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o\Downloads\"/>
    </mc:Choice>
  </mc:AlternateContent>
  <xr:revisionPtr revIDLastSave="0" documentId="13_ncr:1_{795E8A87-3990-4943-BF63-856CF319158C}" xr6:coauthVersionLast="47" xr6:coauthVersionMax="47" xr10:uidLastSave="{00000000-0000-0000-0000-000000000000}"/>
  <bookViews>
    <workbookView xWindow="0" yWindow="-16185" windowWidth="19395" windowHeight="15570" activeTab="2" xr2:uid="{C880DA6D-46C3-E444-95CA-7EEAB1D6A4DC}"/>
  </bookViews>
  <sheets>
    <sheet name="Metadados" sheetId="6" r:id="rId1"/>
    <sheet name="Base" sheetId="2" r:id="rId2"/>
    <sheet name="Análise" sheetId="5" r:id="rId3"/>
  </sheets>
  <definedNames>
    <definedName name="_xlnm._FilterDatabase" localSheetId="1" hidden="1">Base!$A$1:$Q$1085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L997" i="2" s="1"/>
  <c r="K998" i="2"/>
  <c r="K999" i="2"/>
  <c r="K1000" i="2"/>
  <c r="K1001" i="2"/>
  <c r="L1001" i="2" s="1"/>
  <c r="K1002" i="2"/>
  <c r="K1003" i="2"/>
  <c r="K1004" i="2"/>
  <c r="K1005" i="2"/>
  <c r="L1005" i="2" s="1"/>
  <c r="K1006" i="2"/>
  <c r="K1007" i="2"/>
  <c r="K1008" i="2"/>
  <c r="K1009" i="2"/>
  <c r="L1009" i="2" s="1"/>
  <c r="K1010" i="2"/>
  <c r="K1011" i="2"/>
  <c r="K1012" i="2"/>
  <c r="K1013" i="2"/>
  <c r="L1013" i="2" s="1"/>
  <c r="K1014" i="2"/>
  <c r="K1015" i="2"/>
  <c r="K1016" i="2"/>
  <c r="K1017" i="2"/>
  <c r="L1017" i="2" s="1"/>
  <c r="K1018" i="2"/>
  <c r="K1019" i="2"/>
  <c r="K1020" i="2"/>
  <c r="K1021" i="2"/>
  <c r="L1021" i="2" s="1"/>
  <c r="K1022" i="2"/>
  <c r="K1023" i="2"/>
  <c r="K1024" i="2"/>
  <c r="K1025" i="2"/>
  <c r="L1025" i="2" s="1"/>
  <c r="K1026" i="2"/>
  <c r="K1027" i="2"/>
  <c r="K1028" i="2"/>
  <c r="K1029" i="2"/>
  <c r="L1029" i="2" s="1"/>
  <c r="K1030" i="2"/>
  <c r="K1031" i="2"/>
  <c r="K1032" i="2"/>
  <c r="K1033" i="2"/>
  <c r="L1033" i="2" s="1"/>
  <c r="K1034" i="2"/>
  <c r="K1035" i="2"/>
  <c r="K1036" i="2"/>
  <c r="K1037" i="2"/>
  <c r="L1037" i="2" s="1"/>
  <c r="K1038" i="2"/>
  <c r="K1039" i="2"/>
  <c r="K1040" i="2"/>
  <c r="K1041" i="2"/>
  <c r="L1041" i="2" s="1"/>
  <c r="K1042" i="2"/>
  <c r="K1043" i="2"/>
  <c r="K1044" i="2"/>
  <c r="K1045" i="2"/>
  <c r="L1045" i="2" s="1"/>
  <c r="K1046" i="2"/>
  <c r="K1047" i="2"/>
  <c r="K1048" i="2"/>
  <c r="K1049" i="2"/>
  <c r="L1049" i="2" s="1"/>
  <c r="K1050" i="2"/>
  <c r="K1051" i="2"/>
  <c r="K1052" i="2"/>
  <c r="K1053" i="2"/>
  <c r="L1053" i="2" s="1"/>
  <c r="K1054" i="2"/>
  <c r="K1055" i="2"/>
  <c r="K1056" i="2"/>
  <c r="K1057" i="2"/>
  <c r="L1057" i="2" s="1"/>
  <c r="K1058" i="2"/>
  <c r="K1059" i="2"/>
  <c r="K1060" i="2"/>
  <c r="K1061" i="2"/>
  <c r="L1061" i="2" s="1"/>
  <c r="K1062" i="2"/>
  <c r="K1063" i="2"/>
  <c r="K1064" i="2"/>
  <c r="K1065" i="2"/>
  <c r="L1065" i="2" s="1"/>
  <c r="K1066" i="2"/>
  <c r="K1067" i="2"/>
  <c r="K1068" i="2"/>
  <c r="K1069" i="2"/>
  <c r="L1069" i="2" s="1"/>
  <c r="K1070" i="2"/>
  <c r="K1071" i="2"/>
  <c r="K1072" i="2"/>
  <c r="K1073" i="2"/>
  <c r="L1073" i="2" s="1"/>
  <c r="K1074" i="2"/>
  <c r="K1075" i="2"/>
  <c r="K1076" i="2"/>
  <c r="K1077" i="2"/>
  <c r="L1077" i="2" s="1"/>
  <c r="K1078" i="2"/>
  <c r="K1079" i="2"/>
  <c r="K1080" i="2"/>
  <c r="K1081" i="2"/>
  <c r="L1081" i="2" s="1"/>
  <c r="K1082" i="2"/>
  <c r="K1083" i="2"/>
  <c r="K1084" i="2"/>
  <c r="K1085" i="2"/>
  <c r="L1085" i="2" s="1"/>
  <c r="K2" i="2"/>
  <c r="L1084" i="2"/>
  <c r="L1083" i="2"/>
  <c r="L1082" i="2"/>
  <c r="L1080" i="2"/>
  <c r="L1079" i="2"/>
  <c r="L1078" i="2"/>
  <c r="L1076" i="2"/>
  <c r="L1075" i="2"/>
  <c r="L1074" i="2"/>
  <c r="L1072" i="2"/>
  <c r="L1071" i="2"/>
  <c r="L1070" i="2"/>
  <c r="L1068" i="2"/>
  <c r="L1067" i="2"/>
  <c r="L1066" i="2"/>
  <c r="L1064" i="2"/>
  <c r="L1063" i="2"/>
  <c r="L1062" i="2"/>
  <c r="L1060" i="2"/>
  <c r="L1059" i="2"/>
  <c r="L1058" i="2"/>
  <c r="L1056" i="2"/>
  <c r="L1055" i="2"/>
  <c r="L1054" i="2"/>
  <c r="L1052" i="2"/>
  <c r="L1051" i="2"/>
  <c r="L1050" i="2"/>
  <c r="L1048" i="2"/>
  <c r="L1047" i="2"/>
  <c r="L1046" i="2"/>
  <c r="L1044" i="2"/>
  <c r="L1043" i="2"/>
  <c r="L1042" i="2"/>
  <c r="L1040" i="2"/>
  <c r="L1039" i="2"/>
  <c r="L1038" i="2"/>
  <c r="L1036" i="2"/>
  <c r="L1035" i="2"/>
  <c r="L1034" i="2"/>
  <c r="L1032" i="2"/>
  <c r="L1031" i="2"/>
  <c r="L1030" i="2"/>
  <c r="L1028" i="2"/>
  <c r="L1027" i="2"/>
  <c r="L1026" i="2"/>
  <c r="L1024" i="2"/>
  <c r="L1023" i="2"/>
  <c r="L1022" i="2"/>
  <c r="L1020" i="2"/>
  <c r="L1019" i="2"/>
  <c r="L1018" i="2"/>
  <c r="L1016" i="2"/>
  <c r="L1015" i="2"/>
  <c r="L1014" i="2"/>
  <c r="L1012" i="2"/>
  <c r="L1011" i="2"/>
  <c r="L1010" i="2"/>
  <c r="L1008" i="2"/>
  <c r="L1007" i="2"/>
  <c r="L1006" i="2"/>
  <c r="L1004" i="2"/>
  <c r="L1003" i="2"/>
  <c r="L1002" i="2"/>
  <c r="L1000" i="2"/>
  <c r="L999" i="2"/>
  <c r="L998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072" i="2"/>
  <c r="J1073" i="2"/>
  <c r="J1074" i="2"/>
  <c r="J1075" i="2"/>
  <c r="J1035" i="2"/>
  <c r="J925" i="2"/>
  <c r="J815" i="2"/>
  <c r="J700" i="2"/>
  <c r="J687" i="2"/>
  <c r="J688" i="2"/>
  <c r="J689" i="2"/>
  <c r="J590" i="2"/>
  <c r="J580" i="2"/>
  <c r="J500" i="2"/>
  <c r="J485" i="2"/>
  <c r="J380" i="2"/>
  <c r="J275" i="2"/>
  <c r="J170" i="2"/>
  <c r="J145" i="2"/>
  <c r="J136" i="2"/>
  <c r="J65" i="2"/>
  <c r="J2" i="2" l="1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7" i="2"/>
  <c r="J138" i="2"/>
  <c r="J139" i="2"/>
  <c r="J140" i="2"/>
  <c r="J141" i="2"/>
  <c r="J142" i="2"/>
  <c r="J143" i="2"/>
  <c r="J144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1" i="2"/>
  <c r="J582" i="2"/>
  <c r="J583" i="2"/>
  <c r="J584" i="2"/>
  <c r="J585" i="2"/>
  <c r="J586" i="2"/>
  <c r="J587" i="2"/>
  <c r="J588" i="2"/>
  <c r="J589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90" i="2"/>
  <c r="J691" i="2"/>
  <c r="J692" i="2"/>
  <c r="J693" i="2"/>
  <c r="J694" i="2"/>
  <c r="J695" i="2"/>
  <c r="J696" i="2"/>
  <c r="J697" i="2"/>
  <c r="J698" i="2"/>
  <c r="J699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6" i="2"/>
  <c r="J1077" i="2"/>
  <c r="J1078" i="2"/>
  <c r="J1079" i="2"/>
  <c r="J1080" i="2"/>
  <c r="J1081" i="2"/>
  <c r="J1082" i="2"/>
  <c r="J1083" i="2"/>
  <c r="J1084" i="2"/>
  <c r="J1085" i="2"/>
</calcChain>
</file>

<file path=xl/sharedStrings.xml><?xml version="1.0" encoding="utf-8"?>
<sst xmlns="http://schemas.openxmlformats.org/spreadsheetml/2006/main" count="1140" uniqueCount="42">
  <si>
    <t>Concurso</t>
  </si>
  <si>
    <t>Data Sorteio</t>
  </si>
  <si>
    <t>1 Dezena</t>
  </si>
  <si>
    <t>2 Dezena</t>
  </si>
  <si>
    <t>3 Dezena</t>
  </si>
  <si>
    <t>4 Dezena</t>
  </si>
  <si>
    <t>5 Dezena</t>
  </si>
  <si>
    <t>6 Dezena</t>
  </si>
  <si>
    <t>Arrecadacao_Total</t>
  </si>
  <si>
    <t>Ganhadores_Sena</t>
  </si>
  <si>
    <t>Acumulado</t>
  </si>
  <si>
    <t>Valor_Acumulado</t>
  </si>
  <si>
    <t>SIM</t>
  </si>
  <si>
    <t>NÃO</t>
  </si>
  <si>
    <t>Premio Pago / pessoa</t>
  </si>
  <si>
    <t>Probabilidade de Algum Ganhador</t>
  </si>
  <si>
    <t>Faixa Prob. Algum Ganhador</t>
  </si>
  <si>
    <t>0% - 0%</t>
  </si>
  <si>
    <t>Total Geral</t>
  </si>
  <si>
    <t>Algum Ganhador?</t>
  </si>
  <si>
    <t>Teoria Frequentista</t>
  </si>
  <si>
    <t>Teoria Clássica</t>
  </si>
  <si>
    <t>Qtd Concursos</t>
  </si>
  <si>
    <t>Qtd Concursos Algum Ganhador</t>
  </si>
  <si>
    <t>Freq. Relativa</t>
  </si>
  <si>
    <t>Número do Concurso</t>
  </si>
  <si>
    <t>Data da realização do sorteio</t>
  </si>
  <si>
    <t>Primeiro número sorteado</t>
  </si>
  <si>
    <t>Segundo número sorteado</t>
  </si>
  <si>
    <t>Qte de apostas de R$3,50</t>
  </si>
  <si>
    <t>Terceiro número sorteado</t>
  </si>
  <si>
    <t>Quarto número sorteado</t>
  </si>
  <si>
    <t>Quinto número sorteado</t>
  </si>
  <si>
    <t>Sexto número sorteado</t>
  </si>
  <si>
    <t>Total de dinheiro arrecadado das apostas</t>
  </si>
  <si>
    <t>Quantidade de apostas considerando o valor de R$3,50 (6 números)</t>
  </si>
  <si>
    <t>Quantidade de ganhadores do concurso</t>
  </si>
  <si>
    <t>Valor pago por ganhador</t>
  </si>
  <si>
    <t>Valor do prêmio acumulado para o próximo concurso, caso não haja ganhador</t>
  </si>
  <si>
    <t>Indica se SIM = não houve ganhador, acumula prêmio para o próximo concurso / Não = Houve ganhador, não há acúmulo de prêmio para o próximo concurso</t>
  </si>
  <si>
    <t>Descrição</t>
  </si>
  <si>
    <t>Variável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</si>
</sst>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7.5"/>
      <color rgb="FFFFFFFF"/>
      <name val="Arial"/>
      <family val="2"/>
    </font>
    <font>
      <sz val="10"/>
      <color theme="1"/>
      <name val="Arial"/>
      <family val="2"/>
    </font>
    <font>
      <b/>
      <sz val="7.5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BA8D9"/>
        <bgColor indexed="64"/>
      </patternFill>
    </fill>
    <fill>
      <patternFill patternType="solid">
        <fgColor rgb="FFD9E6F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166" fontId="0" fillId="0" borderId="0" xfId="2" applyNumberFormat="1" applyFont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wrapText="1"/>
    </xf>
    <xf numFmtId="10" fontId="3" fillId="0" borderId="0" xfId="2" applyNumberFormat="1" applyFont="1" applyAlignment="1">
      <alignment horizontal="center" wrapText="1"/>
    </xf>
    <xf numFmtId="10" fontId="3" fillId="3" borderId="0" xfId="2" applyNumberFormat="1" applyFont="1" applyFill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2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9" fontId="0" fillId="0" borderId="1" xfId="2" applyNumberFormat="1" applyFont="1" applyBorder="1" applyAlignment="1">
      <alignment horizontal="center"/>
    </xf>
    <xf numFmtId="9" fontId="6" fillId="5" borderId="1" xfId="2" applyNumberFormat="1" applyFont="1" applyFill="1" applyBorder="1" applyAlignment="1">
      <alignment horizontal="center"/>
    </xf>
    <xf numFmtId="9" fontId="5" fillId="5" borderId="1" xfId="2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6" borderId="1" xfId="0" applyFont="1" applyFill="1" applyBorder="1" applyAlignment="1">
      <alignment horizontal="center"/>
    </xf>
    <xf numFmtId="166" fontId="3" fillId="0" borderId="0" xfId="2" applyNumberFormat="1" applyFont="1" applyAlignment="1">
      <alignment horizontal="center" wrapText="1"/>
    </xf>
    <xf numFmtId="166" fontId="3" fillId="3" borderId="0" xfId="2" applyNumberFormat="1" applyFont="1" applyFill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Kato" refreshedDate="44512.713761226849" createdVersion="7" refreshedVersion="7" minRefreshableVersion="3" recordCount="1084" xr:uid="{6965C636-B6BE-46F9-9B76-92CE21799B1E}">
  <cacheSource type="worksheet">
    <worksheetSource ref="A1:Q1085" sheet="Base"/>
  </cacheSource>
  <cacheFields count="17">
    <cacheField name="Concurso" numFmtId="0">
      <sharedItems containsSemiMixedTypes="0" containsString="0" containsNumber="1" containsInteger="1" minValue="1077" maxValue="2160"/>
    </cacheField>
    <cacheField name="Data Sorteio" numFmtId="14">
      <sharedItems containsSemiMixedTypes="0" containsNonDate="0" containsDate="1" containsString="0" minDate="2009-05-27T00:00:00" maxDate="2019-06-16T00:00:00"/>
    </cacheField>
    <cacheField name="1 Dezena" numFmtId="0">
      <sharedItems containsSemiMixedTypes="0" containsString="0" containsNumber="1" containsInteger="1" minValue="1" maxValue="60"/>
    </cacheField>
    <cacheField name="2 Dezena" numFmtId="0">
      <sharedItems containsSemiMixedTypes="0" containsString="0" containsNumber="1" containsInteger="1" minValue="1" maxValue="60"/>
    </cacheField>
    <cacheField name="3 Dezena" numFmtId="0">
      <sharedItems containsSemiMixedTypes="0" containsString="0" containsNumber="1" containsInteger="1" minValue="1" maxValue="60"/>
    </cacheField>
    <cacheField name="4 Dezena" numFmtId="0">
      <sharedItems containsSemiMixedTypes="0" containsString="0" containsNumber="1" containsInteger="1" minValue="1" maxValue="60"/>
    </cacheField>
    <cacheField name="5 Dezena" numFmtId="0">
      <sharedItems containsSemiMixedTypes="0" containsString="0" containsNumber="1" containsInteger="1" minValue="1" maxValue="60"/>
    </cacheField>
    <cacheField name="6 Dezena" numFmtId="0">
      <sharedItems containsSemiMixedTypes="0" containsString="0" containsNumber="1" containsInteger="1" minValue="1" maxValue="60"/>
    </cacheField>
    <cacheField name="Arrecadacao_Total" numFmtId="4">
      <sharedItems containsSemiMixedTypes="0" containsString="0" containsNumber="1" minValue="5610856" maxValue="890947368.5"/>
    </cacheField>
    <cacheField name="Qte de apostas de 3,5" numFmtId="3">
      <sharedItems containsSemiMixedTypes="0" containsString="0" containsNumber="1" minValue="1603101.7142857143" maxValue="254556391"/>
    </cacheField>
    <cacheField name="Probabilidade de Algum Ganhador" numFmtId="10">
      <sharedItems containsNonDate="0" containsString="0" containsBlank="1"/>
    </cacheField>
    <cacheField name="Faixa Prob. Algum Ganhador" numFmtId="10">
      <sharedItems count="13">
        <s v="0% - 0%"/>
        <s v="10% - 20%" u="1"/>
        <s v="90% - 100%" u="1"/>
        <s v="Acima de 100%" u="1"/>
        <s v="80% - 90%" u="1"/>
        <s v="60% - 70%" u="1"/>
        <s v="40% - 50%" u="1"/>
        <s v="20% - 30%" u="1"/>
        <s v="0% - 10%" u="1"/>
        <s v="&gt;100%" u="1"/>
        <s v="70% - 80%" u="1"/>
        <s v="50% - 60%" u="1"/>
        <s v="30% - 40%" u="1"/>
      </sharedItems>
    </cacheField>
    <cacheField name="Algum Ganhador?" numFmtId="0">
      <sharedItems containsNonDate="0" containsString="0" containsBlank="1" count="1">
        <m/>
      </sharedItems>
    </cacheField>
    <cacheField name="Ganhadores_Sena" numFmtId="0">
      <sharedItems containsSemiMixedTypes="0" containsString="0" containsNumber="1" containsInteger="1" minValue="0" maxValue="52"/>
    </cacheField>
    <cacheField name="Premio Pago / pessoa" numFmtId="0">
      <sharedItems containsSemiMixedTypes="0" containsString="0" containsNumber="1" minValue="0" maxValue="289420865"/>
    </cacheField>
    <cacheField name="Acumulado" numFmtId="0">
      <sharedItems/>
    </cacheField>
    <cacheField name="Valor_Acumulado" numFmtId="0">
      <sharedItems containsSemiMixedTypes="0" containsString="0" containsNumber="1" minValue="0" maxValue="242415370.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4">
  <r>
    <n v="1077"/>
    <d v="2009-05-27T00:00:00"/>
    <n v="11"/>
    <n v="6"/>
    <n v="18"/>
    <n v="5"/>
    <n v="37"/>
    <n v="9"/>
    <n v="41658547"/>
    <n v="11902442"/>
    <m/>
    <x v="0"/>
    <x v="0"/>
    <n v="2"/>
    <n v="14486088.42"/>
    <s v="NÃO"/>
    <n v="0"/>
  </r>
  <r>
    <n v="1078"/>
    <d v="2009-05-30T00:00:00"/>
    <n v="3"/>
    <n v="6"/>
    <n v="45"/>
    <n v="34"/>
    <n v="41"/>
    <n v="43"/>
    <n v="18069091.25"/>
    <n v="5162597.5"/>
    <m/>
    <x v="0"/>
    <x v="0"/>
    <n v="0"/>
    <n v="0"/>
    <s v="SIM"/>
    <n v="1948695.28"/>
  </r>
  <r>
    <n v="1079"/>
    <d v="2009-06-03T00:00:00"/>
    <n v="36"/>
    <n v="12"/>
    <n v="37"/>
    <n v="24"/>
    <n v="5"/>
    <n v="28"/>
    <n v="19331149.25"/>
    <n v="5523185.5"/>
    <m/>
    <x v="0"/>
    <x v="0"/>
    <n v="1"/>
    <n v="4033499.58"/>
    <s v="NÃO"/>
    <n v="0"/>
  </r>
  <r>
    <n v="1080"/>
    <d v="2009-06-06T00:00:00"/>
    <n v="56"/>
    <n v="11"/>
    <n v="20"/>
    <n v="41"/>
    <n v="34"/>
    <n v="18"/>
    <n v="24493897.75"/>
    <n v="6998256.5"/>
    <m/>
    <x v="0"/>
    <x v="0"/>
    <n v="0"/>
    <n v="0"/>
    <s v="SIM"/>
    <n v="12716777.49"/>
  </r>
  <r>
    <n v="1081"/>
    <d v="2009-06-10T00:00:00"/>
    <n v="9"/>
    <n v="56"/>
    <n v="29"/>
    <n v="52"/>
    <n v="16"/>
    <n v="24"/>
    <n v="30459672.25"/>
    <n v="8702763.5"/>
    <m/>
    <x v="0"/>
    <x v="0"/>
    <n v="0"/>
    <n v="0"/>
    <s v="SIM"/>
    <n v="16001758.390000001"/>
  </r>
  <r>
    <n v="1082"/>
    <d v="2009-06-13T00:00:00"/>
    <n v="4"/>
    <n v="40"/>
    <n v="50"/>
    <n v="17"/>
    <n v="55"/>
    <n v="38"/>
    <n v="31139440.5"/>
    <n v="8896983"/>
    <m/>
    <x v="0"/>
    <x v="0"/>
    <n v="0"/>
    <n v="0"/>
    <s v="SIM"/>
    <n v="19360050.18"/>
  </r>
  <r>
    <n v="1083"/>
    <d v="2009-06-17T00:00:00"/>
    <n v="20"/>
    <n v="28"/>
    <n v="42"/>
    <n v="23"/>
    <n v="10"/>
    <n v="43"/>
    <n v="38208360.75"/>
    <n v="10916674.5"/>
    <m/>
    <x v="0"/>
    <x v="0"/>
    <n v="0"/>
    <n v="0"/>
    <s v="SIM"/>
    <n v="23480703.039999999"/>
  </r>
  <r>
    <n v="1084"/>
    <d v="2009-06-20T00:00:00"/>
    <n v="20"/>
    <n v="5"/>
    <n v="29"/>
    <n v="59"/>
    <n v="40"/>
    <n v="33"/>
    <n v="42873020.75"/>
    <n v="12249434.5"/>
    <m/>
    <x v="0"/>
    <x v="0"/>
    <n v="0"/>
    <n v="0"/>
    <s v="SIM"/>
    <n v="39437088.950000003"/>
  </r>
  <r>
    <n v="1085"/>
    <d v="2009-06-24T00:00:00"/>
    <n v="39"/>
    <n v="50"/>
    <n v="21"/>
    <n v="12"/>
    <n v="40"/>
    <n v="55"/>
    <n v="60876961.25"/>
    <n v="17393417.5"/>
    <m/>
    <x v="0"/>
    <x v="0"/>
    <n v="0"/>
    <n v="0"/>
    <s v="SIM"/>
    <n v="46002479.880000003"/>
  </r>
  <r>
    <n v="1086"/>
    <d v="2009-06-27T00:00:00"/>
    <n v="45"/>
    <n v="4"/>
    <n v="6"/>
    <n v="23"/>
    <n v="10"/>
    <n v="2"/>
    <n v="89142866.75"/>
    <n v="25469390.5"/>
    <m/>
    <x v="0"/>
    <x v="0"/>
    <n v="4"/>
    <n v="13904065.199999999"/>
    <s v="NÃO"/>
    <n v="0"/>
  </r>
  <r>
    <n v="1087"/>
    <d v="2009-07-01T00:00:00"/>
    <n v="36"/>
    <n v="46"/>
    <n v="28"/>
    <n v="32"/>
    <n v="3"/>
    <n v="20"/>
    <n v="20190770.25"/>
    <n v="5768791.5"/>
    <m/>
    <x v="0"/>
    <x v="0"/>
    <n v="0"/>
    <n v="0"/>
    <s v="SIM"/>
    <n v="2177511.7599999998"/>
  </r>
  <r>
    <n v="1088"/>
    <d v="2009-07-04T00:00:00"/>
    <n v="24"/>
    <n v="42"/>
    <n v="35"/>
    <n v="31"/>
    <n v="6"/>
    <n v="57"/>
    <n v="25640480.25"/>
    <n v="7325851.5"/>
    <m/>
    <x v="0"/>
    <x v="0"/>
    <n v="0"/>
    <n v="0"/>
    <s v="SIM"/>
    <n v="4942757.79"/>
  </r>
  <r>
    <n v="1089"/>
    <d v="2009-07-08T00:00:00"/>
    <n v="37"/>
    <n v="48"/>
    <n v="32"/>
    <n v="2"/>
    <n v="18"/>
    <n v="20"/>
    <n v="27422916.5"/>
    <n v="7835119"/>
    <m/>
    <x v="0"/>
    <x v="0"/>
    <n v="0"/>
    <n v="0"/>
    <s v="SIM"/>
    <n v="23035860.57"/>
  </r>
  <r>
    <n v="1090"/>
    <d v="2009-07-11T00:00:00"/>
    <n v="24"/>
    <n v="9"/>
    <n v="40"/>
    <n v="20"/>
    <n v="36"/>
    <n v="42"/>
    <n v="38322847.5"/>
    <n v="10949385"/>
    <m/>
    <x v="0"/>
    <x v="0"/>
    <n v="0"/>
    <n v="0"/>
    <s v="SIM"/>
    <n v="27168860.469999999"/>
  </r>
  <r>
    <n v="1091"/>
    <d v="2009-07-15T00:00:00"/>
    <n v="27"/>
    <n v="56"/>
    <n v="17"/>
    <n v="24"/>
    <n v="49"/>
    <n v="23"/>
    <n v="46937052.75"/>
    <n v="13410586.5"/>
    <m/>
    <x v="0"/>
    <x v="0"/>
    <n v="0"/>
    <n v="0"/>
    <s v="SIM"/>
    <n v="32230875.609999999"/>
  </r>
  <r>
    <n v="1092"/>
    <d v="2009-07-18T00:00:00"/>
    <n v="40"/>
    <n v="30"/>
    <n v="1"/>
    <n v="9"/>
    <n v="33"/>
    <n v="34"/>
    <n v="56228327.75"/>
    <n v="16065236.5"/>
    <m/>
    <x v="0"/>
    <x v="0"/>
    <n v="0"/>
    <n v="0"/>
    <s v="SIM"/>
    <n v="38294925.869999997"/>
  </r>
  <r>
    <n v="1093"/>
    <d v="2009-07-22T00:00:00"/>
    <n v="27"/>
    <n v="49"/>
    <n v="38"/>
    <n v="23"/>
    <n v="41"/>
    <n v="19"/>
    <n v="70710811.5"/>
    <n v="20203089"/>
    <m/>
    <x v="0"/>
    <x v="0"/>
    <n v="0"/>
    <n v="0"/>
    <s v="SIM"/>
    <n v="45920866.950000003"/>
  </r>
  <r>
    <n v="1094"/>
    <d v="2009-07-25T00:00:00"/>
    <n v="10"/>
    <n v="9"/>
    <n v="48"/>
    <n v="36"/>
    <n v="41"/>
    <n v="21"/>
    <n v="92189270.25"/>
    <n v="26339791.5"/>
    <m/>
    <x v="0"/>
    <x v="0"/>
    <n v="1"/>
    <n v="55863193.020000003"/>
    <s v="NÃO"/>
    <n v="0"/>
  </r>
  <r>
    <n v="1095"/>
    <d v="2009-07-29T00:00:00"/>
    <n v="27"/>
    <n v="23"/>
    <n v="36"/>
    <n v="10"/>
    <n v="21"/>
    <n v="16"/>
    <n v="35408194.5"/>
    <n v="10116627"/>
    <m/>
    <x v="0"/>
    <x v="0"/>
    <n v="0"/>
    <n v="0"/>
    <s v="SIM"/>
    <n v="24452986.890000001"/>
  </r>
  <r>
    <n v="1096"/>
    <d v="2009-08-01T00:00:00"/>
    <n v="3"/>
    <n v="41"/>
    <n v="52"/>
    <n v="14"/>
    <n v="13"/>
    <n v="16"/>
    <n v="46234424.25"/>
    <n v="13209835.5"/>
    <m/>
    <x v="0"/>
    <x v="0"/>
    <n v="0"/>
    <n v="0"/>
    <s v="SIM"/>
    <n v="29439225.73"/>
  </r>
  <r>
    <n v="1097"/>
    <d v="2009-08-05T00:00:00"/>
    <n v="21"/>
    <n v="48"/>
    <n v="33"/>
    <n v="1"/>
    <n v="56"/>
    <n v="17"/>
    <n v="50705642.75"/>
    <n v="14487326.5"/>
    <m/>
    <x v="0"/>
    <x v="0"/>
    <n v="1"/>
    <n v="34907671.590000004"/>
    <s v="NÃO"/>
    <n v="0"/>
  </r>
  <r>
    <n v="1098"/>
    <d v="2009-08-08T00:00:00"/>
    <n v="30"/>
    <n v="20"/>
    <n v="21"/>
    <n v="11"/>
    <n v="50"/>
    <n v="52"/>
    <n v="24632326.25"/>
    <n v="7037807.5"/>
    <m/>
    <x v="0"/>
    <x v="0"/>
    <n v="1"/>
    <n v="2656519.77"/>
    <s v="NÃO"/>
    <n v="0"/>
  </r>
  <r>
    <n v="1099"/>
    <d v="2009-08-12T00:00:00"/>
    <n v="55"/>
    <n v="44"/>
    <n v="38"/>
    <n v="35"/>
    <n v="14"/>
    <n v="31"/>
    <n v="21735883.75"/>
    <n v="6210252.5"/>
    <m/>
    <x v="0"/>
    <x v="0"/>
    <n v="0"/>
    <n v="0"/>
    <s v="SIM"/>
    <n v="14459242.92"/>
  </r>
  <r>
    <n v="1100"/>
    <d v="2009-08-15T00:00:00"/>
    <n v="41"/>
    <n v="33"/>
    <n v="17"/>
    <n v="18"/>
    <n v="7"/>
    <n v="42"/>
    <n v="34452773.25"/>
    <n v="9843649.5"/>
    <m/>
    <x v="0"/>
    <x v="0"/>
    <n v="0"/>
    <n v="0"/>
    <s v="SIM"/>
    <n v="18174867.350000001"/>
  </r>
  <r>
    <n v="1101"/>
    <d v="2009-08-19T00:00:00"/>
    <n v="7"/>
    <n v="12"/>
    <n v="57"/>
    <n v="6"/>
    <n v="24"/>
    <n v="10"/>
    <n v="38343704"/>
    <n v="10955344"/>
    <m/>
    <x v="0"/>
    <x v="0"/>
    <n v="1"/>
    <n v="22310116.550000001"/>
    <s v="NÃO"/>
    <n v="0"/>
  </r>
  <r>
    <n v="1102"/>
    <d v="2009-08-22T00:00:00"/>
    <n v="46"/>
    <n v="23"/>
    <n v="9"/>
    <n v="35"/>
    <n v="11"/>
    <n v="51"/>
    <n v="22023282.75"/>
    <n v="6292366.5"/>
    <m/>
    <x v="0"/>
    <x v="0"/>
    <n v="0"/>
    <n v="0"/>
    <s v="SIM"/>
    <n v="2375142.54"/>
  </r>
  <r>
    <n v="1103"/>
    <d v="2009-08-26T00:00:00"/>
    <n v="41"/>
    <n v="19"/>
    <n v="10"/>
    <n v="28"/>
    <n v="55"/>
    <n v="56"/>
    <n v="23717776.25"/>
    <n v="6776507.5"/>
    <m/>
    <x v="0"/>
    <x v="0"/>
    <n v="0"/>
    <n v="0"/>
    <s v="SIM"/>
    <n v="4933030.92"/>
  </r>
  <r>
    <n v="1104"/>
    <d v="2009-08-29T00:00:00"/>
    <n v="3"/>
    <n v="35"/>
    <n v="58"/>
    <n v="49"/>
    <n v="2"/>
    <n v="6"/>
    <n v="28992726"/>
    <n v="8283636"/>
    <m/>
    <x v="0"/>
    <x v="0"/>
    <n v="0"/>
    <n v="0"/>
    <s v="SIM"/>
    <n v="18060804.989999998"/>
  </r>
  <r>
    <n v="1105"/>
    <d v="2009-09-02T00:00:00"/>
    <n v="43"/>
    <n v="1"/>
    <n v="50"/>
    <n v="28"/>
    <n v="57"/>
    <n v="15"/>
    <n v="35396452"/>
    <n v="10113272"/>
    <m/>
    <x v="0"/>
    <x v="0"/>
    <n v="1"/>
    <n v="21878202.239999998"/>
    <s v="NÃO"/>
    <n v="0"/>
  </r>
  <r>
    <n v="1106"/>
    <d v="2009-09-05T00:00:00"/>
    <n v="4"/>
    <n v="15"/>
    <n v="50"/>
    <n v="60"/>
    <n v="43"/>
    <n v="47"/>
    <n v="20175874.25"/>
    <n v="5764535.5"/>
    <m/>
    <x v="0"/>
    <x v="0"/>
    <n v="0"/>
    <n v="0"/>
    <s v="SIM"/>
    <n v="2175905.27"/>
  </r>
  <r>
    <n v="1107"/>
    <d v="2009-09-09T00:00:00"/>
    <n v="36"/>
    <n v="20"/>
    <n v="54"/>
    <n v="9"/>
    <n v="3"/>
    <n v="53"/>
    <n v="21516050"/>
    <n v="6147442.8571428573"/>
    <m/>
    <x v="0"/>
    <x v="0"/>
    <n v="0"/>
    <n v="0"/>
    <s v="SIM"/>
    <n v="4496344.33"/>
  </r>
  <r>
    <n v="1108"/>
    <d v="2009-09-12T00:00:00"/>
    <n v="60"/>
    <n v="44"/>
    <n v="7"/>
    <n v="39"/>
    <n v="43"/>
    <n v="9"/>
    <n v="29595212"/>
    <n v="8455774.8571428563"/>
    <m/>
    <x v="0"/>
    <x v="0"/>
    <n v="0"/>
    <n v="0"/>
    <s v="SIM"/>
    <n v="7688095.8799999999"/>
  </r>
  <r>
    <n v="1109"/>
    <d v="2009-09-16T00:00:00"/>
    <n v="11"/>
    <n v="52"/>
    <n v="14"/>
    <n v="6"/>
    <n v="29"/>
    <n v="8"/>
    <n v="30862658"/>
    <n v="8817902.2857142854"/>
    <m/>
    <x v="0"/>
    <x v="0"/>
    <n v="0"/>
    <n v="0"/>
    <s v="SIM"/>
    <n v="20340725.120000001"/>
  </r>
  <r>
    <n v="1110"/>
    <d v="2009-09-19T00:00:00"/>
    <n v="26"/>
    <n v="45"/>
    <n v="6"/>
    <n v="28"/>
    <n v="42"/>
    <n v="14"/>
    <n v="40292586"/>
    <n v="11512167.428571429"/>
    <m/>
    <x v="0"/>
    <x v="0"/>
    <n v="2"/>
    <n v="12343077.59"/>
    <s v="NÃO"/>
    <n v="0"/>
  </r>
  <r>
    <n v="1111"/>
    <d v="2009-09-23T00:00:00"/>
    <n v="4"/>
    <n v="43"/>
    <n v="25"/>
    <n v="9"/>
    <n v="33"/>
    <n v="32"/>
    <n v="19480656"/>
    <n v="5565901.7142857146"/>
    <m/>
    <x v="0"/>
    <x v="0"/>
    <n v="1"/>
    <n v="2100928.15"/>
    <s v="NÃO"/>
    <n v="0"/>
  </r>
  <r>
    <n v="1112"/>
    <d v="2009-09-26T00:00:00"/>
    <n v="4"/>
    <n v="34"/>
    <n v="52"/>
    <n v="32"/>
    <n v="58"/>
    <n v="43"/>
    <n v="20626242"/>
    <n v="5893212"/>
    <m/>
    <x v="0"/>
    <x v="0"/>
    <n v="0"/>
    <n v="0"/>
    <s v="SIM"/>
    <n v="2224476.04"/>
  </r>
  <r>
    <n v="1113"/>
    <d v="2009-09-30T00:00:00"/>
    <n v="47"/>
    <n v="36"/>
    <n v="29"/>
    <n v="59"/>
    <n v="3"/>
    <n v="6"/>
    <n v="22419202"/>
    <n v="6405486.2857142854"/>
    <m/>
    <x v="0"/>
    <x v="0"/>
    <n v="2"/>
    <n v="2321158.61"/>
    <s v="NÃO"/>
    <n v="0"/>
  </r>
  <r>
    <n v="1114"/>
    <d v="2009-10-03T00:00:00"/>
    <n v="16"/>
    <n v="3"/>
    <n v="22"/>
    <n v="54"/>
    <n v="25"/>
    <n v="15"/>
    <n v="21424482"/>
    <n v="6121280.5714285718"/>
    <m/>
    <x v="0"/>
    <x v="0"/>
    <n v="1"/>
    <n v="2310563.7400000002"/>
    <s v="NÃO"/>
    <n v="0"/>
  </r>
  <r>
    <n v="1115"/>
    <d v="2009-10-07T00:00:00"/>
    <n v="44"/>
    <n v="41"/>
    <n v="18"/>
    <n v="50"/>
    <n v="37"/>
    <n v="30"/>
    <n v="25131470"/>
    <n v="7180420"/>
    <m/>
    <x v="0"/>
    <x v="0"/>
    <n v="0"/>
    <n v="0"/>
    <s v="SIM"/>
    <n v="11132729.77"/>
  </r>
  <r>
    <n v="1116"/>
    <d v="2009-10-10T00:00:00"/>
    <n v="17"/>
    <n v="20"/>
    <n v="4"/>
    <n v="47"/>
    <n v="9"/>
    <n v="13"/>
    <n v="31648022"/>
    <n v="9042292"/>
    <m/>
    <x v="0"/>
    <x v="0"/>
    <n v="1"/>
    <n v="14545870.49"/>
    <s v="NÃO"/>
    <n v="0"/>
  </r>
  <r>
    <n v="1117"/>
    <d v="2009-10-14T00:00:00"/>
    <n v="27"/>
    <n v="35"/>
    <n v="40"/>
    <n v="1"/>
    <n v="6"/>
    <n v="17"/>
    <n v="16153514"/>
    <n v="4615289.7142857146"/>
    <m/>
    <x v="0"/>
    <x v="0"/>
    <n v="0"/>
    <n v="0"/>
    <s v="SIM"/>
    <n v="1742106.23"/>
  </r>
  <r>
    <n v="1118"/>
    <d v="2009-10-17T00:00:00"/>
    <n v="55"/>
    <n v="44"/>
    <n v="8"/>
    <n v="20"/>
    <n v="43"/>
    <n v="21"/>
    <n v="22874788"/>
    <n v="6535653.7142857146"/>
    <m/>
    <x v="0"/>
    <x v="0"/>
    <n v="0"/>
    <n v="0"/>
    <s v="SIM"/>
    <n v="4209080.96"/>
  </r>
  <r>
    <n v="1119"/>
    <d v="2009-10-21T00:00:00"/>
    <n v="44"/>
    <n v="54"/>
    <n v="41"/>
    <n v="45"/>
    <n v="34"/>
    <n v="10"/>
    <n v="22981012"/>
    <n v="6566003.4285714282"/>
    <m/>
    <x v="0"/>
    <x v="0"/>
    <n v="0"/>
    <n v="0"/>
    <s v="SIM"/>
    <n v="14740142.18"/>
  </r>
  <r>
    <n v="1120"/>
    <d v="2009-10-24T00:00:00"/>
    <n v="50"/>
    <n v="55"/>
    <n v="7"/>
    <n v="35"/>
    <n v="44"/>
    <n v="40"/>
    <n v="33081040"/>
    <n v="9451725.7142857146"/>
    <m/>
    <x v="0"/>
    <x v="0"/>
    <n v="0"/>
    <n v="0"/>
    <s v="SIM"/>
    <n v="18307829.449999999"/>
  </r>
  <r>
    <n v="1121"/>
    <d v="2009-10-28T00:00:00"/>
    <n v="18"/>
    <n v="4"/>
    <n v="59"/>
    <n v="54"/>
    <n v="56"/>
    <n v="17"/>
    <n v="34452964"/>
    <n v="9843704"/>
    <m/>
    <x v="0"/>
    <x v="0"/>
    <n v="1"/>
    <n v="22023474.440000001"/>
    <s v="NÃO"/>
    <n v="0"/>
  </r>
  <r>
    <n v="1122"/>
    <d v="2009-10-31T00:00:00"/>
    <n v="49"/>
    <n v="44"/>
    <n v="56"/>
    <n v="26"/>
    <n v="46"/>
    <n v="55"/>
    <n v="19222788"/>
    <n v="5492225.1428571427"/>
    <m/>
    <x v="0"/>
    <x v="0"/>
    <n v="0"/>
    <n v="0"/>
    <s v="SIM"/>
    <n v="2073117.88"/>
  </r>
  <r>
    <n v="1123"/>
    <d v="2009-11-04T00:00:00"/>
    <n v="19"/>
    <n v="4"/>
    <n v="39"/>
    <n v="14"/>
    <n v="45"/>
    <n v="60"/>
    <n v="18010282"/>
    <n v="5145794.8571428573"/>
    <m/>
    <x v="0"/>
    <x v="0"/>
    <n v="0"/>
    <n v="0"/>
    <s v="SIM"/>
    <n v="4015470.76"/>
  </r>
  <r>
    <n v="1124"/>
    <d v="2009-11-07T00:00:00"/>
    <n v="49"/>
    <n v="11"/>
    <n v="7"/>
    <n v="18"/>
    <n v="16"/>
    <n v="33"/>
    <n v="25236404"/>
    <n v="7210401.1428571427"/>
    <m/>
    <x v="0"/>
    <x v="0"/>
    <n v="0"/>
    <n v="0"/>
    <s v="SIM"/>
    <n v="15550005.710000001"/>
  </r>
  <r>
    <n v="1125"/>
    <d v="2009-11-11T00:00:00"/>
    <n v="7"/>
    <n v="42"/>
    <n v="56"/>
    <n v="29"/>
    <n v="33"/>
    <n v="3"/>
    <n v="32858866"/>
    <n v="9388247.4285714291"/>
    <m/>
    <x v="0"/>
    <x v="0"/>
    <n v="1"/>
    <n v="19093732.190000001"/>
    <s v="NÃO"/>
    <n v="0"/>
  </r>
  <r>
    <n v="1126"/>
    <d v="2009-11-14T00:00:00"/>
    <n v="59"/>
    <n v="31"/>
    <n v="57"/>
    <n v="4"/>
    <n v="52"/>
    <n v="42"/>
    <n v="19735086"/>
    <n v="5638596"/>
    <m/>
    <x v="0"/>
    <x v="0"/>
    <n v="0"/>
    <n v="0"/>
    <s v="SIM"/>
    <n v="2128367.63"/>
  </r>
  <r>
    <n v="1127"/>
    <d v="2009-11-18T00:00:00"/>
    <n v="24"/>
    <n v="8"/>
    <n v="14"/>
    <n v="5"/>
    <n v="29"/>
    <n v="30"/>
    <n v="20985848"/>
    <n v="5995956.5714285718"/>
    <m/>
    <x v="0"/>
    <x v="0"/>
    <n v="3"/>
    <n v="1463875.35"/>
    <s v="NÃO"/>
    <n v="0"/>
  </r>
  <r>
    <n v="1128"/>
    <d v="2009-11-21T00:00:00"/>
    <n v="60"/>
    <n v="8"/>
    <n v="39"/>
    <n v="52"/>
    <n v="24"/>
    <n v="16"/>
    <n v="17652896"/>
    <n v="5043684.5714285718"/>
    <m/>
    <x v="0"/>
    <x v="0"/>
    <n v="1"/>
    <n v="1903809.92"/>
    <s v="NÃO"/>
    <n v="0"/>
  </r>
  <r>
    <n v="1129"/>
    <d v="2009-11-25T00:00:00"/>
    <n v="47"/>
    <n v="19"/>
    <n v="17"/>
    <n v="12"/>
    <n v="32"/>
    <n v="55"/>
    <n v="16567972"/>
    <n v="4733706.2857142854"/>
    <m/>
    <x v="0"/>
    <x v="0"/>
    <n v="0"/>
    <n v="0"/>
    <s v="SIM"/>
    <n v="9094554.7100000009"/>
  </r>
  <r>
    <n v="1130"/>
    <d v="2009-11-28T00:00:00"/>
    <n v="23"/>
    <n v="49"/>
    <n v="32"/>
    <n v="54"/>
    <n v="18"/>
    <n v="5"/>
    <n v="27408748"/>
    <n v="7831070.8571428573"/>
    <m/>
    <x v="0"/>
    <x v="0"/>
    <n v="0"/>
    <n v="0"/>
    <s v="SIM"/>
    <n v="12050502.92"/>
  </r>
  <r>
    <n v="1131"/>
    <d v="2009-12-02T00:00:00"/>
    <n v="49"/>
    <n v="34"/>
    <n v="36"/>
    <n v="1"/>
    <n v="16"/>
    <n v="8"/>
    <n v="34001962"/>
    <n v="9714846.2857142854"/>
    <m/>
    <x v="0"/>
    <x v="0"/>
    <n v="0"/>
    <n v="0"/>
    <s v="SIM"/>
    <n v="15717508.75"/>
  </r>
  <r>
    <n v="1132"/>
    <d v="2009-12-05T00:00:00"/>
    <n v="52"/>
    <n v="30"/>
    <n v="27"/>
    <n v="12"/>
    <n v="55"/>
    <n v="33"/>
    <n v="38359728"/>
    <n v="10959922.285714285"/>
    <m/>
    <x v="0"/>
    <x v="0"/>
    <n v="0"/>
    <n v="0"/>
    <s v="SIM"/>
    <n v="19854486.100000001"/>
  </r>
  <r>
    <n v="1133"/>
    <d v="2009-12-09T00:00:00"/>
    <n v="16"/>
    <n v="5"/>
    <n v="58"/>
    <n v="39"/>
    <n v="10"/>
    <n v="21"/>
    <n v="37311790"/>
    <n v="10660511.428571429"/>
    <m/>
    <x v="0"/>
    <x v="0"/>
    <n v="1"/>
    <n v="23878446.59"/>
    <s v="NÃO"/>
    <n v="0"/>
  </r>
  <r>
    <n v="1134"/>
    <d v="2009-12-12T00:00:00"/>
    <n v="29"/>
    <n v="36"/>
    <n v="56"/>
    <n v="22"/>
    <n v="9"/>
    <n v="51"/>
    <n v="21551532"/>
    <n v="6157580.5714285718"/>
    <m/>
    <x v="0"/>
    <x v="0"/>
    <n v="0"/>
    <n v="0"/>
    <s v="SIM"/>
    <n v="13077964.720000001"/>
  </r>
  <r>
    <n v="1135"/>
    <d v="2009-12-16T00:00:00"/>
    <n v="5"/>
    <n v="4"/>
    <n v="19"/>
    <n v="39"/>
    <n v="6"/>
    <n v="23"/>
    <n v="29603144"/>
    <n v="8458041.1428571437"/>
    <m/>
    <x v="0"/>
    <x v="0"/>
    <n v="1"/>
    <n v="16270571.710000001"/>
    <s v="NÃO"/>
    <n v="0"/>
  </r>
  <r>
    <n v="1136"/>
    <d v="2009-12-19T00:00:00"/>
    <n v="7"/>
    <n v="31"/>
    <n v="32"/>
    <n v="37"/>
    <n v="43"/>
    <n v="34"/>
    <n v="21230956"/>
    <n v="6065987.4285714282"/>
    <m/>
    <x v="0"/>
    <x v="0"/>
    <n v="0"/>
    <n v="0"/>
    <s v="SIM"/>
    <n v="2289692.56"/>
  </r>
  <r>
    <n v="1137"/>
    <d v="2009-12-22T00:00:00"/>
    <n v="21"/>
    <n v="28"/>
    <n v="19"/>
    <n v="25"/>
    <n v="50"/>
    <n v="43"/>
    <n v="14493008"/>
    <n v="4140859.4285714286"/>
    <m/>
    <x v="0"/>
    <x v="0"/>
    <n v="0"/>
    <n v="0"/>
    <s v="SIM"/>
    <n v="3852718.38"/>
  </r>
  <r>
    <n v="1138"/>
    <d v="2009-12-24T00:00:00"/>
    <n v="4"/>
    <n v="25"/>
    <n v="18"/>
    <n v="15"/>
    <n v="36"/>
    <n v="2"/>
    <n v="19145820"/>
    <n v="5470234.2857142854"/>
    <m/>
    <x v="0"/>
    <x v="0"/>
    <n v="0"/>
    <n v="0"/>
    <s v="SIM"/>
    <n v="5917535.5099999998"/>
  </r>
  <r>
    <n v="1139"/>
    <d v="2009-12-26T00:00:00"/>
    <n v="36"/>
    <n v="42"/>
    <n v="37"/>
    <n v="9"/>
    <n v="28"/>
    <n v="31"/>
    <n v="13557048"/>
    <n v="3873442.2857142859"/>
    <m/>
    <x v="0"/>
    <x v="0"/>
    <n v="0"/>
    <n v="0"/>
    <s v="SIM"/>
    <n v="61731493.109999999"/>
  </r>
  <r>
    <n v="1140"/>
    <d v="2009-12-31T00:00:00"/>
    <n v="49"/>
    <n v="58"/>
    <n v="40"/>
    <n v="46"/>
    <n v="10"/>
    <n v="27"/>
    <n v="435346884"/>
    <n v="124384824"/>
    <m/>
    <x v="0"/>
    <x v="0"/>
    <n v="2"/>
    <n v="72450747.459999993"/>
    <s v="NÃO"/>
    <n v="0"/>
  </r>
  <r>
    <n v="1141"/>
    <d v="2010-01-02T00:00:00"/>
    <n v="40"/>
    <n v="9"/>
    <n v="37"/>
    <n v="58"/>
    <n v="50"/>
    <n v="60"/>
    <n v="5610856"/>
    <n v="1603101.7142857143"/>
    <m/>
    <x v="0"/>
    <x v="0"/>
    <n v="0"/>
    <n v="0"/>
    <s v="SIM"/>
    <n v="605113.35"/>
  </r>
  <r>
    <n v="1142"/>
    <d v="2010-01-06T00:00:00"/>
    <n v="28"/>
    <n v="31"/>
    <n v="15"/>
    <n v="58"/>
    <n v="3"/>
    <n v="26"/>
    <n v="17301930"/>
    <n v="4943408.5714285718"/>
    <m/>
    <x v="0"/>
    <x v="0"/>
    <n v="0"/>
    <n v="0"/>
    <s v="SIM"/>
    <n v="2471072.6800000002"/>
  </r>
  <r>
    <n v="1143"/>
    <d v="2010-01-09T00:00:00"/>
    <n v="35"/>
    <n v="47"/>
    <n v="60"/>
    <n v="44"/>
    <n v="30"/>
    <n v="3"/>
    <n v="21700966"/>
    <n v="6200276"/>
    <m/>
    <x v="0"/>
    <x v="0"/>
    <n v="0"/>
    <n v="0"/>
    <s v="SIM"/>
    <n v="4811454.3499999996"/>
  </r>
  <r>
    <n v="1144"/>
    <d v="2010-01-13T00:00:00"/>
    <n v="19"/>
    <n v="10"/>
    <n v="49"/>
    <n v="18"/>
    <n v="1"/>
    <n v="44"/>
    <n v="22142094"/>
    <n v="6326312.5714285718"/>
    <m/>
    <x v="0"/>
    <x v="0"/>
    <n v="0"/>
    <n v="0"/>
    <s v="SIM"/>
    <n v="11724753.92"/>
  </r>
  <r>
    <n v="1145"/>
    <d v="2010-01-16T00:00:00"/>
    <n v="19"/>
    <n v="3"/>
    <n v="60"/>
    <n v="33"/>
    <n v="24"/>
    <n v="16"/>
    <n v="28855462"/>
    <n v="8244417.7142857146"/>
    <m/>
    <x v="0"/>
    <x v="0"/>
    <n v="1"/>
    <n v="14836725.73"/>
    <s v="NÃO"/>
    <n v="0"/>
  </r>
  <r>
    <n v="1146"/>
    <d v="2010-01-20T00:00:00"/>
    <n v="10"/>
    <n v="34"/>
    <n v="53"/>
    <n v="33"/>
    <n v="28"/>
    <n v="6"/>
    <n v="16304810"/>
    <n v="4658517.1428571427"/>
    <m/>
    <x v="0"/>
    <x v="0"/>
    <n v="0"/>
    <n v="0"/>
    <s v="SIM"/>
    <n v="1758423.03"/>
  </r>
  <r>
    <n v="1147"/>
    <d v="2010-01-23T00:00:00"/>
    <n v="23"/>
    <n v="39"/>
    <n v="52"/>
    <n v="31"/>
    <n v="6"/>
    <n v="33"/>
    <n v="20872116"/>
    <n v="5963461.7142857146"/>
    <m/>
    <x v="0"/>
    <x v="0"/>
    <n v="0"/>
    <n v="0"/>
    <s v="SIM"/>
    <n v="4009415.81"/>
  </r>
  <r>
    <n v="1148"/>
    <d v="2010-01-27T00:00:00"/>
    <n v="48"/>
    <n v="32"/>
    <n v="29"/>
    <n v="55"/>
    <n v="27"/>
    <n v="28"/>
    <n v="20929302"/>
    <n v="5979800.5714285718"/>
    <m/>
    <x v="0"/>
    <x v="0"/>
    <n v="0"/>
    <n v="0"/>
    <s v="SIM"/>
    <n v="6266575.9199999999"/>
  </r>
  <r>
    <n v="1149"/>
    <d v="2010-01-30T00:00:00"/>
    <n v="46"/>
    <n v="54"/>
    <n v="8"/>
    <n v="36"/>
    <n v="7"/>
    <n v="23"/>
    <n v="25751354"/>
    <n v="7357529.7142857146"/>
    <m/>
    <x v="0"/>
    <x v="0"/>
    <n v="0"/>
    <n v="0"/>
    <s v="SIM"/>
    <n v="16684537.210000001"/>
  </r>
  <r>
    <n v="1150"/>
    <d v="2010-02-03T00:00:00"/>
    <n v="28"/>
    <n v="17"/>
    <n v="35"/>
    <n v="52"/>
    <n v="31"/>
    <n v="15"/>
    <n v="30139020"/>
    <n v="8611148.5714285709"/>
    <m/>
    <x v="0"/>
    <x v="0"/>
    <n v="0"/>
    <n v="0"/>
    <s v="SIM"/>
    <n v="19934936.77"/>
  </r>
  <r>
    <n v="1151"/>
    <d v="2010-02-06T00:00:00"/>
    <n v="1"/>
    <n v="25"/>
    <n v="4"/>
    <n v="14"/>
    <n v="21"/>
    <n v="51"/>
    <n v="35293022"/>
    <n v="10083720.571428571"/>
    <m/>
    <x v="0"/>
    <x v="0"/>
    <n v="0"/>
    <n v="0"/>
    <s v="SIM"/>
    <n v="23741179.41"/>
  </r>
  <r>
    <n v="1152"/>
    <d v="2010-02-10T00:00:00"/>
    <n v="47"/>
    <n v="36"/>
    <n v="44"/>
    <n v="29"/>
    <n v="20"/>
    <n v="14"/>
    <n v="37101290"/>
    <n v="10600368.571428571"/>
    <m/>
    <x v="0"/>
    <x v="0"/>
    <n v="0"/>
    <n v="0"/>
    <s v="SIM"/>
    <n v="27742438.129999999"/>
  </r>
  <r>
    <n v="1153"/>
    <d v="2010-02-13T00:00:00"/>
    <n v="55"/>
    <n v="46"/>
    <n v="34"/>
    <n v="17"/>
    <n v="19"/>
    <n v="6"/>
    <n v="42232896"/>
    <n v="12066541.714285715"/>
    <m/>
    <x v="0"/>
    <x v="0"/>
    <n v="0"/>
    <n v="0"/>
    <s v="SIM"/>
    <n v="32297124.600000001"/>
  </r>
  <r>
    <n v="1154"/>
    <d v="2010-02-17T00:00:00"/>
    <n v="4"/>
    <n v="14"/>
    <n v="21"/>
    <n v="26"/>
    <n v="12"/>
    <n v="28"/>
    <n v="26100894"/>
    <n v="7457398.2857142854"/>
    <m/>
    <x v="0"/>
    <x v="0"/>
    <n v="0"/>
    <n v="0"/>
    <s v="SIM"/>
    <n v="46695017.020000003"/>
  </r>
  <r>
    <n v="1155"/>
    <d v="2010-02-20T00:00:00"/>
    <n v="28"/>
    <n v="58"/>
    <n v="41"/>
    <n v="40"/>
    <n v="51"/>
    <n v="20"/>
    <n v="61880258"/>
    <n v="17680073.714285713"/>
    <m/>
    <x v="0"/>
    <x v="0"/>
    <n v="0"/>
    <n v="0"/>
    <s v="SIM"/>
    <n v="53368610.369999997"/>
  </r>
  <r>
    <n v="1156"/>
    <d v="2010-02-24T00:00:00"/>
    <n v="31"/>
    <n v="49"/>
    <n v="44"/>
    <n v="24"/>
    <n v="9"/>
    <n v="48"/>
    <n v="76877700"/>
    <n v="21965057.142857142"/>
    <m/>
    <x v="0"/>
    <x v="0"/>
    <n v="0"/>
    <n v="0"/>
    <s v="SIM"/>
    <n v="61659631.200000003"/>
  </r>
  <r>
    <n v="1157"/>
    <d v="2010-02-27T00:00:00"/>
    <n v="46"/>
    <n v="9"/>
    <n v="43"/>
    <n v="41"/>
    <n v="49"/>
    <n v="29"/>
    <n v="102544866"/>
    <n v="29298533.142857142"/>
    <m/>
    <x v="0"/>
    <x v="0"/>
    <n v="4"/>
    <n v="18179694.010000002"/>
    <s v="NÃO"/>
    <n v="0"/>
  </r>
  <r>
    <n v="1158"/>
    <d v="2010-03-03T00:00:00"/>
    <n v="23"/>
    <n v="31"/>
    <n v="60"/>
    <n v="55"/>
    <n v="30"/>
    <n v="54"/>
    <n v="21846804"/>
    <n v="6241944"/>
    <m/>
    <x v="0"/>
    <x v="0"/>
    <n v="0"/>
    <n v="0"/>
    <s v="SIM"/>
    <n v="2356109.85"/>
  </r>
  <r>
    <n v="1159"/>
    <d v="2010-03-06T00:00:00"/>
    <n v="53"/>
    <n v="46"/>
    <n v="5"/>
    <n v="6"/>
    <n v="34"/>
    <n v="55"/>
    <n v="29453948"/>
    <n v="8415413.7142857146"/>
    <m/>
    <x v="0"/>
    <x v="0"/>
    <n v="0"/>
    <n v="0"/>
    <s v="SIM"/>
    <n v="25368068.859999999"/>
  </r>
  <r>
    <n v="1160"/>
    <d v="2010-03-10T00:00:00"/>
    <n v="40"/>
    <n v="5"/>
    <n v="3"/>
    <n v="48"/>
    <n v="1"/>
    <n v="18"/>
    <n v="41908820"/>
    <n v="11973948.571428571"/>
    <m/>
    <x v="0"/>
    <x v="0"/>
    <n v="1"/>
    <n v="29887804.73"/>
    <s v="NÃO"/>
    <n v="0"/>
  </r>
  <r>
    <n v="1161"/>
    <d v="2010-03-13T00:00:00"/>
    <n v="48"/>
    <n v="47"/>
    <n v="7"/>
    <n v="4"/>
    <n v="42"/>
    <n v="51"/>
    <n v="22587152"/>
    <n v="6453472"/>
    <m/>
    <x v="0"/>
    <x v="0"/>
    <n v="0"/>
    <n v="0"/>
    <s v="SIM"/>
    <n v="2435954.08"/>
  </r>
  <r>
    <n v="1162"/>
    <d v="2010-03-17T00:00:00"/>
    <n v="31"/>
    <n v="25"/>
    <n v="18"/>
    <n v="41"/>
    <n v="22"/>
    <n v="30"/>
    <n v="23890622"/>
    <n v="6825892"/>
    <m/>
    <x v="0"/>
    <x v="0"/>
    <n v="0"/>
    <n v="0"/>
    <s v="SIM"/>
    <n v="5012483.34"/>
  </r>
  <r>
    <n v="1163"/>
    <d v="2010-03-20T00:00:00"/>
    <n v="5"/>
    <n v="51"/>
    <n v="31"/>
    <n v="53"/>
    <n v="47"/>
    <n v="17"/>
    <n v="28875932"/>
    <n v="8250266.2857142854"/>
    <m/>
    <x v="0"/>
    <x v="0"/>
    <n v="0"/>
    <n v="0"/>
    <s v="SIM"/>
    <n v="8126662.7800000003"/>
  </r>
  <r>
    <n v="1164"/>
    <d v="2010-03-24T00:00:00"/>
    <n v="17"/>
    <n v="6"/>
    <n v="14"/>
    <n v="40"/>
    <n v="49"/>
    <n v="26"/>
    <n v="29005080"/>
    <n v="8287165.7142857146"/>
    <m/>
    <x v="0"/>
    <x v="0"/>
    <n v="0"/>
    <n v="0"/>
    <s v="SIM"/>
    <n v="21170174.379999999"/>
  </r>
  <r>
    <n v="1165"/>
    <d v="2010-03-27T00:00:00"/>
    <n v="20"/>
    <n v="52"/>
    <n v="60"/>
    <n v="42"/>
    <n v="54"/>
    <n v="40"/>
    <n v="38087576"/>
    <n v="10882164.571428571"/>
    <m/>
    <x v="0"/>
    <x v="0"/>
    <n v="0"/>
    <n v="0"/>
    <s v="SIM"/>
    <n v="25277800.98"/>
  </r>
  <r>
    <n v="1166"/>
    <d v="2010-03-31T00:00:00"/>
    <n v="35"/>
    <n v="28"/>
    <n v="54"/>
    <n v="30"/>
    <n v="22"/>
    <n v="31"/>
    <n v="41027618"/>
    <n v="11722176.571428571"/>
    <m/>
    <x v="0"/>
    <x v="0"/>
    <n v="0"/>
    <n v="0"/>
    <s v="SIM"/>
    <n v="29702501.969999999"/>
  </r>
  <r>
    <n v="1167"/>
    <d v="2010-04-03T00:00:00"/>
    <n v="43"/>
    <n v="28"/>
    <n v="56"/>
    <n v="20"/>
    <n v="52"/>
    <n v="51"/>
    <n v="39708236"/>
    <n v="11345210.285714285"/>
    <m/>
    <x v="0"/>
    <x v="0"/>
    <n v="0"/>
    <n v="0"/>
    <s v="SIM"/>
    <n v="33984911.710000001"/>
  </r>
  <r>
    <n v="1168"/>
    <d v="2010-04-07T00:00:00"/>
    <n v="47"/>
    <n v="20"/>
    <n v="4"/>
    <n v="56"/>
    <n v="53"/>
    <n v="5"/>
    <n v="50462180"/>
    <n v="14417765.714285715"/>
    <m/>
    <x v="0"/>
    <x v="0"/>
    <n v="0"/>
    <n v="0"/>
    <s v="SIM"/>
    <n v="39427100.859999999"/>
  </r>
  <r>
    <n v="1169"/>
    <d v="2010-04-10T00:00:00"/>
    <n v="14"/>
    <n v="1"/>
    <n v="11"/>
    <n v="23"/>
    <n v="42"/>
    <n v="48"/>
    <n v="62859000"/>
    <n v="17959714.285714287"/>
    <m/>
    <x v="0"/>
    <x v="0"/>
    <n v="1"/>
    <n v="46206248.490000002"/>
    <s v="NÃO"/>
    <n v="0"/>
  </r>
  <r>
    <n v="1170"/>
    <d v="2010-04-14T00:00:00"/>
    <n v="46"/>
    <n v="11"/>
    <n v="27"/>
    <n v="34"/>
    <n v="49"/>
    <n v="13"/>
    <n v="31138258"/>
    <n v="8896645.1428571437"/>
    <m/>
    <x v="0"/>
    <x v="0"/>
    <n v="1"/>
    <n v="19095125.120000001"/>
    <s v="NÃO"/>
    <n v="0"/>
  </r>
  <r>
    <n v="1171"/>
    <d v="2010-04-17T00:00:00"/>
    <n v="41"/>
    <n v="3"/>
    <n v="10"/>
    <n v="30"/>
    <n v="57"/>
    <n v="13"/>
    <n v="22664280"/>
    <n v="6475508.5714285718"/>
    <m/>
    <x v="0"/>
    <x v="0"/>
    <n v="0"/>
    <n v="0"/>
    <s v="SIM"/>
    <n v="2444272.09"/>
  </r>
  <r>
    <n v="1172"/>
    <d v="2010-04-20T00:00:00"/>
    <n v="28"/>
    <n v="52"/>
    <n v="6"/>
    <n v="43"/>
    <n v="12"/>
    <n v="56"/>
    <n v="18538888"/>
    <n v="5296825.1428571427"/>
    <m/>
    <x v="0"/>
    <x v="0"/>
    <n v="0"/>
    <n v="0"/>
    <s v="SIM"/>
    <n v="4443633.49"/>
  </r>
  <r>
    <n v="1173"/>
    <d v="2010-04-24T00:00:00"/>
    <n v="7"/>
    <n v="25"/>
    <n v="24"/>
    <n v="36"/>
    <n v="5"/>
    <n v="47"/>
    <n v="28108632"/>
    <n v="8031037.7142857146"/>
    <m/>
    <x v="0"/>
    <x v="0"/>
    <n v="0"/>
    <n v="0"/>
    <s v="SIM"/>
    <n v="7475062"/>
  </r>
  <r>
    <n v="1174"/>
    <d v="2010-04-28T00:00:00"/>
    <n v="7"/>
    <n v="52"/>
    <n v="6"/>
    <n v="51"/>
    <n v="47"/>
    <n v="39"/>
    <n v="28791936"/>
    <n v="8226267.4285714282"/>
    <m/>
    <x v="0"/>
    <x v="0"/>
    <n v="0"/>
    <n v="0"/>
    <s v="SIM"/>
    <n v="19341429.43"/>
  </r>
  <r>
    <n v="1175"/>
    <d v="2010-04-30T00:00:00"/>
    <n v="2"/>
    <n v="3"/>
    <n v="12"/>
    <n v="37"/>
    <n v="47"/>
    <n v="16"/>
    <n v="30584616"/>
    <n v="8738461.7142857146"/>
    <m/>
    <x v="0"/>
    <x v="0"/>
    <n v="0"/>
    <n v="0"/>
    <s v="SIM"/>
    <n v="22639885.129999999"/>
  </r>
  <r>
    <n v="1176"/>
    <d v="2010-05-05T00:00:00"/>
    <n v="21"/>
    <n v="11"/>
    <n v="49"/>
    <n v="14"/>
    <n v="33"/>
    <n v="30"/>
    <n v="40516056"/>
    <n v="11576016"/>
    <m/>
    <x v="0"/>
    <x v="0"/>
    <n v="0"/>
    <n v="0"/>
    <s v="SIM"/>
    <n v="27009415.739999998"/>
  </r>
  <r>
    <n v="1177"/>
    <d v="2010-05-08T00:00:00"/>
    <n v="33"/>
    <n v="52"/>
    <n v="55"/>
    <n v="47"/>
    <n v="38"/>
    <n v="50"/>
    <n v="46418328"/>
    <n v="13262379.428571429"/>
    <m/>
    <x v="0"/>
    <x v="0"/>
    <n v="1"/>
    <n v="32015488.030000001"/>
    <s v="NÃO"/>
    <n v="0"/>
  </r>
  <r>
    <n v="1178"/>
    <d v="2010-05-12T00:00:00"/>
    <n v="1"/>
    <n v="53"/>
    <n v="22"/>
    <n v="50"/>
    <n v="45"/>
    <n v="30"/>
    <n v="19655986"/>
    <n v="5615996"/>
    <m/>
    <x v="0"/>
    <x v="0"/>
    <n v="0"/>
    <n v="0"/>
    <s v="SIM"/>
    <n v="2119836.94"/>
  </r>
  <r>
    <n v="1179"/>
    <d v="2010-05-15T00:00:00"/>
    <n v="59"/>
    <n v="28"/>
    <n v="47"/>
    <n v="60"/>
    <n v="22"/>
    <n v="5"/>
    <n v="25567678"/>
    <n v="7305050.8571428573"/>
    <m/>
    <x v="0"/>
    <x v="0"/>
    <n v="0"/>
    <n v="0"/>
    <s v="SIM"/>
    <n v="15909470.939999999"/>
  </r>
  <r>
    <n v="1180"/>
    <d v="2010-05-19T00:00:00"/>
    <n v="60"/>
    <n v="12"/>
    <n v="34"/>
    <n v="30"/>
    <n v="44"/>
    <n v="57"/>
    <n v="33176212"/>
    <n v="9478917.7142857146"/>
    <m/>
    <x v="0"/>
    <x v="0"/>
    <n v="0"/>
    <n v="0"/>
    <s v="SIM"/>
    <n v="19487422.199999999"/>
  </r>
  <r>
    <n v="1181"/>
    <d v="2010-05-22T00:00:00"/>
    <n v="44"/>
    <n v="18"/>
    <n v="45"/>
    <n v="31"/>
    <n v="26"/>
    <n v="20"/>
    <n v="40659128"/>
    <n v="11616893.714285715"/>
    <m/>
    <x v="0"/>
    <x v="0"/>
    <n v="0"/>
    <n v="0"/>
    <s v="SIM"/>
    <n v="23872382.690000001"/>
  </r>
  <r>
    <n v="1182"/>
    <d v="2010-05-26T00:00:00"/>
    <n v="52"/>
    <n v="29"/>
    <n v="56"/>
    <n v="60"/>
    <n v="2"/>
    <n v="4"/>
    <n v="40959376"/>
    <n v="11702678.857142856"/>
    <m/>
    <x v="0"/>
    <x v="0"/>
    <n v="0"/>
    <n v="0"/>
    <s v="SIM"/>
    <n v="28289723.98"/>
  </r>
  <r>
    <n v="1183"/>
    <d v="2010-05-29T00:00:00"/>
    <n v="12"/>
    <n v="5"/>
    <n v="10"/>
    <n v="20"/>
    <n v="29"/>
    <n v="37"/>
    <n v="49002816"/>
    <n v="14000804.571428571"/>
    <m/>
    <x v="0"/>
    <x v="0"/>
    <n v="4"/>
    <n v="8393631.3200000003"/>
    <s v="NÃO"/>
    <n v="0"/>
  </r>
  <r>
    <n v="1184"/>
    <d v="2010-06-02T00:00:00"/>
    <n v="4"/>
    <n v="23"/>
    <n v="27"/>
    <n v="28"/>
    <n v="9"/>
    <n v="30"/>
    <n v="20256366"/>
    <n v="5787533.1428571427"/>
    <m/>
    <x v="0"/>
    <x v="0"/>
    <n v="0"/>
    <n v="0"/>
    <s v="SIM"/>
    <n v="14661502.869999999"/>
  </r>
  <r>
    <n v="1185"/>
    <d v="2010-06-05T00:00:00"/>
    <n v="54"/>
    <n v="10"/>
    <n v="2"/>
    <n v="43"/>
    <n v="21"/>
    <n v="35"/>
    <n v="29288102"/>
    <n v="8368029.1428571427"/>
    <m/>
    <x v="0"/>
    <x v="0"/>
    <n v="0"/>
    <n v="0"/>
    <s v="SIM"/>
    <n v="17820133.57"/>
  </r>
  <r>
    <n v="1186"/>
    <d v="2010-06-09T00:00:00"/>
    <n v="41"/>
    <n v="12"/>
    <n v="15"/>
    <n v="7"/>
    <n v="13"/>
    <n v="8"/>
    <n v="36225720"/>
    <n v="10350205.714285715"/>
    <m/>
    <x v="0"/>
    <x v="0"/>
    <n v="1"/>
    <n v="21726964.780000001"/>
    <s v="NÃO"/>
    <n v="0"/>
  </r>
  <r>
    <n v="1187"/>
    <d v="2010-06-12T00:00:00"/>
    <n v="8"/>
    <n v="49"/>
    <n v="43"/>
    <n v="17"/>
    <n v="40"/>
    <n v="19"/>
    <n v="20990400"/>
    <n v="5997257.1428571427"/>
    <m/>
    <x v="0"/>
    <x v="0"/>
    <n v="0"/>
    <n v="0"/>
    <s v="SIM"/>
    <n v="2263749.35"/>
  </r>
  <r>
    <n v="1188"/>
    <d v="2010-06-16T00:00:00"/>
    <n v="60"/>
    <n v="52"/>
    <n v="59"/>
    <n v="9"/>
    <n v="44"/>
    <n v="20"/>
    <n v="20701566"/>
    <n v="5914733.1428571427"/>
    <m/>
    <x v="0"/>
    <x v="0"/>
    <n v="0"/>
    <n v="0"/>
    <s v="SIM"/>
    <n v="4496348.84"/>
  </r>
  <r>
    <n v="1189"/>
    <d v="2010-06-19T00:00:00"/>
    <n v="50"/>
    <n v="21"/>
    <n v="14"/>
    <n v="35"/>
    <n v="31"/>
    <n v="27"/>
    <n v="25805114"/>
    <n v="7372889.7142857146"/>
    <m/>
    <x v="0"/>
    <x v="0"/>
    <n v="0"/>
    <n v="0"/>
    <s v="SIM"/>
    <n v="16296089.09"/>
  </r>
  <r>
    <n v="1190"/>
    <d v="2010-06-23T00:00:00"/>
    <n v="11"/>
    <n v="53"/>
    <n v="56"/>
    <n v="37"/>
    <n v="10"/>
    <n v="19"/>
    <n v="30752700"/>
    <n v="8786485.7142857146"/>
    <m/>
    <x v="0"/>
    <x v="0"/>
    <n v="2"/>
    <n v="9806336.0600000005"/>
    <s v="NÃO"/>
    <n v="0"/>
  </r>
  <r>
    <n v="1191"/>
    <d v="2010-06-26T00:00:00"/>
    <n v="25"/>
    <n v="22"/>
    <n v="11"/>
    <n v="16"/>
    <n v="33"/>
    <n v="3"/>
    <n v="18169908"/>
    <n v="5191402.2857142854"/>
    <m/>
    <x v="0"/>
    <x v="0"/>
    <n v="0"/>
    <n v="0"/>
    <s v="SIM"/>
    <n v="1959568.05"/>
  </r>
  <r>
    <n v="1192"/>
    <d v="2010-06-30T00:00:00"/>
    <n v="49"/>
    <n v="17"/>
    <n v="20"/>
    <n v="59"/>
    <n v="57"/>
    <n v="52"/>
    <n v="19450952"/>
    <n v="5557414.8571428573"/>
    <m/>
    <x v="0"/>
    <x v="0"/>
    <n v="0"/>
    <n v="0"/>
    <s v="SIM"/>
    <n v="4057292.71"/>
  </r>
  <r>
    <n v="1193"/>
    <d v="2010-07-03T00:00:00"/>
    <n v="12"/>
    <n v="54"/>
    <n v="2"/>
    <n v="32"/>
    <n v="14"/>
    <n v="9"/>
    <n v="22466636"/>
    <n v="6419038.8571428573"/>
    <m/>
    <x v="0"/>
    <x v="0"/>
    <n v="0"/>
    <n v="0"/>
    <s v="SIM"/>
    <n v="6480249.5099999998"/>
  </r>
  <r>
    <n v="1194"/>
    <d v="2010-07-07T00:00:00"/>
    <n v="24"/>
    <n v="53"/>
    <n v="41"/>
    <n v="6"/>
    <n v="13"/>
    <n v="50"/>
    <n v="25291720"/>
    <n v="7226205.7142857146"/>
    <m/>
    <x v="0"/>
    <x v="0"/>
    <n v="0"/>
    <n v="0"/>
    <s v="SIM"/>
    <n v="17080404.23"/>
  </r>
  <r>
    <n v="1195"/>
    <d v="2010-07-10T00:00:00"/>
    <n v="27"/>
    <n v="17"/>
    <n v="57"/>
    <n v="26"/>
    <n v="55"/>
    <n v="20"/>
    <n v="33032140"/>
    <n v="9437754.2857142854"/>
    <m/>
    <x v="0"/>
    <x v="0"/>
    <n v="1"/>
    <n v="20642817.77"/>
    <s v="NÃO"/>
    <n v="0"/>
  </r>
  <r>
    <n v="1196"/>
    <d v="2010-07-14T00:00:00"/>
    <n v="60"/>
    <n v="3"/>
    <n v="20"/>
    <n v="19"/>
    <n v="58"/>
    <n v="6"/>
    <n v="17725202"/>
    <n v="5064343.4285714282"/>
    <m/>
    <x v="0"/>
    <x v="0"/>
    <n v="0"/>
    <n v="0"/>
    <s v="SIM"/>
    <n v="1911607.9"/>
  </r>
  <r>
    <n v="1197"/>
    <d v="2010-07-17T00:00:00"/>
    <n v="39"/>
    <n v="54"/>
    <n v="36"/>
    <n v="37"/>
    <n v="60"/>
    <n v="49"/>
    <n v="22316318"/>
    <n v="6376090.8571428573"/>
    <m/>
    <x v="0"/>
    <x v="0"/>
    <n v="0"/>
    <n v="0"/>
    <s v="SIM"/>
    <n v="4318353.37"/>
  </r>
  <r>
    <n v="1198"/>
    <d v="2010-07-21T00:00:00"/>
    <n v="29"/>
    <n v="22"/>
    <n v="36"/>
    <n v="58"/>
    <n v="41"/>
    <n v="48"/>
    <n v="23482624"/>
    <n v="6709321.1428571427"/>
    <m/>
    <x v="0"/>
    <x v="0"/>
    <n v="0"/>
    <n v="0"/>
    <s v="SIM"/>
    <n v="6850881.3099999996"/>
  </r>
  <r>
    <n v="1199"/>
    <d v="2010-07-24T00:00:00"/>
    <n v="58"/>
    <n v="28"/>
    <n v="23"/>
    <n v="39"/>
    <n v="16"/>
    <n v="19"/>
    <n v="27352780"/>
    <n v="7815080"/>
    <m/>
    <x v="0"/>
    <x v="0"/>
    <n v="0"/>
    <n v="0"/>
    <s v="SIM"/>
    <n v="18200523.699999999"/>
  </r>
  <r>
    <n v="1200"/>
    <d v="2010-07-28T00:00:00"/>
    <n v="10"/>
    <n v="3"/>
    <n v="39"/>
    <n v="54"/>
    <n v="56"/>
    <n v="11"/>
    <n v="33518376"/>
    <n v="9576678.8571428563"/>
    <m/>
    <x v="0"/>
    <x v="0"/>
    <n v="1"/>
    <n v="21815376.289999999"/>
    <s v="NÃO"/>
    <n v="0"/>
  </r>
  <r>
    <n v="1201"/>
    <d v="2010-07-31T00:00:00"/>
    <n v="36"/>
    <n v="32"/>
    <n v="55"/>
    <n v="49"/>
    <n v="60"/>
    <n v="28"/>
    <n v="19058168"/>
    <n v="5445190.8571428573"/>
    <m/>
    <x v="0"/>
    <x v="0"/>
    <n v="0"/>
    <n v="0"/>
    <s v="SIM"/>
    <n v="2055364.13"/>
  </r>
  <r>
    <n v="1202"/>
    <d v="2010-08-04T00:00:00"/>
    <n v="9"/>
    <n v="60"/>
    <n v="11"/>
    <n v="53"/>
    <n v="48"/>
    <n v="8"/>
    <n v="20920800"/>
    <n v="5977371.4285714282"/>
    <m/>
    <x v="0"/>
    <x v="0"/>
    <n v="0"/>
    <n v="0"/>
    <s v="SIM"/>
    <n v="4311607.33"/>
  </r>
  <r>
    <n v="1203"/>
    <d v="2010-08-07T00:00:00"/>
    <n v="55"/>
    <n v="30"/>
    <n v="33"/>
    <n v="9"/>
    <n v="7"/>
    <n v="38"/>
    <n v="25095694"/>
    <n v="7170198.2857142854"/>
    <m/>
    <x v="0"/>
    <x v="0"/>
    <n v="0"/>
    <n v="0"/>
    <s v="SIM"/>
    <n v="7018099.8600000003"/>
  </r>
  <r>
    <n v="1204"/>
    <d v="2010-08-11T00:00:00"/>
    <n v="10"/>
    <n v="25"/>
    <n v="5"/>
    <n v="39"/>
    <n v="52"/>
    <n v="43"/>
    <n v="26275440"/>
    <n v="7507268.5714285718"/>
    <m/>
    <x v="0"/>
    <x v="0"/>
    <n v="0"/>
    <n v="0"/>
    <s v="SIM"/>
    <n v="18316592.66"/>
  </r>
  <r>
    <n v="1205"/>
    <d v="2010-08-14T00:00:00"/>
    <n v="14"/>
    <n v="4"/>
    <n v="26"/>
    <n v="35"/>
    <n v="29"/>
    <n v="13"/>
    <n v="36208214"/>
    <n v="10345204"/>
    <m/>
    <x v="0"/>
    <x v="0"/>
    <n v="0"/>
    <n v="0"/>
    <s v="SIM"/>
    <n v="22221535.91"/>
  </r>
  <r>
    <n v="1206"/>
    <d v="2010-08-18T00:00:00"/>
    <n v="2"/>
    <n v="11"/>
    <n v="37"/>
    <n v="36"/>
    <n v="48"/>
    <n v="6"/>
    <n v="38590864"/>
    <n v="11025961.142857144"/>
    <m/>
    <x v="0"/>
    <x v="0"/>
    <n v="0"/>
    <n v="0"/>
    <s v="SIM"/>
    <n v="26383440.550000001"/>
  </r>
  <r>
    <n v="1207"/>
    <d v="2010-08-21T00:00:00"/>
    <n v="32"/>
    <n v="35"/>
    <n v="22"/>
    <n v="9"/>
    <n v="56"/>
    <n v="11"/>
    <n v="46011358"/>
    <n v="13146102.285714285"/>
    <m/>
    <x v="0"/>
    <x v="0"/>
    <n v="0"/>
    <n v="0"/>
    <s v="SIM"/>
    <n v="31345622.390000001"/>
  </r>
  <r>
    <n v="1208"/>
    <d v="2010-08-25T00:00:00"/>
    <n v="45"/>
    <n v="12"/>
    <n v="1"/>
    <n v="26"/>
    <n v="54"/>
    <n v="20"/>
    <n v="51832516"/>
    <n v="14809290.285714285"/>
    <m/>
    <x v="0"/>
    <x v="0"/>
    <n v="0"/>
    <n v="0"/>
    <s v="SIM"/>
    <n v="36935598.020000003"/>
  </r>
  <r>
    <n v="1209"/>
    <d v="2010-08-28T00:00:00"/>
    <n v="30"/>
    <n v="17"/>
    <n v="38"/>
    <n v="14"/>
    <n v="5"/>
    <n v="35"/>
    <n v="64118190"/>
    <n v="18319482.857142858"/>
    <m/>
    <x v="0"/>
    <x v="0"/>
    <n v="0"/>
    <n v="0"/>
    <s v="SIM"/>
    <n v="59900458.509999998"/>
  </r>
  <r>
    <n v="1210"/>
    <d v="2010-09-01T00:00:00"/>
    <n v="3"/>
    <n v="7"/>
    <n v="9"/>
    <n v="10"/>
    <n v="31"/>
    <n v="34"/>
    <n v="124600180"/>
    <n v="35600051.428571425"/>
    <m/>
    <x v="0"/>
    <x v="0"/>
    <n v="0"/>
    <n v="0"/>
    <s v="SIM"/>
    <n v="73338200.390000001"/>
  </r>
  <r>
    <n v="1211"/>
    <d v="2010-09-04T00:00:00"/>
    <n v="36"/>
    <n v="54"/>
    <n v="3"/>
    <n v="31"/>
    <n v="15"/>
    <n v="48"/>
    <n v="177888800"/>
    <n v="50825371.428571425"/>
    <m/>
    <x v="0"/>
    <x v="0"/>
    <n v="7"/>
    <n v="13217564.890000001"/>
    <s v="NÃO"/>
    <n v="0"/>
  </r>
  <r>
    <n v="1212"/>
    <d v="2010-09-08T00:00:00"/>
    <n v="35"/>
    <n v="50"/>
    <n v="2"/>
    <n v="23"/>
    <n v="33"/>
    <n v="40"/>
    <n v="18443790"/>
    <n v="5269654.2857142854"/>
    <m/>
    <x v="0"/>
    <x v="0"/>
    <n v="0"/>
    <n v="0"/>
    <s v="SIM"/>
    <n v="1989105.38"/>
  </r>
  <r>
    <n v="1213"/>
    <d v="2010-09-11T00:00:00"/>
    <n v="3"/>
    <n v="53"/>
    <n v="45"/>
    <n v="11"/>
    <n v="34"/>
    <n v="26"/>
    <n v="28112394"/>
    <n v="8032112.5714285718"/>
    <m/>
    <x v="0"/>
    <x v="0"/>
    <n v="0"/>
    <n v="0"/>
    <s v="SIM"/>
    <n v="5020939.63"/>
  </r>
  <r>
    <n v="1214"/>
    <d v="2010-09-15T00:00:00"/>
    <n v="5"/>
    <n v="41"/>
    <n v="29"/>
    <n v="36"/>
    <n v="30"/>
    <n v="48"/>
    <n v="29803386"/>
    <n v="8515253.1428571437"/>
    <m/>
    <x v="0"/>
    <x v="0"/>
    <n v="0"/>
    <n v="0"/>
    <s v="SIM"/>
    <n v="33917085.840000004"/>
  </r>
  <r>
    <n v="1215"/>
    <d v="2010-09-18T00:00:00"/>
    <n v="47"/>
    <n v="51"/>
    <n v="10"/>
    <n v="50"/>
    <n v="30"/>
    <n v="25"/>
    <n v="52992216"/>
    <n v="15140633.142857144"/>
    <m/>
    <x v="0"/>
    <x v="0"/>
    <n v="0"/>
    <n v="0"/>
    <s v="SIM"/>
    <n v="39632131.509999998"/>
  </r>
  <r>
    <n v="1216"/>
    <d v="2010-09-22T00:00:00"/>
    <n v="7"/>
    <n v="25"/>
    <n v="4"/>
    <n v="58"/>
    <n v="13"/>
    <n v="27"/>
    <n v="57159394"/>
    <n v="16331255.428571429"/>
    <m/>
    <x v="0"/>
    <x v="0"/>
    <n v="0"/>
    <n v="0"/>
    <s v="SIM"/>
    <n v="45796594.369999997"/>
  </r>
  <r>
    <n v="1217"/>
    <d v="2010-09-25T00:00:00"/>
    <n v="5"/>
    <n v="43"/>
    <n v="28"/>
    <n v="15"/>
    <n v="11"/>
    <n v="50"/>
    <n v="69238306"/>
    <n v="19782373.142857142"/>
    <m/>
    <x v="0"/>
    <x v="0"/>
    <n v="0"/>
    <n v="0"/>
    <s v="SIM"/>
    <n v="53263730.310000002"/>
  </r>
  <r>
    <n v="1218"/>
    <d v="2010-09-29T00:00:00"/>
    <n v="33"/>
    <n v="23"/>
    <n v="29"/>
    <n v="46"/>
    <n v="10"/>
    <n v="31"/>
    <n v="86469726"/>
    <n v="24705636"/>
    <m/>
    <x v="0"/>
    <x v="0"/>
    <n v="0"/>
    <n v="0"/>
    <s v="SIM"/>
    <n v="62589221.310000002"/>
  </r>
  <r>
    <n v="1219"/>
    <d v="2010-10-02T00:00:00"/>
    <n v="34"/>
    <n v="37"/>
    <n v="41"/>
    <n v="53"/>
    <n v="2"/>
    <n v="33"/>
    <n v="107640740"/>
    <n v="30754497.142857142"/>
    <m/>
    <x v="0"/>
    <x v="0"/>
    <n v="0"/>
    <n v="0"/>
    <s v="SIM"/>
    <n v="99517334.590000004"/>
  </r>
  <r>
    <n v="1220"/>
    <d v="2010-10-06T00:00:00"/>
    <n v="48"/>
    <n v="55"/>
    <n v="52"/>
    <n v="43"/>
    <n v="5"/>
    <n v="15"/>
    <n v="181969176"/>
    <n v="51991193.142857142"/>
    <m/>
    <x v="0"/>
    <x v="0"/>
    <n v="1"/>
    <n v="119142144.27"/>
    <s v="NÃO"/>
    <n v="0"/>
  </r>
  <r>
    <n v="1221"/>
    <d v="2010-10-09T00:00:00"/>
    <n v="46"/>
    <n v="5"/>
    <n v="58"/>
    <n v="37"/>
    <n v="14"/>
    <n v="43"/>
    <n v="26146224"/>
    <n v="7470349.7142857146"/>
    <m/>
    <x v="0"/>
    <x v="0"/>
    <n v="0"/>
    <n v="0"/>
    <s v="SIM"/>
    <n v="2819788.93"/>
  </r>
  <r>
    <n v="1222"/>
    <d v="2010-10-13T00:00:00"/>
    <n v="26"/>
    <n v="19"/>
    <n v="48"/>
    <n v="57"/>
    <n v="5"/>
    <n v="8"/>
    <n v="24254156"/>
    <n v="6929758.8571428573"/>
    <m/>
    <x v="0"/>
    <x v="0"/>
    <n v="0"/>
    <n v="0"/>
    <s v="SIM"/>
    <n v="5435524.2000000002"/>
  </r>
  <r>
    <n v="1223"/>
    <d v="2010-10-16T00:00:00"/>
    <n v="17"/>
    <n v="15"/>
    <n v="48"/>
    <n v="42"/>
    <n v="35"/>
    <n v="47"/>
    <n v="35565226"/>
    <n v="10161493.142857144"/>
    <m/>
    <x v="0"/>
    <x v="0"/>
    <n v="0"/>
    <n v="0"/>
    <s v="SIM"/>
    <n v="9271123.1899999995"/>
  </r>
  <r>
    <n v="1224"/>
    <d v="2010-10-20T00:00:00"/>
    <n v="41"/>
    <n v="19"/>
    <n v="57"/>
    <n v="53"/>
    <n v="21"/>
    <n v="27"/>
    <n v="37770716"/>
    <n v="10791633.142857144"/>
    <m/>
    <x v="0"/>
    <x v="0"/>
    <n v="1"/>
    <n v="13344577.42"/>
    <s v="NÃO"/>
    <n v="0"/>
  </r>
  <r>
    <n v="1225"/>
    <d v="2010-10-23T00:00:00"/>
    <n v="32"/>
    <n v="55"/>
    <n v="34"/>
    <n v="31"/>
    <n v="50"/>
    <n v="40"/>
    <n v="39382110"/>
    <n v="11252031.428571429"/>
    <m/>
    <x v="0"/>
    <x v="0"/>
    <n v="1"/>
    <n v="24970852.82"/>
    <s v="NÃO"/>
    <n v="0"/>
  </r>
  <r>
    <n v="1226"/>
    <d v="2010-10-27T00:00:00"/>
    <n v="31"/>
    <n v="55"/>
    <n v="56"/>
    <n v="50"/>
    <n v="40"/>
    <n v="10"/>
    <n v="22114710"/>
    <n v="6318488.5714285718"/>
    <m/>
    <x v="0"/>
    <x v="0"/>
    <n v="0"/>
    <n v="0"/>
    <s v="SIM"/>
    <n v="2385002.6800000002"/>
  </r>
  <r>
    <n v="1227"/>
    <d v="2010-10-30T00:00:00"/>
    <n v="35"/>
    <n v="31"/>
    <n v="4"/>
    <n v="30"/>
    <n v="54"/>
    <n v="28"/>
    <n v="28377038"/>
    <n v="8107725.1428571427"/>
    <m/>
    <x v="0"/>
    <x v="0"/>
    <n v="1"/>
    <n v="5445377.96"/>
    <s v="NÃO"/>
    <n v="0"/>
  </r>
  <r>
    <n v="1228"/>
    <d v="2010-11-03T00:00:00"/>
    <n v="36"/>
    <n v="10"/>
    <n v="60"/>
    <n v="52"/>
    <n v="50"/>
    <n v="23"/>
    <n v="18171942"/>
    <n v="5191983.4285714282"/>
    <m/>
    <x v="0"/>
    <x v="0"/>
    <n v="0"/>
    <n v="0"/>
    <s v="SIM"/>
    <n v="1959787.41"/>
  </r>
  <r>
    <n v="1229"/>
    <d v="2010-11-06T00:00:00"/>
    <n v="12"/>
    <n v="49"/>
    <n v="60"/>
    <n v="32"/>
    <n v="30"/>
    <n v="40"/>
    <n v="27891626"/>
    <n v="7969036"/>
    <m/>
    <x v="0"/>
    <x v="0"/>
    <n v="0"/>
    <n v="0"/>
    <s v="SIM"/>
    <n v="14182939"/>
  </r>
  <r>
    <n v="1230"/>
    <d v="2010-11-10T00:00:00"/>
    <n v="37"/>
    <n v="35"/>
    <n v="12"/>
    <n v="22"/>
    <n v="19"/>
    <n v="9"/>
    <n v="34852882"/>
    <n v="9957966.2857142854"/>
    <m/>
    <x v="0"/>
    <x v="0"/>
    <n v="0"/>
    <n v="0"/>
    <s v="SIM"/>
    <n v="17941713.91"/>
  </r>
  <r>
    <n v="1231"/>
    <d v="2010-11-13T00:00:00"/>
    <n v="20"/>
    <n v="27"/>
    <n v="49"/>
    <n v="5"/>
    <n v="23"/>
    <n v="39"/>
    <n v="41183828"/>
    <n v="11766808"/>
    <m/>
    <x v="0"/>
    <x v="0"/>
    <n v="1"/>
    <n v="22383261.66"/>
    <s v="NÃO"/>
    <n v="0"/>
  </r>
  <r>
    <n v="1232"/>
    <d v="2010-11-17T00:00:00"/>
    <n v="12"/>
    <n v="18"/>
    <n v="15"/>
    <n v="8"/>
    <n v="11"/>
    <n v="22"/>
    <n v="18310616"/>
    <n v="5231604.5714285718"/>
    <m/>
    <x v="0"/>
    <x v="0"/>
    <n v="0"/>
    <n v="0"/>
    <s v="SIM"/>
    <n v="1974742.97"/>
  </r>
  <r>
    <n v="1233"/>
    <d v="2010-11-20T00:00:00"/>
    <n v="49"/>
    <n v="22"/>
    <n v="59"/>
    <n v="29"/>
    <n v="32"/>
    <n v="54"/>
    <n v="24496594"/>
    <n v="6999026.8571428573"/>
    <m/>
    <x v="0"/>
    <x v="0"/>
    <n v="0"/>
    <n v="0"/>
    <s v="SIM"/>
    <n v="4616624.43"/>
  </r>
  <r>
    <n v="1234"/>
    <d v="2010-11-24T00:00:00"/>
    <n v="3"/>
    <n v="5"/>
    <n v="24"/>
    <n v="19"/>
    <n v="30"/>
    <n v="35"/>
    <n v="26346304"/>
    <n v="7527515.4285714282"/>
    <m/>
    <x v="0"/>
    <x v="0"/>
    <n v="0"/>
    <n v="0"/>
    <s v="SIM"/>
    <n v="17300360.170000002"/>
  </r>
  <r>
    <n v="1235"/>
    <d v="2010-11-27T00:00:00"/>
    <n v="16"/>
    <n v="49"/>
    <n v="55"/>
    <n v="20"/>
    <n v="10"/>
    <n v="26"/>
    <n v="35707024"/>
    <n v="10202006.857142856"/>
    <m/>
    <x v="0"/>
    <x v="0"/>
    <n v="0"/>
    <n v="0"/>
    <s v="SIM"/>
    <n v="21151251.640000001"/>
  </r>
  <r>
    <n v="1236"/>
    <d v="2010-12-01T00:00:00"/>
    <n v="17"/>
    <n v="20"/>
    <n v="38"/>
    <n v="8"/>
    <n v="53"/>
    <n v="3"/>
    <n v="37987018"/>
    <n v="10853433.714285715"/>
    <m/>
    <x v="0"/>
    <x v="0"/>
    <n v="0"/>
    <n v="0"/>
    <s v="SIM"/>
    <n v="25248033.370000001"/>
  </r>
  <r>
    <n v="1237"/>
    <d v="2010-12-04T00:00:00"/>
    <n v="26"/>
    <n v="21"/>
    <n v="39"/>
    <n v="5"/>
    <n v="18"/>
    <n v="59"/>
    <n v="45457850"/>
    <n v="12987957.142857144"/>
    <m/>
    <x v="0"/>
    <x v="0"/>
    <n v="1"/>
    <n v="30150521.09"/>
    <s v="NÃO"/>
    <n v="0"/>
  </r>
  <r>
    <n v="1238"/>
    <d v="2010-12-08T00:00:00"/>
    <n v="40"/>
    <n v="45"/>
    <n v="24"/>
    <n v="14"/>
    <n v="13"/>
    <n v="39"/>
    <n v="20265740"/>
    <n v="5790211.4285714282"/>
    <m/>
    <x v="0"/>
    <x v="0"/>
    <n v="0"/>
    <n v="0"/>
    <s v="SIM"/>
    <n v="2185597.0099999998"/>
  </r>
  <r>
    <n v="1239"/>
    <d v="2010-12-11T00:00:00"/>
    <n v="15"/>
    <n v="1"/>
    <n v="48"/>
    <n v="37"/>
    <n v="39"/>
    <n v="52"/>
    <n v="26507920"/>
    <n v="7573691.4285714282"/>
    <m/>
    <x v="0"/>
    <x v="0"/>
    <n v="0"/>
    <n v="0"/>
    <s v="SIM"/>
    <n v="16292399.49"/>
  </r>
  <r>
    <n v="1240"/>
    <d v="2010-12-15T00:00:00"/>
    <n v="22"/>
    <n v="42"/>
    <n v="49"/>
    <n v="8"/>
    <n v="12"/>
    <n v="9"/>
    <n v="33280228"/>
    <n v="9508636.5714285709"/>
    <m/>
    <x v="0"/>
    <x v="0"/>
    <n v="0"/>
    <n v="0"/>
    <s v="SIM"/>
    <n v="19881568.559999999"/>
  </r>
  <r>
    <n v="1241"/>
    <d v="2010-12-18T00:00:00"/>
    <n v="13"/>
    <n v="26"/>
    <n v="25"/>
    <n v="10"/>
    <n v="28"/>
    <n v="45"/>
    <n v="38582506"/>
    <n v="11023573.142857144"/>
    <m/>
    <x v="0"/>
    <x v="0"/>
    <n v="0"/>
    <n v="0"/>
    <s v="SIM"/>
    <n v="24042571.82"/>
  </r>
  <r>
    <n v="1242"/>
    <d v="2010-12-20T00:00:00"/>
    <n v="54"/>
    <n v="45"/>
    <n v="51"/>
    <n v="11"/>
    <n v="34"/>
    <n v="48"/>
    <n v="15206152"/>
    <n v="4344614.8571428573"/>
    <m/>
    <x v="0"/>
    <x v="0"/>
    <n v="0"/>
    <n v="0"/>
    <s v="SIM"/>
    <n v="25682508"/>
  </r>
  <r>
    <n v="1243"/>
    <d v="2010-12-22T00:00:00"/>
    <n v="32"/>
    <n v="19"/>
    <n v="23"/>
    <n v="57"/>
    <n v="9"/>
    <n v="29"/>
    <n v="36481150"/>
    <n v="10423185.714285715"/>
    <m/>
    <x v="0"/>
    <x v="0"/>
    <n v="0"/>
    <n v="0"/>
    <s v="SIM"/>
    <n v="29616886.539999999"/>
  </r>
  <r>
    <n v="1244"/>
    <d v="2010-12-24T00:00:00"/>
    <n v="45"/>
    <n v="8"/>
    <n v="34"/>
    <n v="15"/>
    <n v="2"/>
    <n v="25"/>
    <n v="34804982"/>
    <n v="9944280.5714285709"/>
    <m/>
    <x v="0"/>
    <x v="0"/>
    <n v="0"/>
    <n v="0"/>
    <s v="SIM"/>
    <n v="104122626"/>
  </r>
  <r>
    <n v="1245"/>
    <d v="2010-12-31T00:00:00"/>
    <n v="34"/>
    <n v="10"/>
    <n v="37"/>
    <n v="50"/>
    <n v="43"/>
    <n v="2"/>
    <n v="472524744"/>
    <n v="135007069.7142857"/>
    <m/>
    <x v="0"/>
    <x v="0"/>
    <n v="4"/>
    <n v="48598800.009999998"/>
    <s v="NÃO"/>
    <n v="0"/>
  </r>
  <r>
    <n v="1246"/>
    <d v="2011-01-05T00:00:00"/>
    <n v="59"/>
    <n v="10"/>
    <n v="37"/>
    <n v="57"/>
    <n v="40"/>
    <n v="43"/>
    <n v="19919216"/>
    <n v="5691204.5714285718"/>
    <m/>
    <x v="0"/>
    <x v="0"/>
    <n v="0"/>
    <n v="0"/>
    <s v="SIM"/>
    <n v="2148225.48"/>
  </r>
  <r>
    <n v="1247"/>
    <d v="2011-01-08T00:00:00"/>
    <n v="9"/>
    <n v="11"/>
    <n v="24"/>
    <n v="3"/>
    <n v="51"/>
    <n v="36"/>
    <n v="25486842"/>
    <n v="7281954.8571428573"/>
    <m/>
    <x v="0"/>
    <x v="0"/>
    <n v="0"/>
    <n v="0"/>
    <s v="SIM"/>
    <n v="4896902.1100000003"/>
  </r>
  <r>
    <n v="1248"/>
    <d v="2011-01-12T00:00:00"/>
    <n v="20"/>
    <n v="33"/>
    <n v="58"/>
    <n v="34"/>
    <n v="57"/>
    <n v="60"/>
    <n v="26909134"/>
    <n v="7688324"/>
    <m/>
    <x v="0"/>
    <x v="0"/>
    <n v="0"/>
    <n v="0"/>
    <s v="SIM"/>
    <n v="7798968.5"/>
  </r>
  <r>
    <n v="1249"/>
    <d v="2011-01-15T00:00:00"/>
    <n v="3"/>
    <n v="40"/>
    <n v="8"/>
    <n v="53"/>
    <n v="51"/>
    <n v="36"/>
    <n v="31331494"/>
    <n v="8951855.4285714291"/>
    <m/>
    <x v="0"/>
    <x v="0"/>
    <n v="1"/>
    <n v="11177972.67"/>
    <s v="NÃO"/>
    <n v="0"/>
  </r>
  <r>
    <n v="1250"/>
    <d v="2011-01-19T00:00:00"/>
    <n v="59"/>
    <n v="1"/>
    <n v="2"/>
    <n v="40"/>
    <n v="51"/>
    <n v="24"/>
    <n v="24818540"/>
    <n v="7091011.4285714282"/>
    <m/>
    <x v="0"/>
    <x v="0"/>
    <n v="0"/>
    <n v="0"/>
    <s v="SIM"/>
    <n v="9702756.5800000001"/>
  </r>
  <r>
    <n v="1251"/>
    <d v="2011-01-22T00:00:00"/>
    <n v="48"/>
    <n v="27"/>
    <n v="34"/>
    <n v="52"/>
    <n v="46"/>
    <n v="5"/>
    <n v="30378346"/>
    <n v="8679527.4285714291"/>
    <m/>
    <x v="0"/>
    <x v="0"/>
    <n v="0"/>
    <n v="0"/>
    <s v="SIM"/>
    <n v="12978966.699999999"/>
  </r>
  <r>
    <n v="1252"/>
    <d v="2011-01-26T00:00:00"/>
    <n v="35"/>
    <n v="2"/>
    <n v="51"/>
    <n v="14"/>
    <n v="49"/>
    <n v="39"/>
    <n v="30827508"/>
    <n v="8807859.4285714291"/>
    <m/>
    <x v="0"/>
    <x v="0"/>
    <n v="0"/>
    <n v="0"/>
    <s v="SIM"/>
    <n v="16303617.539999999"/>
  </r>
  <r>
    <n v="1253"/>
    <d v="2011-01-29T00:00:00"/>
    <n v="2"/>
    <n v="51"/>
    <n v="17"/>
    <n v="44"/>
    <n v="43"/>
    <n v="23"/>
    <n v="32285876"/>
    <n v="9224536"/>
    <m/>
    <x v="0"/>
    <x v="0"/>
    <n v="0"/>
    <n v="0"/>
    <s v="SIM"/>
    <n v="19785548.84"/>
  </r>
  <r>
    <n v="1254"/>
    <d v="2011-02-02T00:00:00"/>
    <n v="9"/>
    <n v="29"/>
    <n v="18"/>
    <n v="7"/>
    <n v="14"/>
    <n v="39"/>
    <n v="37458520"/>
    <n v="10702434.285714285"/>
    <m/>
    <x v="0"/>
    <x v="0"/>
    <n v="0"/>
    <n v="0"/>
    <s v="SIM"/>
    <n v="34384817.93"/>
  </r>
  <r>
    <n v="1255"/>
    <d v="2011-02-05T00:00:00"/>
    <n v="23"/>
    <n v="5"/>
    <n v="54"/>
    <n v="39"/>
    <n v="38"/>
    <n v="51"/>
    <n v="49433152"/>
    <n v="14123757.714285715"/>
    <m/>
    <x v="0"/>
    <x v="0"/>
    <n v="0"/>
    <n v="0"/>
    <s v="SIM"/>
    <n v="39716029.609999999"/>
  </r>
  <r>
    <n v="1256"/>
    <d v="2011-02-09T00:00:00"/>
    <n v="26"/>
    <n v="38"/>
    <n v="33"/>
    <n v="35"/>
    <n v="53"/>
    <n v="43"/>
    <n v="53756440"/>
    <n v="15358982.857142856"/>
    <m/>
    <x v="0"/>
    <x v="0"/>
    <n v="0"/>
    <n v="0"/>
    <s v="SIM"/>
    <n v="45513494.460000001"/>
  </r>
  <r>
    <n v="1257"/>
    <d v="2011-02-12T00:00:00"/>
    <n v="27"/>
    <n v="15"/>
    <n v="30"/>
    <n v="52"/>
    <n v="26"/>
    <n v="2"/>
    <n v="64072694"/>
    <n v="18306484"/>
    <m/>
    <x v="0"/>
    <x v="0"/>
    <n v="2"/>
    <n v="26211767.609999999"/>
    <s v="NÃO"/>
    <n v="0"/>
  </r>
  <r>
    <n v="1258"/>
    <d v="2011-02-16T00:00:00"/>
    <n v="47"/>
    <n v="26"/>
    <n v="11"/>
    <n v="57"/>
    <n v="59"/>
    <n v="55"/>
    <n v="20773872"/>
    <n v="5935392"/>
    <m/>
    <x v="0"/>
    <x v="0"/>
    <n v="0"/>
    <n v="0"/>
    <s v="SIM"/>
    <n v="2240397.48"/>
  </r>
  <r>
    <n v="1259"/>
    <d v="2011-02-19T00:00:00"/>
    <n v="39"/>
    <n v="54"/>
    <n v="58"/>
    <n v="46"/>
    <n v="4"/>
    <n v="6"/>
    <n v="26806906"/>
    <n v="7659116"/>
    <m/>
    <x v="0"/>
    <x v="0"/>
    <n v="0"/>
    <n v="0"/>
    <s v="SIM"/>
    <n v="19695537.059999999"/>
  </r>
  <r>
    <n v="1260"/>
    <d v="2011-02-23T00:00:00"/>
    <n v="19"/>
    <n v="23"/>
    <n v="31"/>
    <n v="53"/>
    <n v="29"/>
    <n v="41"/>
    <n v="36464798"/>
    <n v="10418513.714285715"/>
    <m/>
    <x v="0"/>
    <x v="0"/>
    <n v="0"/>
    <n v="0"/>
    <s v="SIM"/>
    <n v="23628152.100000001"/>
  </r>
  <r>
    <n v="1261"/>
    <d v="2011-02-26T00:00:00"/>
    <n v="10"/>
    <n v="41"/>
    <n v="14"/>
    <n v="22"/>
    <n v="53"/>
    <n v="42"/>
    <n v="43097450"/>
    <n v="12313557.142857144"/>
    <m/>
    <x v="0"/>
    <x v="0"/>
    <n v="0"/>
    <n v="0"/>
    <s v="SIM"/>
    <n v="28276078.02"/>
  </r>
  <r>
    <n v="1262"/>
    <d v="2011-03-02T00:00:00"/>
    <n v="11"/>
    <n v="39"/>
    <n v="9"/>
    <n v="5"/>
    <n v="8"/>
    <n v="7"/>
    <n v="47098396"/>
    <n v="13456684.571428571"/>
    <m/>
    <x v="0"/>
    <x v="0"/>
    <n v="2"/>
    <n v="16677746.77"/>
    <s v="NÃO"/>
    <n v="0"/>
  </r>
  <r>
    <n v="1263"/>
    <d v="2011-03-05T00:00:00"/>
    <n v="41"/>
    <n v="53"/>
    <n v="18"/>
    <n v="4"/>
    <n v="36"/>
    <n v="26"/>
    <n v="23203890"/>
    <n v="6629682.8571428573"/>
    <m/>
    <x v="0"/>
    <x v="0"/>
    <n v="0"/>
    <n v="0"/>
    <s v="SIM"/>
    <n v="2502467.36"/>
  </r>
  <r>
    <n v="1264"/>
    <d v="2011-03-09T00:00:00"/>
    <n v="56"/>
    <n v="17"/>
    <n v="37"/>
    <n v="51"/>
    <n v="4"/>
    <n v="36"/>
    <n v="14366458"/>
    <n v="4104702.2857142859"/>
    <m/>
    <x v="0"/>
    <x v="0"/>
    <n v="0"/>
    <n v="0"/>
    <s v="SIM"/>
    <n v="15184977.6"/>
  </r>
  <r>
    <n v="1265"/>
    <d v="2011-03-12T00:00:00"/>
    <n v="13"/>
    <n v="50"/>
    <n v="46"/>
    <n v="24"/>
    <n v="60"/>
    <n v="19"/>
    <n v="35654892"/>
    <n v="10187112"/>
    <m/>
    <x v="0"/>
    <x v="0"/>
    <n v="0"/>
    <n v="0"/>
    <s v="SIM"/>
    <n v="19030246.789999999"/>
  </r>
  <r>
    <n v="1266"/>
    <d v="2011-03-16T00:00:00"/>
    <n v="39"/>
    <n v="6"/>
    <n v="42"/>
    <n v="10"/>
    <n v="60"/>
    <n v="33"/>
    <n v="38583902"/>
    <n v="11023972"/>
    <m/>
    <x v="0"/>
    <x v="0"/>
    <n v="0"/>
    <n v="0"/>
    <s v="SIM"/>
    <n v="23191400.609999999"/>
  </r>
  <r>
    <n v="1267"/>
    <d v="2011-03-19T00:00:00"/>
    <n v="47"/>
    <n v="58"/>
    <n v="4"/>
    <n v="41"/>
    <n v="20"/>
    <n v="30"/>
    <n v="43579250"/>
    <n v="12451214.285714285"/>
    <m/>
    <x v="0"/>
    <x v="0"/>
    <n v="0"/>
    <n v="0"/>
    <s v="SIM"/>
    <n v="27891287.170000002"/>
  </r>
  <r>
    <n v="1268"/>
    <d v="2011-03-23T00:00:00"/>
    <n v="17"/>
    <n v="53"/>
    <n v="60"/>
    <n v="44"/>
    <n v="16"/>
    <n v="3"/>
    <n v="47680918"/>
    <n v="13623119.428571429"/>
    <m/>
    <x v="0"/>
    <x v="0"/>
    <n v="0"/>
    <n v="0"/>
    <s v="SIM"/>
    <n v="33033525.870000001"/>
  </r>
  <r>
    <n v="1269"/>
    <d v="2011-03-26T00:00:00"/>
    <n v="51"/>
    <n v="5"/>
    <n v="27"/>
    <n v="4"/>
    <n v="15"/>
    <n v="17"/>
    <n v="53724824"/>
    <n v="15349949.714285715"/>
    <m/>
    <x v="0"/>
    <x v="0"/>
    <n v="2"/>
    <n v="19413790.510000002"/>
    <s v="NÃO"/>
    <n v="0"/>
  </r>
  <r>
    <n v="1270"/>
    <d v="2011-03-30T00:00:00"/>
    <n v="31"/>
    <n v="33"/>
    <n v="24"/>
    <n v="5"/>
    <n v="42"/>
    <n v="9"/>
    <n v="30161598"/>
    <n v="8617599.4285714291"/>
    <m/>
    <x v="0"/>
    <x v="0"/>
    <n v="0"/>
    <n v="0"/>
    <s v="SIM"/>
    <n v="18113899.539999999"/>
  </r>
  <r>
    <n v="1271"/>
    <d v="2011-04-02T00:00:00"/>
    <n v="2"/>
    <n v="52"/>
    <n v="39"/>
    <n v="59"/>
    <n v="48"/>
    <n v="1"/>
    <n v="39846552"/>
    <n v="11384729.142857144"/>
    <m/>
    <x v="0"/>
    <x v="0"/>
    <n v="0"/>
    <n v="0"/>
    <s v="SIM"/>
    <n v="22411226.219999999"/>
  </r>
  <r>
    <n v="1272"/>
    <d v="2011-04-06T00:00:00"/>
    <n v="28"/>
    <n v="27"/>
    <n v="13"/>
    <n v="35"/>
    <n v="26"/>
    <n v="52"/>
    <n v="42828192"/>
    <n v="12236626.285714285"/>
    <m/>
    <x v="0"/>
    <x v="0"/>
    <n v="0"/>
    <n v="0"/>
    <s v="SIM"/>
    <n v="27030113.510000002"/>
  </r>
  <r>
    <n v="1273"/>
    <d v="2011-04-09T00:00:00"/>
    <n v="60"/>
    <n v="26"/>
    <n v="19"/>
    <n v="58"/>
    <n v="13"/>
    <n v="40"/>
    <n v="50241482"/>
    <n v="14354709.142857144"/>
    <m/>
    <x v="0"/>
    <x v="0"/>
    <n v="0"/>
    <n v="0"/>
    <s v="SIM"/>
    <n v="32448501.079999998"/>
  </r>
  <r>
    <n v="1274"/>
    <d v="2011-04-13T00:00:00"/>
    <n v="13"/>
    <n v="59"/>
    <n v="21"/>
    <n v="17"/>
    <n v="40"/>
    <n v="39"/>
    <n v="53983258"/>
    <n v="15423788"/>
    <m/>
    <x v="0"/>
    <x v="0"/>
    <n v="0"/>
    <n v="0"/>
    <s v="SIM"/>
    <n v="52984883.979999997"/>
  </r>
  <r>
    <n v="1275"/>
    <d v="2011-04-16T00:00:00"/>
    <n v="58"/>
    <n v="55"/>
    <n v="14"/>
    <n v="2"/>
    <n v="60"/>
    <n v="48"/>
    <n v="73653244"/>
    <n v="21043784"/>
    <m/>
    <x v="0"/>
    <x v="0"/>
    <n v="0"/>
    <n v="0"/>
    <s v="SIM"/>
    <n v="60928157.259999998"/>
  </r>
  <r>
    <n v="1276"/>
    <d v="2011-04-20T00:00:00"/>
    <n v="9"/>
    <n v="40"/>
    <n v="5"/>
    <n v="22"/>
    <n v="36"/>
    <n v="11"/>
    <n v="97178962"/>
    <n v="27765417.714285713"/>
    <m/>
    <x v="0"/>
    <x v="0"/>
    <n v="2"/>
    <n v="35704303.030000001"/>
    <s v="NÃO"/>
    <n v="0"/>
  </r>
  <r>
    <n v="1277"/>
    <d v="2011-04-23T00:00:00"/>
    <n v="50"/>
    <n v="59"/>
    <n v="18"/>
    <n v="31"/>
    <n v="60"/>
    <n v="12"/>
    <n v="14072746"/>
    <n v="4020784.5714285714"/>
    <m/>
    <x v="0"/>
    <x v="0"/>
    <n v="0"/>
    <n v="0"/>
    <s v="SIM"/>
    <n v="1517701.88"/>
  </r>
  <r>
    <n v="1278"/>
    <d v="2011-04-27T00:00:00"/>
    <n v="4"/>
    <n v="16"/>
    <n v="24"/>
    <n v="56"/>
    <n v="25"/>
    <n v="30"/>
    <n v="26858214"/>
    <n v="7673775.4285714282"/>
    <m/>
    <x v="0"/>
    <x v="0"/>
    <n v="0"/>
    <n v="0"/>
    <s v="SIM"/>
    <n v="4414276.7"/>
  </r>
  <r>
    <n v="1279"/>
    <d v="2011-04-30T00:00:00"/>
    <n v="8"/>
    <n v="29"/>
    <n v="36"/>
    <n v="35"/>
    <n v="14"/>
    <n v="40"/>
    <n v="32711460"/>
    <n v="9346131.4285714291"/>
    <m/>
    <x v="0"/>
    <x v="0"/>
    <n v="0"/>
    <n v="0"/>
    <s v="SIM"/>
    <n v="24514912.079999998"/>
  </r>
  <r>
    <n v="1280"/>
    <d v="2011-05-04T00:00:00"/>
    <n v="29"/>
    <n v="6"/>
    <n v="54"/>
    <n v="10"/>
    <n v="20"/>
    <n v="16"/>
    <n v="43424628"/>
    <n v="12407036.571428571"/>
    <m/>
    <x v="0"/>
    <x v="0"/>
    <n v="0"/>
    <n v="0"/>
    <s v="SIM"/>
    <n v="29198123.129999999"/>
  </r>
  <r>
    <n v="1281"/>
    <d v="2011-05-07T00:00:00"/>
    <n v="36"/>
    <n v="14"/>
    <n v="30"/>
    <n v="38"/>
    <n v="11"/>
    <n v="8"/>
    <n v="53275668"/>
    <n v="15221619.428571429"/>
    <m/>
    <x v="0"/>
    <x v="0"/>
    <n v="1"/>
    <n v="34943738.219999999"/>
    <s v="NÃO"/>
    <n v="0"/>
  </r>
  <r>
    <n v="1282"/>
    <d v="2011-05-11T00:00:00"/>
    <n v="4"/>
    <n v="39"/>
    <n v="56"/>
    <n v="23"/>
    <n v="52"/>
    <n v="55"/>
    <n v="23599586"/>
    <n v="6742738.8571428573"/>
    <m/>
    <x v="0"/>
    <x v="0"/>
    <n v="0"/>
    <n v="0"/>
    <s v="SIM"/>
    <n v="2545141.94"/>
  </r>
  <r>
    <n v="1283"/>
    <d v="2011-05-14T00:00:00"/>
    <n v="59"/>
    <n v="8"/>
    <n v="60"/>
    <n v="44"/>
    <n v="40"/>
    <n v="30"/>
    <n v="30264746"/>
    <n v="8647070.2857142854"/>
    <m/>
    <x v="0"/>
    <x v="0"/>
    <n v="0"/>
    <n v="0"/>
    <s v="SIM"/>
    <n v="5809100.6500000004"/>
  </r>
  <r>
    <n v="1284"/>
    <d v="2011-05-18T00:00:00"/>
    <n v="26"/>
    <n v="21"/>
    <n v="20"/>
    <n v="36"/>
    <n v="31"/>
    <n v="29"/>
    <n v="30674654"/>
    <n v="8764186.8571428563"/>
    <m/>
    <x v="0"/>
    <x v="0"/>
    <n v="0"/>
    <n v="0"/>
    <s v="SIM"/>
    <n v="21403382.140000001"/>
  </r>
  <r>
    <n v="1285"/>
    <d v="2011-05-21T00:00:00"/>
    <n v="33"/>
    <n v="10"/>
    <n v="15"/>
    <n v="38"/>
    <n v="31"/>
    <n v="28"/>
    <n v="43657466"/>
    <n v="12473561.714285715"/>
    <m/>
    <x v="0"/>
    <x v="0"/>
    <n v="0"/>
    <n v="0"/>
    <s v="SIM"/>
    <n v="26111704.050000001"/>
  </r>
  <r>
    <n v="1286"/>
    <d v="2011-05-25T00:00:00"/>
    <n v="5"/>
    <n v="52"/>
    <n v="2"/>
    <n v="33"/>
    <n v="51"/>
    <n v="28"/>
    <n v="46704214"/>
    <n v="13344061.142857144"/>
    <m/>
    <x v="0"/>
    <x v="0"/>
    <n v="0"/>
    <n v="0"/>
    <s v="SIM"/>
    <n v="31148608.260000002"/>
  </r>
  <r>
    <n v="1287"/>
    <d v="2011-05-28T00:00:00"/>
    <n v="33"/>
    <n v="42"/>
    <n v="12"/>
    <n v="31"/>
    <n v="11"/>
    <n v="52"/>
    <n v="54299780"/>
    <n v="15514222.857142856"/>
    <m/>
    <x v="0"/>
    <x v="0"/>
    <n v="0"/>
    <n v="0"/>
    <s v="SIM"/>
    <n v="37004670.640000001"/>
  </r>
  <r>
    <n v="1288"/>
    <d v="2011-06-01T00:00:00"/>
    <n v="42"/>
    <n v="32"/>
    <n v="56"/>
    <n v="40"/>
    <n v="30"/>
    <n v="17"/>
    <n v="64550366"/>
    <n v="18442961.714285713"/>
    <m/>
    <x v="0"/>
    <x v="0"/>
    <n v="0"/>
    <n v="0"/>
    <s v="SIM"/>
    <n v="43966226.829999998"/>
  </r>
  <r>
    <n v="1289"/>
    <d v="2011-06-04T00:00:00"/>
    <n v="13"/>
    <n v="8"/>
    <n v="27"/>
    <n v="1"/>
    <n v="3"/>
    <n v="52"/>
    <n v="82657220"/>
    <n v="23616348.571428571"/>
    <m/>
    <x v="0"/>
    <x v="0"/>
    <n v="2"/>
    <n v="26440275.460000001"/>
    <s v="NÃO"/>
    <n v="0"/>
  </r>
  <r>
    <n v="1290"/>
    <d v="2011-06-08T00:00:00"/>
    <n v="14"/>
    <n v="50"/>
    <n v="3"/>
    <n v="23"/>
    <n v="2"/>
    <n v="34"/>
    <n v="39216014"/>
    <n v="11204575.428571429"/>
    <m/>
    <x v="0"/>
    <x v="0"/>
    <n v="0"/>
    <n v="0"/>
    <s v="SIM"/>
    <n v="24014974.07"/>
  </r>
  <r>
    <n v="1291"/>
    <d v="2011-06-11T00:00:00"/>
    <n v="18"/>
    <n v="57"/>
    <n v="58"/>
    <n v="40"/>
    <n v="47"/>
    <n v="54"/>
    <n v="48474300"/>
    <n v="13849800"/>
    <m/>
    <x v="0"/>
    <x v="0"/>
    <n v="0"/>
    <n v="0"/>
    <s v="SIM"/>
    <n v="29242776.550000001"/>
  </r>
  <r>
    <n v="1292"/>
    <d v="2011-06-15T00:00:00"/>
    <n v="30"/>
    <n v="31"/>
    <n v="23"/>
    <n v="9"/>
    <n v="54"/>
    <n v="11"/>
    <n v="49790146"/>
    <n v="14225756"/>
    <m/>
    <x v="0"/>
    <x v="0"/>
    <n v="0"/>
    <n v="0"/>
    <s v="SIM"/>
    <n v="34612488.920000002"/>
  </r>
  <r>
    <n v="1293"/>
    <d v="2011-06-18T00:00:00"/>
    <n v="24"/>
    <n v="50"/>
    <n v="1"/>
    <n v="44"/>
    <n v="13"/>
    <n v="40"/>
    <n v="57303466"/>
    <n v="16372418.857142856"/>
    <m/>
    <x v="0"/>
    <x v="0"/>
    <n v="0"/>
    <n v="0"/>
    <s v="SIM"/>
    <n v="40792489.490000002"/>
  </r>
  <r>
    <n v="1294"/>
    <d v="2011-06-22T00:00:00"/>
    <n v="6"/>
    <n v="50"/>
    <n v="4"/>
    <n v="48"/>
    <n v="29"/>
    <n v="51"/>
    <n v="64840156"/>
    <n v="18525758.857142858"/>
    <m/>
    <x v="0"/>
    <x v="0"/>
    <n v="0"/>
    <n v="0"/>
    <s v="SIM"/>
    <n v="65385078.43"/>
  </r>
  <r>
    <n v="1295"/>
    <d v="2011-06-25T00:00:00"/>
    <n v="20"/>
    <n v="2"/>
    <n v="43"/>
    <n v="15"/>
    <n v="5"/>
    <n v="57"/>
    <n v="74795498"/>
    <n v="21370142.285714287"/>
    <m/>
    <x v="0"/>
    <x v="0"/>
    <n v="1"/>
    <n v="73451540.260000005"/>
    <s v="NÃO"/>
    <n v="0"/>
  </r>
  <r>
    <n v="1296"/>
    <d v="2011-06-29T00:00:00"/>
    <n v="49"/>
    <n v="43"/>
    <n v="14"/>
    <n v="10"/>
    <n v="53"/>
    <n v="46"/>
    <n v="22389830"/>
    <n v="6397094.2857142854"/>
    <m/>
    <x v="0"/>
    <x v="0"/>
    <n v="0"/>
    <n v="0"/>
    <s v="SIM"/>
    <n v="2414673.52"/>
  </r>
  <r>
    <n v="1297"/>
    <d v="2011-07-02T00:00:00"/>
    <n v="2"/>
    <n v="56"/>
    <n v="11"/>
    <n v="5"/>
    <n v="59"/>
    <n v="13"/>
    <n v="29736902"/>
    <n v="8496257.7142857146"/>
    <m/>
    <x v="0"/>
    <x v="0"/>
    <n v="0"/>
    <n v="0"/>
    <s v="SIM"/>
    <n v="5621705.9000000004"/>
  </r>
  <r>
    <n v="1298"/>
    <d v="2011-07-06T00:00:00"/>
    <n v="60"/>
    <n v="14"/>
    <n v="53"/>
    <n v="30"/>
    <n v="15"/>
    <n v="55"/>
    <n v="31765670"/>
    <n v="9075905.7142857146"/>
    <m/>
    <x v="0"/>
    <x v="0"/>
    <n v="1"/>
    <n v="9047534.5999999996"/>
    <s v="NÃO"/>
    <n v="0"/>
  </r>
  <r>
    <n v="1299"/>
    <d v="2011-07-09T00:00:00"/>
    <n v="56"/>
    <n v="32"/>
    <n v="8"/>
    <n v="22"/>
    <n v="43"/>
    <n v="53"/>
    <n v="24421448"/>
    <n v="6977556.5714285718"/>
    <m/>
    <x v="0"/>
    <x v="0"/>
    <n v="0"/>
    <n v="0"/>
    <s v="SIM"/>
    <n v="15046663.449999999"/>
  </r>
  <r>
    <n v="1300"/>
    <d v="2011-07-13T00:00:00"/>
    <n v="46"/>
    <n v="43"/>
    <n v="59"/>
    <n v="54"/>
    <n v="44"/>
    <n v="53"/>
    <n v="36367478"/>
    <n v="10390708"/>
    <m/>
    <x v="0"/>
    <x v="0"/>
    <n v="2"/>
    <n v="9484391.4199999999"/>
    <s v="NÃO"/>
    <n v="0"/>
  </r>
  <r>
    <n v="1301"/>
    <d v="2011-07-16T00:00:00"/>
    <n v="16"/>
    <n v="25"/>
    <n v="3"/>
    <n v="51"/>
    <n v="23"/>
    <n v="56"/>
    <n v="25508528"/>
    <n v="7288150.8571428573"/>
    <m/>
    <x v="0"/>
    <x v="0"/>
    <n v="1"/>
    <n v="2751015.4"/>
    <s v="NÃO"/>
    <n v="0"/>
  </r>
  <r>
    <n v="1302"/>
    <d v="2011-07-20T00:00:00"/>
    <n v="44"/>
    <n v="15"/>
    <n v="56"/>
    <n v="2"/>
    <n v="10"/>
    <n v="57"/>
    <n v="21695498"/>
    <n v="6198713.7142857146"/>
    <m/>
    <x v="0"/>
    <x v="0"/>
    <n v="0"/>
    <n v="0"/>
    <s v="SIM"/>
    <n v="2339791.9700000002"/>
  </r>
  <r>
    <n v="1303"/>
    <d v="2011-07-23T00:00:00"/>
    <n v="19"/>
    <n v="51"/>
    <n v="54"/>
    <n v="8"/>
    <n v="52"/>
    <n v="46"/>
    <n v="27473682"/>
    <n v="7849623.4285714282"/>
    <m/>
    <x v="0"/>
    <x v="0"/>
    <n v="0"/>
    <n v="0"/>
    <s v="SIM"/>
    <n v="5302743.1100000003"/>
  </r>
  <r>
    <n v="1304"/>
    <d v="2011-07-27T00:00:00"/>
    <n v="35"/>
    <n v="23"/>
    <n v="15"/>
    <n v="7"/>
    <n v="20"/>
    <n v="14"/>
    <n v="28646906"/>
    <n v="8184830.2857142854"/>
    <m/>
    <x v="0"/>
    <x v="0"/>
    <n v="0"/>
    <n v="0"/>
    <s v="SIM"/>
    <n v="17861876.129999999"/>
  </r>
  <r>
    <n v="1305"/>
    <d v="2011-07-30T00:00:00"/>
    <n v="44"/>
    <n v="11"/>
    <n v="5"/>
    <n v="46"/>
    <n v="36"/>
    <n v="3"/>
    <n v="39487318"/>
    <n v="11282090.857142856"/>
    <m/>
    <x v="0"/>
    <x v="0"/>
    <n v="0"/>
    <n v="0"/>
    <s v="SIM"/>
    <n v="22120460.550000001"/>
  </r>
  <r>
    <n v="1306"/>
    <d v="2011-08-03T00:00:00"/>
    <n v="45"/>
    <n v="6"/>
    <n v="19"/>
    <n v="34"/>
    <n v="43"/>
    <n v="22"/>
    <n v="42754456"/>
    <n v="12215558.857142856"/>
    <m/>
    <x v="0"/>
    <x v="0"/>
    <n v="0"/>
    <n v="0"/>
    <s v="SIM"/>
    <n v="26731395.640000001"/>
  </r>
  <r>
    <n v="1307"/>
    <d v="2011-08-06T00:00:00"/>
    <n v="10"/>
    <n v="47"/>
    <n v="54"/>
    <n v="7"/>
    <n v="43"/>
    <n v="32"/>
    <n v="49555382"/>
    <n v="14158680.571428571"/>
    <m/>
    <x v="0"/>
    <x v="0"/>
    <n v="1"/>
    <n v="32075789.449999999"/>
    <s v="NÃO"/>
    <n v="0"/>
  </r>
  <r>
    <n v="1308"/>
    <d v="2011-08-09T00:00:00"/>
    <n v="24"/>
    <n v="33"/>
    <n v="7"/>
    <n v="30"/>
    <n v="47"/>
    <n v="8"/>
    <n v="14716496"/>
    <n v="4204713.1428571427"/>
    <m/>
    <x v="0"/>
    <x v="0"/>
    <n v="0"/>
    <n v="0"/>
    <s v="SIM"/>
    <n v="1587128.31"/>
  </r>
  <r>
    <n v="1309"/>
    <d v="2011-08-11T00:00:00"/>
    <n v="7"/>
    <n v="12"/>
    <n v="25"/>
    <n v="26"/>
    <n v="32"/>
    <n v="39"/>
    <n v="22953932"/>
    <n v="6558266.2857142854"/>
    <m/>
    <x v="0"/>
    <x v="0"/>
    <n v="0"/>
    <n v="0"/>
    <s v="SIM"/>
    <n v="15550756.73"/>
  </r>
  <r>
    <n v="1310"/>
    <d v="2011-08-13T00:00:00"/>
    <n v="14"/>
    <n v="8"/>
    <n v="53"/>
    <n v="9"/>
    <n v="59"/>
    <n v="32"/>
    <n v="35441740"/>
    <n v="10126211.428571429"/>
    <m/>
    <x v="0"/>
    <x v="0"/>
    <n v="0"/>
    <n v="0"/>
    <s v="SIM"/>
    <n v="19373038.140000001"/>
  </r>
  <r>
    <n v="1311"/>
    <d v="2011-08-17T00:00:00"/>
    <n v="54"/>
    <n v="7"/>
    <n v="19"/>
    <n v="12"/>
    <n v="45"/>
    <n v="9"/>
    <n v="39404808"/>
    <n v="11258516.571428571"/>
    <m/>
    <x v="0"/>
    <x v="0"/>
    <n v="0"/>
    <n v="0"/>
    <s v="SIM"/>
    <n v="23622724.120000001"/>
  </r>
  <r>
    <n v="1312"/>
    <d v="2011-08-20T00:00:00"/>
    <n v="28"/>
    <n v="30"/>
    <n v="29"/>
    <n v="22"/>
    <n v="20"/>
    <n v="5"/>
    <n v="45959796"/>
    <n v="13131370.285714285"/>
    <m/>
    <x v="0"/>
    <x v="0"/>
    <n v="0"/>
    <n v="0"/>
    <s v="SIM"/>
    <n v="28579345.16"/>
  </r>
  <r>
    <n v="1313"/>
    <d v="2011-08-24T00:00:00"/>
    <n v="39"/>
    <n v="26"/>
    <n v="49"/>
    <n v="1"/>
    <n v="4"/>
    <n v="43"/>
    <n v="48565804"/>
    <n v="13875944"/>
    <m/>
    <x v="0"/>
    <x v="0"/>
    <n v="0"/>
    <n v="0"/>
    <s v="SIM"/>
    <n v="33817016.060000002"/>
  </r>
  <r>
    <n v="1314"/>
    <d v="2011-08-27T00:00:00"/>
    <n v="42"/>
    <n v="44"/>
    <n v="52"/>
    <n v="58"/>
    <n v="60"/>
    <n v="38"/>
    <n v="57336632"/>
    <n v="16381894.857142856"/>
    <m/>
    <x v="0"/>
    <x v="0"/>
    <n v="0"/>
    <n v="0"/>
    <s v="SIM"/>
    <n v="55369062.270000003"/>
  </r>
  <r>
    <n v="1315"/>
    <d v="2011-08-31T00:00:00"/>
    <n v="27"/>
    <n v="29"/>
    <n v="1"/>
    <n v="50"/>
    <n v="52"/>
    <n v="38"/>
    <n v="79859638"/>
    <n v="22817039.428571429"/>
    <m/>
    <x v="0"/>
    <x v="0"/>
    <n v="1"/>
    <n v="63981675.840000004"/>
    <s v="NÃO"/>
    <n v="0"/>
  </r>
  <r>
    <n v="1316"/>
    <d v="2011-09-03T00:00:00"/>
    <n v="48"/>
    <n v="34"/>
    <n v="25"/>
    <n v="42"/>
    <n v="13"/>
    <n v="8"/>
    <n v="26185292"/>
    <n v="7481512"/>
    <m/>
    <x v="0"/>
    <x v="0"/>
    <n v="1"/>
    <n v="2824002.29"/>
    <s v="NÃO"/>
    <n v="0"/>
  </r>
  <r>
    <n v="1317"/>
    <d v="2011-09-08T00:00:00"/>
    <n v="35"/>
    <n v="29"/>
    <n v="37"/>
    <n v="13"/>
    <n v="6"/>
    <n v="30"/>
    <n v="20544576"/>
    <n v="5869878.8571428573"/>
    <m/>
    <x v="0"/>
    <x v="0"/>
    <n v="0"/>
    <n v="0"/>
    <s v="SIM"/>
    <n v="2215668.61"/>
  </r>
  <r>
    <n v="1318"/>
    <d v="2011-09-10T00:00:00"/>
    <n v="34"/>
    <n v="46"/>
    <n v="14"/>
    <n v="28"/>
    <n v="11"/>
    <n v="16"/>
    <n v="25462822"/>
    <n v="7275092"/>
    <m/>
    <x v="0"/>
    <x v="0"/>
    <n v="0"/>
    <n v="0"/>
    <s v="SIM"/>
    <n v="4961754.76"/>
  </r>
  <r>
    <n v="1319"/>
    <d v="2011-09-14T00:00:00"/>
    <n v="16"/>
    <n v="4"/>
    <n v="18"/>
    <n v="27"/>
    <n v="5"/>
    <n v="51"/>
    <n v="30169434"/>
    <n v="8619838.2857142854"/>
    <m/>
    <x v="0"/>
    <x v="0"/>
    <n v="0"/>
    <n v="0"/>
    <s v="SIM"/>
    <n v="20568151.640000001"/>
  </r>
  <r>
    <n v="1320"/>
    <d v="2011-09-17T00:00:00"/>
    <n v="38"/>
    <n v="17"/>
    <n v="55"/>
    <n v="41"/>
    <n v="24"/>
    <n v="25"/>
    <n v="44252956"/>
    <n v="12643701.714285715"/>
    <m/>
    <x v="0"/>
    <x v="0"/>
    <n v="0"/>
    <n v="0"/>
    <s v="SIM"/>
    <n v="25340695.289999999"/>
  </r>
  <r>
    <n v="1321"/>
    <d v="2011-09-21T00:00:00"/>
    <n v="51"/>
    <n v="59"/>
    <n v="47"/>
    <n v="10"/>
    <n v="60"/>
    <n v="53"/>
    <n v="53135684"/>
    <n v="15181624"/>
    <m/>
    <x v="0"/>
    <x v="0"/>
    <n v="1"/>
    <n v="31071213.530000001"/>
    <s v="NÃO"/>
    <n v="0"/>
  </r>
  <r>
    <n v="1322"/>
    <d v="2011-09-24T00:00:00"/>
    <n v="55"/>
    <n v="43"/>
    <n v="21"/>
    <n v="10"/>
    <n v="47"/>
    <n v="53"/>
    <n v="25427030"/>
    <n v="7264865.7142857146"/>
    <m/>
    <x v="0"/>
    <x v="0"/>
    <n v="0"/>
    <n v="0"/>
    <s v="SIM"/>
    <n v="2742226.09"/>
  </r>
  <r>
    <n v="1323"/>
    <d v="2011-09-28T00:00:00"/>
    <n v="25"/>
    <n v="37"/>
    <n v="15"/>
    <n v="6"/>
    <n v="48"/>
    <n v="55"/>
    <n v="28429866"/>
    <n v="8122818.8571428573"/>
    <m/>
    <x v="0"/>
    <x v="0"/>
    <n v="0"/>
    <n v="0"/>
    <s v="SIM"/>
    <n v="5808298.7000000002"/>
  </r>
  <r>
    <n v="1324"/>
    <d v="2011-10-01T00:00:00"/>
    <n v="29"/>
    <n v="44"/>
    <n v="51"/>
    <n v="31"/>
    <n v="18"/>
    <n v="57"/>
    <n v="34005492"/>
    <n v="9715854.8571428563"/>
    <m/>
    <x v="0"/>
    <x v="0"/>
    <n v="0"/>
    <n v="0"/>
    <s v="SIM"/>
    <n v="22033754.850000001"/>
  </r>
  <r>
    <n v="1325"/>
    <d v="2011-10-05T00:00:00"/>
    <n v="35"/>
    <n v="2"/>
    <n v="20"/>
    <n v="43"/>
    <n v="5"/>
    <n v="16"/>
    <n v="43670856"/>
    <n v="12477387.428571429"/>
    <m/>
    <x v="0"/>
    <x v="0"/>
    <n v="0"/>
    <n v="0"/>
    <s v="SIM"/>
    <n v="26743520.84"/>
  </r>
  <r>
    <n v="1326"/>
    <d v="2011-10-08T00:00:00"/>
    <n v="30"/>
    <n v="19"/>
    <n v="10"/>
    <n v="18"/>
    <n v="50"/>
    <n v="11"/>
    <n v="52738340"/>
    <n v="15068097.142857144"/>
    <m/>
    <x v="0"/>
    <x v="0"/>
    <n v="0"/>
    <n v="0"/>
    <s v="SIM"/>
    <n v="32431186.77"/>
  </r>
  <r>
    <n v="1327"/>
    <d v="2011-10-13T00:00:00"/>
    <n v="41"/>
    <n v="35"/>
    <n v="36"/>
    <n v="16"/>
    <n v="52"/>
    <n v="54"/>
    <n v="58515206"/>
    <n v="16718630.285714285"/>
    <m/>
    <x v="0"/>
    <x v="0"/>
    <n v="0"/>
    <n v="0"/>
    <s v="SIM"/>
    <n v="38741869.729999997"/>
  </r>
  <r>
    <n v="1328"/>
    <d v="2011-10-15T00:00:00"/>
    <n v="43"/>
    <n v="27"/>
    <n v="59"/>
    <n v="53"/>
    <n v="23"/>
    <n v="10"/>
    <n v="61651408"/>
    <n v="17614688"/>
    <m/>
    <x v="0"/>
    <x v="0"/>
    <n v="1"/>
    <n v="45390782.32"/>
    <s v="NÃO"/>
    <n v="0"/>
  </r>
  <r>
    <n v="1329"/>
    <d v="2011-10-19T00:00:00"/>
    <n v="43"/>
    <n v="50"/>
    <n v="8"/>
    <n v="7"/>
    <n v="39"/>
    <n v="11"/>
    <n v="25381758"/>
    <n v="7251930.8571428573"/>
    <m/>
    <x v="0"/>
    <x v="0"/>
    <n v="0"/>
    <n v="0"/>
    <s v="SIM"/>
    <n v="19139519.77"/>
  </r>
  <r>
    <n v="1330"/>
    <d v="2011-10-22T00:00:00"/>
    <n v="48"/>
    <n v="8"/>
    <n v="21"/>
    <n v="18"/>
    <n v="49"/>
    <n v="30"/>
    <n v="44818908"/>
    <n v="12805402.285714285"/>
    <m/>
    <x v="0"/>
    <x v="0"/>
    <n v="0"/>
    <n v="0"/>
    <s v="SIM"/>
    <n v="23973099.600000001"/>
  </r>
  <r>
    <n v="1331"/>
    <d v="2011-10-26T00:00:00"/>
    <n v="24"/>
    <n v="46"/>
    <n v="39"/>
    <n v="57"/>
    <n v="26"/>
    <n v="9"/>
    <n v="48606926"/>
    <n v="13887693.142857144"/>
    <m/>
    <x v="0"/>
    <x v="0"/>
    <n v="1"/>
    <n v="29215205.370000001"/>
    <s v="NÃO"/>
    <n v="0"/>
  </r>
  <r>
    <n v="1332"/>
    <d v="2011-10-29T00:00:00"/>
    <n v="5"/>
    <n v="13"/>
    <n v="3"/>
    <n v="24"/>
    <n v="35"/>
    <n v="59"/>
    <n v="27477446"/>
    <n v="7850698.8571428573"/>
    <m/>
    <x v="0"/>
    <x v="0"/>
    <n v="1"/>
    <n v="2963357.08"/>
    <s v="NÃO"/>
    <n v="0"/>
  </r>
  <r>
    <n v="1333"/>
    <d v="2011-11-03T00:00:00"/>
    <n v="25"/>
    <n v="51"/>
    <n v="26"/>
    <n v="42"/>
    <n v="28"/>
    <n v="33"/>
    <n v="23695356"/>
    <n v="6770101.7142857146"/>
    <m/>
    <x v="0"/>
    <x v="0"/>
    <n v="0"/>
    <n v="0"/>
    <s v="SIM"/>
    <n v="2555470.44"/>
  </r>
  <r>
    <n v="1334"/>
    <d v="2011-11-05T00:00:00"/>
    <n v="8"/>
    <n v="25"/>
    <n v="27"/>
    <n v="6"/>
    <n v="10"/>
    <n v="1"/>
    <n v="28431066"/>
    <n v="8123161.7142857146"/>
    <m/>
    <x v="0"/>
    <x v="0"/>
    <n v="0"/>
    <n v="0"/>
    <s v="SIM"/>
    <n v="17351264.84"/>
  </r>
  <r>
    <n v="1335"/>
    <d v="2011-11-09T00:00:00"/>
    <n v="49"/>
    <n v="3"/>
    <n v="51"/>
    <n v="20"/>
    <n v="22"/>
    <n v="14"/>
    <n v="42041302"/>
    <n v="12011800.571428571"/>
    <m/>
    <x v="0"/>
    <x v="0"/>
    <n v="1"/>
    <n v="21885288.489999998"/>
    <s v="NÃO"/>
    <n v="0"/>
  </r>
  <r>
    <n v="1336"/>
    <d v="2011-11-12T00:00:00"/>
    <n v="51"/>
    <n v="54"/>
    <n v="32"/>
    <n v="1"/>
    <n v="38"/>
    <n v="47"/>
    <n v="28618536"/>
    <n v="8176724.5714285718"/>
    <m/>
    <x v="0"/>
    <x v="0"/>
    <n v="1"/>
    <n v="3086420.09"/>
    <s v="NÃO"/>
    <n v="0"/>
  </r>
  <r>
    <n v="1337"/>
    <d v="2011-11-16T00:00:00"/>
    <n v="38"/>
    <n v="2"/>
    <n v="45"/>
    <n v="35"/>
    <n v="20"/>
    <n v="51"/>
    <n v="20058304"/>
    <n v="5730944"/>
    <m/>
    <x v="0"/>
    <x v="0"/>
    <n v="0"/>
    <n v="0"/>
    <s v="SIM"/>
    <n v="2163225.69"/>
  </r>
  <r>
    <n v="1338"/>
    <d v="2011-11-19T00:00:00"/>
    <n v="19"/>
    <n v="33"/>
    <n v="18"/>
    <n v="43"/>
    <n v="60"/>
    <n v="1"/>
    <n v="30461948"/>
    <n v="8703413.7142857146"/>
    <m/>
    <x v="0"/>
    <x v="0"/>
    <n v="1"/>
    <n v="5448452.0300000003"/>
    <s v="NÃO"/>
    <n v="0"/>
  </r>
  <r>
    <n v="1339"/>
    <d v="2011-11-23T00:00:00"/>
    <n v="59"/>
    <n v="10"/>
    <n v="16"/>
    <n v="14"/>
    <n v="7"/>
    <n v="54"/>
    <n v="23396164"/>
    <n v="6684618.2857142854"/>
    <m/>
    <x v="0"/>
    <x v="0"/>
    <n v="0"/>
    <n v="0"/>
    <s v="SIM"/>
    <n v="12323951.619999999"/>
  </r>
  <r>
    <n v="1340"/>
    <d v="2011-11-26T00:00:00"/>
    <n v="36"/>
    <n v="21"/>
    <n v="13"/>
    <n v="59"/>
    <n v="60"/>
    <n v="30"/>
    <n v="35779136"/>
    <n v="10222610.285714285"/>
    <m/>
    <x v="0"/>
    <x v="0"/>
    <n v="0"/>
    <n v="0"/>
    <s v="SIM"/>
    <n v="16182620.140000001"/>
  </r>
  <r>
    <n v="1341"/>
    <d v="2011-11-30T00:00:00"/>
    <n v="11"/>
    <n v="40"/>
    <n v="37"/>
    <n v="20"/>
    <n v="1"/>
    <n v="52"/>
    <n v="40783200"/>
    <n v="11652342.857142856"/>
    <m/>
    <x v="0"/>
    <x v="0"/>
    <n v="0"/>
    <n v="0"/>
    <s v="SIM"/>
    <n v="20580961.399999999"/>
  </r>
  <r>
    <n v="1342"/>
    <d v="2011-12-03T00:00:00"/>
    <n v="5"/>
    <n v="60"/>
    <n v="46"/>
    <n v="42"/>
    <n v="50"/>
    <n v="7"/>
    <n v="47829560"/>
    <n v="13665588.571428571"/>
    <m/>
    <x v="0"/>
    <x v="0"/>
    <n v="0"/>
    <n v="0"/>
    <s v="SIM"/>
    <n v="25739230.68"/>
  </r>
  <r>
    <n v="1343"/>
    <d v="2011-12-07T00:00:00"/>
    <n v="51"/>
    <n v="31"/>
    <n v="42"/>
    <n v="20"/>
    <n v="56"/>
    <n v="19"/>
    <n v="49985698"/>
    <n v="14281628"/>
    <m/>
    <x v="0"/>
    <x v="0"/>
    <n v="0"/>
    <n v="0"/>
    <s v="SIM"/>
    <n v="31130032.719999999"/>
  </r>
  <r>
    <n v="1344"/>
    <d v="2011-12-10T00:00:00"/>
    <n v="19"/>
    <n v="42"/>
    <n v="8"/>
    <n v="36"/>
    <n v="21"/>
    <n v="59"/>
    <n v="58986186"/>
    <n v="16853196"/>
    <m/>
    <x v="0"/>
    <x v="0"/>
    <n v="3"/>
    <n v="12497169.800000001"/>
    <s v="NÃO"/>
    <n v="0"/>
  </r>
  <r>
    <n v="1345"/>
    <d v="2011-12-14T00:00:00"/>
    <n v="50"/>
    <n v="40"/>
    <n v="26"/>
    <n v="7"/>
    <n v="19"/>
    <n v="17"/>
    <n v="35477030"/>
    <n v="10136294.285714285"/>
    <m/>
    <x v="0"/>
    <x v="0"/>
    <n v="0"/>
    <n v="0"/>
    <s v="SIM"/>
    <n v="19645695.09"/>
  </r>
  <r>
    <n v="1346"/>
    <d v="2011-12-17T00:00:00"/>
    <n v="59"/>
    <n v="47"/>
    <n v="32"/>
    <n v="48"/>
    <n v="40"/>
    <n v="12"/>
    <n v="44171706"/>
    <n v="12620487.428571429"/>
    <m/>
    <x v="0"/>
    <x v="0"/>
    <n v="1"/>
    <n v="24409476.190000001"/>
    <s v="NÃO"/>
    <n v="0"/>
  </r>
  <r>
    <n v="1347"/>
    <d v="2011-12-20T00:00:00"/>
    <n v="19"/>
    <n v="45"/>
    <n v="54"/>
    <n v="56"/>
    <n v="46"/>
    <n v="9"/>
    <n v="15591154"/>
    <n v="4454615.4285714282"/>
    <m/>
    <x v="0"/>
    <x v="0"/>
    <n v="0"/>
    <n v="0"/>
    <s v="SIM"/>
    <n v="1681457.45"/>
  </r>
  <r>
    <n v="1348"/>
    <d v="2011-12-22T00:00:00"/>
    <n v="38"/>
    <n v="45"/>
    <n v="39"/>
    <n v="7"/>
    <n v="12"/>
    <n v="56"/>
    <n v="24032082"/>
    <n v="6866309.1428571427"/>
    <m/>
    <x v="0"/>
    <x v="0"/>
    <n v="0"/>
    <n v="0"/>
    <s v="SIM"/>
    <n v="4273242.7300000004"/>
  </r>
  <r>
    <n v="1349"/>
    <d v="2011-12-24T00:00:00"/>
    <n v="9"/>
    <n v="19"/>
    <n v="20"/>
    <n v="50"/>
    <n v="60"/>
    <n v="51"/>
    <n v="26205394"/>
    <n v="7487255.4285714282"/>
    <m/>
    <x v="0"/>
    <x v="0"/>
    <n v="1"/>
    <n v="7099412.9500000002"/>
    <s v="NÃO"/>
    <n v="0"/>
  </r>
  <r>
    <n v="1350"/>
    <d v="2011-12-31T00:00:00"/>
    <n v="4"/>
    <n v="36"/>
    <n v="29"/>
    <n v="55"/>
    <n v="45"/>
    <n v="3"/>
    <n v="549326718"/>
    <n v="156950490.85714287"/>
    <m/>
    <x v="0"/>
    <x v="0"/>
    <n v="5"/>
    <n v="35523497.520000003"/>
    <s v="NÃO"/>
    <n v="0"/>
  </r>
  <r>
    <n v="1351"/>
    <d v="2012-01-04T00:00:00"/>
    <n v="13"/>
    <n v="50"/>
    <n v="41"/>
    <n v="36"/>
    <n v="56"/>
    <n v="33"/>
    <n v="20333424"/>
    <n v="5809549.7142857146"/>
    <m/>
    <x v="0"/>
    <x v="0"/>
    <n v="0"/>
    <n v="0"/>
    <s v="SIM"/>
    <n v="2192896.5299999998"/>
  </r>
  <r>
    <n v="1352"/>
    <d v="2012-01-07T00:00:00"/>
    <n v="35"/>
    <n v="59"/>
    <n v="36"/>
    <n v="9"/>
    <n v="18"/>
    <n v="24"/>
    <n v="27619428"/>
    <n v="7891265.1428571427"/>
    <m/>
    <x v="0"/>
    <x v="0"/>
    <n v="0"/>
    <n v="0"/>
    <s v="SIM"/>
    <n v="5171565.92"/>
  </r>
  <r>
    <n v="1353"/>
    <d v="2012-01-11T00:00:00"/>
    <n v="47"/>
    <n v="11"/>
    <n v="3"/>
    <n v="27"/>
    <n v="32"/>
    <n v="13"/>
    <n v="29111596"/>
    <n v="8317598.8571428573"/>
    <m/>
    <x v="0"/>
    <x v="0"/>
    <n v="1"/>
    <n v="8311160.9900000002"/>
    <s v="NÃO"/>
    <n v="0"/>
  </r>
  <r>
    <n v="1354"/>
    <d v="2012-01-14T00:00:00"/>
    <n v="2"/>
    <n v="42"/>
    <n v="8"/>
    <n v="49"/>
    <n v="48"/>
    <n v="38"/>
    <n v="26110882"/>
    <n v="7460252"/>
    <m/>
    <x v="0"/>
    <x v="0"/>
    <n v="1"/>
    <n v="2815977.4"/>
    <s v="NÃO"/>
    <n v="0"/>
  </r>
  <r>
    <n v="1355"/>
    <d v="2012-01-18T00:00:00"/>
    <n v="39"/>
    <n v="49"/>
    <n v="11"/>
    <n v="24"/>
    <n v="17"/>
    <n v="46"/>
    <n v="28231626"/>
    <n v="8066178.8571428573"/>
    <m/>
    <x v="0"/>
    <x v="0"/>
    <n v="0"/>
    <n v="0"/>
    <s v="SIM"/>
    <n v="10038894.300000001"/>
  </r>
  <r>
    <n v="1356"/>
    <d v="2012-01-21T00:00:00"/>
    <n v="21"/>
    <n v="46"/>
    <n v="6"/>
    <n v="22"/>
    <n v="13"/>
    <n v="31"/>
    <n v="34891612"/>
    <n v="9969032"/>
    <m/>
    <x v="0"/>
    <x v="0"/>
    <n v="0"/>
    <n v="0"/>
    <s v="SIM"/>
    <n v="13801846.130000001"/>
  </r>
  <r>
    <n v="1357"/>
    <d v="2012-01-25T00:00:00"/>
    <n v="55"/>
    <n v="52"/>
    <n v="26"/>
    <n v="19"/>
    <n v="1"/>
    <n v="24"/>
    <n v="34816916"/>
    <n v="9947690.2857142854"/>
    <m/>
    <x v="0"/>
    <x v="0"/>
    <n v="0"/>
    <n v="0"/>
    <s v="SIM"/>
    <n v="17556742.210000001"/>
  </r>
  <r>
    <n v="1358"/>
    <d v="2012-01-28T00:00:00"/>
    <n v="16"/>
    <n v="15"/>
    <n v="37"/>
    <n v="3"/>
    <n v="35"/>
    <n v="47"/>
    <n v="41749108"/>
    <n v="11928316.571428571"/>
    <m/>
    <x v="0"/>
    <x v="0"/>
    <n v="0"/>
    <n v="0"/>
    <s v="SIM"/>
    <n v="22059253.649999999"/>
  </r>
  <r>
    <n v="1359"/>
    <d v="2012-02-01T00:00:00"/>
    <n v="12"/>
    <n v="17"/>
    <n v="28"/>
    <n v="53"/>
    <n v="6"/>
    <n v="10"/>
    <n v="43427112"/>
    <n v="12407746.285714285"/>
    <m/>
    <x v="0"/>
    <x v="0"/>
    <n v="0"/>
    <n v="0"/>
    <s v="SIM"/>
    <n v="39156095.149999999"/>
  </r>
  <r>
    <n v="1360"/>
    <d v="2012-02-04T00:00:00"/>
    <n v="50"/>
    <n v="25"/>
    <n v="17"/>
    <n v="16"/>
    <n v="54"/>
    <n v="2"/>
    <n v="57400014"/>
    <n v="16400004"/>
    <m/>
    <x v="0"/>
    <x v="0"/>
    <n v="2"/>
    <n v="22673254.059999999"/>
    <s v="NÃO"/>
    <n v="0"/>
  </r>
  <r>
    <n v="1361"/>
    <d v="2012-02-08T00:00:00"/>
    <n v="37"/>
    <n v="27"/>
    <n v="44"/>
    <n v="30"/>
    <n v="38"/>
    <n v="23"/>
    <n v="23685136"/>
    <n v="6767181.7142857146"/>
    <m/>
    <x v="0"/>
    <x v="0"/>
    <n v="0"/>
    <n v="0"/>
    <s v="SIM"/>
    <n v="2554368.2400000002"/>
  </r>
  <r>
    <n v="1362"/>
    <d v="2012-02-11T00:00:00"/>
    <n v="58"/>
    <n v="19"/>
    <n v="12"/>
    <n v="22"/>
    <n v="2"/>
    <n v="36"/>
    <n v="29840642"/>
    <n v="8525897.7142857146"/>
    <m/>
    <x v="0"/>
    <x v="0"/>
    <n v="3"/>
    <n v="1924196.22"/>
    <s v="NÃO"/>
    <n v="0"/>
  </r>
  <r>
    <n v="1363"/>
    <d v="2012-02-15T00:00:00"/>
    <n v="52"/>
    <n v="25"/>
    <n v="42"/>
    <n v="45"/>
    <n v="35"/>
    <n v="57"/>
    <n v="22238800"/>
    <n v="6353942.8571428573"/>
    <m/>
    <x v="0"/>
    <x v="0"/>
    <n v="0"/>
    <n v="0"/>
    <s v="SIM"/>
    <n v="2398385.4"/>
  </r>
  <r>
    <n v="1364"/>
    <d v="2012-02-18T00:00:00"/>
    <n v="20"/>
    <n v="13"/>
    <n v="40"/>
    <n v="10"/>
    <n v="53"/>
    <n v="44"/>
    <n v="27107626"/>
    <n v="7745036"/>
    <m/>
    <x v="0"/>
    <x v="0"/>
    <n v="0"/>
    <n v="0"/>
    <s v="SIM"/>
    <n v="16186627.779999999"/>
  </r>
  <r>
    <n v="1365"/>
    <d v="2012-02-22T00:00:00"/>
    <n v="50"/>
    <n v="35"/>
    <n v="32"/>
    <n v="26"/>
    <n v="2"/>
    <n v="24"/>
    <n v="20781492"/>
    <n v="5937569.1428571427"/>
    <m/>
    <x v="0"/>
    <x v="0"/>
    <n v="0"/>
    <n v="0"/>
    <s v="SIM"/>
    <n v="18427847.039999999"/>
  </r>
  <r>
    <n v="1366"/>
    <d v="2012-02-25T00:00:00"/>
    <n v="59"/>
    <n v="44"/>
    <n v="54"/>
    <n v="37"/>
    <n v="27"/>
    <n v="12"/>
    <n v="41492838"/>
    <n v="11855096.571428571"/>
    <m/>
    <x v="0"/>
    <x v="0"/>
    <n v="1"/>
    <n v="22902720.550000001"/>
    <s v="NÃO"/>
    <n v="0"/>
  </r>
  <r>
    <n v="1367"/>
    <d v="2012-03-01T00:00:00"/>
    <n v="38"/>
    <n v="29"/>
    <n v="43"/>
    <n v="13"/>
    <n v="7"/>
    <n v="2"/>
    <n v="17429746"/>
    <n v="4979927.4285714282"/>
    <m/>
    <x v="0"/>
    <x v="0"/>
    <n v="0"/>
    <n v="0"/>
    <s v="SIM"/>
    <n v="1879743.88"/>
  </r>
  <r>
    <n v="1368"/>
    <d v="2012-03-03T00:00:00"/>
    <n v="10"/>
    <n v="26"/>
    <n v="29"/>
    <n v="38"/>
    <n v="32"/>
    <n v="21"/>
    <n v="27762382"/>
    <n v="7932109.1428571427"/>
    <m/>
    <x v="0"/>
    <x v="0"/>
    <n v="1"/>
    <n v="4873830.43"/>
    <s v="NÃO"/>
    <n v="0"/>
  </r>
  <r>
    <n v="1369"/>
    <d v="2012-03-07T00:00:00"/>
    <n v="32"/>
    <n v="24"/>
    <n v="16"/>
    <n v="38"/>
    <n v="5"/>
    <n v="46"/>
    <n v="21682238"/>
    <n v="6194925.1428571427"/>
    <m/>
    <x v="0"/>
    <x v="0"/>
    <n v="0"/>
    <n v="0"/>
    <s v="SIM"/>
    <n v="11093283.98"/>
  </r>
  <r>
    <n v="1370"/>
    <d v="2012-03-10T00:00:00"/>
    <n v="2"/>
    <n v="27"/>
    <n v="59"/>
    <n v="49"/>
    <n v="4"/>
    <n v="5"/>
    <n v="36211332"/>
    <n v="10346094.857142856"/>
    <m/>
    <x v="0"/>
    <x v="0"/>
    <n v="2"/>
    <n v="7499281.75"/>
    <s v="NÃO"/>
    <n v="0"/>
  </r>
  <r>
    <n v="1371"/>
    <d v="2012-03-14T00:00:00"/>
    <n v="47"/>
    <n v="11"/>
    <n v="8"/>
    <n v="49"/>
    <n v="3"/>
    <n v="4"/>
    <n v="21159460"/>
    <n v="6045560"/>
    <m/>
    <x v="0"/>
    <x v="0"/>
    <n v="0"/>
    <n v="0"/>
    <s v="SIM"/>
    <n v="2281981.94"/>
  </r>
  <r>
    <n v="1372"/>
    <d v="2012-03-17T00:00:00"/>
    <n v="46"/>
    <n v="60"/>
    <n v="58"/>
    <n v="36"/>
    <n v="40"/>
    <n v="3"/>
    <n v="28545872"/>
    <n v="8155963.4285714282"/>
    <m/>
    <x v="0"/>
    <x v="0"/>
    <n v="0"/>
    <n v="0"/>
    <s v="SIM"/>
    <n v="5360565.43"/>
  </r>
  <r>
    <n v="1373"/>
    <d v="2012-03-21T00:00:00"/>
    <n v="52"/>
    <n v="39"/>
    <n v="7"/>
    <n v="27"/>
    <n v="55"/>
    <n v="57"/>
    <n v="29296932"/>
    <n v="8370552"/>
    <m/>
    <x v="0"/>
    <x v="0"/>
    <n v="1"/>
    <n v="8520148.4100000001"/>
    <s v="NÃO"/>
    <n v="0"/>
  </r>
  <r>
    <n v="1374"/>
    <d v="2012-03-24T00:00:00"/>
    <n v="21"/>
    <n v="33"/>
    <n v="28"/>
    <n v="31"/>
    <n v="43"/>
    <n v="6"/>
    <n v="24212762"/>
    <n v="6917932"/>
    <m/>
    <x v="0"/>
    <x v="0"/>
    <n v="0"/>
    <n v="0"/>
    <s v="SIM"/>
    <n v="12062910.42"/>
  </r>
  <r>
    <n v="1375"/>
    <d v="2012-03-28T00:00:00"/>
    <n v="25"/>
    <n v="28"/>
    <n v="53"/>
    <n v="45"/>
    <n v="14"/>
    <n v="58"/>
    <n v="33206740"/>
    <n v="9487640"/>
    <m/>
    <x v="0"/>
    <x v="0"/>
    <n v="2"/>
    <n v="7822077.0199999996"/>
    <s v="NÃO"/>
    <n v="0"/>
  </r>
  <r>
    <n v="1376"/>
    <d v="2012-03-31T00:00:00"/>
    <n v="53"/>
    <n v="49"/>
    <n v="21"/>
    <n v="11"/>
    <n v="54"/>
    <n v="9"/>
    <n v="24649260"/>
    <n v="7042645.7142857146"/>
    <m/>
    <x v="0"/>
    <x v="0"/>
    <n v="0"/>
    <n v="0"/>
    <s v="SIM"/>
    <n v="2658346.0099999998"/>
  </r>
  <r>
    <n v="1377"/>
    <d v="2012-04-04T00:00:00"/>
    <n v="25"/>
    <n v="5"/>
    <n v="13"/>
    <n v="12"/>
    <n v="35"/>
    <n v="2"/>
    <n v="27285304"/>
    <n v="7795801.1428571427"/>
    <m/>
    <x v="0"/>
    <x v="0"/>
    <n v="1"/>
    <n v="5600981.1699999999"/>
    <s v="NÃO"/>
    <n v="0"/>
  </r>
  <r>
    <n v="1378"/>
    <d v="2012-04-07T00:00:00"/>
    <n v="18"/>
    <n v="17"/>
    <n v="59"/>
    <n v="2"/>
    <n v="54"/>
    <n v="5"/>
    <n v="19957006"/>
    <n v="5702001.7142857146"/>
    <m/>
    <x v="0"/>
    <x v="0"/>
    <n v="0"/>
    <n v="0"/>
    <s v="SIM"/>
    <n v="2152301.02"/>
  </r>
  <r>
    <n v="1379"/>
    <d v="2012-04-11T00:00:00"/>
    <n v="45"/>
    <n v="5"/>
    <n v="36"/>
    <n v="12"/>
    <n v="50"/>
    <n v="58"/>
    <n v="26028118"/>
    <n v="7436605.1428571427"/>
    <m/>
    <x v="0"/>
    <x v="0"/>
    <n v="0"/>
    <n v="0"/>
    <s v="SIM"/>
    <n v="13848344.050000001"/>
  </r>
  <r>
    <n v="1380"/>
    <d v="2012-04-14T00:00:00"/>
    <n v="52"/>
    <n v="14"/>
    <n v="3"/>
    <n v="60"/>
    <n v="57"/>
    <n v="55"/>
    <n v="40011288"/>
    <n v="11431796.571428571"/>
    <m/>
    <x v="0"/>
    <x v="0"/>
    <n v="0"/>
    <n v="0"/>
    <s v="SIM"/>
    <n v="18163437.010000002"/>
  </r>
  <r>
    <n v="1381"/>
    <d v="2012-04-18T00:00:00"/>
    <n v="44"/>
    <n v="30"/>
    <n v="27"/>
    <n v="11"/>
    <n v="40"/>
    <n v="57"/>
    <n v="43151892"/>
    <n v="12329112"/>
    <m/>
    <x v="0"/>
    <x v="0"/>
    <n v="1"/>
    <n v="22817234.34"/>
    <s v="NÃO"/>
    <n v="0"/>
  </r>
  <r>
    <n v="1382"/>
    <d v="2012-04-20T00:00:00"/>
    <n v="17"/>
    <n v="27"/>
    <n v="55"/>
    <n v="13"/>
    <n v="5"/>
    <n v="16"/>
    <n v="16820638"/>
    <n v="4805896.5714285718"/>
    <m/>
    <x v="0"/>
    <x v="0"/>
    <n v="0"/>
    <n v="0"/>
    <s v="SIM"/>
    <n v="1814053.48"/>
  </r>
  <r>
    <n v="1383"/>
    <d v="2012-04-25T00:00:00"/>
    <n v="9"/>
    <n v="55"/>
    <n v="23"/>
    <n v="44"/>
    <n v="7"/>
    <n v="46"/>
    <n v="25465080"/>
    <n v="7275737.1428571427"/>
    <m/>
    <x v="0"/>
    <x v="0"/>
    <n v="0"/>
    <n v="0"/>
    <s v="SIM"/>
    <n v="4560383.1500000004"/>
  </r>
  <r>
    <n v="1384"/>
    <d v="2012-04-28T00:00:00"/>
    <n v="56"/>
    <n v="18"/>
    <n v="31"/>
    <n v="2"/>
    <n v="30"/>
    <n v="45"/>
    <n v="32449994"/>
    <n v="9271426.8571428563"/>
    <m/>
    <x v="0"/>
    <x v="0"/>
    <n v="2"/>
    <n v="4030007.03"/>
    <s v="NÃO"/>
    <n v="0"/>
  </r>
  <r>
    <n v="1385"/>
    <d v="2012-05-02T00:00:00"/>
    <n v="42"/>
    <n v="37"/>
    <n v="35"/>
    <n v="27"/>
    <n v="59"/>
    <n v="36"/>
    <n v="25027030"/>
    <n v="7150580"/>
    <m/>
    <x v="0"/>
    <x v="0"/>
    <n v="1"/>
    <n v="13402970.050000001"/>
    <s v="NÃO"/>
    <n v="0"/>
  </r>
  <r>
    <n v="1386"/>
    <d v="2012-05-05T00:00:00"/>
    <n v="39"/>
    <n v="56"/>
    <n v="28"/>
    <n v="12"/>
    <n v="51"/>
    <n v="38"/>
    <n v="25071540"/>
    <n v="7163297.1428571427"/>
    <m/>
    <x v="0"/>
    <x v="0"/>
    <n v="0"/>
    <n v="0"/>
    <s v="SIM"/>
    <n v="2703887.6"/>
  </r>
  <r>
    <n v="1387"/>
    <d v="2012-05-09T00:00:00"/>
    <n v="43"/>
    <n v="27"/>
    <n v="18"/>
    <n v="52"/>
    <n v="50"/>
    <n v="32"/>
    <n v="27838600"/>
    <n v="7953885.7142857146"/>
    <m/>
    <x v="0"/>
    <x v="0"/>
    <n v="0"/>
    <n v="0"/>
    <s v="SIM"/>
    <n v="5706194.0099999998"/>
  </r>
  <r>
    <n v="1388"/>
    <d v="2012-05-12T00:00:00"/>
    <n v="54"/>
    <n v="31"/>
    <n v="50"/>
    <n v="43"/>
    <n v="29"/>
    <n v="22"/>
    <n v="35078914"/>
    <n v="10022546.857142856"/>
    <m/>
    <x v="0"/>
    <x v="0"/>
    <n v="0"/>
    <n v="0"/>
    <s v="SIM"/>
    <n v="9489345.7699999996"/>
  </r>
  <r>
    <n v="1389"/>
    <d v="2012-05-16T00:00:00"/>
    <n v="1"/>
    <n v="44"/>
    <n v="39"/>
    <n v="16"/>
    <n v="57"/>
    <n v="28"/>
    <n v="37083342"/>
    <n v="10595240.571428571"/>
    <m/>
    <x v="0"/>
    <x v="0"/>
    <n v="1"/>
    <n v="13488668.85"/>
    <s v="NÃO"/>
    <n v="0"/>
  </r>
  <r>
    <n v="1390"/>
    <d v="2012-05-19T00:00:00"/>
    <n v="29"/>
    <n v="27"/>
    <n v="19"/>
    <n v="4"/>
    <n v="28"/>
    <n v="31"/>
    <n v="33991512"/>
    <n v="9711860.5714285709"/>
    <m/>
    <x v="0"/>
    <x v="0"/>
    <n v="2"/>
    <n v="6920519.9299999997"/>
    <s v="NÃO"/>
    <n v="0"/>
  </r>
  <r>
    <n v="1391"/>
    <d v="2012-05-23T00:00:00"/>
    <n v="19"/>
    <n v="7"/>
    <n v="12"/>
    <n v="34"/>
    <n v="53"/>
    <n v="40"/>
    <n v="21495362"/>
    <n v="6141532"/>
    <m/>
    <x v="0"/>
    <x v="0"/>
    <n v="0"/>
    <n v="0"/>
    <s v="SIM"/>
    <n v="2318207.92"/>
  </r>
  <r>
    <n v="1392"/>
    <d v="2012-05-26T00:00:00"/>
    <n v="43"/>
    <n v="8"/>
    <n v="2"/>
    <n v="28"/>
    <n v="33"/>
    <n v="12"/>
    <n v="27785084"/>
    <n v="7938595.4285714282"/>
    <m/>
    <x v="0"/>
    <x v="0"/>
    <n v="0"/>
    <n v="0"/>
    <s v="SIM"/>
    <n v="5314742.8"/>
  </r>
  <r>
    <n v="1393"/>
    <d v="2012-05-30T00:00:00"/>
    <n v="44"/>
    <n v="28"/>
    <n v="18"/>
    <n v="24"/>
    <n v="4"/>
    <n v="39"/>
    <n v="26194122"/>
    <n v="7484034.8571428573"/>
    <m/>
    <x v="0"/>
    <x v="0"/>
    <n v="1"/>
    <n v="8139697.3700000001"/>
    <s v="NÃO"/>
    <n v="0"/>
  </r>
  <r>
    <n v="1394"/>
    <d v="2012-06-02T00:00:00"/>
    <n v="11"/>
    <n v="35"/>
    <n v="16"/>
    <n v="46"/>
    <n v="24"/>
    <n v="50"/>
    <n v="24729388"/>
    <n v="7065539.4285714282"/>
    <m/>
    <x v="0"/>
    <x v="0"/>
    <n v="0"/>
    <n v="0"/>
    <s v="SIM"/>
    <n v="11764027.65"/>
  </r>
  <r>
    <n v="1395"/>
    <d v="2012-06-06T00:00:00"/>
    <n v="5"/>
    <n v="44"/>
    <n v="11"/>
    <n v="19"/>
    <n v="17"/>
    <n v="48"/>
    <n v="36700846"/>
    <n v="10485956"/>
    <m/>
    <x v="0"/>
    <x v="0"/>
    <n v="0"/>
    <n v="0"/>
    <s v="SIM"/>
    <n v="15722099.73"/>
  </r>
  <r>
    <n v="1396"/>
    <d v="2012-06-09T00:00:00"/>
    <n v="52"/>
    <n v="48"/>
    <n v="54"/>
    <n v="58"/>
    <n v="55"/>
    <n v="29"/>
    <n v="38947900"/>
    <n v="11127971.428571429"/>
    <m/>
    <x v="0"/>
    <x v="0"/>
    <n v="0"/>
    <n v="0"/>
    <s v="SIM"/>
    <n v="19922509.600000001"/>
  </r>
  <r>
    <n v="1397"/>
    <d v="2012-06-13T00:00:00"/>
    <n v="15"/>
    <n v="56"/>
    <n v="3"/>
    <n v="27"/>
    <n v="4"/>
    <n v="7"/>
    <n v="48213450"/>
    <n v="13775271.428571429"/>
    <m/>
    <x v="0"/>
    <x v="0"/>
    <n v="0"/>
    <n v="0"/>
    <s v="SIM"/>
    <n v="25122180.210000001"/>
  </r>
  <r>
    <n v="1398"/>
    <d v="2012-06-16T00:00:00"/>
    <n v="42"/>
    <n v="51"/>
    <n v="14"/>
    <n v="40"/>
    <n v="32"/>
    <n v="33"/>
    <n v="56080918"/>
    <n v="16023119.428571429"/>
    <m/>
    <x v="0"/>
    <x v="0"/>
    <n v="0"/>
    <n v="0"/>
    <s v="SIM"/>
    <n v="31170332.789999999"/>
  </r>
  <r>
    <n v="1399"/>
    <d v="2012-06-20T00:00:00"/>
    <n v="39"/>
    <n v="43"/>
    <n v="60"/>
    <n v="57"/>
    <n v="34"/>
    <n v="56"/>
    <n v="65858258"/>
    <n v="18816645.142857142"/>
    <m/>
    <x v="0"/>
    <x v="0"/>
    <n v="2"/>
    <n v="19136470.530000001"/>
    <s v="NÃO"/>
    <n v="0"/>
  </r>
  <r>
    <n v="1400"/>
    <d v="2012-06-23T00:00:00"/>
    <n v="34"/>
    <n v="26"/>
    <n v="9"/>
    <n v="43"/>
    <n v="54"/>
    <n v="53"/>
    <n v="37429448"/>
    <n v="10694128"/>
    <m/>
    <x v="0"/>
    <x v="0"/>
    <n v="0"/>
    <n v="0"/>
    <s v="SIM"/>
    <n v="20699395.109999999"/>
  </r>
  <r>
    <n v="1401"/>
    <d v="2012-06-27T00:00:00"/>
    <n v="12"/>
    <n v="11"/>
    <n v="54"/>
    <n v="33"/>
    <n v="48"/>
    <n v="25"/>
    <n v="41339942"/>
    <n v="11811412"/>
    <m/>
    <x v="0"/>
    <x v="0"/>
    <n v="1"/>
    <n v="25157779.260000002"/>
    <s v="NÃO"/>
    <n v="0"/>
  </r>
  <r>
    <n v="1402"/>
    <d v="2012-06-30T00:00:00"/>
    <n v="38"/>
    <n v="10"/>
    <n v="27"/>
    <n v="2"/>
    <n v="21"/>
    <n v="9"/>
    <n v="26330100"/>
    <n v="7522885.7142857146"/>
    <m/>
    <x v="0"/>
    <x v="0"/>
    <n v="0"/>
    <n v="0"/>
    <s v="SIM"/>
    <n v="2839619.38"/>
  </r>
  <r>
    <n v="1403"/>
    <d v="2012-07-04T00:00:00"/>
    <n v="16"/>
    <n v="39"/>
    <n v="13"/>
    <n v="26"/>
    <n v="42"/>
    <n v="20"/>
    <n v="30848352"/>
    <n v="8813814.8571428563"/>
    <m/>
    <x v="0"/>
    <x v="0"/>
    <n v="0"/>
    <n v="0"/>
    <s v="SIM"/>
    <n v="6166518.1900000004"/>
  </r>
  <r>
    <n v="1404"/>
    <d v="2012-07-07T00:00:00"/>
    <n v="7"/>
    <n v="32"/>
    <n v="31"/>
    <n v="51"/>
    <n v="27"/>
    <n v="8"/>
    <n v="38186236"/>
    <n v="10910353.142857144"/>
    <m/>
    <x v="0"/>
    <x v="0"/>
    <n v="0"/>
    <n v="0"/>
    <s v="SIM"/>
    <n v="22089242.390000001"/>
  </r>
  <r>
    <n v="1405"/>
    <d v="2012-07-11T00:00:00"/>
    <n v="14"/>
    <n v="17"/>
    <n v="32"/>
    <n v="37"/>
    <n v="39"/>
    <n v="3"/>
    <n v="51310412"/>
    <n v="14660117.714285715"/>
    <m/>
    <x v="0"/>
    <x v="0"/>
    <n v="1"/>
    <n v="27622910.73"/>
    <s v="NÃO"/>
    <n v="0"/>
  </r>
  <r>
    <n v="1406"/>
    <d v="2012-07-14T00:00:00"/>
    <n v="7"/>
    <n v="10"/>
    <n v="38"/>
    <n v="17"/>
    <n v="24"/>
    <n v="57"/>
    <n v="29317880"/>
    <n v="8376537.1428571427"/>
    <m/>
    <x v="0"/>
    <x v="0"/>
    <n v="0"/>
    <n v="0"/>
    <s v="SIM"/>
    <n v="3161842.16"/>
  </r>
  <r>
    <n v="1407"/>
    <d v="2012-07-18T00:00:00"/>
    <n v="53"/>
    <n v="42"/>
    <n v="31"/>
    <n v="43"/>
    <n v="29"/>
    <n v="18"/>
    <n v="31321024"/>
    <n v="8948864"/>
    <m/>
    <x v="0"/>
    <x v="0"/>
    <n v="0"/>
    <n v="0"/>
    <s v="SIM"/>
    <n v="6539717.1699999999"/>
  </r>
  <r>
    <n v="1408"/>
    <d v="2012-07-21T00:00:00"/>
    <n v="43"/>
    <n v="39"/>
    <n v="20"/>
    <n v="19"/>
    <n v="24"/>
    <n v="4"/>
    <n v="39008398"/>
    <n v="11145256.571428571"/>
    <m/>
    <x v="0"/>
    <x v="0"/>
    <n v="0"/>
    <n v="0"/>
    <s v="SIM"/>
    <n v="10746651.560000001"/>
  </r>
  <r>
    <n v="1409"/>
    <d v="2012-07-25T00:00:00"/>
    <n v="50"/>
    <n v="6"/>
    <n v="47"/>
    <n v="58"/>
    <n v="26"/>
    <n v="19"/>
    <n v="41611002"/>
    <n v="11888857.714285715"/>
    <m/>
    <x v="0"/>
    <x v="0"/>
    <n v="0"/>
    <n v="0"/>
    <s v="SIM"/>
    <n v="28288400.52"/>
  </r>
  <r>
    <n v="1410"/>
    <d v="2012-07-28T00:00:00"/>
    <n v="54"/>
    <n v="29"/>
    <n v="18"/>
    <n v="42"/>
    <n v="40"/>
    <n v="50"/>
    <n v="57836634"/>
    <n v="16524752.571428571"/>
    <m/>
    <x v="0"/>
    <x v="0"/>
    <n v="0"/>
    <n v="0"/>
    <s v="SIM"/>
    <n v="34525901.600000001"/>
  </r>
  <r>
    <n v="1411"/>
    <d v="2012-08-01T00:00:00"/>
    <n v="32"/>
    <n v="44"/>
    <n v="12"/>
    <n v="8"/>
    <n v="48"/>
    <n v="46"/>
    <n v="78679980"/>
    <n v="22479994.285714287"/>
    <m/>
    <x v="0"/>
    <x v="0"/>
    <n v="2"/>
    <n v="21505646.359999999"/>
    <s v="NÃO"/>
    <n v="0"/>
  </r>
  <r>
    <n v="1412"/>
    <d v="2012-08-04T00:00:00"/>
    <n v="6"/>
    <n v="8"/>
    <n v="37"/>
    <n v="24"/>
    <n v="45"/>
    <n v="41"/>
    <n v="30492424"/>
    <n v="8712121.1428571437"/>
    <m/>
    <x v="0"/>
    <x v="0"/>
    <n v="1"/>
    <n v="3288513.09"/>
    <s v="NÃO"/>
    <n v="0"/>
  </r>
  <r>
    <n v="1413"/>
    <d v="2012-08-07T00:00:00"/>
    <n v="54"/>
    <n v="33"/>
    <n v="13"/>
    <n v="55"/>
    <n v="45"/>
    <n v="15"/>
    <n v="15152076"/>
    <n v="4329164.5714285718"/>
    <m/>
    <x v="0"/>
    <x v="0"/>
    <n v="0"/>
    <n v="0"/>
    <s v="SIM"/>
    <n v="1634104.26"/>
  </r>
  <r>
    <n v="1414"/>
    <d v="2012-08-09T00:00:00"/>
    <n v="44"/>
    <n v="49"/>
    <n v="57"/>
    <n v="37"/>
    <n v="21"/>
    <n v="46"/>
    <n v="25733096"/>
    <n v="7352313.1428571427"/>
    <m/>
    <x v="0"/>
    <x v="0"/>
    <n v="0"/>
    <n v="0"/>
    <s v="SIM"/>
    <n v="18502377.629999999"/>
  </r>
  <r>
    <n v="1415"/>
    <d v="2012-08-11T00:00:00"/>
    <n v="51"/>
    <n v="49"/>
    <n v="46"/>
    <n v="40"/>
    <n v="36"/>
    <n v="26"/>
    <n v="40685478"/>
    <n v="11624422.285714285"/>
    <m/>
    <x v="0"/>
    <x v="0"/>
    <n v="0"/>
    <n v="0"/>
    <s v="SIM"/>
    <n v="22890179.879999999"/>
  </r>
  <r>
    <n v="1416"/>
    <d v="2012-08-15T00:00:00"/>
    <n v="49"/>
    <n v="3"/>
    <n v="19"/>
    <n v="35"/>
    <n v="22"/>
    <n v="24"/>
    <n v="50942620"/>
    <n v="14555034.285714285"/>
    <m/>
    <x v="0"/>
    <x v="0"/>
    <n v="2"/>
    <n v="14192091.49"/>
    <s v="NÃO"/>
    <n v="0"/>
  </r>
  <r>
    <n v="1417"/>
    <d v="2012-08-18T00:00:00"/>
    <n v="12"/>
    <n v="56"/>
    <n v="5"/>
    <n v="52"/>
    <n v="45"/>
    <n v="59"/>
    <n v="28704854"/>
    <n v="8201386.8571428573"/>
    <m/>
    <x v="0"/>
    <x v="0"/>
    <n v="4"/>
    <n v="773932.3"/>
    <s v="NÃO"/>
    <n v="0"/>
  </r>
  <r>
    <n v="1418"/>
    <d v="2012-08-22T00:00:00"/>
    <n v="7"/>
    <n v="8"/>
    <n v="10"/>
    <n v="27"/>
    <n v="12"/>
    <n v="56"/>
    <n v="24524004"/>
    <n v="7006858.2857142854"/>
    <m/>
    <x v="0"/>
    <x v="0"/>
    <n v="0"/>
    <n v="0"/>
    <s v="SIM"/>
    <n v="2644837.54"/>
  </r>
  <r>
    <n v="1419"/>
    <d v="2012-08-25T00:00:00"/>
    <n v="52"/>
    <n v="21"/>
    <n v="48"/>
    <n v="58"/>
    <n v="30"/>
    <n v="17"/>
    <n v="30791774"/>
    <n v="8797649.7142857146"/>
    <m/>
    <x v="0"/>
    <x v="0"/>
    <n v="0"/>
    <n v="0"/>
    <s v="SIM"/>
    <n v="17872769.48"/>
  </r>
  <r>
    <n v="1420"/>
    <d v="2012-08-29T00:00:00"/>
    <n v="45"/>
    <n v="16"/>
    <n v="18"/>
    <n v="11"/>
    <n v="36"/>
    <n v="2"/>
    <n v="41256602"/>
    <n v="11787600.571428571"/>
    <m/>
    <x v="0"/>
    <x v="0"/>
    <n v="0"/>
    <n v="0"/>
    <s v="SIM"/>
    <n v="22322165.670000002"/>
  </r>
  <r>
    <n v="1421"/>
    <d v="2012-09-01T00:00:00"/>
    <n v="31"/>
    <n v="39"/>
    <n v="59"/>
    <n v="19"/>
    <n v="53"/>
    <n v="44"/>
    <n v="49871110"/>
    <n v="14248888.571428571"/>
    <m/>
    <x v="0"/>
    <x v="0"/>
    <n v="1"/>
    <n v="27700609.77"/>
    <s v="NÃO"/>
    <n v="0"/>
  </r>
  <r>
    <n v="1422"/>
    <d v="2012-09-05T00:00:00"/>
    <n v="17"/>
    <n v="44"/>
    <n v="2"/>
    <n v="5"/>
    <n v="13"/>
    <n v="39"/>
    <n v="24685402"/>
    <n v="7052972"/>
    <m/>
    <x v="0"/>
    <x v="0"/>
    <n v="1"/>
    <n v="2662243.8199999998"/>
    <s v="NÃO"/>
    <n v="0"/>
  </r>
  <r>
    <n v="1423"/>
    <d v="2012-09-08T00:00:00"/>
    <n v="43"/>
    <n v="8"/>
    <n v="21"/>
    <n v="27"/>
    <n v="3"/>
    <n v="25"/>
    <n v="20301558"/>
    <n v="5800445.1428571427"/>
    <m/>
    <x v="0"/>
    <x v="0"/>
    <n v="3"/>
    <n v="729819.96"/>
    <s v="NÃO"/>
    <n v="0"/>
  </r>
  <r>
    <n v="1424"/>
    <d v="2012-09-12T00:00:00"/>
    <n v="60"/>
    <n v="38"/>
    <n v="29"/>
    <n v="3"/>
    <n v="7"/>
    <n v="15"/>
    <n v="23333070"/>
    <n v="6666591.4285714282"/>
    <m/>
    <x v="0"/>
    <x v="0"/>
    <n v="0"/>
    <n v="0"/>
    <s v="SIM"/>
    <n v="13325277.460000001"/>
  </r>
  <r>
    <n v="1425"/>
    <d v="2012-09-15T00:00:00"/>
    <n v="7"/>
    <n v="29"/>
    <n v="50"/>
    <n v="16"/>
    <n v="38"/>
    <n v="36"/>
    <n v="39029976"/>
    <n v="11151421.714285715"/>
    <m/>
    <x v="0"/>
    <x v="0"/>
    <n v="1"/>
    <n v="17534538.969999999"/>
    <s v="NÃO"/>
    <n v="0"/>
  </r>
  <r>
    <n v="1426"/>
    <d v="2012-09-19T00:00:00"/>
    <n v="24"/>
    <n v="44"/>
    <n v="6"/>
    <n v="15"/>
    <n v="18"/>
    <n v="30"/>
    <n v="22530210"/>
    <n v="6437202.8571428573"/>
    <m/>
    <x v="0"/>
    <x v="0"/>
    <n v="0"/>
    <n v="0"/>
    <s v="SIM"/>
    <n v="2429813.06"/>
  </r>
  <r>
    <n v="1427"/>
    <d v="2012-09-22T00:00:00"/>
    <n v="47"/>
    <n v="44"/>
    <n v="53"/>
    <n v="56"/>
    <n v="8"/>
    <n v="39"/>
    <n v="29080638"/>
    <n v="8308753.7142857146"/>
    <m/>
    <x v="0"/>
    <x v="0"/>
    <n v="0"/>
    <n v="0"/>
    <s v="SIM"/>
    <n v="5566069.4100000001"/>
  </r>
  <r>
    <n v="1428"/>
    <d v="2012-09-26T00:00:00"/>
    <n v="15"/>
    <n v="55"/>
    <n v="37"/>
    <n v="34"/>
    <n v="19"/>
    <n v="7"/>
    <n v="30227772"/>
    <n v="8636506.2857142854"/>
    <m/>
    <x v="0"/>
    <x v="0"/>
    <n v="1"/>
    <n v="8826040.5899999999"/>
    <s v="NÃO"/>
    <n v="0"/>
  </r>
  <r>
    <n v="1429"/>
    <d v="2012-09-29T00:00:00"/>
    <n v="9"/>
    <n v="22"/>
    <n v="60"/>
    <n v="48"/>
    <n v="12"/>
    <n v="39"/>
    <n v="25455478"/>
    <n v="7272993.7142857146"/>
    <m/>
    <x v="0"/>
    <x v="0"/>
    <n v="0"/>
    <n v="0"/>
    <s v="SIM"/>
    <n v="12664526.029999999"/>
  </r>
  <r>
    <n v="1430"/>
    <d v="2012-10-03T00:00:00"/>
    <n v="19"/>
    <n v="2"/>
    <n v="30"/>
    <n v="46"/>
    <n v="22"/>
    <n v="52"/>
    <n v="39097864"/>
    <n v="11170818.285714285"/>
    <m/>
    <x v="0"/>
    <x v="0"/>
    <n v="0"/>
    <n v="0"/>
    <s v="SIM"/>
    <n v="16881109.039999999"/>
  </r>
  <r>
    <n v="1431"/>
    <d v="2012-10-06T00:00:00"/>
    <n v="33"/>
    <n v="54"/>
    <n v="40"/>
    <n v="5"/>
    <n v="9"/>
    <n v="13"/>
    <n v="49552308"/>
    <n v="14157802.285714285"/>
    <m/>
    <x v="0"/>
    <x v="0"/>
    <n v="0"/>
    <n v="0"/>
    <s v="SIM"/>
    <n v="22225171.32"/>
  </r>
  <r>
    <n v="1432"/>
    <d v="2012-10-10T00:00:00"/>
    <n v="16"/>
    <n v="24"/>
    <n v="25"/>
    <n v="45"/>
    <n v="59"/>
    <n v="42"/>
    <n v="52510170"/>
    <n v="15002905.714285715"/>
    <m/>
    <x v="0"/>
    <x v="0"/>
    <n v="0"/>
    <n v="0"/>
    <s v="SIM"/>
    <n v="27888229.829999998"/>
  </r>
  <r>
    <n v="1433"/>
    <d v="2012-10-13T00:00:00"/>
    <n v="14"/>
    <n v="46"/>
    <n v="40"/>
    <n v="13"/>
    <n v="4"/>
    <n v="52"/>
    <n v="55794726"/>
    <n v="15941350.285714285"/>
    <m/>
    <x v="0"/>
    <x v="0"/>
    <n v="1"/>
    <n v="33905517.490000002"/>
    <s v="NÃO"/>
    <n v="0"/>
  </r>
  <r>
    <n v="1434"/>
    <d v="2012-10-17T00:00:00"/>
    <n v="3"/>
    <n v="34"/>
    <n v="58"/>
    <n v="22"/>
    <n v="18"/>
    <n v="55"/>
    <n v="25079638"/>
    <n v="7165610.8571428573"/>
    <m/>
    <x v="0"/>
    <x v="0"/>
    <n v="2"/>
    <n v="1352380.47"/>
    <s v="NÃO"/>
    <n v="0"/>
  </r>
  <r>
    <n v="1435"/>
    <d v="2012-10-20T00:00:00"/>
    <n v="45"/>
    <n v="47"/>
    <n v="50"/>
    <n v="52"/>
    <n v="15"/>
    <n v="4"/>
    <n v="41564024"/>
    <n v="11875435.428571429"/>
    <m/>
    <x v="0"/>
    <x v="0"/>
    <n v="0"/>
    <n v="0"/>
    <s v="SIM"/>
    <n v="19534166.5"/>
  </r>
  <r>
    <n v="1436"/>
    <d v="2012-10-24T00:00:00"/>
    <n v="1"/>
    <n v="23"/>
    <n v="13"/>
    <n v="30"/>
    <n v="24"/>
    <n v="57"/>
    <n v="46027556"/>
    <n v="13150730.285714285"/>
    <m/>
    <x v="0"/>
    <x v="0"/>
    <n v="0"/>
    <n v="0"/>
    <s v="SIM"/>
    <n v="24498095.239999998"/>
  </r>
  <r>
    <n v="1437"/>
    <d v="2012-10-27T00:00:00"/>
    <n v="48"/>
    <n v="37"/>
    <n v="26"/>
    <n v="22"/>
    <n v="38"/>
    <n v="23"/>
    <n v="60881314"/>
    <n v="17394661.142857142"/>
    <m/>
    <x v="0"/>
    <x v="0"/>
    <n v="0"/>
    <n v="0"/>
    <s v="SIM"/>
    <n v="31063955.59"/>
  </r>
  <r>
    <n v="1438"/>
    <d v="2012-10-31T00:00:00"/>
    <n v="49"/>
    <n v="7"/>
    <n v="33"/>
    <n v="31"/>
    <n v="36"/>
    <n v="14"/>
    <n v="68771562"/>
    <n v="19649017.714285713"/>
    <m/>
    <x v="0"/>
    <x v="0"/>
    <n v="2"/>
    <n v="19240377.329999998"/>
    <s v="NÃO"/>
    <n v="0"/>
  </r>
  <r>
    <n v="1439"/>
    <d v="2012-11-03T00:00:00"/>
    <n v="35"/>
    <n v="55"/>
    <n v="2"/>
    <n v="43"/>
    <n v="34"/>
    <n v="42"/>
    <n v="24893922"/>
    <n v="7112549.1428571427"/>
    <m/>
    <x v="0"/>
    <x v="0"/>
    <n v="0"/>
    <n v="0"/>
    <s v="SIM"/>
    <n v="19099165.190000001"/>
  </r>
  <r>
    <n v="1440"/>
    <d v="2012-11-07T00:00:00"/>
    <n v="6"/>
    <n v="28"/>
    <n v="56"/>
    <n v="2"/>
    <n v="36"/>
    <n v="51"/>
    <n v="49203458"/>
    <n v="14058130.857142856"/>
    <m/>
    <x v="0"/>
    <x v="0"/>
    <n v="1"/>
    <n v="24405605.100000001"/>
    <s v="NÃO"/>
    <n v="0"/>
  </r>
  <r>
    <n v="1441"/>
    <d v="2012-11-10T00:00:00"/>
    <n v="56"/>
    <n v="29"/>
    <n v="53"/>
    <n v="36"/>
    <n v="38"/>
    <n v="17"/>
    <n v="29497406"/>
    <n v="8427830.2857142854"/>
    <m/>
    <x v="0"/>
    <x v="0"/>
    <n v="0"/>
    <n v="0"/>
    <s v="SIM"/>
    <n v="3181203.48"/>
  </r>
  <r>
    <n v="1442"/>
    <d v="2012-11-14T00:00:00"/>
    <n v="12"/>
    <n v="20"/>
    <n v="13"/>
    <n v="49"/>
    <n v="34"/>
    <n v="30"/>
    <n v="34432308"/>
    <n v="9837802.2857142854"/>
    <m/>
    <x v="0"/>
    <x v="0"/>
    <n v="0"/>
    <n v="0"/>
    <s v="SIM"/>
    <n v="6894620.79"/>
  </r>
  <r>
    <n v="1443"/>
    <d v="2012-11-17T00:00:00"/>
    <n v="52"/>
    <n v="32"/>
    <n v="12"/>
    <n v="54"/>
    <n v="20"/>
    <n v="48"/>
    <n v="35945462"/>
    <n v="10270132"/>
    <m/>
    <x v="0"/>
    <x v="0"/>
    <n v="0"/>
    <n v="0"/>
    <s v="SIM"/>
    <n v="10771227.060000001"/>
  </r>
  <r>
    <n v="1444"/>
    <d v="2012-11-21T00:00:00"/>
    <n v="2"/>
    <n v="5"/>
    <n v="55"/>
    <n v="28"/>
    <n v="27"/>
    <n v="48"/>
    <n v="38922186"/>
    <n v="11120624.571428571"/>
    <m/>
    <x v="0"/>
    <x v="0"/>
    <n v="0"/>
    <n v="0"/>
    <s v="SIM"/>
    <n v="27713340.32"/>
  </r>
  <r>
    <n v="1445"/>
    <d v="2012-11-24T00:00:00"/>
    <n v="41"/>
    <n v="32"/>
    <n v="19"/>
    <n v="58"/>
    <n v="5"/>
    <n v="49"/>
    <n v="57211388"/>
    <n v="16346110.857142856"/>
    <m/>
    <x v="0"/>
    <x v="0"/>
    <n v="1"/>
    <n v="33883410.57"/>
    <s v="NÃO"/>
    <n v="0"/>
  </r>
  <r>
    <n v="1446"/>
    <d v="2012-11-28T00:00:00"/>
    <n v="13"/>
    <n v="32"/>
    <n v="6"/>
    <n v="51"/>
    <n v="40"/>
    <n v="24"/>
    <n v="24470254"/>
    <n v="6991501.1428571427"/>
    <m/>
    <x v="0"/>
    <x v="0"/>
    <n v="1"/>
    <n v="2639040.77"/>
    <s v="NÃO"/>
    <n v="0"/>
  </r>
  <r>
    <n v="1447"/>
    <d v="2012-12-01T00:00:00"/>
    <n v="1"/>
    <n v="41"/>
    <n v="28"/>
    <n v="33"/>
    <n v="39"/>
    <n v="19"/>
    <n v="27911454"/>
    <n v="7974701.1428571427"/>
    <m/>
    <x v="0"/>
    <x v="0"/>
    <n v="0"/>
    <n v="0"/>
    <s v="SIM"/>
    <n v="3010163.5"/>
  </r>
  <r>
    <n v="1448"/>
    <d v="2012-12-05T00:00:00"/>
    <n v="25"/>
    <n v="29"/>
    <n v="36"/>
    <n v="1"/>
    <n v="56"/>
    <n v="60"/>
    <n v="31044854"/>
    <n v="8869958.2857142854"/>
    <m/>
    <x v="0"/>
    <x v="0"/>
    <n v="0"/>
    <n v="0"/>
    <s v="SIM"/>
    <n v="6358254.4299999997"/>
  </r>
  <r>
    <n v="1449"/>
    <d v="2012-12-08T00:00:00"/>
    <n v="2"/>
    <n v="18"/>
    <n v="30"/>
    <n v="56"/>
    <n v="52"/>
    <n v="6"/>
    <n v="36690336"/>
    <n v="10482953.142857144"/>
    <m/>
    <x v="0"/>
    <x v="0"/>
    <n v="0"/>
    <n v="0"/>
    <s v="SIM"/>
    <n v="22336184.149999999"/>
  </r>
  <r>
    <n v="1450"/>
    <d v="2012-12-12T00:00:00"/>
    <n v="27"/>
    <n v="45"/>
    <n v="44"/>
    <n v="26"/>
    <n v="38"/>
    <n v="31"/>
    <n v="46428132"/>
    <n v="13265180.571428571"/>
    <m/>
    <x v="0"/>
    <x v="0"/>
    <n v="0"/>
    <n v="0"/>
    <s v="SIM"/>
    <n v="27343313.77"/>
  </r>
  <r>
    <n v="1451"/>
    <d v="2012-12-15T00:00:00"/>
    <n v="57"/>
    <n v="10"/>
    <n v="33"/>
    <n v="2"/>
    <n v="11"/>
    <n v="52"/>
    <n v="53760158"/>
    <n v="15360045.142857144"/>
    <m/>
    <x v="0"/>
    <x v="0"/>
    <n v="0"/>
    <n v="0"/>
    <s v="SIM"/>
    <n v="33141179.59"/>
  </r>
  <r>
    <n v="1452"/>
    <d v="2012-12-18T00:00:00"/>
    <n v="50"/>
    <n v="57"/>
    <n v="58"/>
    <n v="28"/>
    <n v="2"/>
    <n v="14"/>
    <n v="37411840"/>
    <n v="10689097.142857144"/>
    <m/>
    <x v="0"/>
    <x v="0"/>
    <n v="0"/>
    <n v="0"/>
    <s v="SIM"/>
    <n v="37175930.170000002"/>
  </r>
  <r>
    <n v="1453"/>
    <d v="2012-12-20T00:00:00"/>
    <n v="47"/>
    <n v="32"/>
    <n v="25"/>
    <n v="57"/>
    <n v="6"/>
    <n v="13"/>
    <n v="51704394"/>
    <n v="14772684"/>
    <m/>
    <x v="0"/>
    <x v="0"/>
    <n v="0"/>
    <n v="0"/>
    <s v="SIM"/>
    <n v="42752088.240000002"/>
  </r>
  <r>
    <n v="1454"/>
    <d v="2012-12-22T00:00:00"/>
    <n v="27"/>
    <n v="52"/>
    <n v="41"/>
    <n v="29"/>
    <n v="4"/>
    <n v="48"/>
    <n v="58744064"/>
    <n v="16784018.285714287"/>
    <m/>
    <x v="0"/>
    <x v="0"/>
    <n v="0"/>
    <n v="0"/>
    <s v="SIM"/>
    <n v="122411671.25"/>
  </r>
  <r>
    <n v="1455"/>
    <d v="2012-12-31T00:00:00"/>
    <n v="33"/>
    <n v="14"/>
    <n v="52"/>
    <n v="36"/>
    <n v="32"/>
    <n v="41"/>
    <n v="640548924"/>
    <n v="183013978.2857143"/>
    <m/>
    <x v="0"/>
    <x v="0"/>
    <n v="3"/>
    <n v="81594699.719999999"/>
    <s v="NÃO"/>
    <n v="0"/>
  </r>
  <r>
    <n v="1456"/>
    <d v="2013-01-02T00:00:00"/>
    <n v="36"/>
    <n v="6"/>
    <n v="40"/>
    <n v="14"/>
    <n v="8"/>
    <n v="26"/>
    <n v="12180490"/>
    <n v="3480140"/>
    <m/>
    <x v="0"/>
    <x v="0"/>
    <n v="0"/>
    <n v="0"/>
    <s v="SIM"/>
    <n v="1313627.95"/>
  </r>
  <r>
    <n v="1457"/>
    <d v="2013-01-05T00:00:00"/>
    <n v="34"/>
    <n v="16"/>
    <n v="46"/>
    <n v="15"/>
    <n v="42"/>
    <n v="59"/>
    <n v="30743352"/>
    <n v="8783814.8571428563"/>
    <m/>
    <x v="0"/>
    <x v="0"/>
    <n v="0"/>
    <n v="0"/>
    <s v="SIM"/>
    <n v="4629202.83"/>
  </r>
  <r>
    <n v="1458"/>
    <d v="2013-01-09T00:00:00"/>
    <n v="2"/>
    <n v="16"/>
    <n v="4"/>
    <n v="44"/>
    <n v="33"/>
    <n v="51"/>
    <n v="35151968"/>
    <n v="10043419.428571429"/>
    <m/>
    <x v="0"/>
    <x v="0"/>
    <n v="0"/>
    <n v="0"/>
    <s v="SIM"/>
    <n v="8420233.2400000002"/>
  </r>
  <r>
    <n v="1459"/>
    <d v="2013-01-12T00:00:00"/>
    <n v="2"/>
    <n v="6"/>
    <n v="35"/>
    <n v="30"/>
    <n v="52"/>
    <n v="34"/>
    <n v="44748336"/>
    <n v="12785238.857142856"/>
    <m/>
    <x v="0"/>
    <x v="0"/>
    <n v="1"/>
    <n v="13246202.09"/>
    <s v="NÃO"/>
    <n v="0"/>
  </r>
  <r>
    <n v="1460"/>
    <d v="2013-01-16T00:00:00"/>
    <n v="50"/>
    <n v="52"/>
    <n v="14"/>
    <n v="4"/>
    <n v="27"/>
    <n v="38"/>
    <n v="36815066"/>
    <n v="10518590.285714285"/>
    <m/>
    <x v="0"/>
    <x v="0"/>
    <n v="0"/>
    <n v="0"/>
    <s v="SIM"/>
    <n v="12296574.51"/>
  </r>
  <r>
    <n v="1461"/>
    <d v="2013-01-19T00:00:00"/>
    <n v="44"/>
    <n v="31"/>
    <n v="49"/>
    <n v="54"/>
    <n v="36"/>
    <n v="47"/>
    <n v="45787974"/>
    <n v="13082278.285714285"/>
    <m/>
    <x v="0"/>
    <x v="0"/>
    <n v="0"/>
    <n v="0"/>
    <s v="SIM"/>
    <n v="17234665.079999998"/>
  </r>
  <r>
    <n v="1462"/>
    <d v="2013-01-23T00:00:00"/>
    <n v="5"/>
    <n v="9"/>
    <n v="25"/>
    <n v="40"/>
    <n v="38"/>
    <n v="27"/>
    <n v="48551594"/>
    <n v="13871884"/>
    <m/>
    <x v="0"/>
    <x v="0"/>
    <n v="1"/>
    <n v="22470803.48"/>
    <s v="NÃO"/>
    <n v="0"/>
  </r>
  <r>
    <n v="1463"/>
    <d v="2013-01-26T00:00:00"/>
    <n v="40"/>
    <n v="22"/>
    <n v="13"/>
    <n v="29"/>
    <n v="48"/>
    <n v="28"/>
    <n v="27723126"/>
    <n v="7920893.1428571427"/>
    <m/>
    <x v="0"/>
    <x v="0"/>
    <n v="0"/>
    <n v="0"/>
    <s v="SIM"/>
    <n v="2989852.91"/>
  </r>
  <r>
    <n v="1464"/>
    <d v="2013-01-30T00:00:00"/>
    <n v="59"/>
    <n v="2"/>
    <n v="54"/>
    <n v="32"/>
    <n v="24"/>
    <n v="50"/>
    <n v="30500016"/>
    <n v="8714290.2857142854"/>
    <m/>
    <x v="0"/>
    <x v="0"/>
    <n v="0"/>
    <n v="0"/>
    <s v="SIM"/>
    <n v="19117004.460000001"/>
  </r>
  <r>
    <n v="1465"/>
    <d v="2013-02-02T00:00:00"/>
    <n v="11"/>
    <n v="6"/>
    <n v="53"/>
    <n v="44"/>
    <n v="16"/>
    <n v="26"/>
    <n v="46555048"/>
    <n v="13301442.285714285"/>
    <m/>
    <x v="0"/>
    <x v="0"/>
    <n v="0"/>
    <n v="0"/>
    <s v="SIM"/>
    <n v="24137821.57"/>
  </r>
  <r>
    <n v="1466"/>
    <d v="2013-02-06T00:00:00"/>
    <n v="4"/>
    <n v="13"/>
    <n v="51"/>
    <n v="37"/>
    <n v="6"/>
    <n v="34"/>
    <n v="53181258"/>
    <n v="15194645.142857144"/>
    <m/>
    <x v="0"/>
    <x v="0"/>
    <n v="1"/>
    <n v="29873254.829999998"/>
    <s v="NÃO"/>
    <n v="0"/>
  </r>
  <r>
    <n v="1467"/>
    <d v="2013-02-09T00:00:00"/>
    <n v="41"/>
    <n v="53"/>
    <n v="26"/>
    <n v="23"/>
    <n v="52"/>
    <n v="24"/>
    <n v="28717388"/>
    <n v="8204968"/>
    <m/>
    <x v="0"/>
    <x v="0"/>
    <n v="1"/>
    <n v="3097080.96"/>
    <s v="NÃO"/>
    <n v="0"/>
  </r>
  <r>
    <n v="1468"/>
    <d v="2013-02-13T00:00:00"/>
    <n v="2"/>
    <n v="20"/>
    <n v="37"/>
    <n v="19"/>
    <n v="1"/>
    <n v="10"/>
    <n v="14302608"/>
    <n v="4086459.4285714286"/>
    <m/>
    <x v="0"/>
    <x v="0"/>
    <n v="1"/>
    <n v="1542491.77"/>
    <s v="NÃO"/>
    <n v="0"/>
  </r>
  <r>
    <n v="1469"/>
    <d v="2013-02-16T00:00:00"/>
    <n v="4"/>
    <n v="56"/>
    <n v="54"/>
    <n v="13"/>
    <n v="35"/>
    <n v="58"/>
    <n v="27317922"/>
    <n v="7805120.5714285718"/>
    <m/>
    <x v="0"/>
    <x v="0"/>
    <n v="0"/>
    <n v="0"/>
    <s v="SIM"/>
    <n v="14475394.970000001"/>
  </r>
  <r>
    <n v="1470"/>
    <d v="2013-02-20T00:00:00"/>
    <n v="2"/>
    <n v="34"/>
    <n v="51"/>
    <n v="36"/>
    <n v="38"/>
    <n v="55"/>
    <n v="40807202"/>
    <n v="11659200.571428571"/>
    <m/>
    <x v="0"/>
    <x v="0"/>
    <n v="2"/>
    <n v="9438162.3900000006"/>
    <s v="NÃO"/>
    <n v="0"/>
  </r>
  <r>
    <n v="1471"/>
    <d v="2013-02-23T00:00:00"/>
    <n v="58"/>
    <n v="33"/>
    <n v="36"/>
    <n v="40"/>
    <n v="25"/>
    <n v="10"/>
    <n v="27924488"/>
    <n v="7978425.1428571427"/>
    <m/>
    <x v="0"/>
    <x v="0"/>
    <n v="0"/>
    <n v="0"/>
    <s v="SIM"/>
    <n v="3011569.17"/>
  </r>
  <r>
    <n v="1472"/>
    <d v="2013-02-27T00:00:00"/>
    <n v="12"/>
    <n v="23"/>
    <n v="25"/>
    <n v="18"/>
    <n v="45"/>
    <n v="50"/>
    <n v="30118576"/>
    <n v="8605307.4285714291"/>
    <m/>
    <x v="0"/>
    <x v="0"/>
    <n v="0"/>
    <n v="0"/>
    <s v="SIM"/>
    <n v="6259763.9000000004"/>
  </r>
  <r>
    <n v="1473"/>
    <d v="2013-03-02T00:00:00"/>
    <n v="60"/>
    <n v="12"/>
    <n v="57"/>
    <n v="58"/>
    <n v="33"/>
    <n v="2"/>
    <n v="38088322"/>
    <n v="10882377.714285715"/>
    <m/>
    <x v="0"/>
    <x v="0"/>
    <n v="0"/>
    <n v="0"/>
    <s v="SIM"/>
    <n v="10367470.949999999"/>
  </r>
  <r>
    <n v="1474"/>
    <d v="2013-03-06T00:00:00"/>
    <n v="2"/>
    <n v="43"/>
    <n v="11"/>
    <n v="1"/>
    <n v="3"/>
    <n v="28"/>
    <n v="40567716"/>
    <n v="11590776"/>
    <m/>
    <x v="0"/>
    <x v="0"/>
    <n v="1"/>
    <n v="14742572.93"/>
    <s v="NÃO"/>
    <n v="0"/>
  </r>
  <r>
    <n v="1475"/>
    <d v="2013-03-09T00:00:00"/>
    <n v="13"/>
    <n v="12"/>
    <n v="51"/>
    <n v="37"/>
    <n v="48"/>
    <n v="44"/>
    <n v="38445112"/>
    <n v="10984317.714285715"/>
    <m/>
    <x v="0"/>
    <x v="0"/>
    <n v="1"/>
    <n v="16179244.6"/>
    <s v="NÃO"/>
    <n v="0"/>
  </r>
  <r>
    <n v="1476"/>
    <d v="2013-03-13T00:00:00"/>
    <n v="26"/>
    <n v="10"/>
    <n v="4"/>
    <n v="37"/>
    <n v="47"/>
    <n v="57"/>
    <n v="25578566"/>
    <n v="7308161.7142857146"/>
    <m/>
    <x v="0"/>
    <x v="0"/>
    <n v="0"/>
    <n v="0"/>
    <s v="SIM"/>
    <n v="2758568.78"/>
  </r>
  <r>
    <n v="1477"/>
    <d v="2013-03-16T00:00:00"/>
    <n v="50"/>
    <n v="59"/>
    <n v="56"/>
    <n v="46"/>
    <n v="3"/>
    <n v="4"/>
    <n v="33215034"/>
    <n v="9490009.7142857146"/>
    <m/>
    <x v="0"/>
    <x v="0"/>
    <n v="0"/>
    <n v="0"/>
    <s v="SIM"/>
    <n v="6340706.8799999999"/>
  </r>
  <r>
    <n v="1478"/>
    <d v="2013-03-20T00:00:00"/>
    <n v="10"/>
    <n v="40"/>
    <n v="27"/>
    <n v="47"/>
    <n v="55"/>
    <n v="37"/>
    <n v="34163442"/>
    <n v="9760983.4285714291"/>
    <m/>
    <x v="0"/>
    <x v="0"/>
    <n v="0"/>
    <n v="0"/>
    <s v="SIM"/>
    <n v="10025127.83"/>
  </r>
  <r>
    <n v="1479"/>
    <d v="2013-03-23T00:00:00"/>
    <n v="57"/>
    <n v="21"/>
    <n v="54"/>
    <n v="48"/>
    <n v="50"/>
    <n v="60"/>
    <n v="40879372"/>
    <n v="11679820.571428571"/>
    <m/>
    <x v="0"/>
    <x v="0"/>
    <n v="0"/>
    <n v="0"/>
    <s v="SIM"/>
    <n v="26112714.84"/>
  </r>
  <r>
    <n v="1480"/>
    <d v="2013-03-27T00:00:00"/>
    <n v="9"/>
    <n v="14"/>
    <n v="26"/>
    <n v="36"/>
    <n v="52"/>
    <n v="21"/>
    <n v="51049112"/>
    <n v="14585460.571428571"/>
    <m/>
    <x v="0"/>
    <x v="0"/>
    <n v="1"/>
    <n v="31618202.789999999"/>
    <s v="NÃO"/>
    <n v="0"/>
  </r>
  <r>
    <n v="1481"/>
    <d v="2013-03-30T00:00:00"/>
    <n v="40"/>
    <n v="27"/>
    <n v="55"/>
    <n v="17"/>
    <n v="28"/>
    <n v="44"/>
    <n v="22104474"/>
    <n v="6315564"/>
    <m/>
    <x v="0"/>
    <x v="0"/>
    <n v="0"/>
    <n v="0"/>
    <s v="SIM"/>
    <n v="2383898.7599999998"/>
  </r>
  <r>
    <n v="1482"/>
    <d v="2013-04-03T00:00:00"/>
    <n v="11"/>
    <n v="9"/>
    <n v="6"/>
    <n v="34"/>
    <n v="41"/>
    <n v="53"/>
    <n v="28043090"/>
    <n v="8012311.4285714282"/>
    <m/>
    <x v="0"/>
    <x v="0"/>
    <n v="0"/>
    <n v="0"/>
    <s v="SIM"/>
    <n v="5408258.7800000003"/>
  </r>
  <r>
    <n v="1483"/>
    <d v="2013-04-06T00:00:00"/>
    <n v="55"/>
    <n v="53"/>
    <n v="1"/>
    <n v="35"/>
    <n v="56"/>
    <n v="39"/>
    <n v="35080218"/>
    <n v="10022919.428571429"/>
    <m/>
    <x v="0"/>
    <x v="0"/>
    <n v="0"/>
    <n v="0"/>
    <s v="SIM"/>
    <n v="9191551.1699999999"/>
  </r>
  <r>
    <n v="1484"/>
    <d v="2013-04-10T00:00:00"/>
    <n v="49"/>
    <n v="29"/>
    <n v="17"/>
    <n v="53"/>
    <n v="20"/>
    <n v="24"/>
    <n v="37284786"/>
    <n v="10652796"/>
    <m/>
    <x v="0"/>
    <x v="0"/>
    <n v="0"/>
    <n v="0"/>
    <s v="SIM"/>
    <n v="24978254.239999998"/>
  </r>
  <r>
    <n v="1485"/>
    <d v="2013-04-13T00:00:00"/>
    <n v="30"/>
    <n v="59"/>
    <n v="27"/>
    <n v="36"/>
    <n v="4"/>
    <n v="54"/>
    <n v="52780898"/>
    <n v="15080256.571428571"/>
    <m/>
    <x v="0"/>
    <x v="0"/>
    <n v="0"/>
    <n v="0"/>
    <s v="SIM"/>
    <n v="30670509.920000002"/>
  </r>
  <r>
    <n v="1486"/>
    <d v="2013-04-17T00:00:00"/>
    <n v="10"/>
    <n v="1"/>
    <n v="34"/>
    <n v="54"/>
    <n v="6"/>
    <n v="40"/>
    <n v="59964778"/>
    <n v="17132793.714285713"/>
    <m/>
    <x v="0"/>
    <x v="0"/>
    <n v="1"/>
    <n v="37137524.710000001"/>
    <s v="NÃO"/>
    <n v="0"/>
  </r>
  <r>
    <n v="1487"/>
    <d v="2013-04-20T00:00:00"/>
    <n v="4"/>
    <n v="17"/>
    <n v="23"/>
    <n v="28"/>
    <n v="9"/>
    <n v="53"/>
    <n v="27266336"/>
    <n v="7790381.7142857146"/>
    <m/>
    <x v="0"/>
    <x v="0"/>
    <n v="0"/>
    <n v="0"/>
    <s v="SIM"/>
    <n v="2940589.52"/>
  </r>
  <r>
    <n v="1488"/>
    <d v="2013-04-24T00:00:00"/>
    <n v="4"/>
    <n v="51"/>
    <n v="45"/>
    <n v="22"/>
    <n v="38"/>
    <n v="25"/>
    <n v="29223638"/>
    <n v="8349610.8571428573"/>
    <m/>
    <x v="0"/>
    <x v="0"/>
    <n v="1"/>
    <n v="6092267.9800000004"/>
    <s v="NÃO"/>
    <n v="0"/>
  </r>
  <r>
    <n v="1489"/>
    <d v="2013-04-27T00:00:00"/>
    <n v="48"/>
    <n v="15"/>
    <n v="24"/>
    <n v="28"/>
    <n v="1"/>
    <n v="26"/>
    <n v="26586222"/>
    <n v="7596063.4285714282"/>
    <m/>
    <x v="0"/>
    <x v="0"/>
    <n v="1"/>
    <n v="2867241.35"/>
    <s v="NÃO"/>
    <n v="0"/>
  </r>
  <r>
    <n v="1490"/>
    <d v="2013-05-02T00:00:00"/>
    <n v="31"/>
    <n v="32"/>
    <n v="43"/>
    <n v="3"/>
    <n v="52"/>
    <n v="1"/>
    <n v="33584654"/>
    <n v="9595615.4285714291"/>
    <m/>
    <x v="0"/>
    <x v="0"/>
    <n v="0"/>
    <n v="0"/>
    <s v="SIM"/>
    <n v="16896662.039999999"/>
  </r>
  <r>
    <n v="1491"/>
    <d v="2013-05-04T00:00:00"/>
    <n v="56"/>
    <n v="6"/>
    <n v="45"/>
    <n v="60"/>
    <n v="26"/>
    <n v="50"/>
    <n v="39743064"/>
    <n v="11355161.142857144"/>
    <m/>
    <x v="0"/>
    <x v="0"/>
    <n v="0"/>
    <n v="0"/>
    <s v="SIM"/>
    <n v="21182827.870000001"/>
  </r>
  <r>
    <n v="1492"/>
    <d v="2013-05-08T00:00:00"/>
    <n v="48"/>
    <n v="44"/>
    <n v="46"/>
    <n v="4"/>
    <n v="18"/>
    <n v="9"/>
    <n v="48938634"/>
    <n v="13982466.857142856"/>
    <m/>
    <x v="0"/>
    <x v="0"/>
    <n v="1"/>
    <n v="26460707.329999998"/>
    <s v="NÃO"/>
    <n v="0"/>
  </r>
  <r>
    <n v="1493"/>
    <d v="2013-05-11T00:00:00"/>
    <n v="30"/>
    <n v="24"/>
    <n v="12"/>
    <n v="49"/>
    <n v="7"/>
    <n v="27"/>
    <n v="27293590"/>
    <n v="7798168.5714285718"/>
    <m/>
    <x v="0"/>
    <x v="0"/>
    <n v="2"/>
    <n v="1471764.39"/>
    <s v="NÃO"/>
    <n v="0"/>
  </r>
  <r>
    <n v="1494"/>
    <d v="2013-05-15T00:00:00"/>
    <n v="50"/>
    <n v="28"/>
    <n v="35"/>
    <n v="24"/>
    <n v="2"/>
    <n v="14"/>
    <n v="23860410"/>
    <n v="6817260"/>
    <m/>
    <x v="0"/>
    <x v="0"/>
    <n v="0"/>
    <n v="0"/>
    <s v="SIM"/>
    <n v="14329345.310000001"/>
  </r>
  <r>
    <n v="1495"/>
    <d v="2013-05-18T00:00:00"/>
    <n v="13"/>
    <n v="49"/>
    <n v="4"/>
    <n v="44"/>
    <n v="14"/>
    <n v="57"/>
    <n v="40412652"/>
    <n v="11546472"/>
    <m/>
    <x v="0"/>
    <x v="0"/>
    <n v="0"/>
    <n v="0"/>
    <s v="SIM"/>
    <n v="18687724.129999999"/>
  </r>
  <r>
    <n v="1496"/>
    <d v="2013-05-22T00:00:00"/>
    <n v="28"/>
    <n v="18"/>
    <n v="41"/>
    <n v="54"/>
    <n v="14"/>
    <n v="47"/>
    <n v="46072184"/>
    <n v="13163481.142857144"/>
    <m/>
    <x v="0"/>
    <x v="0"/>
    <n v="0"/>
    <n v="0"/>
    <s v="SIM"/>
    <n v="23656465.870000001"/>
  </r>
  <r>
    <n v="1497"/>
    <d v="2013-05-25T00:00:00"/>
    <n v="58"/>
    <n v="7"/>
    <n v="27"/>
    <n v="45"/>
    <n v="4"/>
    <n v="5"/>
    <n v="50296330"/>
    <n v="14370380"/>
    <m/>
    <x v="0"/>
    <x v="0"/>
    <n v="0"/>
    <n v="0"/>
    <s v="SIM"/>
    <n v="29080768.609999999"/>
  </r>
  <r>
    <n v="1498"/>
    <d v="2013-05-29T00:00:00"/>
    <n v="11"/>
    <n v="46"/>
    <n v="27"/>
    <n v="49"/>
    <n v="6"/>
    <n v="40"/>
    <n v="59252370"/>
    <n v="16929248.571428571"/>
    <m/>
    <x v="0"/>
    <x v="0"/>
    <n v="0"/>
    <n v="0"/>
    <s v="SIM"/>
    <n v="35470952.420000002"/>
  </r>
  <r>
    <n v="1499"/>
    <d v="2013-06-01T00:00:00"/>
    <n v="26"/>
    <n v="37"/>
    <n v="8"/>
    <n v="22"/>
    <n v="54"/>
    <n v="33"/>
    <n v="70151904"/>
    <n v="20043401.142857142"/>
    <m/>
    <x v="0"/>
    <x v="0"/>
    <n v="1"/>
    <n v="43036617.07"/>
    <s v="NÃO"/>
    <n v="0"/>
  </r>
  <r>
    <n v="1500"/>
    <d v="2013-06-05T00:00:00"/>
    <n v="57"/>
    <n v="43"/>
    <n v="18"/>
    <n v="59"/>
    <n v="10"/>
    <n v="31"/>
    <n v="42334170"/>
    <n v="12095477.142857144"/>
    <m/>
    <x v="0"/>
    <x v="0"/>
    <n v="1"/>
    <n v="22610179.370000001"/>
    <s v="NÃO"/>
    <n v="0"/>
  </r>
  <r>
    <n v="1501"/>
    <d v="2013-06-08T00:00:00"/>
    <n v="13"/>
    <n v="37"/>
    <n v="54"/>
    <n v="7"/>
    <n v="29"/>
    <n v="1"/>
    <n v="29159100"/>
    <n v="8331171.4285714282"/>
    <m/>
    <x v="0"/>
    <x v="0"/>
    <n v="1"/>
    <n v="3144718.24"/>
    <s v="NÃO"/>
    <n v="0"/>
  </r>
  <r>
    <n v="1502"/>
    <d v="2013-06-12T00:00:00"/>
    <n v="6"/>
    <n v="43"/>
    <n v="22"/>
    <n v="52"/>
    <n v="57"/>
    <n v="51"/>
    <n v="25980254"/>
    <n v="7422929.7142857146"/>
    <m/>
    <x v="0"/>
    <x v="0"/>
    <n v="0"/>
    <n v="0"/>
    <s v="SIM"/>
    <n v="2801889.58"/>
  </r>
  <r>
    <n v="1503"/>
    <d v="2013-06-15T00:00:00"/>
    <n v="36"/>
    <n v="22"/>
    <n v="42"/>
    <n v="3"/>
    <n v="16"/>
    <n v="4"/>
    <n v="31145306"/>
    <n v="8898658.8571428563"/>
    <m/>
    <x v="0"/>
    <x v="0"/>
    <n v="0"/>
    <n v="0"/>
    <s v="SIM"/>
    <n v="6160813.9400000004"/>
  </r>
  <r>
    <n v="1504"/>
    <d v="2013-06-19T00:00:00"/>
    <n v="41"/>
    <n v="2"/>
    <n v="42"/>
    <n v="30"/>
    <n v="12"/>
    <n v="10"/>
    <n v="31656794"/>
    <n v="9044798.2857142854"/>
    <m/>
    <x v="0"/>
    <x v="0"/>
    <n v="0"/>
    <n v="0"/>
    <s v="SIM"/>
    <n v="20439900.82"/>
  </r>
  <r>
    <n v="1505"/>
    <d v="2013-06-22T00:00:00"/>
    <n v="32"/>
    <n v="1"/>
    <n v="6"/>
    <n v="9"/>
    <n v="16"/>
    <n v="2"/>
    <n v="41112500"/>
    <n v="11746428.571428571"/>
    <m/>
    <x v="0"/>
    <x v="0"/>
    <n v="0"/>
    <n v="0"/>
    <s v="SIM"/>
    <n v="24873756.07"/>
  </r>
  <r>
    <n v="1506"/>
    <d v="2013-06-26T00:00:00"/>
    <n v="49"/>
    <n v="34"/>
    <n v="42"/>
    <n v="18"/>
    <n v="3"/>
    <n v="14"/>
    <n v="42530682"/>
    <n v="12151623.428571429"/>
    <m/>
    <x v="0"/>
    <x v="0"/>
    <n v="0"/>
    <n v="0"/>
    <s v="SIM"/>
    <n v="29460557.82"/>
  </r>
  <r>
    <n v="1507"/>
    <d v="2013-06-29T00:00:00"/>
    <n v="46"/>
    <n v="24"/>
    <n v="51"/>
    <n v="50"/>
    <n v="56"/>
    <n v="52"/>
    <n v="54475754"/>
    <n v="15564501.142857144"/>
    <m/>
    <x v="0"/>
    <x v="0"/>
    <n v="0"/>
    <n v="0"/>
    <s v="SIM"/>
    <n v="35335598.460000001"/>
  </r>
  <r>
    <n v="1508"/>
    <d v="2013-07-03T00:00:00"/>
    <n v="58"/>
    <n v="39"/>
    <n v="18"/>
    <n v="17"/>
    <n v="35"/>
    <n v="30"/>
    <n v="64928654"/>
    <n v="18551044"/>
    <m/>
    <x v="0"/>
    <x v="0"/>
    <n v="2"/>
    <n v="21168975.920000002"/>
    <s v="NÃO"/>
    <n v="0"/>
  </r>
  <r>
    <n v="1509"/>
    <d v="2013-07-06T00:00:00"/>
    <n v="27"/>
    <n v="51"/>
    <n v="1"/>
    <n v="46"/>
    <n v="59"/>
    <n v="6"/>
    <n v="27417412"/>
    <n v="7833546.2857142854"/>
    <m/>
    <x v="0"/>
    <x v="0"/>
    <n v="0"/>
    <n v="0"/>
    <s v="SIM"/>
    <n v="18579983.719999999"/>
  </r>
  <r>
    <n v="1510"/>
    <d v="2013-07-10T00:00:00"/>
    <n v="1"/>
    <n v="8"/>
    <n v="44"/>
    <n v="17"/>
    <n v="46"/>
    <n v="53"/>
    <n v="40363448"/>
    <n v="11532413.714285715"/>
    <m/>
    <x v="0"/>
    <x v="0"/>
    <n v="1"/>
    <n v="22933056.039999999"/>
    <s v="NÃO"/>
    <n v="0"/>
  </r>
  <r>
    <n v="1511"/>
    <d v="2013-07-13T00:00:00"/>
    <n v="8"/>
    <n v="29"/>
    <n v="31"/>
    <n v="4"/>
    <n v="17"/>
    <n v="45"/>
    <n v="28011126"/>
    <n v="8003178.8571428573"/>
    <m/>
    <x v="0"/>
    <x v="0"/>
    <n v="0"/>
    <n v="0"/>
    <s v="SIM"/>
    <n v="3020912.81"/>
  </r>
  <r>
    <n v="1512"/>
    <d v="2013-07-17T00:00:00"/>
    <n v="35"/>
    <n v="11"/>
    <n v="28"/>
    <n v="46"/>
    <n v="42"/>
    <n v="58"/>
    <n v="30521036"/>
    <n v="8720296"/>
    <m/>
    <x v="0"/>
    <x v="0"/>
    <n v="0"/>
    <n v="0"/>
    <s v="SIM"/>
    <n v="6312511.5999999996"/>
  </r>
  <r>
    <n v="1513"/>
    <d v="2013-07-20T00:00:00"/>
    <n v="31"/>
    <n v="57"/>
    <n v="17"/>
    <n v="56"/>
    <n v="28"/>
    <n v="58"/>
    <n v="35776730"/>
    <n v="10221922.857142856"/>
    <m/>
    <x v="0"/>
    <x v="0"/>
    <n v="0"/>
    <n v="0"/>
    <s v="SIM"/>
    <n v="10170920.65"/>
  </r>
  <r>
    <n v="1514"/>
    <d v="2013-07-24T00:00:00"/>
    <n v="23"/>
    <n v="16"/>
    <n v="17"/>
    <n v="59"/>
    <n v="42"/>
    <n v="60"/>
    <n v="36074146"/>
    <n v="10306898.857142856"/>
    <m/>
    <x v="0"/>
    <x v="0"/>
    <n v="1"/>
    <n v="14061405.08"/>
    <s v="NÃO"/>
    <n v="0"/>
  </r>
  <r>
    <n v="1515"/>
    <d v="2013-07-27T00:00:00"/>
    <n v="59"/>
    <n v="49"/>
    <n v="13"/>
    <n v="18"/>
    <n v="4"/>
    <n v="14"/>
    <n v="33619702"/>
    <n v="9605629.1428571437"/>
    <m/>
    <x v="0"/>
    <x v="0"/>
    <n v="1"/>
    <n v="15200594.630000001"/>
    <s v="NÃO"/>
    <n v="0"/>
  </r>
  <r>
    <n v="1516"/>
    <d v="2013-07-31T00:00:00"/>
    <n v="34"/>
    <n v="60"/>
    <n v="18"/>
    <n v="45"/>
    <n v="4"/>
    <n v="20"/>
    <n v="23933796"/>
    <n v="6838227.4285714282"/>
    <m/>
    <x v="0"/>
    <x v="0"/>
    <n v="1"/>
    <n v="2581185.4500000002"/>
    <s v="NÃO"/>
    <n v="0"/>
  </r>
  <r>
    <n v="1517"/>
    <d v="2013-08-03T00:00:00"/>
    <n v="45"/>
    <n v="38"/>
    <n v="52"/>
    <n v="17"/>
    <n v="7"/>
    <n v="56"/>
    <n v="26348906"/>
    <n v="7528258.8571428573"/>
    <m/>
    <x v="0"/>
    <x v="0"/>
    <n v="0"/>
    <n v="0"/>
    <s v="SIM"/>
    <n v="2841647.55"/>
  </r>
  <r>
    <n v="1518"/>
    <d v="2013-08-06T00:00:00"/>
    <n v="28"/>
    <n v="8"/>
    <n v="55"/>
    <n v="41"/>
    <n v="48"/>
    <n v="9"/>
    <n v="17340232"/>
    <n v="4954352"/>
    <m/>
    <x v="0"/>
    <x v="0"/>
    <n v="0"/>
    <n v="0"/>
    <s v="SIM"/>
    <n v="4711737.63"/>
  </r>
  <r>
    <n v="1519"/>
    <d v="2013-08-08T00:00:00"/>
    <n v="6"/>
    <n v="23"/>
    <n v="56"/>
    <n v="15"/>
    <n v="5"/>
    <n v="59"/>
    <n v="26494284"/>
    <n v="7569795.4285714282"/>
    <m/>
    <x v="0"/>
    <x v="0"/>
    <n v="0"/>
    <n v="0"/>
    <s v="SIM"/>
    <n v="16228282.25"/>
  </r>
  <r>
    <n v="1520"/>
    <d v="2013-08-10T00:00:00"/>
    <n v="36"/>
    <n v="46"/>
    <n v="48"/>
    <n v="31"/>
    <n v="7"/>
    <n v="35"/>
    <n v="39252254"/>
    <n v="11214929.714285715"/>
    <m/>
    <x v="0"/>
    <x v="0"/>
    <n v="0"/>
    <n v="0"/>
    <s v="SIM"/>
    <n v="20461515.75"/>
  </r>
  <r>
    <n v="1521"/>
    <d v="2013-08-14T00:00:00"/>
    <n v="18"/>
    <n v="30"/>
    <n v="14"/>
    <n v="11"/>
    <n v="33"/>
    <n v="39"/>
    <n v="44992102"/>
    <n v="12854886.285714285"/>
    <m/>
    <x v="0"/>
    <x v="0"/>
    <n v="1"/>
    <n v="25313774"/>
    <s v="NÃO"/>
    <n v="0"/>
  </r>
  <r>
    <n v="1522"/>
    <d v="2013-08-17T00:00:00"/>
    <n v="33"/>
    <n v="5"/>
    <n v="23"/>
    <n v="32"/>
    <n v="8"/>
    <n v="56"/>
    <n v="26124950"/>
    <n v="7464271.4285714282"/>
    <m/>
    <x v="0"/>
    <x v="0"/>
    <n v="0"/>
    <n v="0"/>
    <s v="SIM"/>
    <n v="2817494.59"/>
  </r>
  <r>
    <n v="1523"/>
    <d v="2013-08-21T00:00:00"/>
    <n v="25"/>
    <n v="39"/>
    <n v="44"/>
    <n v="41"/>
    <n v="31"/>
    <n v="22"/>
    <n v="29014322"/>
    <n v="8289806.2857142854"/>
    <m/>
    <x v="0"/>
    <x v="0"/>
    <n v="0"/>
    <n v="0"/>
    <s v="SIM"/>
    <n v="5946598.9699999997"/>
  </r>
  <r>
    <n v="1524"/>
    <d v="2013-08-24T00:00:00"/>
    <n v="40"/>
    <n v="53"/>
    <n v="12"/>
    <n v="46"/>
    <n v="2"/>
    <n v="52"/>
    <n v="34940408"/>
    <n v="9982973.7142857146"/>
    <m/>
    <x v="0"/>
    <x v="0"/>
    <n v="0"/>
    <n v="0"/>
    <s v="SIM"/>
    <n v="21532147.870000001"/>
  </r>
  <r>
    <n v="1525"/>
    <d v="2013-08-28T00:00:00"/>
    <n v="30"/>
    <n v="46"/>
    <n v="35"/>
    <n v="54"/>
    <n v="26"/>
    <n v="2"/>
    <n v="42186772"/>
    <n v="12053363.428571429"/>
    <m/>
    <x v="0"/>
    <x v="0"/>
    <n v="0"/>
    <n v="0"/>
    <s v="SIM"/>
    <n v="26081860.010000002"/>
  </r>
  <r>
    <n v="1526"/>
    <d v="2013-08-31T00:00:00"/>
    <n v="51"/>
    <n v="47"/>
    <n v="28"/>
    <n v="10"/>
    <n v="59"/>
    <n v="16"/>
    <n v="52522740"/>
    <n v="15006497.142857144"/>
    <m/>
    <x v="0"/>
    <x v="0"/>
    <n v="1"/>
    <n v="31746274.149999999"/>
    <s v="NÃO"/>
    <n v="0"/>
  </r>
  <r>
    <n v="1527"/>
    <d v="2013-09-04T00:00:00"/>
    <n v="32"/>
    <n v="44"/>
    <n v="42"/>
    <n v="48"/>
    <n v="16"/>
    <n v="36"/>
    <n v="23361580"/>
    <n v="6674737.1428571427"/>
    <m/>
    <x v="0"/>
    <x v="0"/>
    <n v="0"/>
    <n v="0"/>
    <s v="SIM"/>
    <n v="2519473.73"/>
  </r>
  <r>
    <n v="1528"/>
    <d v="2013-09-06T00:00:00"/>
    <n v="4"/>
    <n v="13"/>
    <n v="58"/>
    <n v="36"/>
    <n v="19"/>
    <n v="15"/>
    <n v="21722580"/>
    <n v="6206451.4285714282"/>
    <m/>
    <x v="0"/>
    <x v="0"/>
    <n v="0"/>
    <n v="0"/>
    <s v="SIM"/>
    <n v="4862186.4000000004"/>
  </r>
  <r>
    <n v="1529"/>
    <d v="2013-09-11T00:00:00"/>
    <n v="35"/>
    <n v="17"/>
    <n v="15"/>
    <n v="34"/>
    <n v="49"/>
    <n v="11"/>
    <n v="30435704"/>
    <n v="8695915.4285714291"/>
    <m/>
    <x v="0"/>
    <x v="0"/>
    <n v="1"/>
    <n v="8144582.4000000004"/>
    <s v="NÃO"/>
    <n v="0"/>
  </r>
  <r>
    <n v="1530"/>
    <d v="2013-09-14T00:00:00"/>
    <n v="53"/>
    <n v="10"/>
    <n v="28"/>
    <n v="16"/>
    <n v="48"/>
    <n v="33"/>
    <n v="37650804"/>
    <n v="10757372.571428571"/>
    <m/>
    <x v="0"/>
    <x v="0"/>
    <n v="2"/>
    <n v="7800140.9199999999"/>
    <s v="NÃO"/>
    <n v="0"/>
  </r>
  <r>
    <n v="1531"/>
    <d v="2013-09-18T00:00:00"/>
    <n v="24"/>
    <n v="41"/>
    <n v="12"/>
    <n v="42"/>
    <n v="44"/>
    <n v="13"/>
    <n v="23570024"/>
    <n v="6734292.5714285718"/>
    <m/>
    <x v="0"/>
    <x v="0"/>
    <n v="0"/>
    <n v="0"/>
    <s v="SIM"/>
    <n v="2541953.77"/>
  </r>
  <r>
    <n v="1532"/>
    <d v="2013-09-21T00:00:00"/>
    <n v="42"/>
    <n v="2"/>
    <n v="11"/>
    <n v="23"/>
    <n v="31"/>
    <n v="44"/>
    <n v="30240050"/>
    <n v="8640014.2857142854"/>
    <m/>
    <x v="0"/>
    <x v="0"/>
    <n v="3"/>
    <n v="1934416.36"/>
    <s v="NÃO"/>
    <n v="0"/>
  </r>
  <r>
    <n v="1533"/>
    <d v="2013-09-25T00:00:00"/>
    <n v="29"/>
    <n v="21"/>
    <n v="47"/>
    <n v="57"/>
    <n v="13"/>
    <n v="34"/>
    <n v="22933224"/>
    <n v="6552349.7142857146"/>
    <m/>
    <x v="0"/>
    <x v="0"/>
    <n v="0"/>
    <n v="0"/>
    <s v="SIM"/>
    <n v="2473276.87"/>
  </r>
  <r>
    <n v="1534"/>
    <d v="2013-09-28T00:00:00"/>
    <n v="28"/>
    <n v="12"/>
    <n v="34"/>
    <n v="29"/>
    <n v="1"/>
    <n v="48"/>
    <n v="30240480"/>
    <n v="8640137.1428571437"/>
    <m/>
    <x v="0"/>
    <x v="0"/>
    <n v="1"/>
    <n v="5734618.5700000003"/>
    <s v="NÃO"/>
    <n v="0"/>
  </r>
  <r>
    <n v="1535"/>
    <d v="2013-10-02T00:00:00"/>
    <n v="55"/>
    <n v="25"/>
    <n v="9"/>
    <n v="8"/>
    <n v="54"/>
    <n v="41"/>
    <n v="33122518"/>
    <n v="9463576.5714285709"/>
    <m/>
    <x v="0"/>
    <x v="0"/>
    <n v="0"/>
    <n v="0"/>
    <s v="SIM"/>
    <n v="13376862.66"/>
  </r>
  <r>
    <n v="1536"/>
    <d v="2013-10-05T00:00:00"/>
    <n v="18"/>
    <n v="32"/>
    <n v="29"/>
    <n v="13"/>
    <n v="50"/>
    <n v="58"/>
    <n v="41562606"/>
    <n v="11875030.285714285"/>
    <m/>
    <x v="0"/>
    <x v="0"/>
    <n v="0"/>
    <n v="0"/>
    <s v="SIM"/>
    <n v="17859260.43"/>
  </r>
  <r>
    <n v="1537"/>
    <d v="2013-10-09T00:00:00"/>
    <n v="6"/>
    <n v="56"/>
    <n v="33"/>
    <n v="50"/>
    <n v="51"/>
    <n v="10"/>
    <n v="49821730"/>
    <n v="14234780"/>
    <m/>
    <x v="0"/>
    <x v="0"/>
    <n v="1"/>
    <n v="23232379.039999999"/>
    <s v="NÃO"/>
    <n v="0"/>
  </r>
  <r>
    <n v="1538"/>
    <d v="2013-10-11T00:00:00"/>
    <n v="35"/>
    <n v="52"/>
    <n v="27"/>
    <n v="53"/>
    <n v="57"/>
    <n v="23"/>
    <n v="20060470"/>
    <n v="5731562.8571428573"/>
    <m/>
    <x v="0"/>
    <x v="0"/>
    <n v="1"/>
    <n v="2163459.2799999998"/>
    <s v="NÃO"/>
    <n v="0"/>
  </r>
  <r>
    <n v="1539"/>
    <d v="2013-10-16T00:00:00"/>
    <n v="10"/>
    <n v="49"/>
    <n v="8"/>
    <n v="58"/>
    <n v="20"/>
    <n v="26"/>
    <n v="24673116"/>
    <n v="7049461.7142857146"/>
    <m/>
    <x v="0"/>
    <x v="0"/>
    <n v="0"/>
    <n v="0"/>
    <s v="SIM"/>
    <n v="14133639.1"/>
  </r>
  <r>
    <n v="1540"/>
    <d v="2013-10-19T00:00:00"/>
    <n v="54"/>
    <n v="47"/>
    <n v="27"/>
    <n v="17"/>
    <n v="3"/>
    <n v="32"/>
    <n v="42597696"/>
    <n v="12170770.285714285"/>
    <m/>
    <x v="0"/>
    <x v="0"/>
    <n v="0"/>
    <n v="0"/>
    <s v="SIM"/>
    <n v="18727668.109999999"/>
  </r>
  <r>
    <n v="1541"/>
    <d v="2013-10-23T00:00:00"/>
    <n v="37"/>
    <n v="5"/>
    <n v="24"/>
    <n v="44"/>
    <n v="49"/>
    <n v="58"/>
    <n v="46061530"/>
    <n v="13160437.142857144"/>
    <m/>
    <x v="0"/>
    <x v="0"/>
    <n v="0"/>
    <n v="0"/>
    <s v="SIM"/>
    <n v="23695260.850000001"/>
  </r>
  <r>
    <n v="1542"/>
    <d v="2013-10-26T00:00:00"/>
    <n v="7"/>
    <n v="12"/>
    <n v="57"/>
    <n v="11"/>
    <n v="30"/>
    <n v="39"/>
    <n v="54891958"/>
    <n v="15683416.571428571"/>
    <m/>
    <x v="0"/>
    <x v="0"/>
    <n v="0"/>
    <n v="0"/>
    <s v="SIM"/>
    <n v="29615187.77"/>
  </r>
  <r>
    <n v="1543"/>
    <d v="2013-10-30T00:00:00"/>
    <n v="30"/>
    <n v="7"/>
    <n v="23"/>
    <n v="20"/>
    <n v="15"/>
    <n v="41"/>
    <n v="66433014"/>
    <n v="18980861.142857142"/>
    <m/>
    <x v="0"/>
    <x v="0"/>
    <n v="0"/>
    <n v="0"/>
    <s v="SIM"/>
    <n v="36779781.700000003"/>
  </r>
  <r>
    <n v="1544"/>
    <d v="2013-11-01T00:00:00"/>
    <n v="30"/>
    <n v="50"/>
    <n v="45"/>
    <n v="2"/>
    <n v="35"/>
    <n v="21"/>
    <n v="69125452"/>
    <n v="19750129.142857142"/>
    <m/>
    <x v="0"/>
    <x v="0"/>
    <n v="0"/>
    <n v="0"/>
    <s v="SIM"/>
    <n v="63155442.890000001"/>
  </r>
  <r>
    <n v="1545"/>
    <d v="2013-11-06T00:00:00"/>
    <n v="6"/>
    <n v="48"/>
    <n v="11"/>
    <n v="45"/>
    <n v="4"/>
    <n v="24"/>
    <n v="160817482"/>
    <n v="45947852"/>
    <m/>
    <x v="0"/>
    <x v="0"/>
    <n v="1"/>
    <n v="80499108.159999996"/>
    <s v="NÃO"/>
    <n v="0"/>
  </r>
  <r>
    <n v="1546"/>
    <d v="2013-11-09T00:00:00"/>
    <n v="38"/>
    <n v="44"/>
    <n v="17"/>
    <n v="60"/>
    <n v="4"/>
    <n v="53"/>
    <n v="29649502"/>
    <n v="8471286.2857142854"/>
    <m/>
    <x v="0"/>
    <x v="0"/>
    <n v="0"/>
    <n v="0"/>
    <s v="SIM"/>
    <n v="3197606.56"/>
  </r>
  <r>
    <n v="1547"/>
    <d v="2013-11-13T00:00:00"/>
    <n v="28"/>
    <n v="21"/>
    <n v="9"/>
    <n v="10"/>
    <n v="2"/>
    <n v="18"/>
    <n v="34028022"/>
    <n v="9722292"/>
    <m/>
    <x v="0"/>
    <x v="0"/>
    <n v="1"/>
    <n v="6867422.8899999997"/>
    <s v="NÃO"/>
    <n v="0"/>
  </r>
  <r>
    <n v="1548"/>
    <d v="2013-11-16T00:00:00"/>
    <n v="44"/>
    <n v="41"/>
    <n v="42"/>
    <n v="54"/>
    <n v="47"/>
    <n v="19"/>
    <n v="23856610"/>
    <n v="6816174.2857142854"/>
    <m/>
    <x v="0"/>
    <x v="0"/>
    <n v="0"/>
    <n v="0"/>
    <s v="SIM"/>
    <n v="2572861.1800000002"/>
  </r>
  <r>
    <n v="1549"/>
    <d v="2013-11-20T00:00:00"/>
    <n v="32"/>
    <n v="53"/>
    <n v="16"/>
    <n v="20"/>
    <n v="12"/>
    <n v="10"/>
    <n v="29671098"/>
    <n v="8477456.5714285709"/>
    <m/>
    <x v="0"/>
    <x v="0"/>
    <n v="1"/>
    <n v="5772796.7999999998"/>
    <s v="NÃO"/>
    <n v="0"/>
  </r>
  <r>
    <n v="1550"/>
    <d v="2013-11-23T00:00:00"/>
    <n v="21"/>
    <n v="56"/>
    <n v="36"/>
    <n v="9"/>
    <n v="13"/>
    <n v="27"/>
    <n v="44393694"/>
    <n v="12683912.571428571"/>
    <m/>
    <x v="0"/>
    <x v="0"/>
    <n v="1"/>
    <n v="23634735.210000001"/>
    <s v="NÃO"/>
    <n v="0"/>
  </r>
  <r>
    <n v="1551"/>
    <d v="2013-11-27T00:00:00"/>
    <n v="2"/>
    <n v="23"/>
    <n v="38"/>
    <n v="15"/>
    <n v="21"/>
    <n v="19"/>
    <n v="26151116"/>
    <n v="7471747.4285714282"/>
    <m/>
    <x v="0"/>
    <x v="0"/>
    <n v="1"/>
    <n v="2820316.51"/>
    <s v="NÃO"/>
    <n v="0"/>
  </r>
  <r>
    <n v="1552"/>
    <d v="2013-11-30T00:00:00"/>
    <n v="7"/>
    <n v="18"/>
    <n v="26"/>
    <n v="46"/>
    <n v="39"/>
    <n v="24"/>
    <n v="28534554"/>
    <n v="8152729.7142857146"/>
    <m/>
    <x v="0"/>
    <x v="0"/>
    <n v="0"/>
    <n v="0"/>
    <s v="SIM"/>
    <n v="3077362.89"/>
  </r>
  <r>
    <n v="1553"/>
    <d v="2013-12-04T00:00:00"/>
    <n v="29"/>
    <n v="21"/>
    <n v="20"/>
    <n v="46"/>
    <n v="22"/>
    <n v="60"/>
    <n v="32051102"/>
    <n v="9157457.7142857146"/>
    <m/>
    <x v="0"/>
    <x v="0"/>
    <n v="0"/>
    <n v="0"/>
    <s v="SIM"/>
    <n v="6533974.54"/>
  </r>
  <r>
    <n v="1554"/>
    <d v="2013-12-07T00:00:00"/>
    <n v="30"/>
    <n v="52"/>
    <n v="50"/>
    <n v="49"/>
    <n v="53"/>
    <n v="32"/>
    <n v="38711366"/>
    <n v="11060390.285714285"/>
    <m/>
    <x v="0"/>
    <x v="0"/>
    <n v="0"/>
    <n v="0"/>
    <s v="SIM"/>
    <n v="22222363.27"/>
  </r>
  <r>
    <n v="1555"/>
    <d v="2013-12-11T00:00:00"/>
    <n v="5"/>
    <n v="52"/>
    <n v="59"/>
    <n v="2"/>
    <n v="33"/>
    <n v="23"/>
    <n v="47898192"/>
    <n v="13685197.714285715"/>
    <m/>
    <x v="0"/>
    <x v="0"/>
    <n v="0"/>
    <n v="0"/>
    <s v="SIM"/>
    <n v="27388034.289999999"/>
  </r>
  <r>
    <n v="1556"/>
    <d v="2013-12-14T00:00:00"/>
    <n v="7"/>
    <n v="52"/>
    <n v="11"/>
    <n v="10"/>
    <n v="1"/>
    <n v="4"/>
    <n v="57443904"/>
    <n v="16412544"/>
    <m/>
    <x v="0"/>
    <x v="0"/>
    <n v="0"/>
    <n v="0"/>
    <s v="SIM"/>
    <n v="33583180.670000002"/>
  </r>
  <r>
    <n v="1557"/>
    <d v="2013-12-17T00:00:00"/>
    <n v="46"/>
    <n v="18"/>
    <n v="16"/>
    <n v="45"/>
    <n v="31"/>
    <n v="4"/>
    <n v="43305632"/>
    <n v="12373037.714285715"/>
    <m/>
    <x v="0"/>
    <x v="0"/>
    <n v="0"/>
    <n v="0"/>
    <s v="SIM"/>
    <n v="38253558.380000003"/>
  </r>
  <r>
    <n v="1558"/>
    <d v="2013-12-19T00:00:00"/>
    <n v="31"/>
    <n v="42"/>
    <n v="15"/>
    <n v="7"/>
    <n v="17"/>
    <n v="54"/>
    <n v="59235314"/>
    <n v="16924375.428571429"/>
    <m/>
    <x v="0"/>
    <x v="0"/>
    <n v="0"/>
    <n v="0"/>
    <s v="SIM"/>
    <n v="44641902.75"/>
  </r>
  <r>
    <n v="1559"/>
    <d v="2013-12-21T00:00:00"/>
    <n v="37"/>
    <n v="58"/>
    <n v="12"/>
    <n v="29"/>
    <n v="8"/>
    <n v="16"/>
    <n v="63511922"/>
    <n v="18146263.428571429"/>
    <m/>
    <x v="0"/>
    <x v="0"/>
    <n v="1"/>
    <n v="51491466"/>
    <s v="NÃO"/>
    <n v="0"/>
  </r>
  <r>
    <n v="1560"/>
    <d v="2013-12-31T00:00:00"/>
    <n v="30"/>
    <n v="47"/>
    <n v="53"/>
    <n v="38"/>
    <n v="20"/>
    <n v="36"/>
    <n v="758218978"/>
    <n v="216633993.7142857"/>
    <m/>
    <x v="0"/>
    <x v="0"/>
    <n v="4"/>
    <n v="56169465.020000003"/>
    <s v="NÃO"/>
    <n v="0"/>
  </r>
  <r>
    <n v="1561"/>
    <d v="2014-01-02T00:00:00"/>
    <n v="28"/>
    <n v="26"/>
    <n v="54"/>
    <n v="55"/>
    <n v="23"/>
    <n v="60"/>
    <n v="8852704"/>
    <n v="2529344"/>
    <m/>
    <x v="0"/>
    <x v="0"/>
    <n v="0"/>
    <n v="0"/>
    <s v="SIM"/>
    <n v="954736.58"/>
  </r>
  <r>
    <n v="1562"/>
    <d v="2014-01-04T00:00:00"/>
    <n v="12"/>
    <n v="10"/>
    <n v="51"/>
    <n v="37"/>
    <n v="23"/>
    <n v="47"/>
    <n v="22178488"/>
    <n v="6336710.8571428573"/>
    <m/>
    <x v="0"/>
    <x v="0"/>
    <n v="0"/>
    <n v="0"/>
    <s v="SIM"/>
    <n v="3346617.51"/>
  </r>
  <r>
    <n v="1563"/>
    <d v="2014-01-09T00:00:00"/>
    <n v="43"/>
    <n v="36"/>
    <n v="1"/>
    <n v="20"/>
    <n v="13"/>
    <n v="6"/>
    <n v="32694576"/>
    <n v="9341307.4285714291"/>
    <m/>
    <x v="0"/>
    <x v="0"/>
    <n v="1"/>
    <n v="6872625.8300000001"/>
    <s v="NÃO"/>
    <n v="0"/>
  </r>
  <r>
    <n v="1564"/>
    <d v="2014-01-11T00:00:00"/>
    <n v="54"/>
    <n v="44"/>
    <n v="38"/>
    <n v="25"/>
    <n v="46"/>
    <n v="53"/>
    <n v="29856274"/>
    <n v="8530364"/>
    <m/>
    <x v="0"/>
    <x v="0"/>
    <n v="1"/>
    <n v="3219906.28"/>
    <s v="NÃO"/>
    <n v="0"/>
  </r>
  <r>
    <n v="1565"/>
    <d v="2014-01-15T00:00:00"/>
    <n v="43"/>
    <n v="41"/>
    <n v="37"/>
    <n v="51"/>
    <n v="18"/>
    <n v="39"/>
    <n v="34421316"/>
    <n v="9834661.7142857146"/>
    <m/>
    <x v="0"/>
    <x v="0"/>
    <n v="0"/>
    <n v="0"/>
    <s v="SIM"/>
    <n v="10056109.18"/>
  </r>
  <r>
    <n v="1566"/>
    <d v="2014-01-18T00:00:00"/>
    <n v="11"/>
    <n v="32"/>
    <n v="60"/>
    <n v="5"/>
    <n v="6"/>
    <n v="36"/>
    <n v="43906268"/>
    <n v="12544648"/>
    <m/>
    <x v="0"/>
    <x v="0"/>
    <n v="1"/>
    <n v="14791263.609999999"/>
    <s v="NÃO"/>
    <n v="0"/>
  </r>
  <r>
    <n v="1567"/>
    <d v="2014-01-22T00:00:00"/>
    <n v="53"/>
    <n v="38"/>
    <n v="30"/>
    <n v="2"/>
    <n v="15"/>
    <n v="48"/>
    <n v="25417944"/>
    <n v="7262269.7142857146"/>
    <m/>
    <x v="0"/>
    <x v="0"/>
    <n v="0"/>
    <n v="0"/>
    <s v="SIM"/>
    <n v="2741246.19"/>
  </r>
  <r>
    <n v="1568"/>
    <d v="2014-01-25T00:00:00"/>
    <n v="28"/>
    <n v="58"/>
    <n v="19"/>
    <n v="24"/>
    <n v="42"/>
    <n v="25"/>
    <n v="32116978"/>
    <n v="9176279.4285714291"/>
    <m/>
    <x v="0"/>
    <x v="0"/>
    <n v="0"/>
    <n v="0"/>
    <s v="SIM"/>
    <n v="6204962.3600000003"/>
  </r>
  <r>
    <n v="1569"/>
    <d v="2014-01-29T00:00:00"/>
    <n v="42"/>
    <n v="15"/>
    <n v="18"/>
    <n v="31"/>
    <n v="5"/>
    <n v="53"/>
    <n v="35375222"/>
    <n v="10107206.285714285"/>
    <m/>
    <x v="0"/>
    <x v="0"/>
    <n v="0"/>
    <n v="0"/>
    <s v="SIM"/>
    <n v="21628185.399999999"/>
  </r>
  <r>
    <n v="1570"/>
    <d v="2014-02-01T00:00:00"/>
    <n v="18"/>
    <n v="46"/>
    <n v="42"/>
    <n v="15"/>
    <n v="56"/>
    <n v="24"/>
    <n v="50851026"/>
    <n v="14528864.571428571"/>
    <m/>
    <x v="0"/>
    <x v="0"/>
    <n v="0"/>
    <n v="0"/>
    <s v="SIM"/>
    <n v="27112310.390000001"/>
  </r>
  <r>
    <n v="1571"/>
    <d v="2014-02-05T00:00:00"/>
    <n v="46"/>
    <n v="60"/>
    <n v="55"/>
    <n v="32"/>
    <n v="3"/>
    <n v="29"/>
    <n v="61530392"/>
    <n v="17580112"/>
    <m/>
    <x v="0"/>
    <x v="0"/>
    <n v="0"/>
    <n v="0"/>
    <s v="SIM"/>
    <n v="33748171.780000001"/>
  </r>
  <r>
    <n v="1572"/>
    <d v="2014-02-08T00:00:00"/>
    <n v="46"/>
    <n v="42"/>
    <n v="27"/>
    <n v="45"/>
    <n v="20"/>
    <n v="47"/>
    <n v="74221658"/>
    <n v="21206188"/>
    <m/>
    <x v="0"/>
    <x v="0"/>
    <n v="0"/>
    <n v="0"/>
    <s v="SIM"/>
    <n v="41752746.75"/>
  </r>
  <r>
    <n v="1573"/>
    <d v="2014-02-12T00:00:00"/>
    <n v="7"/>
    <n v="16"/>
    <n v="36"/>
    <n v="35"/>
    <n v="38"/>
    <n v="21"/>
    <n v="90658778"/>
    <n v="25902508"/>
    <m/>
    <x v="0"/>
    <x v="0"/>
    <n v="0"/>
    <n v="0"/>
    <s v="SIM"/>
    <n v="51530013.979999997"/>
  </r>
  <r>
    <n v="1574"/>
    <d v="2014-02-15T00:00:00"/>
    <n v="6"/>
    <n v="28"/>
    <n v="33"/>
    <n v="48"/>
    <n v="46"/>
    <n v="27"/>
    <n v="112259582"/>
    <n v="32074166.285714287"/>
    <m/>
    <x v="0"/>
    <x v="0"/>
    <n v="0"/>
    <n v="0"/>
    <s v="SIM"/>
    <n v="90042313.819999993"/>
  </r>
  <r>
    <n v="1575"/>
    <d v="2014-02-19T00:00:00"/>
    <n v="1"/>
    <n v="5"/>
    <n v="4"/>
    <n v="45"/>
    <n v="14"/>
    <n v="56"/>
    <n v="199000534"/>
    <n v="56857295.428571425"/>
    <m/>
    <x v="0"/>
    <x v="0"/>
    <n v="1"/>
    <n v="111503902.48999999"/>
    <s v="NÃO"/>
    <n v="0"/>
  </r>
  <r>
    <n v="1576"/>
    <d v="2014-02-22T00:00:00"/>
    <n v="26"/>
    <n v="30"/>
    <n v="21"/>
    <n v="15"/>
    <n v="13"/>
    <n v="46"/>
    <n v="31962026"/>
    <n v="9132007.4285714291"/>
    <m/>
    <x v="0"/>
    <x v="0"/>
    <n v="0"/>
    <n v="0"/>
    <s v="SIM"/>
    <n v="3447005.08"/>
  </r>
  <r>
    <n v="1577"/>
    <d v="2014-02-26T00:00:00"/>
    <n v="25"/>
    <n v="32"/>
    <n v="11"/>
    <n v="59"/>
    <n v="51"/>
    <n v="14"/>
    <n v="38505670"/>
    <n v="11001620"/>
    <m/>
    <x v="0"/>
    <x v="0"/>
    <n v="1"/>
    <n v="7599721.8200000003"/>
    <s v="NÃO"/>
    <n v="0"/>
  </r>
  <r>
    <n v="1578"/>
    <d v="2014-03-01T00:00:00"/>
    <n v="6"/>
    <n v="53"/>
    <n v="56"/>
    <n v="30"/>
    <n v="37"/>
    <n v="3"/>
    <n v="30707654"/>
    <n v="8773615.4285714291"/>
    <m/>
    <x v="0"/>
    <x v="0"/>
    <n v="0"/>
    <n v="0"/>
    <s v="SIM"/>
    <n v="3311724.97"/>
  </r>
  <r>
    <n v="1579"/>
    <d v="2014-03-05T00:00:00"/>
    <n v="34"/>
    <n v="25"/>
    <n v="40"/>
    <n v="51"/>
    <n v="60"/>
    <n v="49"/>
    <n v="18758424"/>
    <n v="5359549.7142857146"/>
    <m/>
    <x v="0"/>
    <x v="0"/>
    <n v="0"/>
    <n v="0"/>
    <s v="SIM"/>
    <n v="26955151.449999999"/>
  </r>
  <r>
    <n v="1580"/>
    <d v="2014-03-08T00:00:00"/>
    <n v="1"/>
    <n v="6"/>
    <n v="14"/>
    <n v="17"/>
    <n v="33"/>
    <n v="36"/>
    <n v="61173162"/>
    <n v="17478046.285714287"/>
    <m/>
    <x v="0"/>
    <x v="0"/>
    <n v="2"/>
    <n v="16776243.359999999"/>
    <s v="NÃO"/>
    <n v="0"/>
  </r>
  <r>
    <n v="1581"/>
    <d v="2014-03-12T00:00:00"/>
    <n v="31"/>
    <n v="34"/>
    <n v="15"/>
    <n v="14"/>
    <n v="25"/>
    <n v="30"/>
    <n v="28876606"/>
    <n v="8250458.8571428573"/>
    <m/>
    <x v="0"/>
    <x v="0"/>
    <n v="0"/>
    <n v="0"/>
    <s v="SIM"/>
    <n v="3114252.13"/>
  </r>
  <r>
    <n v="1582"/>
    <d v="2014-03-15T00:00:00"/>
    <n v="4"/>
    <n v="17"/>
    <n v="1"/>
    <n v="48"/>
    <n v="13"/>
    <n v="38"/>
    <n v="39218778"/>
    <n v="11205365.142857144"/>
    <m/>
    <x v="0"/>
    <x v="0"/>
    <n v="1"/>
    <n v="7343875.3499999996"/>
    <s v="NÃO"/>
    <n v="0"/>
  </r>
  <r>
    <n v="1583"/>
    <d v="2014-03-19T00:00:00"/>
    <n v="18"/>
    <n v="2"/>
    <n v="9"/>
    <n v="47"/>
    <n v="17"/>
    <n v="45"/>
    <n v="28248848"/>
    <n v="8071099.4285714282"/>
    <m/>
    <x v="0"/>
    <x v="0"/>
    <n v="0"/>
    <n v="0"/>
    <s v="SIM"/>
    <n v="3046550.39"/>
  </r>
  <r>
    <n v="1584"/>
    <d v="2014-03-22T00:00:00"/>
    <n v="27"/>
    <n v="54"/>
    <n v="28"/>
    <n v="50"/>
    <n v="22"/>
    <n v="3"/>
    <n v="37223782"/>
    <n v="10635366.285714285"/>
    <m/>
    <x v="0"/>
    <x v="0"/>
    <n v="0"/>
    <n v="0"/>
    <s v="SIM"/>
    <n v="20262421.25"/>
  </r>
  <r>
    <n v="1585"/>
    <d v="2014-03-26T00:00:00"/>
    <n v="55"/>
    <n v="47"/>
    <n v="43"/>
    <n v="48"/>
    <n v="49"/>
    <n v="2"/>
    <n v="50415508"/>
    <n v="14404430.857142856"/>
    <m/>
    <x v="0"/>
    <x v="0"/>
    <n v="0"/>
    <n v="0"/>
    <s v="SIM"/>
    <n v="25699576.969999999"/>
  </r>
  <r>
    <n v="1586"/>
    <d v="2014-03-29T00:00:00"/>
    <n v="47"/>
    <n v="58"/>
    <n v="8"/>
    <n v="43"/>
    <n v="39"/>
    <n v="46"/>
    <n v="64188188"/>
    <n v="18339482.285714287"/>
    <m/>
    <x v="0"/>
    <x v="0"/>
    <n v="0"/>
    <n v="0"/>
    <s v="SIM"/>
    <n v="32622073.399999999"/>
  </r>
  <r>
    <n v="1587"/>
    <d v="2014-04-02T00:00:00"/>
    <n v="8"/>
    <n v="21"/>
    <n v="19"/>
    <n v="30"/>
    <n v="52"/>
    <n v="56"/>
    <n v="77113964"/>
    <n v="22032561.142857142"/>
    <m/>
    <x v="0"/>
    <x v="0"/>
    <n v="0"/>
    <n v="0"/>
    <s v="SIM"/>
    <n v="40938574.57"/>
  </r>
  <r>
    <n v="1588"/>
    <d v="2014-04-05T00:00:00"/>
    <n v="36"/>
    <n v="29"/>
    <n v="23"/>
    <n v="49"/>
    <n v="32"/>
    <n v="45"/>
    <n v="94071416"/>
    <n v="26877547.428571429"/>
    <m/>
    <x v="0"/>
    <x v="0"/>
    <n v="2"/>
    <n v="25541942.100000001"/>
    <s v="NÃO"/>
    <n v="0"/>
  </r>
  <r>
    <n v="1589"/>
    <d v="2014-04-09T00:00:00"/>
    <n v="11"/>
    <n v="41"/>
    <n v="51"/>
    <n v="5"/>
    <n v="19"/>
    <n v="4"/>
    <n v="28925144"/>
    <n v="8264326.8571428573"/>
    <m/>
    <x v="0"/>
    <x v="0"/>
    <n v="0"/>
    <n v="0"/>
    <s v="SIM"/>
    <n v="24453798.07"/>
  </r>
  <r>
    <n v="1590"/>
    <d v="2014-04-12T00:00:00"/>
    <n v="40"/>
    <n v="7"/>
    <n v="44"/>
    <n v="55"/>
    <n v="34"/>
    <n v="20"/>
    <n v="57663666"/>
    <n v="16475333.142857144"/>
    <m/>
    <x v="0"/>
    <x v="0"/>
    <n v="0"/>
    <n v="0"/>
    <s v="SIM"/>
    <n v="30672645.09"/>
  </r>
  <r>
    <n v="1591"/>
    <d v="2014-04-16T00:00:00"/>
    <n v="4"/>
    <n v="23"/>
    <n v="55"/>
    <n v="10"/>
    <n v="38"/>
    <n v="33"/>
    <n v="64477166"/>
    <n v="18422047.428571429"/>
    <m/>
    <x v="0"/>
    <x v="0"/>
    <n v="1"/>
    <n v="37626306.899999999"/>
    <s v="NÃO"/>
    <n v="0"/>
  </r>
  <r>
    <n v="1592"/>
    <d v="2014-04-19T00:00:00"/>
    <n v="41"/>
    <n v="49"/>
    <n v="36"/>
    <n v="42"/>
    <n v="31"/>
    <n v="38"/>
    <n v="22560202"/>
    <n v="6445772"/>
    <m/>
    <x v="0"/>
    <x v="0"/>
    <n v="0"/>
    <n v="0"/>
    <s v="SIM"/>
    <n v="2433047.61"/>
  </r>
  <r>
    <n v="1593"/>
    <d v="2014-04-23T00:00:00"/>
    <n v="4"/>
    <n v="17"/>
    <n v="38"/>
    <n v="9"/>
    <n v="18"/>
    <n v="21"/>
    <n v="26206082"/>
    <n v="7487452"/>
    <m/>
    <x v="0"/>
    <x v="0"/>
    <n v="1"/>
    <n v="5259292.04"/>
    <s v="NÃO"/>
    <n v="0"/>
  </r>
  <r>
    <n v="1594"/>
    <d v="2014-04-26T00:00:00"/>
    <n v="53"/>
    <n v="43"/>
    <n v="23"/>
    <n v="6"/>
    <n v="7"/>
    <n v="8"/>
    <n v="29964214"/>
    <n v="8561204"/>
    <m/>
    <x v="0"/>
    <x v="0"/>
    <n v="0"/>
    <n v="0"/>
    <s v="SIM"/>
    <n v="16848508.949999999"/>
  </r>
  <r>
    <n v="1595"/>
    <d v="2014-04-30T00:00:00"/>
    <n v="59"/>
    <n v="5"/>
    <n v="42"/>
    <n v="8"/>
    <n v="46"/>
    <n v="2"/>
    <n v="47317026"/>
    <n v="13519150.285714285"/>
    <m/>
    <x v="0"/>
    <x v="0"/>
    <n v="2"/>
    <n v="10975751.52"/>
    <s v="NÃO"/>
    <n v="0"/>
  </r>
  <r>
    <n v="1596"/>
    <d v="2014-05-03T00:00:00"/>
    <n v="5"/>
    <n v="12"/>
    <n v="1"/>
    <n v="7"/>
    <n v="45"/>
    <n v="10"/>
    <n v="26213024"/>
    <n v="7489435.4285714282"/>
    <m/>
    <x v="0"/>
    <x v="0"/>
    <n v="1"/>
    <n v="2826993.1"/>
    <s v="NÃO"/>
    <n v="0"/>
  </r>
  <r>
    <n v="1597"/>
    <d v="2014-05-07T00:00:00"/>
    <n v="16"/>
    <n v="52"/>
    <n v="5"/>
    <n v="44"/>
    <n v="10"/>
    <n v="50"/>
    <n v="28151542"/>
    <n v="8043297.7142857146"/>
    <m/>
    <x v="0"/>
    <x v="0"/>
    <n v="0"/>
    <n v="0"/>
    <s v="SIM"/>
    <n v="3036056.24"/>
  </r>
  <r>
    <n v="1598"/>
    <d v="2014-05-10T00:00:00"/>
    <n v="36"/>
    <n v="47"/>
    <n v="42"/>
    <n v="29"/>
    <n v="53"/>
    <n v="31"/>
    <n v="36850340"/>
    <n v="10528668.571428571"/>
    <m/>
    <x v="0"/>
    <x v="0"/>
    <n v="0"/>
    <n v="0"/>
    <s v="SIM"/>
    <n v="7010250.7800000003"/>
  </r>
  <r>
    <n v="1599"/>
    <d v="2014-05-14T00:00:00"/>
    <n v="35"/>
    <n v="10"/>
    <n v="15"/>
    <n v="58"/>
    <n v="36"/>
    <n v="3"/>
    <n v="45177182.5"/>
    <n v="12907766.428571429"/>
    <m/>
    <x v="0"/>
    <x v="0"/>
    <n v="1"/>
    <n v="11882469.390000001"/>
    <s v="NÃO"/>
    <n v="0"/>
  </r>
  <r>
    <n v="1600"/>
    <d v="2014-05-17T00:00:00"/>
    <n v="9"/>
    <n v="46"/>
    <n v="23"/>
    <n v="32"/>
    <n v="35"/>
    <n v="57"/>
    <n v="49128762.5"/>
    <n v="14036789.285714285"/>
    <m/>
    <x v="0"/>
    <x v="0"/>
    <n v="1"/>
    <n v="17751928.34"/>
    <s v="NÃO"/>
    <n v="0"/>
  </r>
  <r>
    <n v="1601"/>
    <d v="2014-05-21T00:00:00"/>
    <n v="60"/>
    <n v="24"/>
    <n v="56"/>
    <n v="45"/>
    <n v="10"/>
    <n v="8"/>
    <n v="29281317.5"/>
    <n v="8366090.7142857146"/>
    <m/>
    <x v="0"/>
    <x v="0"/>
    <n v="0"/>
    <n v="0"/>
    <s v="SIM"/>
    <n v="3157899.01"/>
  </r>
  <r>
    <n v="1602"/>
    <d v="2014-05-24T00:00:00"/>
    <n v="8"/>
    <n v="44"/>
    <n v="40"/>
    <n v="35"/>
    <n v="22"/>
    <n v="12"/>
    <n v="37687595"/>
    <n v="10767884.285714285"/>
    <m/>
    <x v="0"/>
    <x v="0"/>
    <n v="1"/>
    <n v="7222388.9000000004"/>
    <s v="NÃO"/>
    <n v="0"/>
  </r>
  <r>
    <n v="1603"/>
    <d v="2014-05-28T00:00:00"/>
    <n v="13"/>
    <n v="53"/>
    <n v="20"/>
    <n v="31"/>
    <n v="60"/>
    <n v="27"/>
    <n v="27860697.5"/>
    <n v="7960199.2857142854"/>
    <m/>
    <x v="0"/>
    <x v="0"/>
    <n v="0"/>
    <n v="0"/>
    <s v="SIM"/>
    <n v="3004689.56"/>
  </r>
  <r>
    <n v="1604"/>
    <d v="2014-05-31T00:00:00"/>
    <n v="21"/>
    <n v="40"/>
    <n v="51"/>
    <n v="27"/>
    <n v="24"/>
    <n v="2"/>
    <n v="37083880"/>
    <n v="10595394.285714285"/>
    <m/>
    <x v="0"/>
    <x v="0"/>
    <n v="0"/>
    <n v="0"/>
    <s v="SIM"/>
    <n v="19276829.600000001"/>
  </r>
  <r>
    <n v="1605"/>
    <d v="2014-06-04T00:00:00"/>
    <n v="42"/>
    <n v="30"/>
    <n v="9"/>
    <n v="19"/>
    <n v="31"/>
    <n v="21"/>
    <n v="51385750"/>
    <n v="14681642.857142856"/>
    <m/>
    <x v="0"/>
    <x v="0"/>
    <n v="0"/>
    <n v="0"/>
    <s v="SIM"/>
    <n v="24818622.91"/>
  </r>
  <r>
    <n v="1606"/>
    <d v="2014-06-07T00:00:00"/>
    <n v="54"/>
    <n v="1"/>
    <n v="15"/>
    <n v="37"/>
    <n v="46"/>
    <n v="42"/>
    <n v="62873125"/>
    <n v="17963750"/>
    <m/>
    <x v="0"/>
    <x v="0"/>
    <n v="1"/>
    <n v="31599293.879999999"/>
    <s v="NÃO"/>
    <n v="0"/>
  </r>
  <r>
    <n v="1607"/>
    <d v="2014-06-11T00:00:00"/>
    <n v="32"/>
    <n v="41"/>
    <n v="51"/>
    <n v="7"/>
    <n v="31"/>
    <n v="52"/>
    <n v="28443640"/>
    <n v="8126754.2857142854"/>
    <m/>
    <x v="0"/>
    <x v="0"/>
    <n v="0"/>
    <n v="0"/>
    <s v="SIM"/>
    <n v="3067558.1"/>
  </r>
  <r>
    <n v="1608"/>
    <d v="2014-06-14T00:00:00"/>
    <n v="6"/>
    <n v="43"/>
    <n v="17"/>
    <n v="5"/>
    <n v="54"/>
    <n v="59"/>
    <n v="34318150"/>
    <n v="9805185.7142857146"/>
    <m/>
    <x v="0"/>
    <x v="0"/>
    <n v="0"/>
    <n v="0"/>
    <s v="SIM"/>
    <n v="6768663.8300000001"/>
  </r>
  <r>
    <n v="1609"/>
    <d v="2014-06-18T00:00:00"/>
    <n v="2"/>
    <n v="26"/>
    <n v="6"/>
    <n v="13"/>
    <n v="53"/>
    <n v="60"/>
    <n v="35454782.5"/>
    <n v="10129937.857142856"/>
    <m/>
    <x v="0"/>
    <x v="0"/>
    <n v="0"/>
    <n v="0"/>
    <s v="SIM"/>
    <n v="24995950.530000001"/>
  </r>
  <r>
    <n v="1610"/>
    <d v="2014-06-21T00:00:00"/>
    <n v="36"/>
    <n v="53"/>
    <n v="35"/>
    <n v="9"/>
    <n v="1"/>
    <n v="4"/>
    <n v="46116617.5"/>
    <n v="13176176.428571429"/>
    <m/>
    <x v="0"/>
    <x v="0"/>
    <n v="0"/>
    <n v="0"/>
    <s v="SIM"/>
    <n v="29969484.280000001"/>
  </r>
  <r>
    <n v="1611"/>
    <d v="2014-06-25T00:00:00"/>
    <n v="24"/>
    <n v="51"/>
    <n v="50"/>
    <n v="28"/>
    <n v="58"/>
    <n v="47"/>
    <n v="53147042.5"/>
    <n v="15184869.285714285"/>
    <m/>
    <x v="0"/>
    <x v="0"/>
    <n v="0"/>
    <n v="0"/>
    <s v="SIM"/>
    <n v="35701227.5"/>
  </r>
  <r>
    <n v="1612"/>
    <d v="2014-06-28T00:00:00"/>
    <n v="17"/>
    <n v="51"/>
    <n v="36"/>
    <n v="6"/>
    <n v="42"/>
    <n v="13"/>
    <n v="64669627.5"/>
    <n v="18477036.428571429"/>
    <m/>
    <x v="0"/>
    <x v="0"/>
    <n v="2"/>
    <n v="21337822.84"/>
    <s v="NÃO"/>
    <n v="0"/>
  </r>
  <r>
    <n v="1613"/>
    <d v="2014-07-02T00:00:00"/>
    <n v="31"/>
    <n v="18"/>
    <n v="4"/>
    <n v="46"/>
    <n v="44"/>
    <n v="49"/>
    <n v="28863410"/>
    <n v="8246688.5714285718"/>
    <m/>
    <x v="0"/>
    <x v="0"/>
    <n v="0"/>
    <n v="0"/>
    <s v="SIM"/>
    <n v="3112828.98"/>
  </r>
  <r>
    <n v="1614"/>
    <d v="2014-07-05T00:00:00"/>
    <n v="49"/>
    <n v="27"/>
    <n v="43"/>
    <n v="17"/>
    <n v="14"/>
    <n v="21"/>
    <n v="35231515"/>
    <n v="10066147.142857144"/>
    <m/>
    <x v="0"/>
    <x v="0"/>
    <n v="1"/>
    <n v="6912438.29"/>
    <s v="NÃO"/>
    <n v="0"/>
  </r>
  <r>
    <n v="1615"/>
    <d v="2014-07-09T00:00:00"/>
    <n v="26"/>
    <n v="20"/>
    <n v="5"/>
    <n v="44"/>
    <n v="33"/>
    <n v="31"/>
    <n v="36732132.5"/>
    <n v="10494895"/>
    <m/>
    <x v="0"/>
    <x v="0"/>
    <n v="0"/>
    <n v="0"/>
    <s v="SIM"/>
    <n v="19419358.68"/>
  </r>
  <r>
    <n v="1616"/>
    <d v="2014-07-12T00:00:00"/>
    <n v="46"/>
    <n v="40"/>
    <n v="58"/>
    <n v="31"/>
    <n v="28"/>
    <n v="42"/>
    <n v="53955980"/>
    <n v="15415994.285714285"/>
    <m/>
    <x v="0"/>
    <x v="0"/>
    <n v="0"/>
    <n v="0"/>
    <s v="SIM"/>
    <n v="25238343.300000001"/>
  </r>
  <r>
    <n v="1617"/>
    <d v="2014-07-16T00:00:00"/>
    <n v="23"/>
    <n v="31"/>
    <n v="47"/>
    <n v="54"/>
    <n v="3"/>
    <n v="26"/>
    <n v="64104445"/>
    <n v="18315555.714285713"/>
    <m/>
    <x v="0"/>
    <x v="0"/>
    <n v="2"/>
    <n v="16075904.16"/>
    <s v="NÃO"/>
    <n v="0"/>
  </r>
  <r>
    <n v="1618"/>
    <d v="2014-07-19T00:00:00"/>
    <n v="9"/>
    <n v="51"/>
    <n v="20"/>
    <n v="24"/>
    <n v="52"/>
    <n v="43"/>
    <n v="31533535"/>
    <n v="9009581.4285714291"/>
    <m/>
    <x v="0"/>
    <x v="0"/>
    <n v="1"/>
    <n v="3400793.67"/>
    <s v="NÃO"/>
    <n v="0"/>
  </r>
  <r>
    <n v="1619"/>
    <d v="2014-07-23T00:00:00"/>
    <n v="46"/>
    <n v="17"/>
    <n v="5"/>
    <n v="42"/>
    <n v="47"/>
    <n v="8"/>
    <n v="28901780"/>
    <n v="8257651.4285714282"/>
    <m/>
    <x v="0"/>
    <x v="0"/>
    <n v="0"/>
    <n v="0"/>
    <s v="SIM"/>
    <n v="17707151.210000001"/>
  </r>
  <r>
    <n v="1620"/>
    <d v="2014-07-26T00:00:00"/>
    <n v="57"/>
    <n v="23"/>
    <n v="38"/>
    <n v="13"/>
    <n v="34"/>
    <n v="27"/>
    <n v="49002217.5"/>
    <n v="14000633.571428571"/>
    <m/>
    <x v="0"/>
    <x v="0"/>
    <n v="0"/>
    <n v="0"/>
    <s v="SIM"/>
    <n v="22991887.940000001"/>
  </r>
  <r>
    <n v="1621"/>
    <d v="2014-07-30T00:00:00"/>
    <n v="24"/>
    <n v="22"/>
    <n v="38"/>
    <n v="49"/>
    <n v="10"/>
    <n v="39"/>
    <n v="58301500"/>
    <n v="16657571.428571429"/>
    <m/>
    <x v="0"/>
    <x v="0"/>
    <n v="1"/>
    <n v="29279523.379999999"/>
    <s v="NÃO"/>
    <n v="0"/>
  </r>
  <r>
    <n v="1622"/>
    <d v="2014-08-02T00:00:00"/>
    <n v="21"/>
    <n v="7"/>
    <n v="5"/>
    <n v="53"/>
    <n v="45"/>
    <n v="4"/>
    <n v="32853480"/>
    <n v="9386708.5714285709"/>
    <m/>
    <x v="0"/>
    <x v="0"/>
    <n v="0"/>
    <n v="0"/>
    <s v="SIM"/>
    <n v="3543145.63"/>
  </r>
  <r>
    <n v="1623"/>
    <d v="2014-08-05T00:00:00"/>
    <n v="33"/>
    <n v="56"/>
    <n v="59"/>
    <n v="43"/>
    <n v="50"/>
    <n v="49"/>
    <n v="21984847.5"/>
    <n v="6281385"/>
    <m/>
    <x v="0"/>
    <x v="0"/>
    <n v="0"/>
    <n v="0"/>
    <s v="SIM"/>
    <n v="5914143.04"/>
  </r>
  <r>
    <n v="1624"/>
    <d v="2014-08-07T00:00:00"/>
    <n v="32"/>
    <n v="2"/>
    <n v="27"/>
    <n v="47"/>
    <n v="58"/>
    <n v="41"/>
    <n v="35299480"/>
    <n v="10085565.714285715"/>
    <m/>
    <x v="0"/>
    <x v="0"/>
    <n v="0"/>
    <n v="0"/>
    <s v="SIM"/>
    <n v="23105539.149999999"/>
  </r>
  <r>
    <n v="1625"/>
    <d v="2014-08-09T00:00:00"/>
    <n v="45"/>
    <n v="11"/>
    <n v="22"/>
    <n v="52"/>
    <n v="36"/>
    <n v="40"/>
    <n v="50855782.5"/>
    <n v="14530223.571428571"/>
    <m/>
    <x v="0"/>
    <x v="0"/>
    <n v="0"/>
    <n v="0"/>
    <s v="SIM"/>
    <n v="28590177.109999999"/>
  </r>
  <r>
    <n v="1626"/>
    <d v="2014-08-13T00:00:00"/>
    <n v="3"/>
    <n v="52"/>
    <n v="5"/>
    <n v="43"/>
    <n v="35"/>
    <n v="14"/>
    <n v="66467267.5"/>
    <n v="18990647.857142858"/>
    <m/>
    <x v="0"/>
    <x v="0"/>
    <n v="0"/>
    <n v="0"/>
    <s v="SIM"/>
    <n v="35758465.170000002"/>
  </r>
  <r>
    <n v="1627"/>
    <d v="2014-08-16T00:00:00"/>
    <n v="26"/>
    <n v="57"/>
    <n v="20"/>
    <n v="32"/>
    <n v="45"/>
    <n v="41"/>
    <n v="79577270"/>
    <n v="22736362.857142858"/>
    <m/>
    <x v="0"/>
    <x v="0"/>
    <n v="1"/>
    <n v="44340626.240000002"/>
    <s v="NÃO"/>
    <n v="0"/>
  </r>
  <r>
    <n v="1628"/>
    <d v="2014-08-20T00:00:00"/>
    <n v="38"/>
    <n v="26"/>
    <n v="60"/>
    <n v="34"/>
    <n v="29"/>
    <n v="50"/>
    <n v="29613752.5"/>
    <n v="8461072.1428571437"/>
    <m/>
    <x v="0"/>
    <x v="0"/>
    <n v="0"/>
    <n v="0"/>
    <s v="SIM"/>
    <n v="3193751.09"/>
  </r>
  <r>
    <n v="1629"/>
    <d v="2014-08-23T00:00:00"/>
    <n v="47"/>
    <n v="20"/>
    <n v="35"/>
    <n v="4"/>
    <n v="59"/>
    <n v="24"/>
    <n v="38217960"/>
    <n v="10919417.142857144"/>
    <m/>
    <x v="0"/>
    <x v="0"/>
    <n v="0"/>
    <n v="0"/>
    <s v="SIM"/>
    <n v="25261484.27"/>
  </r>
  <r>
    <n v="1630"/>
    <d v="2014-08-27T00:00:00"/>
    <n v="30"/>
    <n v="43"/>
    <n v="7"/>
    <n v="44"/>
    <n v="1"/>
    <n v="54"/>
    <n v="54407152.5"/>
    <n v="15544900.714285715"/>
    <m/>
    <x v="0"/>
    <x v="0"/>
    <n v="0"/>
    <n v="0"/>
    <s v="SIM"/>
    <n v="31129126.440000001"/>
  </r>
  <r>
    <n v="1631"/>
    <d v="2014-08-30T00:00:00"/>
    <n v="47"/>
    <n v="48"/>
    <n v="44"/>
    <n v="60"/>
    <n v="4"/>
    <n v="29"/>
    <n v="64241047.5"/>
    <n v="18354585"/>
    <m/>
    <x v="0"/>
    <x v="0"/>
    <n v="0"/>
    <n v="0"/>
    <s v="SIM"/>
    <n v="38057323.600000001"/>
  </r>
  <r>
    <n v="1632"/>
    <d v="2014-09-03T00:00:00"/>
    <n v="18"/>
    <n v="56"/>
    <n v="27"/>
    <n v="6"/>
    <n v="24"/>
    <n v="59"/>
    <n v="80793170"/>
    <n v="23083762.857142858"/>
    <m/>
    <x v="0"/>
    <x v="0"/>
    <n v="1"/>
    <n v="46770615.689999998"/>
    <s v="NÃO"/>
    <n v="0"/>
  </r>
  <r>
    <n v="1633"/>
    <d v="2014-09-06T00:00:00"/>
    <n v="2"/>
    <n v="11"/>
    <n v="49"/>
    <n v="13"/>
    <n v="36"/>
    <n v="1"/>
    <n v="31510497.5"/>
    <n v="9002999.2857142854"/>
    <m/>
    <x v="0"/>
    <x v="0"/>
    <n v="0"/>
    <n v="0"/>
    <s v="SIM"/>
    <n v="3398309.14"/>
  </r>
  <r>
    <n v="1634"/>
    <d v="2014-09-10T00:00:00"/>
    <n v="44"/>
    <n v="9"/>
    <n v="33"/>
    <n v="10"/>
    <n v="23"/>
    <n v="51"/>
    <n v="34001840"/>
    <n v="9714811.4285714291"/>
    <m/>
    <x v="0"/>
    <x v="0"/>
    <n v="1"/>
    <n v="7065301.8200000003"/>
    <s v="NÃO"/>
    <n v="0"/>
  </r>
  <r>
    <n v="1635"/>
    <d v="2014-09-13T00:00:00"/>
    <n v="30"/>
    <n v="32"/>
    <n v="51"/>
    <n v="8"/>
    <n v="28"/>
    <n v="23"/>
    <n v="47876382.5"/>
    <n v="13678966.428571429"/>
    <m/>
    <x v="0"/>
    <x v="0"/>
    <n v="0"/>
    <n v="0"/>
    <s v="SIM"/>
    <n v="23124391.25"/>
  </r>
  <r>
    <n v="1636"/>
    <d v="2014-09-17T00:00:00"/>
    <n v="33"/>
    <n v="19"/>
    <n v="52"/>
    <n v="51"/>
    <n v="35"/>
    <n v="26"/>
    <n v="59395800"/>
    <n v="16970228.571428571"/>
    <m/>
    <x v="0"/>
    <x v="0"/>
    <n v="0"/>
    <n v="0"/>
    <s v="SIM"/>
    <n v="29530043.530000001"/>
  </r>
  <r>
    <n v="1637"/>
    <d v="2014-09-20T00:00:00"/>
    <n v="5"/>
    <n v="56"/>
    <n v="24"/>
    <n v="55"/>
    <n v="1"/>
    <n v="47"/>
    <n v="69148332.5"/>
    <n v="19756666.428571429"/>
    <m/>
    <x v="0"/>
    <x v="0"/>
    <n v="0"/>
    <n v="0"/>
    <s v="SIM"/>
    <n v="36987476.119999997"/>
  </r>
  <r>
    <n v="1638"/>
    <d v="2014-09-24T00:00:00"/>
    <n v="38"/>
    <n v="2"/>
    <n v="42"/>
    <n v="58"/>
    <n v="41"/>
    <n v="1"/>
    <n v="84454425"/>
    <n v="24129835.714285713"/>
    <m/>
    <x v="0"/>
    <x v="0"/>
    <n v="0"/>
    <n v="0"/>
    <s v="SIM"/>
    <n v="46095623.18"/>
  </r>
  <r>
    <n v="1639"/>
    <d v="2014-09-27T00:00:00"/>
    <n v="35"/>
    <n v="51"/>
    <n v="34"/>
    <n v="49"/>
    <n v="16"/>
    <n v="29"/>
    <n v="100622977.5"/>
    <n v="28749422.142857142"/>
    <m/>
    <x v="0"/>
    <x v="0"/>
    <n v="2"/>
    <n v="28473749.18"/>
    <s v="NÃO"/>
    <n v="0"/>
  </r>
  <r>
    <n v="1640"/>
    <d v="2014-10-01T00:00:00"/>
    <n v="6"/>
    <n v="18"/>
    <n v="46"/>
    <n v="23"/>
    <n v="31"/>
    <n v="2"/>
    <n v="53430132.5"/>
    <n v="15265752.142857144"/>
    <m/>
    <x v="0"/>
    <x v="0"/>
    <n v="2"/>
    <n v="15134013.550000001"/>
    <s v="NÃO"/>
    <n v="0"/>
  </r>
  <r>
    <n v="1641"/>
    <d v="2014-10-04T00:00:00"/>
    <n v="51"/>
    <n v="30"/>
    <n v="29"/>
    <n v="33"/>
    <n v="46"/>
    <n v="23"/>
    <n v="34136607.5"/>
    <n v="9753316.4285714291"/>
    <m/>
    <x v="0"/>
    <x v="0"/>
    <n v="0"/>
    <n v="0"/>
    <s v="SIM"/>
    <n v="3681526.94"/>
  </r>
  <r>
    <n v="1642"/>
    <d v="2014-10-08T00:00:00"/>
    <n v="47"/>
    <n v="3"/>
    <n v="43"/>
    <n v="42"/>
    <n v="60"/>
    <n v="23"/>
    <n v="37375397.5"/>
    <n v="10678685"/>
    <m/>
    <x v="0"/>
    <x v="0"/>
    <n v="0"/>
    <n v="0"/>
    <s v="SIM"/>
    <n v="7712347.2999999998"/>
  </r>
  <r>
    <n v="1643"/>
    <d v="2014-10-11T00:00:00"/>
    <n v="19"/>
    <n v="20"/>
    <n v="16"/>
    <n v="60"/>
    <n v="28"/>
    <n v="37"/>
    <n v="46233842.5"/>
    <n v="13209669.285714285"/>
    <m/>
    <x v="0"/>
    <x v="0"/>
    <n v="0"/>
    <n v="0"/>
    <s v="SIM"/>
    <n v="12698523.41"/>
  </r>
  <r>
    <n v="1644"/>
    <d v="2014-10-15T00:00:00"/>
    <n v="10"/>
    <n v="16"/>
    <n v="34"/>
    <n v="13"/>
    <n v="60"/>
    <n v="22"/>
    <n v="48585737.5"/>
    <n v="13881639.285714285"/>
    <m/>
    <x v="0"/>
    <x v="0"/>
    <n v="0"/>
    <n v="0"/>
    <s v="SIM"/>
    <n v="32835875.18"/>
  </r>
  <r>
    <n v="1645"/>
    <d v="2014-10-18T00:00:00"/>
    <n v="31"/>
    <n v="37"/>
    <n v="21"/>
    <n v="38"/>
    <n v="8"/>
    <n v="18"/>
    <n v="68325217.5"/>
    <n v="19521490.714285713"/>
    <m/>
    <x v="0"/>
    <x v="0"/>
    <n v="0"/>
    <n v="0"/>
    <s v="SIM"/>
    <n v="40204537.380000003"/>
  </r>
  <r>
    <n v="1646"/>
    <d v="2014-10-22T00:00:00"/>
    <n v="34"/>
    <n v="23"/>
    <n v="41"/>
    <n v="19"/>
    <n v="40"/>
    <n v="58"/>
    <n v="85472367.5"/>
    <n v="24420676.428571429"/>
    <m/>
    <x v="0"/>
    <x v="0"/>
    <n v="0"/>
    <n v="0"/>
    <s v="SIM"/>
    <n v="49422466.369999997"/>
  </r>
  <r>
    <n v="1647"/>
    <d v="2014-10-25T00:00:00"/>
    <n v="38"/>
    <n v="54"/>
    <n v="23"/>
    <n v="12"/>
    <n v="17"/>
    <n v="53"/>
    <n v="107816610"/>
    <n v="30804745.714285713"/>
    <m/>
    <x v="0"/>
    <x v="0"/>
    <n v="1"/>
    <n v="61050152.43"/>
    <s v="NÃO"/>
    <n v="0"/>
  </r>
  <r>
    <n v="1648"/>
    <d v="2014-10-29T00:00:00"/>
    <n v="48"/>
    <n v="18"/>
    <n v="15"/>
    <n v="22"/>
    <n v="20"/>
    <n v="16"/>
    <n v="29647770"/>
    <n v="8470791.4285714291"/>
    <m/>
    <x v="0"/>
    <x v="0"/>
    <n v="0"/>
    <n v="0"/>
    <s v="SIM"/>
    <n v="3197419.78"/>
  </r>
  <r>
    <n v="1649"/>
    <d v="2014-11-01T00:00:00"/>
    <n v="54"/>
    <n v="33"/>
    <n v="24"/>
    <n v="44"/>
    <n v="38"/>
    <n v="42"/>
    <n v="40355072.5"/>
    <n v="11530020.714285715"/>
    <m/>
    <x v="0"/>
    <x v="0"/>
    <n v="0"/>
    <n v="0"/>
    <s v="SIM"/>
    <n v="30029733.190000001"/>
  </r>
  <r>
    <n v="1650"/>
    <d v="2014-11-05T00:00:00"/>
    <n v="23"/>
    <n v="57"/>
    <n v="29"/>
    <n v="17"/>
    <n v="60"/>
    <n v="38"/>
    <n v="63974315"/>
    <n v="18278375.714285713"/>
    <m/>
    <x v="0"/>
    <x v="0"/>
    <n v="0"/>
    <n v="0"/>
    <s v="SIM"/>
    <n v="36929164.090000004"/>
  </r>
  <r>
    <n v="1651"/>
    <d v="2014-11-08T00:00:00"/>
    <n v="27"/>
    <n v="44"/>
    <n v="8"/>
    <n v="35"/>
    <n v="38"/>
    <n v="41"/>
    <n v="78923522.5"/>
    <n v="22549577.857142858"/>
    <m/>
    <x v="0"/>
    <x v="0"/>
    <n v="0"/>
    <n v="0"/>
    <s v="SIM"/>
    <n v="45440820.509999998"/>
  </r>
  <r>
    <n v="1652"/>
    <d v="2014-11-12T00:00:00"/>
    <n v="44"/>
    <n v="28"/>
    <n v="24"/>
    <n v="57"/>
    <n v="7"/>
    <n v="26"/>
    <n v="97593625"/>
    <n v="27883892.857142858"/>
    <m/>
    <x v="0"/>
    <x v="0"/>
    <n v="0"/>
    <n v="0"/>
    <s v="SIM"/>
    <n v="55965989.43"/>
  </r>
  <r>
    <n v="1653"/>
    <d v="2014-11-14T00:00:00"/>
    <n v="45"/>
    <n v="22"/>
    <n v="27"/>
    <n v="21"/>
    <n v="1"/>
    <n v="32"/>
    <n v="90229207.5"/>
    <n v="25779773.571428571"/>
    <m/>
    <x v="0"/>
    <x v="0"/>
    <n v="0"/>
    <n v="0"/>
    <s v="SIM"/>
    <n v="65696928.82"/>
  </r>
  <r>
    <n v="1654"/>
    <d v="2014-11-19T00:00:00"/>
    <n v="50"/>
    <n v="33"/>
    <n v="42"/>
    <n v="7"/>
    <n v="58"/>
    <n v="16"/>
    <n v="147750745"/>
    <n v="42214498.571428575"/>
    <m/>
    <x v="0"/>
    <x v="0"/>
    <n v="0"/>
    <n v="0"/>
    <s v="SIM"/>
    <n v="114066712.47"/>
  </r>
  <r>
    <n v="1655"/>
    <d v="2014-11-22T00:00:00"/>
    <n v="56"/>
    <n v="46"/>
    <n v="7"/>
    <n v="24"/>
    <n v="28"/>
    <n v="53"/>
    <n v="197023822.5"/>
    <n v="56292520.714285716"/>
    <m/>
    <x v="0"/>
    <x v="0"/>
    <n v="2"/>
    <n v="67657559.480000004"/>
    <s v="NÃO"/>
    <n v="0"/>
  </r>
  <r>
    <n v="1656"/>
    <d v="2014-11-26T00:00:00"/>
    <n v="6"/>
    <n v="4"/>
    <n v="43"/>
    <n v="54"/>
    <n v="56"/>
    <n v="11"/>
    <n v="32788810"/>
    <n v="9368231.4285714291"/>
    <m/>
    <x v="0"/>
    <x v="0"/>
    <n v="0"/>
    <n v="0"/>
    <s v="SIM"/>
    <n v="3536171.17"/>
  </r>
  <r>
    <n v="1657"/>
    <d v="2014-11-29T00:00:00"/>
    <n v="10"/>
    <n v="54"/>
    <n v="37"/>
    <n v="45"/>
    <n v="14"/>
    <n v="7"/>
    <n v="44510372.5"/>
    <n v="12717249.285714285"/>
    <m/>
    <x v="0"/>
    <x v="0"/>
    <n v="1"/>
    <n v="8336476.3899999997"/>
    <s v="NÃO"/>
    <n v="0"/>
  </r>
  <r>
    <n v="1658"/>
    <d v="2014-12-03T00:00:00"/>
    <n v="7"/>
    <n v="40"/>
    <n v="19"/>
    <n v="49"/>
    <n v="11"/>
    <n v="23"/>
    <n v="34755275"/>
    <n v="9930078.5714285709"/>
    <m/>
    <x v="0"/>
    <x v="0"/>
    <n v="1"/>
    <n v="3748248.31"/>
    <s v="NÃO"/>
    <n v="0"/>
  </r>
  <r>
    <n v="1659"/>
    <d v="2014-12-06T00:00:00"/>
    <n v="20"/>
    <n v="33"/>
    <n v="37"/>
    <n v="49"/>
    <n v="4"/>
    <n v="10"/>
    <n v="37221940"/>
    <n v="10634840"/>
    <m/>
    <x v="0"/>
    <x v="0"/>
    <n v="0"/>
    <n v="0"/>
    <s v="SIM"/>
    <n v="27489780.030000001"/>
  </r>
  <r>
    <n v="1660"/>
    <d v="2014-12-10T00:00:00"/>
    <n v="17"/>
    <n v="38"/>
    <n v="42"/>
    <n v="51"/>
    <n v="34"/>
    <n v="8"/>
    <n v="57018440"/>
    <n v="16290982.857142856"/>
    <m/>
    <x v="0"/>
    <x v="0"/>
    <n v="1"/>
    <n v="33639041.43"/>
    <s v="NÃO"/>
    <n v="0"/>
  </r>
  <r>
    <n v="1661"/>
    <d v="2014-12-13T00:00:00"/>
    <n v="16"/>
    <n v="48"/>
    <n v="43"/>
    <n v="27"/>
    <n v="58"/>
    <n v="13"/>
    <n v="35958550"/>
    <n v="10273871.428571429"/>
    <m/>
    <x v="0"/>
    <x v="0"/>
    <n v="0"/>
    <n v="0"/>
    <s v="SIM"/>
    <n v="3878017.77"/>
  </r>
  <r>
    <n v="1662"/>
    <d v="2014-12-17T00:00:00"/>
    <n v="57"/>
    <n v="10"/>
    <n v="25"/>
    <n v="14"/>
    <n v="33"/>
    <n v="29"/>
    <n v="39656610"/>
    <n v="11330460"/>
    <m/>
    <x v="0"/>
    <x v="0"/>
    <n v="2"/>
    <n v="4077429.91"/>
    <s v="NÃO"/>
    <n v="0"/>
  </r>
  <r>
    <n v="1663"/>
    <d v="2014-12-20T00:00:00"/>
    <n v="20"/>
    <n v="27"/>
    <n v="49"/>
    <n v="40"/>
    <n v="55"/>
    <n v="18"/>
    <n v="34975062.5"/>
    <n v="9992875"/>
    <m/>
    <x v="0"/>
    <x v="0"/>
    <n v="0"/>
    <n v="0"/>
    <s v="SIM"/>
    <n v="3771951.7"/>
  </r>
  <r>
    <n v="1664"/>
    <d v="2014-12-24T00:00:00"/>
    <n v="48"/>
    <n v="8"/>
    <n v="21"/>
    <n v="36"/>
    <n v="23"/>
    <n v="29"/>
    <n v="39145840"/>
    <n v="11184525.714285715"/>
    <m/>
    <x v="0"/>
    <x v="0"/>
    <n v="1"/>
    <n v="7993708.7800000003"/>
    <s v="NÃO"/>
    <n v="0"/>
  </r>
  <r>
    <n v="1665"/>
    <d v="2014-12-31T00:00:00"/>
    <n v="20"/>
    <n v="11"/>
    <n v="16"/>
    <n v="1"/>
    <n v="56"/>
    <n v="5"/>
    <n v="871318160"/>
    <n v="248948045.7142857"/>
    <m/>
    <x v="0"/>
    <x v="0"/>
    <n v="4"/>
    <n v="65823888.159999996"/>
    <s v="NÃO"/>
    <n v="0"/>
  </r>
  <r>
    <n v="1666"/>
    <d v="2015-01-03T00:00:00"/>
    <n v="51"/>
    <n v="27"/>
    <n v="1"/>
    <n v="23"/>
    <n v="45"/>
    <n v="2"/>
    <n v="21277950"/>
    <n v="6079414.2857142854"/>
    <m/>
    <x v="0"/>
    <x v="0"/>
    <n v="0"/>
    <n v="0"/>
    <s v="SIM"/>
    <n v="2294760.7200000002"/>
  </r>
  <r>
    <n v="1667"/>
    <d v="2015-01-07T00:00:00"/>
    <n v="51"/>
    <n v="24"/>
    <n v="56"/>
    <n v="7"/>
    <n v="12"/>
    <n v="44"/>
    <n v="33084067.5"/>
    <n v="9452590.7142857146"/>
    <m/>
    <x v="0"/>
    <x v="0"/>
    <n v="1"/>
    <n v="5862774.4900000002"/>
    <s v="NÃO"/>
    <n v="0"/>
  </r>
  <r>
    <n v="1668"/>
    <d v="2015-01-10T00:00:00"/>
    <n v="47"/>
    <n v="40"/>
    <n v="55"/>
    <n v="57"/>
    <n v="52"/>
    <n v="5"/>
    <n v="32118302.5"/>
    <n v="9176657.8571428563"/>
    <m/>
    <x v="0"/>
    <x v="0"/>
    <n v="0"/>
    <n v="0"/>
    <s v="SIM"/>
    <n v="3463859.02"/>
  </r>
  <r>
    <n v="1669"/>
    <d v="2015-01-14T00:00:00"/>
    <n v="29"/>
    <n v="28"/>
    <n v="31"/>
    <n v="48"/>
    <n v="45"/>
    <n v="49"/>
    <n v="36129242.5"/>
    <n v="10322640.714285715"/>
    <m/>
    <x v="0"/>
    <x v="0"/>
    <n v="0"/>
    <n v="0"/>
    <s v="SIM"/>
    <n v="15671923.1"/>
  </r>
  <r>
    <n v="1670"/>
    <d v="2015-01-17T00:00:00"/>
    <n v="1"/>
    <n v="33"/>
    <n v="30"/>
    <n v="17"/>
    <n v="47"/>
    <n v="19"/>
    <n v="50271037.5"/>
    <n v="14363153.571428571"/>
    <m/>
    <x v="0"/>
    <x v="0"/>
    <n v="0"/>
    <n v="0"/>
    <s v="SIM"/>
    <n v="21093498.129999999"/>
  </r>
  <r>
    <n v="1671"/>
    <d v="2015-01-21T00:00:00"/>
    <n v="21"/>
    <n v="31"/>
    <n v="56"/>
    <n v="55"/>
    <n v="45"/>
    <n v="27"/>
    <n v="52997997.5"/>
    <n v="15142285"/>
    <m/>
    <x v="0"/>
    <x v="0"/>
    <n v="0"/>
    <n v="0"/>
    <s v="SIM"/>
    <n v="26809167.309999999"/>
  </r>
  <r>
    <n v="1672"/>
    <d v="2015-01-24T00:00:00"/>
    <n v="20"/>
    <n v="10"/>
    <n v="1"/>
    <n v="5"/>
    <n v="42"/>
    <n v="3"/>
    <n v="61771235"/>
    <n v="17648924.285714287"/>
    <m/>
    <x v="0"/>
    <x v="0"/>
    <n v="1"/>
    <n v="33471002.879999999"/>
    <s v="NÃO"/>
    <n v="0"/>
  </r>
  <r>
    <n v="1673"/>
    <d v="2015-01-28T00:00:00"/>
    <n v="35"/>
    <n v="10"/>
    <n v="47"/>
    <n v="5"/>
    <n v="24"/>
    <n v="23"/>
    <n v="29731450"/>
    <n v="8494700"/>
    <m/>
    <x v="0"/>
    <x v="0"/>
    <n v="0"/>
    <n v="0"/>
    <s v="SIM"/>
    <n v="3206444.4"/>
  </r>
  <r>
    <n v="1674"/>
    <d v="2015-01-31T00:00:00"/>
    <n v="42"/>
    <n v="59"/>
    <n v="30"/>
    <n v="58"/>
    <n v="50"/>
    <n v="22"/>
    <n v="39749837.5"/>
    <n v="11357096.428571429"/>
    <m/>
    <x v="0"/>
    <x v="0"/>
    <n v="0"/>
    <n v="0"/>
    <s v="SIM"/>
    <n v="23391433.620000001"/>
  </r>
  <r>
    <n v="1675"/>
    <d v="2015-02-04T00:00:00"/>
    <n v="36"/>
    <n v="3"/>
    <n v="35"/>
    <n v="56"/>
    <n v="18"/>
    <n v="34"/>
    <n v="55279070"/>
    <n v="15794020"/>
    <m/>
    <x v="0"/>
    <x v="0"/>
    <n v="1"/>
    <n v="29353109.379999999"/>
    <s v="NÃO"/>
    <n v="0"/>
  </r>
  <r>
    <n v="1676"/>
    <d v="2015-02-07T00:00:00"/>
    <n v="2"/>
    <n v="1"/>
    <n v="37"/>
    <n v="51"/>
    <n v="48"/>
    <n v="11"/>
    <n v="32091407.5"/>
    <n v="9168973.5714285709"/>
    <m/>
    <x v="0"/>
    <x v="0"/>
    <n v="0"/>
    <n v="0"/>
    <s v="SIM"/>
    <n v="3460958.48"/>
  </r>
  <r>
    <n v="1677"/>
    <d v="2015-02-11T00:00:00"/>
    <n v="52"/>
    <n v="33"/>
    <n v="15"/>
    <n v="28"/>
    <n v="51"/>
    <n v="10"/>
    <n v="36118037.5"/>
    <n v="10319439.285714285"/>
    <m/>
    <x v="0"/>
    <x v="0"/>
    <n v="2"/>
    <n v="3678088.24"/>
    <s v="NÃO"/>
    <n v="0"/>
  </r>
  <r>
    <n v="1678"/>
    <d v="2015-02-14T00:00:00"/>
    <n v="35"/>
    <n v="52"/>
    <n v="17"/>
    <n v="19"/>
    <n v="9"/>
    <n v="11"/>
    <n v="31537917.5"/>
    <n v="9010833.5714285709"/>
    <m/>
    <x v="0"/>
    <x v="0"/>
    <n v="0"/>
    <n v="0"/>
    <s v="SIM"/>
    <n v="3401266.3"/>
  </r>
  <r>
    <n v="1679"/>
    <d v="2015-02-18T00:00:00"/>
    <n v="28"/>
    <n v="2"/>
    <n v="1"/>
    <n v="46"/>
    <n v="27"/>
    <n v="47"/>
    <n v="19905830"/>
    <n v="5687380"/>
    <m/>
    <x v="0"/>
    <x v="0"/>
    <n v="1"/>
    <n v="5548048.1399999997"/>
    <s v="NÃO"/>
    <n v="0"/>
  </r>
  <r>
    <n v="1680"/>
    <d v="2015-02-21T00:00:00"/>
    <n v="37"/>
    <n v="46"/>
    <n v="47"/>
    <n v="51"/>
    <n v="23"/>
    <n v="38"/>
    <n v="43477555"/>
    <n v="12422158.571428571"/>
    <m/>
    <x v="0"/>
    <x v="0"/>
    <n v="1"/>
    <n v="16547485.01"/>
    <s v="NÃO"/>
    <n v="0"/>
  </r>
  <r>
    <n v="1681"/>
    <d v="2015-02-25T00:00:00"/>
    <n v="1"/>
    <n v="33"/>
    <n v="8"/>
    <n v="11"/>
    <n v="6"/>
    <n v="50"/>
    <n v="28112362.5"/>
    <n v="8032103.5714285718"/>
    <m/>
    <x v="0"/>
    <x v="0"/>
    <n v="1"/>
    <n v="3031830.86"/>
    <s v="NÃO"/>
    <n v="0"/>
  </r>
  <r>
    <n v="1682"/>
    <d v="2015-02-28T00:00:00"/>
    <n v="13"/>
    <n v="39"/>
    <n v="51"/>
    <n v="37"/>
    <n v="35"/>
    <n v="7"/>
    <n v="30538312.5"/>
    <n v="8725232.1428571437"/>
    <m/>
    <x v="0"/>
    <x v="0"/>
    <n v="0"/>
    <n v="0"/>
    <s v="SIM"/>
    <n v="3293462.01"/>
  </r>
  <r>
    <n v="1683"/>
    <d v="2015-03-04T00:00:00"/>
    <n v="48"/>
    <n v="4"/>
    <n v="12"/>
    <n v="34"/>
    <n v="32"/>
    <n v="33"/>
    <n v="36221137.5"/>
    <n v="10348896.428571429"/>
    <m/>
    <x v="0"/>
    <x v="0"/>
    <n v="1"/>
    <n v="7199799.0199999996"/>
    <s v="NÃO"/>
    <n v="0"/>
  </r>
  <r>
    <n v="1684"/>
    <d v="2015-03-07T00:00:00"/>
    <n v="9"/>
    <n v="12"/>
    <n v="31"/>
    <n v="50"/>
    <n v="18"/>
    <n v="39"/>
    <n v="32477135"/>
    <n v="9279181.4285714291"/>
    <m/>
    <x v="0"/>
    <x v="0"/>
    <n v="0"/>
    <n v="0"/>
    <s v="SIM"/>
    <n v="15082796.619999999"/>
  </r>
  <r>
    <n v="1685"/>
    <d v="2015-03-11T00:00:00"/>
    <n v="39"/>
    <n v="46"/>
    <n v="18"/>
    <n v="51"/>
    <n v="31"/>
    <n v="3"/>
    <n v="49359462.5"/>
    <n v="14102703.571428571"/>
    <m/>
    <x v="0"/>
    <x v="0"/>
    <n v="0"/>
    <n v="0"/>
    <s v="SIM"/>
    <n v="20406061.120000001"/>
  </r>
  <r>
    <n v="1686"/>
    <d v="2015-03-14T00:00:00"/>
    <n v="44"/>
    <n v="37"/>
    <n v="9"/>
    <n v="55"/>
    <n v="14"/>
    <n v="46"/>
    <n v="59111810"/>
    <n v="16889088.571428571"/>
    <m/>
    <x v="0"/>
    <x v="0"/>
    <n v="3"/>
    <n v="8927028.6500000004"/>
    <s v="NÃO"/>
    <n v="0"/>
  </r>
  <r>
    <n v="1687"/>
    <d v="2015-03-18T00:00:00"/>
    <n v="15"/>
    <n v="58"/>
    <n v="24"/>
    <n v="37"/>
    <n v="46"/>
    <n v="49"/>
    <n v="29437405"/>
    <n v="8410687.1428571437"/>
    <m/>
    <x v="0"/>
    <x v="0"/>
    <n v="1"/>
    <n v="3174732.56"/>
    <s v="NÃO"/>
    <n v="0"/>
  </r>
  <r>
    <n v="1688"/>
    <d v="2015-03-21T00:00:00"/>
    <n v="18"/>
    <n v="23"/>
    <n v="42"/>
    <n v="56"/>
    <n v="32"/>
    <n v="30"/>
    <n v="31473995"/>
    <n v="8992570"/>
    <m/>
    <x v="0"/>
    <x v="0"/>
    <n v="0"/>
    <n v="0"/>
    <s v="SIM"/>
    <n v="3394372.46"/>
  </r>
  <r>
    <n v="1689"/>
    <d v="2015-03-25T00:00:00"/>
    <n v="41"/>
    <n v="2"/>
    <n v="53"/>
    <n v="5"/>
    <n v="13"/>
    <n v="27"/>
    <n v="35477090"/>
    <n v="10136311.428571429"/>
    <m/>
    <x v="0"/>
    <x v="0"/>
    <n v="2"/>
    <n v="3610233.13"/>
    <s v="NÃO"/>
    <n v="0"/>
  </r>
  <r>
    <n v="1690"/>
    <d v="2015-03-28T00:00:00"/>
    <n v="24"/>
    <n v="45"/>
    <n v="53"/>
    <n v="35"/>
    <n v="26"/>
    <n v="21"/>
    <n v="45880452.5"/>
    <n v="13108700.714285715"/>
    <m/>
    <x v="0"/>
    <x v="0"/>
    <n v="0"/>
    <n v="0"/>
    <s v="SIM"/>
    <n v="18835399.5"/>
  </r>
  <r>
    <n v="1691"/>
    <d v="2015-04-01T00:00:00"/>
    <n v="39"/>
    <n v="45"/>
    <n v="58"/>
    <n v="10"/>
    <n v="1"/>
    <n v="24"/>
    <n v="53645920"/>
    <n v="15327405.714285715"/>
    <m/>
    <x v="0"/>
    <x v="0"/>
    <n v="0"/>
    <n v="0"/>
    <s v="SIM"/>
    <n v="24620945.120000001"/>
  </r>
  <r>
    <n v="1692"/>
    <d v="2015-04-04T00:00:00"/>
    <n v="44"/>
    <n v="56"/>
    <n v="13"/>
    <n v="14"/>
    <n v="27"/>
    <n v="11"/>
    <n v="52625212.5"/>
    <n v="15035775"/>
    <m/>
    <x v="0"/>
    <x v="0"/>
    <n v="0"/>
    <n v="0"/>
    <s v="SIM"/>
    <n v="30296410.600000001"/>
  </r>
  <r>
    <n v="1693"/>
    <d v="2015-04-08T00:00:00"/>
    <n v="19"/>
    <n v="18"/>
    <n v="38"/>
    <n v="5"/>
    <n v="21"/>
    <n v="15"/>
    <n v="68053730"/>
    <n v="19443922.857142858"/>
    <m/>
    <x v="0"/>
    <x v="0"/>
    <n v="0"/>
    <n v="0"/>
    <s v="SIM"/>
    <n v="37635793.700000003"/>
  </r>
  <r>
    <n v="1694"/>
    <d v="2015-04-11T00:00:00"/>
    <n v="34"/>
    <n v="29"/>
    <n v="20"/>
    <n v="37"/>
    <n v="57"/>
    <n v="45"/>
    <n v="85939430"/>
    <n v="24554122.857142858"/>
    <m/>
    <x v="0"/>
    <x v="0"/>
    <n v="1"/>
    <n v="46904093.93"/>
    <s v="NÃO"/>
    <n v="0"/>
  </r>
  <r>
    <n v="1695"/>
    <d v="2015-04-15T00:00:00"/>
    <n v="36"/>
    <n v="43"/>
    <n v="38"/>
    <n v="24"/>
    <n v="58"/>
    <n v="44"/>
    <n v="48540870"/>
    <n v="13868820"/>
    <m/>
    <x v="0"/>
    <x v="0"/>
    <n v="0"/>
    <n v="0"/>
    <s v="SIM"/>
    <n v="25988372.920000002"/>
  </r>
  <r>
    <n v="1696"/>
    <d v="2015-04-18T00:00:00"/>
    <n v="12"/>
    <n v="1"/>
    <n v="31"/>
    <n v="37"/>
    <n v="17"/>
    <n v="46"/>
    <n v="64179532.5"/>
    <n v="18337009.285714287"/>
    <m/>
    <x v="0"/>
    <x v="0"/>
    <n v="1"/>
    <n v="32909935.879999999"/>
    <s v="NÃO"/>
    <n v="0"/>
  </r>
  <r>
    <n v="1697"/>
    <d v="2015-04-22T00:00:00"/>
    <n v="8"/>
    <n v="30"/>
    <n v="23"/>
    <n v="51"/>
    <n v="53"/>
    <n v="58"/>
    <n v="25022142.5"/>
    <n v="7149183.5714285718"/>
    <m/>
    <x v="0"/>
    <x v="0"/>
    <n v="0"/>
    <n v="0"/>
    <s v="SIM"/>
    <n v="2698560.23"/>
  </r>
  <r>
    <n v="1698"/>
    <d v="2015-04-25T00:00:00"/>
    <n v="24"/>
    <n v="44"/>
    <n v="28"/>
    <n v="13"/>
    <n v="45"/>
    <n v="11"/>
    <n v="37797410"/>
    <n v="10799260"/>
    <m/>
    <x v="0"/>
    <x v="0"/>
    <n v="0"/>
    <n v="0"/>
    <s v="SIM"/>
    <n v="6774893.3300000001"/>
  </r>
  <r>
    <n v="1699"/>
    <d v="2015-04-29T00:00:00"/>
    <n v="1"/>
    <n v="10"/>
    <n v="30"/>
    <n v="33"/>
    <n v="38"/>
    <n v="6"/>
    <n v="41964382.5"/>
    <n v="11989823.571428571"/>
    <m/>
    <x v="0"/>
    <x v="0"/>
    <n v="0"/>
    <n v="0"/>
    <s v="SIM"/>
    <n v="26045125.940000001"/>
  </r>
  <r>
    <n v="1700"/>
    <d v="2015-05-02T00:00:00"/>
    <n v="58"/>
    <n v="41"/>
    <n v="48"/>
    <n v="50"/>
    <n v="15"/>
    <n v="18"/>
    <n v="50524517.5"/>
    <n v="14435576.428571429"/>
    <m/>
    <x v="0"/>
    <x v="0"/>
    <n v="1"/>
    <n v="31494038.010000002"/>
    <s v="NÃO"/>
    <n v="0"/>
  </r>
  <r>
    <n v="1701"/>
    <d v="2015-05-05T00:00:00"/>
    <n v="9"/>
    <n v="3"/>
    <n v="18"/>
    <n v="40"/>
    <n v="32"/>
    <n v="56"/>
    <n v="18715640"/>
    <n v="5347325.7142857146"/>
    <m/>
    <x v="0"/>
    <x v="0"/>
    <n v="1"/>
    <n v="2018423.55"/>
    <s v="NÃO"/>
    <n v="0"/>
  </r>
  <r>
    <n v="1702"/>
    <d v="2015-05-07T00:00:00"/>
    <n v="39"/>
    <n v="52"/>
    <n v="17"/>
    <n v="35"/>
    <n v="19"/>
    <n v="33"/>
    <n v="25567425"/>
    <n v="7304978.5714285718"/>
    <m/>
    <x v="0"/>
    <x v="0"/>
    <n v="1"/>
    <n v="2757367.25"/>
    <s v="NÃO"/>
    <n v="0"/>
  </r>
  <r>
    <n v="1703"/>
    <d v="2015-05-09T00:00:00"/>
    <n v="49"/>
    <n v="3"/>
    <n v="35"/>
    <n v="39"/>
    <n v="23"/>
    <n v="26"/>
    <n v="29544590"/>
    <n v="8441311.4285714291"/>
    <m/>
    <x v="0"/>
    <x v="0"/>
    <n v="0"/>
    <n v="0"/>
    <s v="SIM"/>
    <n v="3186292.13"/>
  </r>
  <r>
    <n v="1704"/>
    <d v="2015-05-13T00:00:00"/>
    <n v="11"/>
    <n v="7"/>
    <n v="59"/>
    <n v="51"/>
    <n v="32"/>
    <n v="1"/>
    <n v="35585577.5"/>
    <n v="10167307.857142856"/>
    <m/>
    <x v="0"/>
    <x v="0"/>
    <n v="0"/>
    <n v="0"/>
    <s v="SIM"/>
    <n v="17866181.800000001"/>
  </r>
  <r>
    <n v="1705"/>
    <d v="2015-05-16T00:00:00"/>
    <n v="50"/>
    <n v="37"/>
    <n v="51"/>
    <n v="27"/>
    <n v="29"/>
    <n v="25"/>
    <n v="53402397.5"/>
    <n v="15257827.857142856"/>
    <m/>
    <x v="0"/>
    <x v="0"/>
    <n v="0"/>
    <n v="0"/>
    <s v="SIM"/>
    <n v="23625464.27"/>
  </r>
  <r>
    <n v="1706"/>
    <d v="2015-05-20T00:00:00"/>
    <n v="12"/>
    <n v="31"/>
    <n v="34"/>
    <n v="48"/>
    <n v="36"/>
    <n v="56"/>
    <n v="58536962.5"/>
    <n v="16724846.428571429"/>
    <m/>
    <x v="0"/>
    <x v="0"/>
    <n v="1"/>
    <n v="29938493.600000001"/>
    <s v="NÃO"/>
    <n v="0"/>
  </r>
  <r>
    <n v="1707"/>
    <d v="2015-05-23T00:00:00"/>
    <n v="36"/>
    <n v="27"/>
    <n v="20"/>
    <n v="7"/>
    <n v="16"/>
    <n v="52"/>
    <n v="29751635"/>
    <n v="8500467.1428571437"/>
    <m/>
    <x v="0"/>
    <x v="0"/>
    <n v="0"/>
    <n v="0"/>
    <s v="SIM"/>
    <n v="3208621.29"/>
  </r>
  <r>
    <n v="1708"/>
    <d v="2015-05-27T00:00:00"/>
    <n v="38"/>
    <n v="50"/>
    <n v="29"/>
    <n v="45"/>
    <n v="17"/>
    <n v="32"/>
    <n v="37147638.5"/>
    <n v="10613611"/>
    <m/>
    <x v="0"/>
    <x v="0"/>
    <n v="0"/>
    <n v="0"/>
    <s v="SIM"/>
    <n v="7214878.5599999996"/>
  </r>
  <r>
    <n v="1709"/>
    <d v="2015-05-30T00:00:00"/>
    <n v="30"/>
    <n v="7"/>
    <n v="47"/>
    <n v="35"/>
    <n v="19"/>
    <n v="42"/>
    <n v="46378374"/>
    <n v="13250964"/>
    <m/>
    <x v="0"/>
    <x v="0"/>
    <n v="0"/>
    <n v="0"/>
    <s v="SIM"/>
    <n v="27483984.27"/>
  </r>
  <r>
    <n v="1710"/>
    <d v="2015-06-03T00:00:00"/>
    <n v="59"/>
    <n v="56"/>
    <n v="7"/>
    <n v="28"/>
    <n v="21"/>
    <n v="58"/>
    <n v="61393629.5"/>
    <n v="17541037"/>
    <m/>
    <x v="0"/>
    <x v="0"/>
    <n v="0"/>
    <n v="0"/>
    <s v="SIM"/>
    <n v="34105096.25"/>
  </r>
  <r>
    <n v="1711"/>
    <d v="2015-06-06T00:00:00"/>
    <n v="38"/>
    <n v="22"/>
    <n v="50"/>
    <n v="45"/>
    <n v="26"/>
    <n v="39"/>
    <n v="65167424"/>
    <n v="18619264"/>
    <m/>
    <x v="0"/>
    <x v="0"/>
    <n v="0"/>
    <n v="0"/>
    <s v="SIM"/>
    <n v="41133200.240000002"/>
  </r>
  <r>
    <n v="1712"/>
    <d v="2015-06-10T00:00:00"/>
    <n v="50"/>
    <n v="19"/>
    <n v="59"/>
    <n v="2"/>
    <n v="29"/>
    <n v="12"/>
    <n v="91459522"/>
    <n v="26131292"/>
    <m/>
    <x v="0"/>
    <x v="0"/>
    <n v="0"/>
    <n v="0"/>
    <s v="SIM"/>
    <n v="50996825.219999999"/>
  </r>
  <r>
    <n v="1713"/>
    <d v="2015-06-13T00:00:00"/>
    <n v="3"/>
    <n v="29"/>
    <n v="10"/>
    <n v="16"/>
    <n v="23"/>
    <n v="27"/>
    <n v="113128519"/>
    <n v="32322434"/>
    <m/>
    <x v="0"/>
    <x v="0"/>
    <n v="2"/>
    <n v="31598692.07"/>
    <s v="NÃO"/>
    <n v="0"/>
  </r>
  <r>
    <n v="1714"/>
    <d v="2015-06-17T00:00:00"/>
    <n v="51"/>
    <n v="2"/>
    <n v="24"/>
    <n v="52"/>
    <n v="36"/>
    <n v="8"/>
    <n v="31632681.5"/>
    <n v="9037909"/>
    <m/>
    <x v="0"/>
    <x v="0"/>
    <n v="0"/>
    <n v="0"/>
    <s v="SIM"/>
    <n v="28004271.91"/>
  </r>
  <r>
    <n v="1715"/>
    <d v="2015-06-20T00:00:00"/>
    <n v="20"/>
    <n v="16"/>
    <n v="35"/>
    <n v="40"/>
    <n v="60"/>
    <n v="53"/>
    <n v="53936666"/>
    <n v="15410476"/>
    <m/>
    <x v="0"/>
    <x v="0"/>
    <n v="0"/>
    <n v="0"/>
    <s v="SIM"/>
    <n v="33821173.57"/>
  </r>
  <r>
    <n v="1716"/>
    <d v="2015-06-24T00:00:00"/>
    <n v="25"/>
    <n v="36"/>
    <n v="2"/>
    <n v="53"/>
    <n v="42"/>
    <n v="41"/>
    <n v="64542467.5"/>
    <n v="18440705"/>
    <m/>
    <x v="0"/>
    <x v="0"/>
    <n v="1"/>
    <n v="40781877.950000003"/>
    <s v="NÃO"/>
    <n v="0"/>
  </r>
  <r>
    <n v="1717"/>
    <d v="2015-06-27T00:00:00"/>
    <n v="9"/>
    <n v="58"/>
    <n v="16"/>
    <n v="44"/>
    <n v="2"/>
    <n v="37"/>
    <n v="30559854.5"/>
    <n v="8731387"/>
    <m/>
    <x v="0"/>
    <x v="0"/>
    <n v="0"/>
    <n v="0"/>
    <s v="SIM"/>
    <n v="3295785.25"/>
  </r>
  <r>
    <n v="1718"/>
    <d v="2015-07-01T00:00:00"/>
    <n v="30"/>
    <n v="53"/>
    <n v="4"/>
    <n v="31"/>
    <n v="47"/>
    <n v="32"/>
    <n v="34530772.5"/>
    <n v="9865935"/>
    <m/>
    <x v="0"/>
    <x v="0"/>
    <n v="0"/>
    <n v="0"/>
    <s v="SIM"/>
    <n v="7019821.6600000001"/>
  </r>
  <r>
    <n v="1719"/>
    <d v="2015-07-04T00:00:00"/>
    <n v="44"/>
    <n v="22"/>
    <n v="31"/>
    <n v="54"/>
    <n v="34"/>
    <n v="1"/>
    <n v="44572668"/>
    <n v="12735048"/>
    <m/>
    <x v="0"/>
    <x v="0"/>
    <n v="0"/>
    <n v="0"/>
    <s v="SIM"/>
    <n v="27292500.359999999"/>
  </r>
  <r>
    <n v="1720"/>
    <d v="2015-07-07T00:00:00"/>
    <n v="49"/>
    <n v="39"/>
    <n v="18"/>
    <n v="31"/>
    <n v="57"/>
    <n v="23"/>
    <n v="35765586.5"/>
    <n v="10218739"/>
    <m/>
    <x v="0"/>
    <x v="0"/>
    <n v="0"/>
    <n v="0"/>
    <s v="SIM"/>
    <n v="31149707.609999999"/>
  </r>
  <r>
    <n v="1721"/>
    <d v="2015-07-09T00:00:00"/>
    <n v="12"/>
    <n v="33"/>
    <n v="4"/>
    <n v="38"/>
    <n v="36"/>
    <n v="19"/>
    <n v="48722999.5"/>
    <n v="13920857"/>
    <m/>
    <x v="0"/>
    <x v="0"/>
    <n v="1"/>
    <n v="36404331.560000002"/>
    <s v="NÃO"/>
    <n v="0"/>
  </r>
  <r>
    <n v="1722"/>
    <d v="2015-07-11T00:00:00"/>
    <n v="41"/>
    <n v="39"/>
    <n v="9"/>
    <n v="49"/>
    <n v="23"/>
    <n v="58"/>
    <n v="29760640"/>
    <n v="8503040"/>
    <m/>
    <x v="0"/>
    <x v="0"/>
    <n v="0"/>
    <n v="0"/>
    <s v="SIM"/>
    <n v="3209592.45"/>
  </r>
  <r>
    <n v="1723"/>
    <d v="2015-07-15T00:00:00"/>
    <n v="27"/>
    <n v="60"/>
    <n v="30"/>
    <n v="14"/>
    <n v="46"/>
    <n v="52"/>
    <n v="35168280"/>
    <n v="10048080"/>
    <m/>
    <x v="0"/>
    <x v="0"/>
    <n v="0"/>
    <n v="0"/>
    <s v="SIM"/>
    <n v="7002382.0599999996"/>
  </r>
  <r>
    <n v="1724"/>
    <d v="2015-07-18T00:00:00"/>
    <n v="27"/>
    <n v="39"/>
    <n v="37"/>
    <n v="58"/>
    <n v="60"/>
    <n v="33"/>
    <n v="43592832.5"/>
    <n v="12455095"/>
    <m/>
    <x v="0"/>
    <x v="0"/>
    <n v="0"/>
    <n v="0"/>
    <s v="SIM"/>
    <n v="24787802.640000001"/>
  </r>
  <r>
    <n v="1725"/>
    <d v="2015-07-22T00:00:00"/>
    <n v="26"/>
    <n v="31"/>
    <n v="30"/>
    <n v="18"/>
    <n v="16"/>
    <n v="34"/>
    <n v="57555039.5"/>
    <n v="16444297"/>
    <m/>
    <x v="0"/>
    <x v="0"/>
    <n v="0"/>
    <n v="0"/>
    <s v="SIM"/>
    <n v="30994934.629999999"/>
  </r>
  <r>
    <n v="1726"/>
    <d v="2015-07-25T00:00:00"/>
    <n v="42"/>
    <n v="54"/>
    <n v="57"/>
    <n v="3"/>
    <n v="49"/>
    <n v="10"/>
    <n v="65189197.5"/>
    <n v="18625485"/>
    <m/>
    <x v="0"/>
    <x v="0"/>
    <n v="0"/>
    <n v="0"/>
    <s v="SIM"/>
    <n v="38025386.82"/>
  </r>
  <r>
    <n v="1727"/>
    <d v="2015-07-29T00:00:00"/>
    <n v="4"/>
    <n v="6"/>
    <n v="41"/>
    <n v="40"/>
    <n v="19"/>
    <n v="20"/>
    <n v="77569436"/>
    <n v="22162696"/>
    <m/>
    <x v="0"/>
    <x v="0"/>
    <n v="1"/>
    <n v="46391009.229999997"/>
    <s v="NÃO"/>
    <n v="0"/>
  </r>
  <r>
    <n v="1728"/>
    <d v="2015-08-01T00:00:00"/>
    <n v="28"/>
    <n v="39"/>
    <n v="8"/>
    <n v="59"/>
    <n v="42"/>
    <n v="3"/>
    <n v="32686381"/>
    <n v="9338966"/>
    <m/>
    <x v="0"/>
    <x v="0"/>
    <n v="0"/>
    <n v="0"/>
    <s v="SIM"/>
    <n v="3525124.52"/>
  </r>
  <r>
    <n v="1729"/>
    <d v="2015-08-04T00:00:00"/>
    <n v="53"/>
    <n v="14"/>
    <n v="44"/>
    <n v="7"/>
    <n v="23"/>
    <n v="43"/>
    <n v="22178415"/>
    <n v="6336690"/>
    <m/>
    <x v="0"/>
    <x v="0"/>
    <n v="0"/>
    <n v="0"/>
    <s v="SIM"/>
    <n v="23215411.620000001"/>
  </r>
  <r>
    <n v="1730"/>
    <d v="2015-08-06T00:00:00"/>
    <n v="1"/>
    <n v="24"/>
    <n v="10"/>
    <n v="17"/>
    <n v="42"/>
    <n v="51"/>
    <n v="43268162"/>
    <n v="12362332"/>
    <m/>
    <x v="0"/>
    <x v="0"/>
    <n v="2"/>
    <n v="13940874.15"/>
    <s v="NÃO"/>
    <n v="0"/>
  </r>
  <r>
    <n v="1731"/>
    <d v="2015-08-08T00:00:00"/>
    <n v="59"/>
    <n v="49"/>
    <n v="43"/>
    <n v="5"/>
    <n v="27"/>
    <n v="18"/>
    <n v="29924881"/>
    <n v="8549966"/>
    <m/>
    <x v="0"/>
    <x v="0"/>
    <n v="0"/>
    <n v="0"/>
    <s v="SIM"/>
    <n v="3227305.34"/>
  </r>
  <r>
    <n v="1732"/>
    <d v="2015-08-12T00:00:00"/>
    <n v="25"/>
    <n v="60"/>
    <n v="34"/>
    <n v="53"/>
    <n v="45"/>
    <n v="38"/>
    <n v="35367286.5"/>
    <n v="10104939"/>
    <m/>
    <x v="0"/>
    <x v="0"/>
    <n v="1"/>
    <n v="7041557.1699999999"/>
    <s v="NÃO"/>
    <n v="0"/>
  </r>
  <r>
    <n v="1733"/>
    <d v="2015-08-15T00:00:00"/>
    <n v="5"/>
    <n v="9"/>
    <n v="41"/>
    <n v="14"/>
    <n v="3"/>
    <n v="46"/>
    <n v="30881081"/>
    <n v="8823166"/>
    <m/>
    <x v="0"/>
    <x v="0"/>
    <n v="1"/>
    <n v="3330428.53"/>
    <s v="NÃO"/>
    <n v="0"/>
  </r>
  <r>
    <n v="1734"/>
    <d v="2015-08-19T00:00:00"/>
    <n v="52"/>
    <n v="29"/>
    <n v="17"/>
    <n v="41"/>
    <n v="12"/>
    <n v="25"/>
    <n v="28068845"/>
    <n v="8019670"/>
    <m/>
    <x v="0"/>
    <x v="0"/>
    <n v="0"/>
    <n v="0"/>
    <s v="SIM"/>
    <n v="14382569.6"/>
  </r>
  <r>
    <n v="1735"/>
    <d v="2015-08-22T00:00:00"/>
    <n v="46"/>
    <n v="16"/>
    <n v="33"/>
    <n v="45"/>
    <n v="34"/>
    <n v="6"/>
    <n v="45267953.5"/>
    <n v="12933701"/>
    <m/>
    <x v="0"/>
    <x v="0"/>
    <n v="0"/>
    <n v="0"/>
    <s v="SIM"/>
    <n v="19264577.579999998"/>
  </r>
  <r>
    <n v="1736"/>
    <d v="2015-08-26T00:00:00"/>
    <n v="13"/>
    <n v="32"/>
    <n v="12"/>
    <n v="41"/>
    <n v="24"/>
    <n v="29"/>
    <n v="51536635.5"/>
    <n v="14724753"/>
    <m/>
    <x v="0"/>
    <x v="0"/>
    <n v="0"/>
    <n v="0"/>
    <s v="SIM"/>
    <n v="24822643.420000002"/>
  </r>
  <r>
    <n v="1737"/>
    <d v="2015-08-29T00:00:00"/>
    <n v="59"/>
    <n v="5"/>
    <n v="51"/>
    <n v="42"/>
    <n v="50"/>
    <n v="8"/>
    <n v="61137594"/>
    <n v="17467884"/>
    <m/>
    <x v="0"/>
    <x v="0"/>
    <n v="0"/>
    <n v="0"/>
    <s v="SIM"/>
    <n v="31416142.77"/>
  </r>
  <r>
    <n v="1738"/>
    <d v="2015-09-02T00:00:00"/>
    <n v="53"/>
    <n v="46"/>
    <n v="28"/>
    <n v="48"/>
    <n v="37"/>
    <n v="12"/>
    <n v="66754387"/>
    <n v="19072682"/>
    <m/>
    <x v="0"/>
    <x v="0"/>
    <n v="1"/>
    <n v="38615395.780000001"/>
    <s v="NÃO"/>
    <n v="0"/>
  </r>
  <r>
    <n v="1739"/>
    <d v="2015-09-05T00:00:00"/>
    <n v="34"/>
    <n v="17"/>
    <n v="9"/>
    <n v="46"/>
    <n v="10"/>
    <n v="32"/>
    <n v="30926217"/>
    <n v="8836062"/>
    <m/>
    <x v="0"/>
    <x v="0"/>
    <n v="0"/>
    <n v="0"/>
    <s v="SIM"/>
    <n v="20663830.420000002"/>
  </r>
  <r>
    <n v="1740"/>
    <d v="2015-09-09T00:00:00"/>
    <n v="38"/>
    <n v="15"/>
    <n v="47"/>
    <n v="25"/>
    <n v="10"/>
    <n v="53"/>
    <n v="38464531"/>
    <n v="10989866"/>
    <m/>
    <x v="0"/>
    <x v="0"/>
    <n v="0"/>
    <n v="0"/>
    <s v="SIM"/>
    <n v="24812110.449999999"/>
  </r>
  <r>
    <n v="1741"/>
    <d v="2015-09-12T00:00:00"/>
    <n v="49"/>
    <n v="18"/>
    <n v="20"/>
    <n v="32"/>
    <n v="15"/>
    <n v="48"/>
    <n v="58440900"/>
    <n v="16697400"/>
    <m/>
    <x v="0"/>
    <x v="0"/>
    <n v="1"/>
    <n v="31114779.739999998"/>
    <s v="NÃO"/>
    <n v="0"/>
  </r>
  <r>
    <n v="1742"/>
    <d v="2015-09-16T00:00:00"/>
    <n v="23"/>
    <n v="27"/>
    <n v="21"/>
    <n v="19"/>
    <n v="52"/>
    <n v="11"/>
    <n v="28516894"/>
    <n v="8147684"/>
    <m/>
    <x v="0"/>
    <x v="0"/>
    <n v="0"/>
    <n v="0"/>
    <s v="SIM"/>
    <n v="3075458.31"/>
  </r>
  <r>
    <n v="1743"/>
    <d v="2015-09-19T00:00:00"/>
    <n v="34"/>
    <n v="31"/>
    <n v="29"/>
    <n v="4"/>
    <n v="10"/>
    <n v="35"/>
    <n v="35694197"/>
    <n v="10198342"/>
    <m/>
    <x v="0"/>
    <x v="0"/>
    <n v="0"/>
    <n v="0"/>
    <s v="SIM"/>
    <n v="6924966.4299999997"/>
  </r>
  <r>
    <n v="1744"/>
    <d v="2015-09-23T00:00:00"/>
    <n v="12"/>
    <n v="9"/>
    <n v="56"/>
    <n v="29"/>
    <n v="14"/>
    <n v="42"/>
    <n v="38474611"/>
    <n v="10992746"/>
    <m/>
    <x v="0"/>
    <x v="0"/>
    <n v="0"/>
    <n v="0"/>
    <s v="SIM"/>
    <n v="24604511.329999998"/>
  </r>
  <r>
    <n v="1745"/>
    <d v="2015-09-26T00:00:00"/>
    <n v="13"/>
    <n v="47"/>
    <n v="60"/>
    <n v="18"/>
    <n v="52"/>
    <n v="9"/>
    <n v="54631755.5"/>
    <n v="15609073"/>
    <m/>
    <x v="0"/>
    <x v="0"/>
    <n v="0"/>
    <n v="0"/>
    <s v="SIM"/>
    <n v="30496376.239999998"/>
  </r>
  <r>
    <n v="1746"/>
    <d v="2015-09-30T00:00:00"/>
    <n v="37"/>
    <n v="40"/>
    <n v="6"/>
    <n v="58"/>
    <n v="41"/>
    <n v="18"/>
    <n v="65809135"/>
    <n v="18802610"/>
    <m/>
    <x v="0"/>
    <x v="0"/>
    <n v="0"/>
    <n v="0"/>
    <s v="SIM"/>
    <n v="37593686.759999998"/>
  </r>
  <r>
    <n v="1747"/>
    <d v="2015-10-03T00:00:00"/>
    <n v="53"/>
    <n v="34"/>
    <n v="59"/>
    <n v="33"/>
    <n v="48"/>
    <n v="6"/>
    <n v="82048242.5"/>
    <n v="23442355"/>
    <m/>
    <x v="0"/>
    <x v="0"/>
    <n v="2"/>
    <n v="23221167.260000002"/>
    <s v="NÃO"/>
    <n v="0"/>
  </r>
  <r>
    <n v="1748"/>
    <d v="2015-10-07T00:00:00"/>
    <n v="2"/>
    <n v="53"/>
    <n v="13"/>
    <n v="49"/>
    <n v="10"/>
    <n v="41"/>
    <n v="29340979.5"/>
    <n v="8383137"/>
    <m/>
    <x v="0"/>
    <x v="0"/>
    <n v="0"/>
    <n v="0"/>
    <s v="SIM"/>
    <n v="3164333.37"/>
  </r>
  <r>
    <n v="1749"/>
    <d v="2015-10-10T00:00:00"/>
    <n v="33"/>
    <n v="13"/>
    <n v="14"/>
    <n v="3"/>
    <n v="43"/>
    <n v="29"/>
    <n v="38169180"/>
    <n v="10905480"/>
    <m/>
    <x v="0"/>
    <x v="0"/>
    <n v="0"/>
    <n v="0"/>
    <s v="SIM"/>
    <n v="25583870.579999998"/>
  </r>
  <r>
    <n v="1750"/>
    <d v="2015-10-13T00:00:00"/>
    <n v="17"/>
    <n v="41"/>
    <n v="48"/>
    <n v="15"/>
    <n v="20"/>
    <n v="31"/>
    <n v="20345405.5"/>
    <n v="5812973"/>
    <m/>
    <x v="0"/>
    <x v="0"/>
    <n v="0"/>
    <n v="0"/>
    <s v="SIM"/>
    <n v="27778059.260000002"/>
  </r>
  <r>
    <n v="1751"/>
    <d v="2015-10-15T00:00:00"/>
    <n v="42"/>
    <n v="22"/>
    <n v="51"/>
    <n v="23"/>
    <n v="57"/>
    <n v="15"/>
    <n v="45196469.5"/>
    <n v="12913277"/>
    <m/>
    <x v="0"/>
    <x v="0"/>
    <n v="0"/>
    <n v="0"/>
    <s v="SIM"/>
    <n v="32652357.920000002"/>
  </r>
  <r>
    <n v="1752"/>
    <d v="2015-10-17T00:00:00"/>
    <n v="36"/>
    <n v="53"/>
    <n v="55"/>
    <n v="37"/>
    <n v="60"/>
    <n v="9"/>
    <n v="59290882"/>
    <n v="16940252"/>
    <m/>
    <x v="0"/>
    <x v="0"/>
    <n v="0"/>
    <n v="0"/>
    <s v="SIM"/>
    <n v="39046695.130000003"/>
  </r>
  <r>
    <n v="1753"/>
    <d v="2015-10-21T00:00:00"/>
    <n v="54"/>
    <n v="8"/>
    <n v="45"/>
    <n v="29"/>
    <n v="35"/>
    <n v="15"/>
    <n v="76858873"/>
    <n v="21959678"/>
    <m/>
    <x v="0"/>
    <x v="0"/>
    <n v="1"/>
    <n v="47335685.520000003"/>
    <s v="NÃO"/>
    <n v="0"/>
  </r>
  <r>
    <n v="1754"/>
    <d v="2015-10-24T00:00:00"/>
    <n v="20"/>
    <n v="31"/>
    <n v="40"/>
    <n v="30"/>
    <n v="27"/>
    <n v="53"/>
    <n v="29782637.5"/>
    <n v="8509325"/>
    <m/>
    <x v="0"/>
    <x v="0"/>
    <n v="0"/>
    <n v="0"/>
    <s v="SIM"/>
    <n v="18903483.52"/>
  </r>
  <r>
    <n v="1755"/>
    <d v="2015-10-28T00:00:00"/>
    <n v="48"/>
    <n v="5"/>
    <n v="30"/>
    <n v="18"/>
    <n v="8"/>
    <n v="2"/>
    <n v="48595981"/>
    <n v="13884566"/>
    <m/>
    <x v="0"/>
    <x v="0"/>
    <n v="0"/>
    <n v="0"/>
    <s v="SIM"/>
    <n v="24144408.920000002"/>
  </r>
  <r>
    <n v="1756"/>
    <d v="2015-10-31T00:00:00"/>
    <n v="28"/>
    <n v="13"/>
    <n v="6"/>
    <n v="14"/>
    <n v="45"/>
    <n v="35"/>
    <n v="59598896"/>
    <n v="17028256"/>
    <m/>
    <x v="0"/>
    <x v="0"/>
    <n v="0"/>
    <n v="0"/>
    <s v="SIM"/>
    <n v="30571964.48"/>
  </r>
  <r>
    <n v="1757"/>
    <d v="2015-11-04T00:00:00"/>
    <n v="43"/>
    <n v="13"/>
    <n v="28"/>
    <n v="56"/>
    <n v="37"/>
    <n v="25"/>
    <n v="59273746"/>
    <n v="16935356"/>
    <m/>
    <x v="0"/>
    <x v="0"/>
    <n v="0"/>
    <n v="0"/>
    <s v="SIM"/>
    <n v="36964453.619999997"/>
  </r>
  <r>
    <n v="1758"/>
    <d v="2015-11-07T00:00:00"/>
    <n v="6"/>
    <n v="23"/>
    <n v="16"/>
    <n v="11"/>
    <n v="42"/>
    <n v="36"/>
    <n v="82781160"/>
    <n v="23651760"/>
    <m/>
    <x v="0"/>
    <x v="0"/>
    <n v="0"/>
    <n v="0"/>
    <s v="SIM"/>
    <n v="45892144.25"/>
  </r>
  <r>
    <n v="1759"/>
    <d v="2015-11-10T00:00:00"/>
    <n v="2"/>
    <n v="14"/>
    <n v="21"/>
    <n v="60"/>
    <n v="22"/>
    <n v="51"/>
    <n v="60938664.5"/>
    <n v="17411047"/>
    <m/>
    <x v="0"/>
    <x v="0"/>
    <n v="0"/>
    <n v="0"/>
    <s v="SIM"/>
    <n v="73559490.680000007"/>
  </r>
  <r>
    <n v="1760"/>
    <d v="2015-11-13T00:00:00"/>
    <n v="25"/>
    <n v="10"/>
    <n v="24"/>
    <n v="47"/>
    <n v="48"/>
    <n v="36"/>
    <n v="119796096"/>
    <n v="34227456"/>
    <m/>
    <x v="0"/>
    <x v="0"/>
    <n v="0"/>
    <n v="0"/>
    <s v="SIM"/>
    <n v="86479127.040000007"/>
  </r>
  <r>
    <n v="1761"/>
    <d v="2015-11-14T00:00:00"/>
    <n v="53"/>
    <n v="36"/>
    <n v="10"/>
    <n v="9"/>
    <n v="50"/>
    <n v="55"/>
    <n v="165510502.5"/>
    <n v="47288715"/>
    <m/>
    <x v="0"/>
    <x v="0"/>
    <n v="0"/>
    <n v="0"/>
    <s v="SIM"/>
    <n v="104328919.97"/>
  </r>
  <r>
    <n v="1762"/>
    <d v="2015-11-18T00:00:00"/>
    <n v="45"/>
    <n v="59"/>
    <n v="42"/>
    <n v="55"/>
    <n v="32"/>
    <n v="26"/>
    <n v="237608906.5"/>
    <n v="67888259"/>
    <m/>
    <x v="0"/>
    <x v="0"/>
    <n v="0"/>
    <n v="0"/>
    <s v="SIM"/>
    <n v="129954301.54000001"/>
  </r>
  <r>
    <n v="1763"/>
    <d v="2015-11-21T00:00:00"/>
    <n v="21"/>
    <n v="9"/>
    <n v="15"/>
    <n v="36"/>
    <n v="12"/>
    <n v="31"/>
    <n v="297383730"/>
    <n v="84966780"/>
    <m/>
    <x v="0"/>
    <x v="0"/>
    <n v="0"/>
    <n v="0"/>
    <s v="SIM"/>
    <n v="162026211.93000001"/>
  </r>
  <r>
    <n v="1764"/>
    <d v="2015-11-25T00:00:00"/>
    <n v="6"/>
    <n v="7"/>
    <n v="41"/>
    <n v="39"/>
    <n v="29"/>
    <n v="55"/>
    <n v="401527962.5"/>
    <n v="114722275"/>
    <m/>
    <x v="0"/>
    <x v="0"/>
    <n v="1"/>
    <n v="205329753.88999999"/>
    <s v="NÃO"/>
    <n v="0"/>
  </r>
  <r>
    <n v="1765"/>
    <d v="2015-11-28T00:00:00"/>
    <n v="1"/>
    <n v="28"/>
    <n v="56"/>
    <n v="37"/>
    <n v="6"/>
    <n v="58"/>
    <n v="88630710"/>
    <n v="25323060"/>
    <m/>
    <x v="0"/>
    <x v="0"/>
    <n v="0"/>
    <n v="0"/>
    <s v="SIM"/>
    <n v="92385569"/>
  </r>
  <r>
    <n v="1766"/>
    <d v="2015-12-02T00:00:00"/>
    <n v="60"/>
    <n v="23"/>
    <n v="22"/>
    <n v="46"/>
    <n v="53"/>
    <n v="41"/>
    <n v="90839126"/>
    <n v="25954036"/>
    <m/>
    <x v="0"/>
    <x v="0"/>
    <n v="0"/>
    <n v="0"/>
    <s v="SIM"/>
    <n v="102182286.20999999"/>
  </r>
  <r>
    <n v="1767"/>
    <d v="2015-12-05T00:00:00"/>
    <n v="44"/>
    <n v="26"/>
    <n v="39"/>
    <n v="35"/>
    <n v="16"/>
    <n v="45"/>
    <n v="94503941"/>
    <n v="27001126"/>
    <m/>
    <x v="0"/>
    <x v="0"/>
    <n v="0"/>
    <n v="0"/>
    <s v="SIM"/>
    <n v="112374242.31"/>
  </r>
  <r>
    <n v="1768"/>
    <d v="2015-12-09T00:00:00"/>
    <n v="35"/>
    <n v="11"/>
    <n v="7"/>
    <n v="50"/>
    <n v="34"/>
    <n v="5"/>
    <n v="94529393"/>
    <n v="27008398"/>
    <m/>
    <x v="0"/>
    <x v="0"/>
    <n v="0"/>
    <n v="0"/>
    <s v="SIM"/>
    <n v="122568943.34"/>
  </r>
  <r>
    <n v="1769"/>
    <d v="2015-12-12T00:00:00"/>
    <n v="32"/>
    <n v="44"/>
    <n v="54"/>
    <n v="60"/>
    <n v="47"/>
    <n v="37"/>
    <n v="97673341.5"/>
    <n v="27906669"/>
    <m/>
    <x v="0"/>
    <x v="0"/>
    <n v="0"/>
    <n v="0"/>
    <s v="SIM"/>
    <n v="164704569.72999999"/>
  </r>
  <r>
    <n v="1770"/>
    <d v="2015-12-16T00:00:00"/>
    <n v="34"/>
    <n v="30"/>
    <n v="41"/>
    <n v="11"/>
    <n v="27"/>
    <n v="26"/>
    <n v="104834271.5"/>
    <n v="29952649"/>
    <m/>
    <x v="0"/>
    <x v="0"/>
    <n v="0"/>
    <n v="0"/>
    <s v="SIM"/>
    <n v="176010619.84999999"/>
  </r>
  <r>
    <n v="1771"/>
    <d v="2015-12-19T00:00:00"/>
    <n v="38"/>
    <n v="2"/>
    <n v="27"/>
    <n v="28"/>
    <n v="32"/>
    <n v="20"/>
    <n v="109030383"/>
    <n v="31151538"/>
    <m/>
    <x v="0"/>
    <x v="0"/>
    <n v="0"/>
    <n v="0"/>
    <s v="SIM"/>
    <n v="187769207.55000001"/>
  </r>
  <r>
    <n v="1772"/>
    <d v="2015-12-22T00:00:00"/>
    <n v="27"/>
    <n v="39"/>
    <n v="19"/>
    <n v="41"/>
    <n v="12"/>
    <n v="45"/>
    <n v="89096143.5"/>
    <n v="25456041"/>
    <m/>
    <x v="0"/>
    <x v="0"/>
    <n v="2"/>
    <n v="98688974.760000005"/>
    <s v="NÃO"/>
    <n v="0"/>
  </r>
  <r>
    <n v="1773"/>
    <d v="2015-12-24T00:00:00"/>
    <n v="45"/>
    <n v="41"/>
    <n v="39"/>
    <n v="30"/>
    <n v="15"/>
    <n v="59"/>
    <n v="33889656.5"/>
    <n v="9682759"/>
    <m/>
    <x v="0"/>
    <x v="0"/>
    <n v="0"/>
    <n v="0"/>
    <s v="SIM"/>
    <n v="3654894.04"/>
  </r>
  <r>
    <n v="1774"/>
    <d v="2015-12-26T00:00:00"/>
    <n v="1"/>
    <n v="52"/>
    <n v="30"/>
    <n v="60"/>
    <n v="20"/>
    <n v="12"/>
    <n v="22142158.5"/>
    <n v="6326331"/>
    <m/>
    <x v="0"/>
    <x v="0"/>
    <n v="0"/>
    <n v="0"/>
    <s v="SIM"/>
    <n v="128027188.92"/>
  </r>
  <r>
    <n v="1775"/>
    <d v="2015-12-31T00:00:00"/>
    <n v="31"/>
    <n v="2"/>
    <n v="51"/>
    <n v="42"/>
    <n v="18"/>
    <n v="56"/>
    <n v="620312112"/>
    <n v="177232032"/>
    <m/>
    <x v="0"/>
    <x v="0"/>
    <n v="6"/>
    <n v="41088919.049999997"/>
    <s v="NÃO"/>
    <n v="0"/>
  </r>
  <r>
    <n v="1776"/>
    <d v="2016-01-02T00:00:00"/>
    <n v="39"/>
    <n v="11"/>
    <n v="48"/>
    <n v="14"/>
    <n v="19"/>
    <n v="10"/>
    <n v="7895436.5"/>
    <n v="2255839"/>
    <m/>
    <x v="0"/>
    <x v="0"/>
    <n v="0"/>
    <n v="0"/>
    <s v="SIM"/>
    <n v="851498.25"/>
  </r>
  <r>
    <n v="1777"/>
    <d v="2016-01-06T00:00:00"/>
    <n v="55"/>
    <n v="4"/>
    <n v="44"/>
    <n v="38"/>
    <n v="19"/>
    <n v="52"/>
    <n v="30249282"/>
    <n v="8642652"/>
    <m/>
    <x v="0"/>
    <x v="0"/>
    <n v="0"/>
    <n v="0"/>
    <s v="SIM"/>
    <n v="4064145.66"/>
  </r>
  <r>
    <n v="1778"/>
    <d v="2016-01-09T00:00:00"/>
    <n v="4"/>
    <n v="38"/>
    <n v="48"/>
    <n v="10"/>
    <n v="45"/>
    <n v="40"/>
    <n v="36261571.5"/>
    <n v="10360449"/>
    <m/>
    <x v="0"/>
    <x v="0"/>
    <n v="0"/>
    <n v="0"/>
    <s v="SIM"/>
    <n v="7915332.7300000004"/>
  </r>
  <r>
    <n v="1779"/>
    <d v="2016-01-12T00:00:00"/>
    <n v="25"/>
    <n v="56"/>
    <n v="30"/>
    <n v="12"/>
    <n v="39"/>
    <n v="57"/>
    <n v="23299384.5"/>
    <n v="6656967"/>
    <m/>
    <x v="0"/>
    <x v="0"/>
    <n v="0"/>
    <n v="0"/>
    <s v="SIM"/>
    <n v="16920630.960000001"/>
  </r>
  <r>
    <n v="1780"/>
    <d v="2016-01-14T00:00:00"/>
    <n v="20"/>
    <n v="6"/>
    <n v="33"/>
    <n v="22"/>
    <n v="31"/>
    <n v="34"/>
    <n v="36562284.5"/>
    <n v="10446367"/>
    <m/>
    <x v="0"/>
    <x v="0"/>
    <n v="0"/>
    <n v="0"/>
    <s v="SIM"/>
    <n v="20803755.489999998"/>
  </r>
  <r>
    <n v="1781"/>
    <d v="2016-01-16T00:00:00"/>
    <n v="22"/>
    <n v="8"/>
    <n v="52"/>
    <n v="1"/>
    <n v="53"/>
    <n v="49"/>
    <n v="41885585"/>
    <n v="11967310"/>
    <m/>
    <x v="0"/>
    <x v="0"/>
    <n v="2"/>
    <n v="12626122.539999999"/>
    <s v="NÃO"/>
    <n v="0"/>
  </r>
  <r>
    <n v="1782"/>
    <d v="2016-01-20T00:00:00"/>
    <n v="34"/>
    <n v="57"/>
    <n v="47"/>
    <n v="18"/>
    <n v="6"/>
    <n v="52"/>
    <n v="26275648"/>
    <n v="7507328"/>
    <m/>
    <x v="0"/>
    <x v="0"/>
    <n v="0"/>
    <n v="0"/>
    <s v="SIM"/>
    <n v="2790624.67"/>
  </r>
  <r>
    <n v="1783"/>
    <d v="2016-01-23T00:00:00"/>
    <n v="38"/>
    <n v="16"/>
    <n v="21"/>
    <n v="4"/>
    <n v="18"/>
    <n v="6"/>
    <n v="33740126"/>
    <n v="9640036"/>
    <m/>
    <x v="0"/>
    <x v="0"/>
    <n v="0"/>
    <n v="0"/>
    <s v="SIM"/>
    <n v="6374019.75"/>
  </r>
  <r>
    <n v="1784"/>
    <d v="2016-01-27T00:00:00"/>
    <n v="30"/>
    <n v="15"/>
    <n v="54"/>
    <n v="55"/>
    <n v="26"/>
    <n v="4"/>
    <n v="33471119.5"/>
    <n v="9563177"/>
    <m/>
    <x v="0"/>
    <x v="0"/>
    <n v="0"/>
    <n v="0"/>
    <s v="SIM"/>
    <n v="21406847.550000001"/>
  </r>
  <r>
    <n v="1785"/>
    <d v="2016-01-30T00:00:00"/>
    <n v="27"/>
    <n v="5"/>
    <n v="42"/>
    <n v="54"/>
    <n v="41"/>
    <n v="11"/>
    <n v="46080240.5"/>
    <n v="13165783"/>
    <m/>
    <x v="0"/>
    <x v="0"/>
    <n v="0"/>
    <n v="0"/>
    <s v="SIM"/>
    <n v="26300833.649999999"/>
  </r>
  <r>
    <n v="1786"/>
    <d v="2016-02-02T00:00:00"/>
    <n v="34"/>
    <n v="8"/>
    <n v="2"/>
    <n v="21"/>
    <n v="25"/>
    <n v="6"/>
    <n v="29553643"/>
    <n v="8443898"/>
    <m/>
    <x v="0"/>
    <x v="0"/>
    <n v="0"/>
    <n v="0"/>
    <s v="SIM"/>
    <n v="29439600.199999999"/>
  </r>
  <r>
    <n v="1787"/>
    <d v="2016-02-04T00:00:00"/>
    <n v="1"/>
    <n v="29"/>
    <n v="13"/>
    <n v="25"/>
    <n v="5"/>
    <n v="26"/>
    <n v="43102762.5"/>
    <n v="12315075"/>
    <m/>
    <x v="0"/>
    <x v="0"/>
    <n v="2"/>
    <n v="17008680.52"/>
    <s v="NÃO"/>
    <n v="0"/>
  </r>
  <r>
    <n v="1788"/>
    <d v="2016-02-06T00:00:00"/>
    <n v="42"/>
    <n v="45"/>
    <n v="56"/>
    <n v="13"/>
    <n v="3"/>
    <n v="59"/>
    <n v="24935750"/>
    <n v="7124500"/>
    <m/>
    <x v="0"/>
    <x v="0"/>
    <n v="0"/>
    <n v="0"/>
    <s v="SIM"/>
    <n v="2648319.7999999998"/>
  </r>
  <r>
    <n v="1789"/>
    <d v="2016-02-10T00:00:00"/>
    <n v="57"/>
    <n v="59"/>
    <n v="6"/>
    <n v="25"/>
    <n v="43"/>
    <n v="58"/>
    <n v="15395562"/>
    <n v="4398732"/>
    <m/>
    <x v="0"/>
    <x v="0"/>
    <n v="0"/>
    <n v="0"/>
    <s v="SIM"/>
    <n v="14902458.789999999"/>
  </r>
  <r>
    <n v="1790"/>
    <d v="2016-02-13T00:00:00"/>
    <n v="28"/>
    <n v="13"/>
    <n v="11"/>
    <n v="26"/>
    <n v="50"/>
    <n v="27"/>
    <n v="43155861"/>
    <n v="12330246"/>
    <m/>
    <x v="0"/>
    <x v="0"/>
    <n v="0"/>
    <n v="0"/>
    <s v="SIM"/>
    <n v="19485858.98"/>
  </r>
  <r>
    <n v="1791"/>
    <d v="2016-02-17T00:00:00"/>
    <n v="55"/>
    <n v="12"/>
    <n v="50"/>
    <n v="18"/>
    <n v="53"/>
    <n v="46"/>
    <n v="44687387.5"/>
    <n v="12767825"/>
    <m/>
    <x v="0"/>
    <x v="0"/>
    <n v="0"/>
    <n v="0"/>
    <s v="SIM"/>
    <n v="24231916.09"/>
  </r>
  <r>
    <n v="1792"/>
    <d v="2016-02-20T00:00:00"/>
    <n v="47"/>
    <n v="41"/>
    <n v="18"/>
    <n v="17"/>
    <n v="2"/>
    <n v="16"/>
    <n v="50964900"/>
    <n v="14561400"/>
    <m/>
    <x v="0"/>
    <x v="0"/>
    <n v="0"/>
    <n v="0"/>
    <s v="SIM"/>
    <n v="29644681.07"/>
  </r>
  <r>
    <n v="1793"/>
    <d v="2016-02-24T00:00:00"/>
    <n v="56"/>
    <n v="13"/>
    <n v="22"/>
    <n v="54"/>
    <n v="14"/>
    <n v="58"/>
    <n v="52274470.5"/>
    <n v="14935563"/>
    <m/>
    <x v="0"/>
    <x v="0"/>
    <n v="1"/>
    <n v="35196529.960000001"/>
    <s v="NÃO"/>
    <n v="0"/>
  </r>
  <r>
    <n v="1794"/>
    <d v="2016-02-27T00:00:00"/>
    <n v="1"/>
    <n v="5"/>
    <n v="37"/>
    <n v="60"/>
    <n v="34"/>
    <n v="40"/>
    <n v="27706770"/>
    <n v="7916220"/>
    <m/>
    <x v="0"/>
    <x v="0"/>
    <n v="1"/>
    <n v="2942618.04"/>
    <s v="NÃO"/>
    <n v="0"/>
  </r>
  <r>
    <n v="1795"/>
    <d v="2016-03-02T00:00:00"/>
    <n v="55"/>
    <n v="50"/>
    <n v="42"/>
    <n v="58"/>
    <n v="47"/>
    <n v="30"/>
    <n v="38128146"/>
    <n v="10893756"/>
    <m/>
    <x v="0"/>
    <x v="0"/>
    <n v="0"/>
    <n v="0"/>
    <s v="SIM"/>
    <n v="18655346.920000002"/>
  </r>
  <r>
    <n v="1796"/>
    <d v="2016-03-05T00:00:00"/>
    <n v="54"/>
    <n v="22"/>
    <n v="48"/>
    <n v="34"/>
    <n v="23"/>
    <n v="53"/>
    <n v="48610310"/>
    <n v="13888660"/>
    <m/>
    <x v="0"/>
    <x v="0"/>
    <n v="1"/>
    <n v="23818040.93"/>
    <s v="NÃO"/>
    <n v="0"/>
  </r>
  <r>
    <n v="1797"/>
    <d v="2016-03-08T00:00:00"/>
    <n v="2"/>
    <n v="57"/>
    <n v="35"/>
    <n v="13"/>
    <n v="54"/>
    <n v="14"/>
    <n v="15407598.5"/>
    <n v="4402171"/>
    <m/>
    <x v="0"/>
    <x v="0"/>
    <n v="0"/>
    <n v="0"/>
    <s v="SIM"/>
    <n v="1636375.41"/>
  </r>
  <r>
    <n v="1798"/>
    <d v="2016-03-10T00:00:00"/>
    <n v="9"/>
    <n v="28"/>
    <n v="45"/>
    <n v="2"/>
    <n v="23"/>
    <n v="53"/>
    <n v="23534406"/>
    <n v="6724116"/>
    <m/>
    <x v="0"/>
    <x v="0"/>
    <n v="0"/>
    <n v="0"/>
    <s v="SIM"/>
    <n v="4135864.44"/>
  </r>
  <r>
    <n v="1799"/>
    <d v="2016-03-12T00:00:00"/>
    <n v="53"/>
    <n v="1"/>
    <n v="3"/>
    <n v="4"/>
    <n v="51"/>
    <n v="39"/>
    <n v="29701612.5"/>
    <n v="8486175"/>
    <m/>
    <x v="0"/>
    <x v="0"/>
    <n v="0"/>
    <n v="0"/>
    <s v="SIM"/>
    <n v="17663326.199999999"/>
  </r>
  <r>
    <n v="1800"/>
    <d v="2016-03-16T00:00:00"/>
    <n v="31"/>
    <n v="56"/>
    <n v="16"/>
    <n v="6"/>
    <n v="11"/>
    <n v="19"/>
    <n v="41343148"/>
    <n v="11812328"/>
    <m/>
    <x v="0"/>
    <x v="0"/>
    <n v="1"/>
    <n v="22054205.879999999"/>
    <s v="NÃO"/>
    <n v="0"/>
  </r>
  <r>
    <n v="1801"/>
    <d v="2016-03-19T00:00:00"/>
    <n v="19"/>
    <n v="45"/>
    <n v="43"/>
    <n v="6"/>
    <n v="54"/>
    <n v="34"/>
    <n v="27371067.5"/>
    <n v="7820305"/>
    <m/>
    <x v="0"/>
    <x v="0"/>
    <n v="0"/>
    <n v="0"/>
    <s v="SIM"/>
    <n v="2906964.51"/>
  </r>
  <r>
    <n v="1802"/>
    <d v="2016-03-23T00:00:00"/>
    <n v="6"/>
    <n v="14"/>
    <n v="2"/>
    <n v="17"/>
    <n v="44"/>
    <n v="13"/>
    <n v="29632225"/>
    <n v="8466350"/>
    <m/>
    <x v="0"/>
    <x v="0"/>
    <n v="0"/>
    <n v="0"/>
    <s v="SIM"/>
    <n v="6054076.9299999997"/>
  </r>
  <r>
    <n v="1803"/>
    <d v="2016-03-26T00:00:00"/>
    <n v="4"/>
    <n v="29"/>
    <n v="8"/>
    <n v="49"/>
    <n v="38"/>
    <n v="50"/>
    <n v="28428841"/>
    <n v="8122526"/>
    <m/>
    <x v="0"/>
    <x v="0"/>
    <n v="0"/>
    <n v="0"/>
    <s v="SIM"/>
    <n v="9073383.0500000007"/>
  </r>
  <r>
    <n v="1804"/>
    <d v="2016-03-30T00:00:00"/>
    <n v="20"/>
    <n v="50"/>
    <n v="48"/>
    <n v="59"/>
    <n v="28"/>
    <n v="21"/>
    <n v="34551692"/>
    <n v="9871912"/>
    <m/>
    <x v="0"/>
    <x v="0"/>
    <n v="0"/>
    <n v="0"/>
    <s v="SIM"/>
    <n v="23512820.149999999"/>
  </r>
  <r>
    <n v="1805"/>
    <d v="2016-04-02T00:00:00"/>
    <n v="17"/>
    <n v="49"/>
    <n v="27"/>
    <n v="22"/>
    <n v="57"/>
    <n v="31"/>
    <n v="48568747.5"/>
    <n v="13876785"/>
    <m/>
    <x v="0"/>
    <x v="0"/>
    <n v="0"/>
    <n v="0"/>
    <s v="SIM"/>
    <n v="28671099.98"/>
  </r>
  <r>
    <n v="1806"/>
    <d v="2016-04-06T00:00:00"/>
    <n v="11"/>
    <n v="42"/>
    <n v="55"/>
    <n v="58"/>
    <n v="35"/>
    <n v="20"/>
    <n v="55654595.5"/>
    <n v="15901313"/>
    <m/>
    <x v="0"/>
    <x v="0"/>
    <n v="0"/>
    <n v="0"/>
    <s v="SIM"/>
    <n v="34581937.549999997"/>
  </r>
  <r>
    <n v="1807"/>
    <d v="2016-04-09T00:00:00"/>
    <n v="43"/>
    <n v="15"/>
    <n v="22"/>
    <n v="1"/>
    <n v="16"/>
    <n v="25"/>
    <n v="67545257.5"/>
    <n v="19298645"/>
    <m/>
    <x v="0"/>
    <x v="0"/>
    <n v="0"/>
    <n v="0"/>
    <s v="SIM"/>
    <n v="41755631.700000003"/>
  </r>
  <r>
    <n v="1808"/>
    <d v="2016-04-13T00:00:00"/>
    <n v="20"/>
    <n v="25"/>
    <n v="45"/>
    <n v="2"/>
    <n v="41"/>
    <n v="14"/>
    <n v="76614121.5"/>
    <n v="21889749"/>
    <m/>
    <x v="0"/>
    <x v="0"/>
    <n v="0"/>
    <n v="0"/>
    <s v="SIM"/>
    <n v="49892491.270000003"/>
  </r>
  <r>
    <n v="1809"/>
    <d v="2016-04-16T00:00:00"/>
    <n v="23"/>
    <n v="12"/>
    <n v="54"/>
    <n v="46"/>
    <n v="9"/>
    <n v="24"/>
    <n v="85960518"/>
    <n v="24560148"/>
    <m/>
    <x v="0"/>
    <x v="0"/>
    <n v="0"/>
    <n v="0"/>
    <s v="SIM"/>
    <n v="81342042.560000002"/>
  </r>
  <r>
    <n v="1810"/>
    <d v="2016-04-20T00:00:00"/>
    <n v="56"/>
    <n v="10"/>
    <n v="43"/>
    <n v="50"/>
    <n v="1"/>
    <n v="25"/>
    <n v="103207069"/>
    <n v="29487734"/>
    <m/>
    <x v="0"/>
    <x v="0"/>
    <n v="1"/>
    <n v="92303225.840000004"/>
    <s v="NÃO"/>
    <n v="0"/>
  </r>
  <r>
    <n v="1811"/>
    <d v="2016-04-23T00:00:00"/>
    <n v="32"/>
    <n v="37"/>
    <n v="5"/>
    <n v="35"/>
    <n v="17"/>
    <n v="57"/>
    <n v="24593303"/>
    <n v="7026658"/>
    <m/>
    <x v="0"/>
    <x v="0"/>
    <n v="0"/>
    <n v="0"/>
    <s v="SIM"/>
    <n v="2611949.9700000002"/>
  </r>
  <r>
    <n v="1812"/>
    <d v="2016-04-27T00:00:00"/>
    <n v="45"/>
    <n v="34"/>
    <n v="23"/>
    <n v="20"/>
    <n v="37"/>
    <n v="32"/>
    <n v="29763916"/>
    <n v="8503976"/>
    <m/>
    <x v="0"/>
    <x v="0"/>
    <n v="0"/>
    <n v="0"/>
    <s v="SIM"/>
    <n v="5773048.7199999997"/>
  </r>
  <r>
    <n v="1813"/>
    <d v="2016-04-30T00:00:00"/>
    <n v="51"/>
    <n v="9"/>
    <n v="13"/>
    <n v="15"/>
    <n v="19"/>
    <n v="11"/>
    <n v="39165192.5"/>
    <n v="11190055"/>
    <m/>
    <x v="0"/>
    <x v="0"/>
    <n v="0"/>
    <n v="0"/>
    <s v="SIM"/>
    <n v="9932617.0099999998"/>
  </r>
  <r>
    <n v="1814"/>
    <d v="2016-05-03T00:00:00"/>
    <n v="53"/>
    <n v="51"/>
    <n v="27"/>
    <n v="11"/>
    <n v="46"/>
    <n v="9"/>
    <n v="26648079.5"/>
    <n v="7613737"/>
    <m/>
    <x v="0"/>
    <x v="0"/>
    <n v="0"/>
    <n v="0"/>
    <s v="SIM"/>
    <n v="27675011.609999999"/>
  </r>
  <r>
    <n v="1815"/>
    <d v="2016-05-05T00:00:00"/>
    <n v="60"/>
    <n v="8"/>
    <n v="25"/>
    <n v="39"/>
    <n v="41"/>
    <n v="11"/>
    <n v="45317219.5"/>
    <n v="12947777"/>
    <m/>
    <x v="0"/>
    <x v="0"/>
    <n v="3"/>
    <n v="10829320.16"/>
    <s v="NÃO"/>
    <n v="0"/>
  </r>
  <r>
    <n v="1816"/>
    <d v="2016-05-07T00:00:00"/>
    <n v="12"/>
    <n v="10"/>
    <n v="46"/>
    <n v="28"/>
    <n v="22"/>
    <n v="5"/>
    <n v="27317451"/>
    <n v="7804986"/>
    <m/>
    <x v="0"/>
    <x v="0"/>
    <n v="0"/>
    <n v="0"/>
    <s v="SIM"/>
    <n v="2901270.13"/>
  </r>
  <r>
    <n v="1817"/>
    <d v="2016-05-11T00:00:00"/>
    <n v="47"/>
    <n v="1"/>
    <n v="26"/>
    <n v="55"/>
    <n v="39"/>
    <n v="4"/>
    <n v="31871619.5"/>
    <n v="9106177"/>
    <m/>
    <x v="0"/>
    <x v="0"/>
    <n v="0"/>
    <n v="0"/>
    <s v="SIM"/>
    <n v="6286219.0999999996"/>
  </r>
  <r>
    <n v="1818"/>
    <d v="2016-05-14T00:00:00"/>
    <n v="10"/>
    <n v="53"/>
    <n v="15"/>
    <n v="2"/>
    <n v="6"/>
    <n v="56"/>
    <n v="39985141"/>
    <n v="11424326"/>
    <m/>
    <x v="0"/>
    <x v="0"/>
    <n v="0"/>
    <n v="0"/>
    <s v="SIM"/>
    <n v="10532870.630000001"/>
  </r>
  <r>
    <n v="1819"/>
    <d v="2016-05-18T00:00:00"/>
    <n v="37"/>
    <n v="26"/>
    <n v="18"/>
    <n v="30"/>
    <n v="33"/>
    <n v="17"/>
    <n v="42065250.5"/>
    <n v="12018643"/>
    <m/>
    <x v="0"/>
    <x v="0"/>
    <n v="0"/>
    <n v="0"/>
    <s v="SIM"/>
    <n v="27454572.98"/>
  </r>
  <r>
    <n v="1820"/>
    <d v="2016-05-21T00:00:00"/>
    <n v="27"/>
    <n v="19"/>
    <n v="23"/>
    <n v="3"/>
    <n v="45"/>
    <n v="40"/>
    <n v="55315218"/>
    <n v="15804348"/>
    <m/>
    <x v="0"/>
    <x v="0"/>
    <n v="0"/>
    <n v="0"/>
    <s v="SIM"/>
    <n v="33329366.699999999"/>
  </r>
  <r>
    <n v="1821"/>
    <d v="2016-05-25T00:00:00"/>
    <n v="53"/>
    <n v="31"/>
    <n v="19"/>
    <n v="52"/>
    <n v="36"/>
    <n v="22"/>
    <n v="60860145.5"/>
    <n v="17388613"/>
    <m/>
    <x v="0"/>
    <x v="0"/>
    <n v="2"/>
    <n v="19896531.789999999"/>
    <s v="NÃO"/>
    <n v="0"/>
  </r>
  <r>
    <n v="1822"/>
    <d v="2016-05-28T00:00:00"/>
    <n v="22"/>
    <n v="53"/>
    <n v="26"/>
    <n v="1"/>
    <n v="43"/>
    <n v="50"/>
    <n v="24684450"/>
    <n v="7052700"/>
    <m/>
    <x v="0"/>
    <x v="0"/>
    <n v="0"/>
    <n v="0"/>
    <s v="SIM"/>
    <n v="2621630.2999999998"/>
  </r>
  <r>
    <n v="1823"/>
    <d v="2016-06-01T00:00:00"/>
    <n v="54"/>
    <n v="34"/>
    <n v="59"/>
    <n v="21"/>
    <n v="9"/>
    <n v="4"/>
    <n v="31057124"/>
    <n v="8873464"/>
    <m/>
    <x v="0"/>
    <x v="0"/>
    <n v="0"/>
    <n v="0"/>
    <s v="SIM"/>
    <n v="5920075.1699999999"/>
  </r>
  <r>
    <n v="1824"/>
    <d v="2016-06-04T00:00:00"/>
    <n v="19"/>
    <n v="30"/>
    <n v="60"/>
    <n v="12"/>
    <n v="6"/>
    <n v="5"/>
    <n v="38588368"/>
    <n v="11025248"/>
    <m/>
    <x v="0"/>
    <x v="0"/>
    <n v="0"/>
    <n v="0"/>
    <s v="SIM"/>
    <n v="24071272.350000001"/>
  </r>
  <r>
    <n v="1825"/>
    <d v="2016-06-07T00:00:00"/>
    <n v="21"/>
    <n v="54"/>
    <n v="10"/>
    <n v="50"/>
    <n v="51"/>
    <n v="11"/>
    <n v="30719489.5"/>
    <n v="8776997"/>
    <m/>
    <x v="0"/>
    <x v="0"/>
    <n v="1"/>
    <n v="27333858.489999998"/>
    <s v="NÃO"/>
    <n v="0"/>
  </r>
  <r>
    <n v="1826"/>
    <d v="2016-06-09T00:00:00"/>
    <n v="43"/>
    <n v="48"/>
    <n v="32"/>
    <n v="19"/>
    <n v="17"/>
    <n v="51"/>
    <n v="23770859"/>
    <n v="6791674"/>
    <m/>
    <x v="0"/>
    <x v="0"/>
    <n v="0"/>
    <n v="0"/>
    <s v="SIM"/>
    <n v="2524601.69"/>
  </r>
  <r>
    <n v="1827"/>
    <d v="2016-06-11T00:00:00"/>
    <n v="43"/>
    <n v="33"/>
    <n v="53"/>
    <n v="26"/>
    <n v="54"/>
    <n v="42"/>
    <n v="26673272.5"/>
    <n v="7620935"/>
    <m/>
    <x v="0"/>
    <x v="0"/>
    <n v="0"/>
    <n v="0"/>
    <s v="SIM"/>
    <n v="5357456.3600000003"/>
  </r>
  <r>
    <n v="1828"/>
    <d v="2016-06-15T00:00:00"/>
    <n v="40"/>
    <n v="32"/>
    <n v="11"/>
    <n v="6"/>
    <n v="59"/>
    <n v="48"/>
    <n v="32592364"/>
    <n v="9312104"/>
    <m/>
    <x v="0"/>
    <x v="0"/>
    <n v="0"/>
    <n v="0"/>
    <s v="SIM"/>
    <n v="8818952.5299999993"/>
  </r>
  <r>
    <n v="1829"/>
    <d v="2016-06-18T00:00:00"/>
    <n v="53"/>
    <n v="32"/>
    <n v="30"/>
    <n v="7"/>
    <n v="24"/>
    <n v="13"/>
    <n v="37916872"/>
    <n v="10833392"/>
    <m/>
    <x v="0"/>
    <x v="0"/>
    <n v="0"/>
    <n v="0"/>
    <s v="SIM"/>
    <n v="22971302.579999998"/>
  </r>
  <r>
    <n v="1830"/>
    <d v="2016-06-22T00:00:00"/>
    <n v="29"/>
    <n v="3"/>
    <n v="54"/>
    <n v="7"/>
    <n v="37"/>
    <n v="60"/>
    <n v="42529525.5"/>
    <n v="12151293"/>
    <m/>
    <x v="0"/>
    <x v="0"/>
    <n v="1"/>
    <n v="27488182.359999999"/>
    <s v="NÃO"/>
    <n v="0"/>
  </r>
  <r>
    <n v="1831"/>
    <d v="2016-06-25T00:00:00"/>
    <n v="55"/>
    <n v="15"/>
    <n v="48"/>
    <n v="32"/>
    <n v="28"/>
    <n v="27"/>
    <n v="24629594.5"/>
    <n v="7037027"/>
    <m/>
    <x v="0"/>
    <x v="0"/>
    <n v="1"/>
    <n v="2615804.34"/>
    <s v="NÃO"/>
    <n v="0"/>
  </r>
  <r>
    <n v="1832"/>
    <d v="2016-06-29T00:00:00"/>
    <n v="34"/>
    <n v="47"/>
    <n v="57"/>
    <n v="56"/>
    <n v="14"/>
    <n v="46"/>
    <n v="22501927"/>
    <n v="6429122"/>
    <m/>
    <x v="0"/>
    <x v="0"/>
    <n v="0"/>
    <n v="0"/>
    <s v="SIM"/>
    <n v="2389833.83"/>
  </r>
  <r>
    <n v="1833"/>
    <d v="2016-07-02T00:00:00"/>
    <n v="2"/>
    <n v="42"/>
    <n v="3"/>
    <n v="27"/>
    <n v="16"/>
    <n v="7"/>
    <n v="30419207"/>
    <n v="8691202"/>
    <m/>
    <x v="0"/>
    <x v="0"/>
    <n v="0"/>
    <n v="0"/>
    <s v="SIM"/>
    <n v="5620528.25"/>
  </r>
  <r>
    <n v="1834"/>
    <d v="2016-07-06T00:00:00"/>
    <n v="2"/>
    <n v="22"/>
    <n v="51"/>
    <n v="24"/>
    <n v="48"/>
    <n v="17"/>
    <n v="33185138"/>
    <n v="9481468"/>
    <m/>
    <x v="0"/>
    <x v="0"/>
    <n v="1"/>
    <n v="9144980.4199999999"/>
    <s v="NÃO"/>
    <n v="0"/>
  </r>
  <r>
    <n v="1835"/>
    <d v="2016-07-09T00:00:00"/>
    <n v="50"/>
    <n v="36"/>
    <n v="8"/>
    <n v="28"/>
    <n v="47"/>
    <n v="58"/>
    <n v="35420563.5"/>
    <n v="10120161"/>
    <m/>
    <x v="0"/>
    <x v="0"/>
    <n v="0"/>
    <n v="0"/>
    <s v="SIM"/>
    <n v="13993542.039999999"/>
  </r>
  <r>
    <n v="1836"/>
    <d v="2016-07-12T00:00:00"/>
    <n v="59"/>
    <n v="18"/>
    <n v="45"/>
    <n v="60"/>
    <n v="8"/>
    <n v="15"/>
    <n v="27231904"/>
    <n v="7780544"/>
    <m/>
    <x v="0"/>
    <x v="0"/>
    <n v="0"/>
    <n v="0"/>
    <s v="SIM"/>
    <n v="16885726.579999998"/>
  </r>
  <r>
    <n v="1837"/>
    <d v="2016-07-14T00:00:00"/>
    <n v="41"/>
    <n v="48"/>
    <n v="57"/>
    <n v="50"/>
    <n v="44"/>
    <n v="54"/>
    <n v="37043030.5"/>
    <n v="10583723"/>
    <m/>
    <x v="0"/>
    <x v="0"/>
    <n v="0"/>
    <n v="0"/>
    <s v="SIM"/>
    <n v="20819909.09"/>
  </r>
  <r>
    <n v="1838"/>
    <d v="2016-07-16T00:00:00"/>
    <n v="59"/>
    <n v="24"/>
    <n v="30"/>
    <n v="8"/>
    <n v="57"/>
    <n v="5"/>
    <n v="41308785"/>
    <n v="11802510"/>
    <m/>
    <x v="0"/>
    <x v="0"/>
    <n v="1"/>
    <n v="25207139.210000001"/>
    <s v="NÃO"/>
    <n v="0"/>
  </r>
  <r>
    <n v="1839"/>
    <d v="2016-07-20T00:00:00"/>
    <n v="28"/>
    <n v="32"/>
    <n v="22"/>
    <n v="56"/>
    <n v="58"/>
    <n v="7"/>
    <n v="24166919"/>
    <n v="6904834"/>
    <m/>
    <x v="0"/>
    <x v="0"/>
    <n v="0"/>
    <n v="0"/>
    <s v="SIM"/>
    <n v="13593147.189999999"/>
  </r>
  <r>
    <n v="1840"/>
    <d v="2016-07-23T00:00:00"/>
    <n v="33"/>
    <n v="41"/>
    <n v="48"/>
    <n v="15"/>
    <n v="17"/>
    <n v="47"/>
    <n v="39578910"/>
    <n v="11308260"/>
    <m/>
    <x v="0"/>
    <x v="0"/>
    <n v="0"/>
    <n v="0"/>
    <s v="SIM"/>
    <n v="17796654.66"/>
  </r>
  <r>
    <n v="1841"/>
    <d v="2016-07-27T00:00:00"/>
    <n v="6"/>
    <n v="51"/>
    <n v="13"/>
    <n v="38"/>
    <n v="49"/>
    <n v="3"/>
    <n v="43752614.5"/>
    <n v="12500747"/>
    <m/>
    <x v="0"/>
    <x v="0"/>
    <n v="0"/>
    <n v="0"/>
    <s v="SIM"/>
    <n v="22443433.510000002"/>
  </r>
  <r>
    <n v="1842"/>
    <d v="2016-07-30T00:00:00"/>
    <n v="18"/>
    <n v="43"/>
    <n v="22"/>
    <n v="24"/>
    <n v="16"/>
    <n v="34"/>
    <n v="50451173.5"/>
    <n v="14414621"/>
    <m/>
    <x v="0"/>
    <x v="0"/>
    <n v="1"/>
    <n v="27801637.780000001"/>
    <s v="NÃO"/>
    <n v="0"/>
  </r>
  <r>
    <n v="1843"/>
    <d v="2016-08-03T00:00:00"/>
    <n v="28"/>
    <n v="26"/>
    <n v="33"/>
    <n v="41"/>
    <n v="8"/>
    <n v="54"/>
    <n v="25284829.5"/>
    <n v="7224237"/>
    <m/>
    <x v="0"/>
    <x v="0"/>
    <n v="1"/>
    <n v="2685394.05"/>
    <s v="NÃO"/>
    <n v="0"/>
  </r>
  <r>
    <n v="1844"/>
    <d v="2016-08-06T00:00:00"/>
    <n v="4"/>
    <n v="3"/>
    <n v="37"/>
    <n v="39"/>
    <n v="48"/>
    <n v="50"/>
    <n v="26726059.5"/>
    <n v="7636017"/>
    <m/>
    <x v="0"/>
    <x v="0"/>
    <n v="0"/>
    <n v="0"/>
    <s v="SIM"/>
    <n v="15241649.6"/>
  </r>
  <r>
    <n v="1845"/>
    <d v="2016-08-09T00:00:00"/>
    <n v="9"/>
    <n v="3"/>
    <n v="29"/>
    <n v="13"/>
    <n v="30"/>
    <n v="51"/>
    <n v="25663326.5"/>
    <n v="7332379"/>
    <m/>
    <x v="0"/>
    <x v="0"/>
    <n v="0"/>
    <n v="0"/>
    <s v="SIM"/>
    <n v="17967242.210000001"/>
  </r>
  <r>
    <n v="1846"/>
    <d v="2016-08-11T00:00:00"/>
    <n v="49"/>
    <n v="26"/>
    <n v="30"/>
    <n v="34"/>
    <n v="24"/>
    <n v="6"/>
    <n v="36513736"/>
    <n v="10432496"/>
    <m/>
    <x v="0"/>
    <x v="0"/>
    <n v="0"/>
    <n v="0"/>
    <s v="SIM"/>
    <n v="21845210.59"/>
  </r>
  <r>
    <n v="1847"/>
    <d v="2016-08-13T00:00:00"/>
    <n v="45"/>
    <n v="1"/>
    <n v="57"/>
    <n v="49"/>
    <n v="50"/>
    <n v="6"/>
    <n v="43114960"/>
    <n v="12318560"/>
    <m/>
    <x v="0"/>
    <x v="0"/>
    <n v="0"/>
    <n v="0"/>
    <s v="SIM"/>
    <n v="26424266.870000001"/>
  </r>
  <r>
    <n v="1848"/>
    <d v="2016-08-17T00:00:00"/>
    <n v="58"/>
    <n v="41"/>
    <n v="50"/>
    <n v="40"/>
    <n v="9"/>
    <n v="55"/>
    <n v="48841485"/>
    <n v="13954710"/>
    <m/>
    <x v="0"/>
    <x v="0"/>
    <n v="0"/>
    <n v="0"/>
    <s v="SIM"/>
    <n v="31611512.989999998"/>
  </r>
  <r>
    <n v="1849"/>
    <d v="2016-08-20T00:00:00"/>
    <n v="35"/>
    <n v="27"/>
    <n v="3"/>
    <n v="11"/>
    <n v="44"/>
    <n v="5"/>
    <n v="55033954.5"/>
    <n v="15723987"/>
    <m/>
    <x v="0"/>
    <x v="0"/>
    <n v="0"/>
    <n v="0"/>
    <s v="SIM"/>
    <n v="51420014.280000001"/>
  </r>
  <r>
    <n v="1850"/>
    <d v="2016-08-24T00:00:00"/>
    <n v="24"/>
    <n v="32"/>
    <n v="23"/>
    <n v="40"/>
    <n v="41"/>
    <n v="38"/>
    <n v="67912631.5"/>
    <n v="19403609"/>
    <m/>
    <x v="0"/>
    <x v="0"/>
    <n v="1"/>
    <n v="58632725.659999996"/>
    <s v="NÃO"/>
    <n v="0"/>
  </r>
  <r>
    <n v="1851"/>
    <d v="2016-08-27T00:00:00"/>
    <n v="35"/>
    <n v="22"/>
    <n v="8"/>
    <n v="37"/>
    <n v="21"/>
    <n v="18"/>
    <n v="25995277"/>
    <n v="7427222"/>
    <m/>
    <x v="0"/>
    <x v="0"/>
    <n v="0"/>
    <n v="0"/>
    <s v="SIM"/>
    <n v="2760847.66"/>
  </r>
  <r>
    <n v="1852"/>
    <d v="2016-08-31T00:00:00"/>
    <n v="29"/>
    <n v="13"/>
    <n v="49"/>
    <n v="50"/>
    <n v="45"/>
    <n v="17"/>
    <n v="27813873.5"/>
    <n v="7946821"/>
    <m/>
    <x v="0"/>
    <x v="0"/>
    <n v="0"/>
    <n v="0"/>
    <s v="SIM"/>
    <n v="5714840.7000000002"/>
  </r>
  <r>
    <n v="1853"/>
    <d v="2016-09-03T00:00:00"/>
    <n v="2"/>
    <n v="41"/>
    <n v="39"/>
    <n v="1"/>
    <n v="34"/>
    <n v="45"/>
    <n v="36044890"/>
    <n v="10298540"/>
    <m/>
    <x v="0"/>
    <x v="0"/>
    <n v="1"/>
    <n v="9543014.9499999993"/>
    <s v="NÃO"/>
    <n v="0"/>
  </r>
  <r>
    <n v="1854"/>
    <d v="2016-09-08T00:00:00"/>
    <n v="59"/>
    <n v="30"/>
    <n v="43"/>
    <n v="31"/>
    <n v="34"/>
    <n v="25"/>
    <n v="22133380.5"/>
    <n v="6323823"/>
    <m/>
    <x v="0"/>
    <x v="0"/>
    <n v="0"/>
    <n v="0"/>
    <s v="SIM"/>
    <n v="14360440.779999999"/>
  </r>
  <r>
    <n v="1855"/>
    <d v="2016-09-10T00:00:00"/>
    <n v="6"/>
    <n v="38"/>
    <n v="24"/>
    <n v="39"/>
    <n v="15"/>
    <n v="10"/>
    <n v="32261362"/>
    <n v="9217532"/>
    <m/>
    <x v="0"/>
    <x v="0"/>
    <n v="0"/>
    <n v="0"/>
    <s v="SIM"/>
    <n v="17786782.629999999"/>
  </r>
  <r>
    <n v="1856"/>
    <d v="2016-09-14T00:00:00"/>
    <n v="14"/>
    <n v="9"/>
    <n v="2"/>
    <n v="32"/>
    <n v="22"/>
    <n v="37"/>
    <n v="42723149"/>
    <n v="12206614"/>
    <m/>
    <x v="0"/>
    <x v="0"/>
    <n v="0"/>
    <n v="0"/>
    <s v="SIM"/>
    <n v="22324226.34"/>
  </r>
  <r>
    <n v="1857"/>
    <d v="2016-09-17T00:00:00"/>
    <n v="53"/>
    <n v="35"/>
    <n v="52"/>
    <n v="25"/>
    <n v="23"/>
    <n v="13"/>
    <n v="50505038.5"/>
    <n v="14430011"/>
    <m/>
    <x v="0"/>
    <x v="0"/>
    <n v="0"/>
    <n v="0"/>
    <s v="SIM"/>
    <n v="27688151.390000001"/>
  </r>
  <r>
    <n v="1858"/>
    <d v="2016-09-20T00:00:00"/>
    <n v="55"/>
    <n v="30"/>
    <n v="28"/>
    <n v="59"/>
    <n v="33"/>
    <n v="22"/>
    <n v="35657471.5"/>
    <n v="10187849"/>
    <m/>
    <x v="0"/>
    <x v="0"/>
    <n v="0"/>
    <n v="0"/>
    <s v="SIM"/>
    <n v="31475179.579999998"/>
  </r>
  <r>
    <n v="1859"/>
    <d v="2016-09-22T00:00:00"/>
    <n v="13"/>
    <n v="26"/>
    <n v="1"/>
    <n v="21"/>
    <n v="14"/>
    <n v="51"/>
    <n v="50128274"/>
    <n v="14322364"/>
    <m/>
    <x v="0"/>
    <x v="0"/>
    <n v="0"/>
    <n v="0"/>
    <s v="SIM"/>
    <n v="50903383.909999996"/>
  </r>
  <r>
    <n v="1860"/>
    <d v="2016-09-24T00:00:00"/>
    <n v="10"/>
    <n v="40"/>
    <n v="30"/>
    <n v="44"/>
    <n v="36"/>
    <n v="60"/>
    <n v="63318563"/>
    <n v="18091018"/>
    <m/>
    <x v="0"/>
    <x v="0"/>
    <n v="1"/>
    <n v="57628178.829999998"/>
    <s v="NÃO"/>
    <n v="0"/>
  </r>
  <r>
    <n v="1861"/>
    <d v="2016-09-28T00:00:00"/>
    <n v="45"/>
    <n v="9"/>
    <n v="60"/>
    <n v="2"/>
    <n v="35"/>
    <n v="4"/>
    <n v="23474332"/>
    <n v="6706952"/>
    <m/>
    <x v="0"/>
    <x v="0"/>
    <n v="0"/>
    <n v="0"/>
    <s v="SIM"/>
    <n v="2493108.83"/>
  </r>
  <r>
    <n v="1862"/>
    <d v="2016-10-01T00:00:00"/>
    <n v="8"/>
    <n v="49"/>
    <n v="35"/>
    <n v="42"/>
    <n v="56"/>
    <n v="2"/>
    <n v="31422552"/>
    <n v="8977872"/>
    <m/>
    <x v="0"/>
    <x v="0"/>
    <n v="2"/>
    <n v="2915182.12"/>
    <s v="NÃO"/>
    <n v="0"/>
  </r>
  <r>
    <n v="1863"/>
    <d v="2016-10-05T00:00:00"/>
    <n v="23"/>
    <n v="45"/>
    <n v="16"/>
    <n v="58"/>
    <n v="59"/>
    <n v="56"/>
    <n v="24216790.5"/>
    <n v="6919083"/>
    <m/>
    <x v="0"/>
    <x v="0"/>
    <n v="0"/>
    <n v="0"/>
    <s v="SIM"/>
    <n v="2571962.1800000002"/>
  </r>
  <r>
    <n v="1864"/>
    <d v="2016-10-08T00:00:00"/>
    <n v="5"/>
    <n v="4"/>
    <n v="37"/>
    <n v="40"/>
    <n v="60"/>
    <n v="14"/>
    <n v="33092391.5"/>
    <n v="9454969"/>
    <m/>
    <x v="0"/>
    <x v="0"/>
    <n v="0"/>
    <n v="0"/>
    <s v="SIM"/>
    <n v="17804218.789999999"/>
  </r>
  <r>
    <n v="1865"/>
    <d v="2016-10-13T00:00:00"/>
    <n v="42"/>
    <n v="5"/>
    <n v="32"/>
    <n v="37"/>
    <n v="1"/>
    <n v="31"/>
    <n v="42890351"/>
    <n v="12254386"/>
    <m/>
    <x v="0"/>
    <x v="0"/>
    <n v="0"/>
    <n v="0"/>
    <s v="SIM"/>
    <n v="22359420.300000001"/>
  </r>
  <r>
    <n v="1866"/>
    <d v="2016-10-15T00:00:00"/>
    <n v="14"/>
    <n v="36"/>
    <n v="60"/>
    <n v="38"/>
    <n v="17"/>
    <n v="44"/>
    <n v="45142954.5"/>
    <n v="12897987"/>
    <m/>
    <x v="0"/>
    <x v="0"/>
    <n v="0"/>
    <n v="0"/>
    <s v="SIM"/>
    <n v="27153861.239999998"/>
  </r>
  <r>
    <n v="1867"/>
    <d v="2016-10-18T00:00:00"/>
    <n v="3"/>
    <n v="43"/>
    <n v="21"/>
    <n v="17"/>
    <n v="22"/>
    <n v="10"/>
    <n v="36479653"/>
    <n v="10422758"/>
    <m/>
    <x v="0"/>
    <x v="0"/>
    <n v="0"/>
    <n v="0"/>
    <s v="SIM"/>
    <n v="31028209.82"/>
  </r>
  <r>
    <n v="1868"/>
    <d v="2016-10-20T00:00:00"/>
    <n v="25"/>
    <n v="5"/>
    <n v="31"/>
    <n v="1"/>
    <n v="28"/>
    <n v="23"/>
    <n v="46222218"/>
    <n v="13206348"/>
    <m/>
    <x v="0"/>
    <x v="0"/>
    <n v="0"/>
    <n v="0"/>
    <s v="SIM"/>
    <n v="35937274.740000002"/>
  </r>
  <r>
    <n v="1869"/>
    <d v="2016-10-22T00:00:00"/>
    <n v="11"/>
    <n v="26"/>
    <n v="24"/>
    <n v="52"/>
    <n v="40"/>
    <n v="23"/>
    <n v="56900256"/>
    <n v="16257216"/>
    <m/>
    <x v="0"/>
    <x v="0"/>
    <n v="0"/>
    <n v="0"/>
    <s v="SIM"/>
    <n v="57176870.770000003"/>
  </r>
  <r>
    <n v="1870"/>
    <d v="2016-10-26T00:00:00"/>
    <n v="30"/>
    <n v="40"/>
    <n v="33"/>
    <n v="18"/>
    <n v="20"/>
    <n v="32"/>
    <n v="82735219"/>
    <n v="23638634"/>
    <m/>
    <x v="0"/>
    <x v="0"/>
    <n v="0"/>
    <n v="0"/>
    <s v="SIM"/>
    <n v="65963826.039999999"/>
  </r>
  <r>
    <n v="1871"/>
    <d v="2016-10-29T00:00:00"/>
    <n v="17"/>
    <n v="58"/>
    <n v="33"/>
    <n v="52"/>
    <n v="11"/>
    <n v="3"/>
    <n v="99659087.5"/>
    <n v="28474025"/>
    <m/>
    <x v="0"/>
    <x v="0"/>
    <n v="1"/>
    <n v="76548193.310000002"/>
    <s v="NÃO"/>
    <n v="0"/>
  </r>
  <r>
    <n v="1872"/>
    <d v="2016-11-03T00:00:00"/>
    <n v="39"/>
    <n v="11"/>
    <n v="56"/>
    <n v="46"/>
    <n v="13"/>
    <n v="25"/>
    <n v="23918384"/>
    <n v="6833824"/>
    <m/>
    <x v="0"/>
    <x v="0"/>
    <n v="0"/>
    <n v="0"/>
    <s v="SIM"/>
    <n v="2540269.69"/>
  </r>
  <r>
    <n v="1873"/>
    <d v="2016-11-05T00:00:00"/>
    <n v="25"/>
    <n v="5"/>
    <n v="53"/>
    <n v="28"/>
    <n v="41"/>
    <n v="54"/>
    <n v="29032685.5"/>
    <n v="8295053"/>
    <m/>
    <x v="0"/>
    <x v="0"/>
    <n v="0"/>
    <n v="0"/>
    <s v="SIM"/>
    <n v="5623707.5700000003"/>
  </r>
  <r>
    <n v="1874"/>
    <d v="2016-11-08T00:00:00"/>
    <n v="43"/>
    <n v="28"/>
    <n v="10"/>
    <n v="37"/>
    <n v="47"/>
    <n v="44"/>
    <n v="23619214.5"/>
    <n v="6748347"/>
    <m/>
    <x v="0"/>
    <x v="0"/>
    <n v="0"/>
    <n v="0"/>
    <s v="SIM"/>
    <n v="25420134.550000001"/>
  </r>
  <r>
    <n v="1875"/>
    <d v="2016-11-10T00:00:00"/>
    <n v="53"/>
    <n v="45"/>
    <n v="47"/>
    <n v="1"/>
    <n v="52"/>
    <n v="55"/>
    <n v="40270688.5"/>
    <n v="11505911"/>
    <m/>
    <x v="0"/>
    <x v="0"/>
    <n v="1"/>
    <n v="29697112.870000001"/>
    <s v="NÃO"/>
    <n v="0"/>
  </r>
  <r>
    <n v="1876"/>
    <d v="2016-11-12T00:00:00"/>
    <n v="7"/>
    <n v="18"/>
    <n v="51"/>
    <n v="41"/>
    <n v="44"/>
    <n v="39"/>
    <n v="24761821"/>
    <n v="7074806"/>
    <m/>
    <x v="0"/>
    <x v="0"/>
    <n v="0"/>
    <n v="0"/>
    <s v="SIM"/>
    <n v="2629847.5499999998"/>
  </r>
  <r>
    <n v="1877"/>
    <d v="2016-11-16T00:00:00"/>
    <n v="35"/>
    <n v="13"/>
    <n v="32"/>
    <n v="16"/>
    <n v="24"/>
    <n v="23"/>
    <n v="24378487"/>
    <n v="6965282"/>
    <m/>
    <x v="0"/>
    <x v="0"/>
    <n v="0"/>
    <n v="0"/>
    <s v="SIM"/>
    <n v="5218982.82"/>
  </r>
  <r>
    <n v="1878"/>
    <d v="2016-11-19T00:00:00"/>
    <n v="56"/>
    <n v="26"/>
    <n v="40"/>
    <n v="16"/>
    <n v="57"/>
    <n v="12"/>
    <n v="36294835.5"/>
    <n v="10369953"/>
    <m/>
    <x v="0"/>
    <x v="0"/>
    <n v="0"/>
    <n v="0"/>
    <s v="SIM"/>
    <n v="9073702.7300000004"/>
  </r>
  <r>
    <n v="1879"/>
    <d v="2016-11-23T00:00:00"/>
    <n v="20"/>
    <n v="58"/>
    <n v="10"/>
    <n v="59"/>
    <n v="57"/>
    <n v="5"/>
    <n v="36569155"/>
    <n v="10448330"/>
    <m/>
    <x v="0"/>
    <x v="0"/>
    <n v="1"/>
    <n v="12957556.93"/>
    <s v="NÃO"/>
    <n v="0"/>
  </r>
  <r>
    <n v="1880"/>
    <d v="2016-11-26T00:00:00"/>
    <n v="19"/>
    <n v="51"/>
    <n v="56"/>
    <n v="16"/>
    <n v="5"/>
    <n v="37"/>
    <n v="37297494.5"/>
    <n v="10656427"/>
    <m/>
    <x v="0"/>
    <x v="0"/>
    <n v="0"/>
    <n v="0"/>
    <s v="SIM"/>
    <n v="14794344.48"/>
  </r>
  <r>
    <n v="1881"/>
    <d v="2016-11-30T00:00:00"/>
    <n v="30"/>
    <n v="10"/>
    <n v="53"/>
    <n v="44"/>
    <n v="3"/>
    <n v="56"/>
    <n v="38828384"/>
    <n v="11093824"/>
    <m/>
    <x v="0"/>
    <x v="0"/>
    <n v="1"/>
    <n v="18918141.780000001"/>
    <s v="NÃO"/>
    <n v="0"/>
  </r>
  <r>
    <n v="1882"/>
    <d v="2016-12-03T00:00:00"/>
    <n v="41"/>
    <n v="35"/>
    <n v="37"/>
    <n v="10"/>
    <n v="19"/>
    <n v="9"/>
    <n v="27773742.5"/>
    <n v="7935355"/>
    <m/>
    <x v="0"/>
    <x v="0"/>
    <n v="0"/>
    <n v="0"/>
    <s v="SIM"/>
    <n v="2949730.9"/>
  </r>
  <r>
    <n v="1883"/>
    <d v="2016-12-07T00:00:00"/>
    <n v="28"/>
    <n v="59"/>
    <n v="16"/>
    <n v="47"/>
    <n v="27"/>
    <n v="60"/>
    <n v="29623391"/>
    <n v="8463826"/>
    <m/>
    <x v="0"/>
    <x v="0"/>
    <n v="0"/>
    <n v="0"/>
    <s v="SIM"/>
    <n v="6095905.0899999999"/>
  </r>
  <r>
    <n v="1884"/>
    <d v="2016-12-10T00:00:00"/>
    <n v="38"/>
    <n v="1"/>
    <n v="32"/>
    <n v="4"/>
    <n v="23"/>
    <n v="59"/>
    <n v="35230006"/>
    <n v="10065716"/>
    <m/>
    <x v="0"/>
    <x v="0"/>
    <n v="0"/>
    <n v="0"/>
    <s v="SIM"/>
    <n v="21103130.140000001"/>
  </r>
  <r>
    <n v="1885"/>
    <d v="2016-12-14T00:00:00"/>
    <n v="59"/>
    <n v="7"/>
    <n v="18"/>
    <n v="23"/>
    <n v="32"/>
    <n v="14"/>
    <n v="42226884"/>
    <n v="12064824"/>
    <m/>
    <x v="0"/>
    <x v="0"/>
    <n v="0"/>
    <n v="0"/>
    <s v="SIM"/>
    <n v="25587867.649999999"/>
  </r>
  <r>
    <n v="1886"/>
    <d v="2016-12-17T00:00:00"/>
    <n v="7"/>
    <n v="40"/>
    <n v="54"/>
    <n v="15"/>
    <n v="3"/>
    <n v="45"/>
    <n v="49405237"/>
    <n v="14115782"/>
    <m/>
    <x v="0"/>
    <x v="0"/>
    <n v="0"/>
    <n v="0"/>
    <s v="SIM"/>
    <n v="30834987.469999999"/>
  </r>
  <r>
    <n v="1887"/>
    <d v="2016-12-20T00:00:00"/>
    <n v="23"/>
    <n v="56"/>
    <n v="41"/>
    <n v="46"/>
    <n v="34"/>
    <n v="11"/>
    <n v="37715622"/>
    <n v="10775892"/>
    <m/>
    <x v="0"/>
    <x v="0"/>
    <n v="0"/>
    <n v="0"/>
    <s v="SIM"/>
    <n v="34840603.049999997"/>
  </r>
  <r>
    <n v="1888"/>
    <d v="2016-12-22T00:00:00"/>
    <n v="48"/>
    <n v="1"/>
    <n v="18"/>
    <n v="45"/>
    <n v="17"/>
    <n v="10"/>
    <n v="50303820"/>
    <n v="14372520"/>
    <m/>
    <x v="0"/>
    <x v="0"/>
    <n v="2"/>
    <n v="20091578.77"/>
    <s v="NÃO"/>
    <n v="0"/>
  </r>
  <r>
    <n v="1889"/>
    <d v="2016-12-24T00:00:00"/>
    <n v="30"/>
    <n v="25"/>
    <n v="23"/>
    <n v="44"/>
    <n v="28"/>
    <n v="16"/>
    <n v="24134523"/>
    <n v="6895578"/>
    <m/>
    <x v="0"/>
    <x v="0"/>
    <n v="0"/>
    <n v="0"/>
    <s v="SIM"/>
    <n v="82505122.230000004"/>
  </r>
  <r>
    <n v="1890"/>
    <d v="2016-12-31T00:00:00"/>
    <n v="5"/>
    <n v="24"/>
    <n v="51"/>
    <n v="22"/>
    <n v="11"/>
    <n v="53"/>
    <n v="735869326.5"/>
    <n v="210248379"/>
    <m/>
    <x v="0"/>
    <x v="0"/>
    <n v="6"/>
    <n v="36824758.219999999"/>
    <s v="NÃO"/>
    <n v="0"/>
  </r>
  <r>
    <n v="1891"/>
    <d v="2017-01-04T00:00:00"/>
    <n v="47"/>
    <n v="1"/>
    <n v="3"/>
    <n v="19"/>
    <n v="23"/>
    <n v="58"/>
    <n v="20866660.5"/>
    <n v="5961903"/>
    <m/>
    <x v="0"/>
    <x v="0"/>
    <n v="0"/>
    <n v="0"/>
    <s v="SIM"/>
    <n v="2216159.14"/>
  </r>
  <r>
    <n v="1892"/>
    <d v="2017-01-07T00:00:00"/>
    <n v="50"/>
    <n v="22"/>
    <n v="6"/>
    <n v="37"/>
    <n v="30"/>
    <n v="17"/>
    <n v="28186455.5"/>
    <n v="8053273"/>
    <m/>
    <x v="0"/>
    <x v="0"/>
    <n v="0"/>
    <n v="0"/>
    <s v="SIM"/>
    <n v="5209722.53"/>
  </r>
  <r>
    <n v="1893"/>
    <d v="2017-01-11T00:00:00"/>
    <n v="17"/>
    <n v="58"/>
    <n v="45"/>
    <n v="19"/>
    <n v="28"/>
    <n v="16"/>
    <n v="28867835.5"/>
    <n v="8247953"/>
    <m/>
    <x v="0"/>
    <x v="0"/>
    <n v="0"/>
    <n v="0"/>
    <s v="SIM"/>
    <n v="8275652.3899999997"/>
  </r>
  <r>
    <n v="1894"/>
    <d v="2017-01-14T00:00:00"/>
    <n v="31"/>
    <n v="35"/>
    <n v="57"/>
    <n v="54"/>
    <n v="21"/>
    <n v="53"/>
    <n v="36033266.5"/>
    <n v="10295219"/>
    <m/>
    <x v="0"/>
    <x v="0"/>
    <n v="0"/>
    <n v="0"/>
    <s v="SIM"/>
    <n v="19709935.800000001"/>
  </r>
  <r>
    <n v="1895"/>
    <d v="2017-01-18T00:00:00"/>
    <n v="3"/>
    <n v="5"/>
    <n v="2"/>
    <n v="34"/>
    <n v="10"/>
    <n v="15"/>
    <n v="40381043.5"/>
    <n v="11537441"/>
    <m/>
    <x v="0"/>
    <x v="0"/>
    <n v="0"/>
    <n v="0"/>
    <s v="SIM"/>
    <n v="23998634.449999999"/>
  </r>
  <r>
    <n v="1896"/>
    <d v="2017-01-21T00:00:00"/>
    <n v="25"/>
    <n v="6"/>
    <n v="14"/>
    <n v="21"/>
    <n v="3"/>
    <n v="15"/>
    <n v="45051695.5"/>
    <n v="12871913"/>
    <m/>
    <x v="0"/>
    <x v="0"/>
    <n v="1"/>
    <n v="28783383.170000002"/>
    <s v="NÃO"/>
    <n v="0"/>
  </r>
  <r>
    <n v="1897"/>
    <d v="2017-01-25T00:00:00"/>
    <n v="52"/>
    <n v="9"/>
    <n v="58"/>
    <n v="47"/>
    <n v="22"/>
    <n v="25"/>
    <n v="22474543"/>
    <n v="6421298"/>
    <m/>
    <x v="0"/>
    <x v="0"/>
    <n v="0"/>
    <n v="0"/>
    <s v="SIM"/>
    <n v="2386925.5"/>
  </r>
  <r>
    <n v="1898"/>
    <d v="2017-01-28T00:00:00"/>
    <n v="53"/>
    <n v="12"/>
    <n v="58"/>
    <n v="55"/>
    <n v="34"/>
    <n v="45"/>
    <n v="28455896"/>
    <n v="8130256"/>
    <m/>
    <x v="0"/>
    <x v="0"/>
    <n v="0"/>
    <n v="0"/>
    <s v="SIM"/>
    <n v="5409105.0099999998"/>
  </r>
  <r>
    <n v="1899"/>
    <d v="2017-02-01T00:00:00"/>
    <n v="48"/>
    <n v="35"/>
    <n v="44"/>
    <n v="23"/>
    <n v="36"/>
    <n v="20"/>
    <n v="30752715"/>
    <n v="8786490"/>
    <m/>
    <x v="0"/>
    <x v="0"/>
    <n v="0"/>
    <n v="0"/>
    <s v="SIM"/>
    <n v="19831525.030000001"/>
  </r>
  <r>
    <n v="1900"/>
    <d v="2017-02-04T00:00:00"/>
    <n v="46"/>
    <n v="11"/>
    <n v="8"/>
    <n v="43"/>
    <n v="28"/>
    <n v="27"/>
    <n v="44381116.5"/>
    <n v="12680319"/>
    <m/>
    <x v="0"/>
    <x v="0"/>
    <n v="0"/>
    <n v="0"/>
    <s v="SIM"/>
    <n v="24545054.399999999"/>
  </r>
  <r>
    <n v="1901"/>
    <d v="2017-02-08T00:00:00"/>
    <n v="30"/>
    <n v="53"/>
    <n v="26"/>
    <n v="11"/>
    <n v="37"/>
    <n v="12"/>
    <n v="47953150"/>
    <n v="13700900"/>
    <m/>
    <x v="0"/>
    <x v="0"/>
    <n v="0"/>
    <n v="0"/>
    <s v="SIM"/>
    <n v="29637954.239999998"/>
  </r>
  <r>
    <n v="1902"/>
    <d v="2017-02-11T00:00:00"/>
    <n v="25"/>
    <n v="18"/>
    <n v="2"/>
    <n v="21"/>
    <n v="9"/>
    <n v="7"/>
    <n v="54636827"/>
    <n v="15610522"/>
    <m/>
    <x v="0"/>
    <x v="0"/>
    <n v="3"/>
    <n v="11813566.310000001"/>
    <s v="NÃO"/>
    <n v="0"/>
  </r>
  <r>
    <n v="1903"/>
    <d v="2017-02-15T00:00:00"/>
    <n v="9"/>
    <n v="43"/>
    <n v="10"/>
    <n v="15"/>
    <n v="45"/>
    <n v="28"/>
    <n v="23846886"/>
    <n v="6813396"/>
    <m/>
    <x v="0"/>
    <x v="0"/>
    <n v="0"/>
    <n v="0"/>
    <s v="SIM"/>
    <n v="2532676.2000000002"/>
  </r>
  <r>
    <n v="1904"/>
    <d v="2017-02-18T00:00:00"/>
    <n v="21"/>
    <n v="18"/>
    <n v="56"/>
    <n v="15"/>
    <n v="51"/>
    <n v="12"/>
    <n v="29501318"/>
    <n v="8428948"/>
    <m/>
    <x v="0"/>
    <x v="0"/>
    <n v="0"/>
    <n v="0"/>
    <s v="SIM"/>
    <n v="19038780.050000001"/>
  </r>
  <r>
    <n v="1905"/>
    <d v="2017-02-21T00:00:00"/>
    <n v="43"/>
    <n v="54"/>
    <n v="29"/>
    <n v="57"/>
    <n v="35"/>
    <n v="56"/>
    <n v="26878204.5"/>
    <n v="7679487"/>
    <m/>
    <x v="0"/>
    <x v="0"/>
    <n v="0"/>
    <n v="0"/>
    <s v="SIM"/>
    <n v="21893399.68"/>
  </r>
  <r>
    <n v="1906"/>
    <d v="2017-02-23T00:00:00"/>
    <n v="27"/>
    <n v="40"/>
    <n v="33"/>
    <n v="6"/>
    <n v="39"/>
    <n v="60"/>
    <n v="35988757"/>
    <n v="10282502"/>
    <m/>
    <x v="0"/>
    <x v="0"/>
    <n v="0"/>
    <n v="0"/>
    <s v="SIM"/>
    <n v="25715612.289999999"/>
  </r>
  <r>
    <n v="1907"/>
    <d v="2017-02-25T00:00:00"/>
    <n v="3"/>
    <n v="48"/>
    <n v="44"/>
    <n v="35"/>
    <n v="25"/>
    <n v="38"/>
    <n v="40882726.5"/>
    <n v="11680779"/>
    <m/>
    <x v="0"/>
    <x v="0"/>
    <n v="0"/>
    <n v="0"/>
    <s v="SIM"/>
    <n v="30057592.559999999"/>
  </r>
  <r>
    <n v="1908"/>
    <d v="2017-03-01T00:00:00"/>
    <n v="10"/>
    <n v="27"/>
    <n v="57"/>
    <n v="13"/>
    <n v="23"/>
    <n v="4"/>
    <n v="28926369.5"/>
    <n v="8264677"/>
    <m/>
    <x v="0"/>
    <x v="0"/>
    <n v="0"/>
    <n v="0"/>
    <s v="SIM"/>
    <n v="33129739.059999999"/>
  </r>
  <r>
    <n v="1909"/>
    <d v="2017-03-04T00:00:00"/>
    <n v="47"/>
    <n v="43"/>
    <n v="45"/>
    <n v="40"/>
    <n v="57"/>
    <n v="11"/>
    <n v="57553279"/>
    <n v="16443794"/>
    <m/>
    <x v="0"/>
    <x v="0"/>
    <n v="0"/>
    <n v="0"/>
    <s v="SIM"/>
    <n v="51941537.670000002"/>
  </r>
  <r>
    <n v="1910"/>
    <d v="2017-03-08T00:00:00"/>
    <n v="9"/>
    <n v="6"/>
    <n v="39"/>
    <n v="15"/>
    <n v="22"/>
    <n v="48"/>
    <n v="73439205"/>
    <n v="20982630"/>
    <m/>
    <x v="0"/>
    <x v="0"/>
    <n v="1"/>
    <n v="59741202.880000003"/>
    <s v="NÃO"/>
    <n v="0"/>
  </r>
  <r>
    <n v="1911"/>
    <d v="2017-03-11T00:00:00"/>
    <n v="32"/>
    <n v="16"/>
    <n v="33"/>
    <n v="23"/>
    <n v="18"/>
    <n v="30"/>
    <n v="26687335.5"/>
    <n v="7624953"/>
    <m/>
    <x v="0"/>
    <x v="0"/>
    <n v="0"/>
    <n v="0"/>
    <s v="SIM"/>
    <n v="2834348.24"/>
  </r>
  <r>
    <n v="1912"/>
    <d v="2017-03-15T00:00:00"/>
    <n v="42"/>
    <n v="10"/>
    <n v="33"/>
    <n v="36"/>
    <n v="13"/>
    <n v="35"/>
    <n v="28383915"/>
    <n v="8109690"/>
    <m/>
    <x v="0"/>
    <x v="0"/>
    <n v="1"/>
    <n v="5848882.96"/>
    <s v="NÃO"/>
    <n v="0"/>
  </r>
  <r>
    <n v="1913"/>
    <d v="2017-03-18T00:00:00"/>
    <n v="14"/>
    <n v="56"/>
    <n v="52"/>
    <n v="17"/>
    <n v="4"/>
    <n v="43"/>
    <n v="26308782.5"/>
    <n v="7516795"/>
    <m/>
    <x v="0"/>
    <x v="0"/>
    <n v="0"/>
    <n v="0"/>
    <s v="SIM"/>
    <n v="2794143.74"/>
  </r>
  <r>
    <n v="1914"/>
    <d v="2017-03-22T00:00:00"/>
    <n v="39"/>
    <n v="33"/>
    <n v="29"/>
    <n v="16"/>
    <n v="44"/>
    <n v="42"/>
    <n v="28355670"/>
    <n v="8101620"/>
    <m/>
    <x v="0"/>
    <x v="0"/>
    <n v="1"/>
    <n v="5805678.6900000004"/>
    <s v="NÃO"/>
    <n v="0"/>
  </r>
  <r>
    <n v="1915"/>
    <d v="2017-03-25T00:00:00"/>
    <n v="57"/>
    <n v="21"/>
    <n v="2"/>
    <n v="33"/>
    <n v="20"/>
    <n v="48"/>
    <n v="35966479.5"/>
    <n v="10276137"/>
    <m/>
    <x v="0"/>
    <x v="0"/>
    <n v="0"/>
    <n v="0"/>
    <s v="SIM"/>
    <n v="16048217.779999999"/>
  </r>
  <r>
    <n v="1916"/>
    <d v="2017-03-29T00:00:00"/>
    <n v="3"/>
    <n v="50"/>
    <n v="18"/>
    <n v="23"/>
    <n v="9"/>
    <n v="52"/>
    <n v="40056670.5"/>
    <n v="11444763"/>
    <m/>
    <x v="0"/>
    <x v="0"/>
    <n v="0"/>
    <n v="0"/>
    <s v="SIM"/>
    <n v="20302466.149999999"/>
  </r>
  <r>
    <n v="1917"/>
    <d v="2017-04-01T00:00:00"/>
    <n v="4"/>
    <n v="36"/>
    <n v="25"/>
    <n v="21"/>
    <n v="46"/>
    <n v="33"/>
    <n v="46407588.5"/>
    <n v="13259311"/>
    <m/>
    <x v="0"/>
    <x v="0"/>
    <n v="0"/>
    <n v="0"/>
    <s v="SIM"/>
    <n v="25231218.489999998"/>
  </r>
  <r>
    <n v="1918"/>
    <d v="2017-04-05T00:00:00"/>
    <n v="22"/>
    <n v="17"/>
    <n v="50"/>
    <n v="38"/>
    <n v="20"/>
    <n v="16"/>
    <n v="51947780.5"/>
    <n v="14842223"/>
    <m/>
    <x v="0"/>
    <x v="0"/>
    <n v="0"/>
    <n v="0"/>
    <s v="SIM"/>
    <n v="30748371.010000002"/>
  </r>
  <r>
    <n v="1919"/>
    <d v="2017-04-08T00:00:00"/>
    <n v="60"/>
    <n v="28"/>
    <n v="54"/>
    <n v="37"/>
    <n v="45"/>
    <n v="11"/>
    <n v="58358968.5"/>
    <n v="16673991"/>
    <m/>
    <x v="0"/>
    <x v="0"/>
    <n v="0"/>
    <n v="0"/>
    <s v="SIM"/>
    <n v="52483493.140000001"/>
  </r>
  <r>
    <n v="1920"/>
    <d v="2017-04-12T00:00:00"/>
    <n v="39"/>
    <n v="45"/>
    <n v="31"/>
    <n v="25"/>
    <n v="43"/>
    <n v="33"/>
    <n v="70389350.5"/>
    <n v="20111243"/>
    <m/>
    <x v="0"/>
    <x v="0"/>
    <n v="0"/>
    <n v="0"/>
    <s v="SIM"/>
    <n v="59959246.299999997"/>
  </r>
  <r>
    <n v="1921"/>
    <d v="2017-04-15T00:00:00"/>
    <n v="19"/>
    <n v="10"/>
    <n v="16"/>
    <n v="15"/>
    <n v="28"/>
    <n v="35"/>
    <n v="67970381.5"/>
    <n v="19420109"/>
    <m/>
    <x v="0"/>
    <x v="0"/>
    <n v="0"/>
    <n v="0"/>
    <s v="SIM"/>
    <n v="67178091.049999997"/>
  </r>
  <r>
    <n v="1922"/>
    <d v="2017-04-19T00:00:00"/>
    <n v="20"/>
    <n v="41"/>
    <n v="22"/>
    <n v="36"/>
    <n v="43"/>
    <n v="38"/>
    <n v="92856928.5"/>
    <n v="26530551"/>
    <m/>
    <x v="0"/>
    <x v="0"/>
    <n v="0"/>
    <n v="0"/>
    <s v="SIM"/>
    <n v="77040029.989999995"/>
  </r>
  <r>
    <n v="1923"/>
    <d v="2017-04-22T00:00:00"/>
    <n v="46"/>
    <n v="34"/>
    <n v="59"/>
    <n v="45"/>
    <n v="9"/>
    <n v="42"/>
    <n v="96113356.5"/>
    <n v="27460959"/>
    <m/>
    <x v="0"/>
    <x v="0"/>
    <n v="0"/>
    <n v="0"/>
    <s v="SIM"/>
    <n v="87247820.269999996"/>
  </r>
  <r>
    <n v="1924"/>
    <d v="2017-04-26T00:00:00"/>
    <n v="16"/>
    <n v="52"/>
    <n v="53"/>
    <n v="58"/>
    <n v="30"/>
    <n v="12"/>
    <n v="134048376"/>
    <n v="38299536"/>
    <m/>
    <x v="0"/>
    <x v="0"/>
    <n v="1"/>
    <n v="101484527.44"/>
    <s v="NÃO"/>
    <n v="0"/>
  </r>
  <r>
    <n v="1925"/>
    <d v="2017-04-29T00:00:00"/>
    <n v="47"/>
    <n v="43"/>
    <n v="38"/>
    <n v="1"/>
    <n v="17"/>
    <n v="45"/>
    <n v="46487696.5"/>
    <n v="13282199"/>
    <m/>
    <x v="0"/>
    <x v="0"/>
    <n v="0"/>
    <n v="0"/>
    <s v="SIM"/>
    <n v="35737910.390000001"/>
  </r>
  <r>
    <n v="1926"/>
    <d v="2017-05-03T00:00:00"/>
    <n v="46"/>
    <n v="3"/>
    <n v="2"/>
    <n v="30"/>
    <n v="14"/>
    <n v="20"/>
    <n v="52542315"/>
    <n v="15012090"/>
    <m/>
    <x v="0"/>
    <x v="0"/>
    <n v="1"/>
    <n v="41318205.909999996"/>
    <s v="NÃO"/>
    <n v="0"/>
  </r>
  <r>
    <n v="1927"/>
    <d v="2017-05-06T00:00:00"/>
    <n v="11"/>
    <n v="5"/>
    <n v="30"/>
    <n v="31"/>
    <n v="13"/>
    <n v="19"/>
    <n v="31477666.5"/>
    <n v="8993619"/>
    <m/>
    <x v="0"/>
    <x v="0"/>
    <n v="1"/>
    <n v="3343108.9"/>
    <s v="NÃO"/>
    <n v="0"/>
  </r>
  <r>
    <n v="1928"/>
    <d v="2017-05-09T00:00:00"/>
    <n v="28"/>
    <n v="51"/>
    <n v="59"/>
    <n v="26"/>
    <n v="53"/>
    <n v="10"/>
    <n v="15485907.5"/>
    <n v="4424545"/>
    <m/>
    <x v="0"/>
    <x v="0"/>
    <n v="0"/>
    <n v="0"/>
    <s v="SIM"/>
    <n v="1644692.28"/>
  </r>
  <r>
    <n v="1929"/>
    <d v="2017-05-11T00:00:00"/>
    <n v="10"/>
    <n v="52"/>
    <n v="23"/>
    <n v="36"/>
    <n v="3"/>
    <n v="43"/>
    <n v="23394773.5"/>
    <n v="6684221"/>
    <m/>
    <x v="0"/>
    <x v="0"/>
    <n v="0"/>
    <n v="0"/>
    <s v="SIM"/>
    <n v="15437361.689999999"/>
  </r>
  <r>
    <n v="1930"/>
    <d v="2017-05-13T00:00:00"/>
    <n v="17"/>
    <n v="56"/>
    <n v="37"/>
    <n v="52"/>
    <n v="18"/>
    <n v="4"/>
    <n v="35965646.5"/>
    <n v="10275899"/>
    <m/>
    <x v="0"/>
    <x v="0"/>
    <n v="0"/>
    <n v="0"/>
    <s v="SIM"/>
    <n v="19257119.829999998"/>
  </r>
  <r>
    <n v="1931"/>
    <d v="2017-05-17T00:00:00"/>
    <n v="34"/>
    <n v="8"/>
    <n v="2"/>
    <n v="15"/>
    <n v="9"/>
    <n v="22"/>
    <n v="43744127"/>
    <n v="12498322"/>
    <m/>
    <x v="0"/>
    <x v="0"/>
    <n v="0"/>
    <n v="0"/>
    <s v="SIM"/>
    <n v="23902997.260000002"/>
  </r>
  <r>
    <n v="1932"/>
    <d v="2017-05-20T00:00:00"/>
    <n v="55"/>
    <n v="21"/>
    <n v="16"/>
    <n v="44"/>
    <n v="29"/>
    <n v="10"/>
    <n v="47928555.5"/>
    <n v="13693873"/>
    <m/>
    <x v="0"/>
    <x v="0"/>
    <n v="0"/>
    <n v="0"/>
    <s v="SIM"/>
    <n v="28993285.02"/>
  </r>
  <r>
    <n v="1933"/>
    <d v="2017-05-24T00:00:00"/>
    <n v="15"/>
    <n v="19"/>
    <n v="35"/>
    <n v="59"/>
    <n v="14"/>
    <n v="2"/>
    <n v="48499493"/>
    <n v="13856998"/>
    <m/>
    <x v="0"/>
    <x v="0"/>
    <n v="0"/>
    <n v="0"/>
    <s v="SIM"/>
    <n v="34144209.630000003"/>
  </r>
  <r>
    <n v="1934"/>
    <d v="2017-05-27T00:00:00"/>
    <n v="56"/>
    <n v="39"/>
    <n v="35"/>
    <n v="8"/>
    <n v="23"/>
    <n v="59"/>
    <n v="56434322"/>
    <n v="16124092"/>
    <m/>
    <x v="0"/>
    <x v="0"/>
    <n v="0"/>
    <n v="0"/>
    <s v="SIM"/>
    <n v="55663885.259999998"/>
  </r>
  <r>
    <n v="1935"/>
    <d v="2017-05-31T00:00:00"/>
    <n v="24"/>
    <n v="17"/>
    <n v="10"/>
    <n v="1"/>
    <n v="3"/>
    <n v="23"/>
    <n v="67050592"/>
    <n v="19157312"/>
    <m/>
    <x v="0"/>
    <x v="0"/>
    <n v="3"/>
    <n v="20928347.699999999"/>
    <s v="NÃO"/>
    <n v="0"/>
  </r>
  <r>
    <n v="1936"/>
    <d v="2017-06-03T00:00:00"/>
    <n v="51"/>
    <n v="40"/>
    <n v="52"/>
    <n v="24"/>
    <n v="12"/>
    <n v="3"/>
    <n v="28669844"/>
    <n v="8191384"/>
    <m/>
    <x v="0"/>
    <x v="0"/>
    <n v="0"/>
    <n v="0"/>
    <s v="SIM"/>
    <n v="3044902.03"/>
  </r>
  <r>
    <n v="1937"/>
    <d v="2017-06-07T00:00:00"/>
    <n v="10"/>
    <n v="29"/>
    <n v="24"/>
    <n v="43"/>
    <n v="6"/>
    <n v="55"/>
    <n v="30745253"/>
    <n v="8784358"/>
    <m/>
    <x v="0"/>
    <x v="0"/>
    <n v="1"/>
    <n v="6310224.4100000001"/>
    <s v="NÃO"/>
    <n v="0"/>
  </r>
  <r>
    <n v="1938"/>
    <d v="2017-06-10T00:00:00"/>
    <n v="10"/>
    <n v="54"/>
    <n v="42"/>
    <n v="16"/>
    <n v="40"/>
    <n v="32"/>
    <n v="27429262"/>
    <n v="7836932"/>
    <m/>
    <x v="0"/>
    <x v="0"/>
    <n v="0"/>
    <n v="0"/>
    <s v="SIM"/>
    <n v="2913145.1"/>
  </r>
  <r>
    <n v="1939"/>
    <d v="2017-06-14T00:00:00"/>
    <n v="39"/>
    <n v="29"/>
    <n v="24"/>
    <n v="52"/>
    <n v="7"/>
    <n v="45"/>
    <n v="29345851.5"/>
    <n v="8384529"/>
    <m/>
    <x v="0"/>
    <x v="0"/>
    <n v="0"/>
    <n v="0"/>
    <s v="SIM"/>
    <n v="18262613.140000001"/>
  </r>
  <r>
    <n v="1940"/>
    <d v="2017-06-17T00:00:00"/>
    <n v="36"/>
    <n v="16"/>
    <n v="9"/>
    <n v="47"/>
    <n v="13"/>
    <n v="17"/>
    <n v="36254417.5"/>
    <n v="10358405"/>
    <m/>
    <x v="0"/>
    <x v="0"/>
    <n v="0"/>
    <n v="0"/>
    <s v="SIM"/>
    <n v="22113040.420000002"/>
  </r>
  <r>
    <n v="1941"/>
    <d v="2017-06-21T00:00:00"/>
    <n v="38"/>
    <n v="1"/>
    <n v="9"/>
    <n v="48"/>
    <n v="49"/>
    <n v="24"/>
    <n v="41988908.5"/>
    <n v="11996831"/>
    <m/>
    <x v="0"/>
    <x v="0"/>
    <n v="1"/>
    <n v="26572503.559999999"/>
    <s v="NÃO"/>
    <n v="0"/>
  </r>
  <r>
    <n v="1942"/>
    <d v="2017-06-24T00:00:00"/>
    <n v="48"/>
    <n v="20"/>
    <n v="43"/>
    <n v="18"/>
    <n v="6"/>
    <n v="24"/>
    <n v="24225943"/>
    <n v="6921698"/>
    <m/>
    <x v="0"/>
    <x v="0"/>
    <n v="0"/>
    <n v="0"/>
    <s v="SIM"/>
    <n v="2572934.23"/>
  </r>
  <r>
    <n v="1943"/>
    <d v="2017-06-28T00:00:00"/>
    <n v="43"/>
    <n v="11"/>
    <n v="39"/>
    <n v="9"/>
    <n v="30"/>
    <n v="12"/>
    <n v="26360005"/>
    <n v="7531430"/>
    <m/>
    <x v="0"/>
    <x v="0"/>
    <n v="0"/>
    <n v="0"/>
    <s v="SIM"/>
    <n v="5372518.0899999999"/>
  </r>
  <r>
    <n v="1944"/>
    <d v="2017-07-01T00:00:00"/>
    <n v="8"/>
    <n v="57"/>
    <n v="47"/>
    <n v="39"/>
    <n v="9"/>
    <n v="59"/>
    <n v="33190703"/>
    <n v="9483058"/>
    <m/>
    <x v="0"/>
    <x v="0"/>
    <n v="0"/>
    <n v="0"/>
    <s v="SIM"/>
    <n v="19713673.800000001"/>
  </r>
  <r>
    <n v="1945"/>
    <d v="2017-07-04T00:00:00"/>
    <n v="8"/>
    <n v="54"/>
    <n v="21"/>
    <n v="10"/>
    <n v="45"/>
    <n v="4"/>
    <n v="26655265"/>
    <n v="7615790"/>
    <m/>
    <x v="0"/>
    <x v="0"/>
    <n v="0"/>
    <n v="0"/>
    <s v="SIM"/>
    <n v="22544615.969999999"/>
  </r>
  <r>
    <n v="1946"/>
    <d v="2017-07-06T00:00:00"/>
    <n v="6"/>
    <n v="39"/>
    <n v="4"/>
    <n v="44"/>
    <n v="52"/>
    <n v="60"/>
    <n v="39445854"/>
    <n v="11270244"/>
    <m/>
    <x v="0"/>
    <x v="0"/>
    <n v="0"/>
    <n v="0"/>
    <s v="SIM"/>
    <n v="26733992.140000001"/>
  </r>
  <r>
    <n v="1947"/>
    <d v="2017-07-08T00:00:00"/>
    <n v="52"/>
    <n v="59"/>
    <n v="55"/>
    <n v="40"/>
    <n v="8"/>
    <n v="33"/>
    <n v="45280627"/>
    <n v="12937322"/>
    <m/>
    <x v="0"/>
    <x v="0"/>
    <n v="0"/>
    <n v="0"/>
    <s v="SIM"/>
    <n v="31543054.690000001"/>
  </r>
  <r>
    <n v="1948"/>
    <d v="2017-07-12T00:00:00"/>
    <n v="28"/>
    <n v="33"/>
    <n v="20"/>
    <n v="24"/>
    <n v="57"/>
    <n v="12"/>
    <n v="55062525"/>
    <n v="15732150"/>
    <m/>
    <x v="0"/>
    <x v="0"/>
    <n v="0"/>
    <n v="0"/>
    <s v="SIM"/>
    <n v="37391010.969999999"/>
  </r>
  <r>
    <n v="1949"/>
    <d v="2017-07-15T00:00:00"/>
    <n v="30"/>
    <n v="1"/>
    <n v="14"/>
    <n v="56"/>
    <n v="22"/>
    <n v="6"/>
    <n v="66075649.5"/>
    <n v="18878757"/>
    <m/>
    <x v="0"/>
    <x v="0"/>
    <n v="0"/>
    <n v="0"/>
    <s v="SIM"/>
    <n v="59931164.619999997"/>
  </r>
  <r>
    <n v="1950"/>
    <d v="2017-07-19T00:00:00"/>
    <n v="32"/>
    <n v="21"/>
    <n v="10"/>
    <n v="48"/>
    <n v="34"/>
    <n v="57"/>
    <n v="79618157.5"/>
    <n v="22748045"/>
    <m/>
    <x v="0"/>
    <x v="0"/>
    <n v="0"/>
    <n v="0"/>
    <s v="SIM"/>
    <n v="68387070.060000002"/>
  </r>
  <r>
    <n v="1951"/>
    <d v="2017-07-22T00:00:00"/>
    <n v="55"/>
    <n v="14"/>
    <n v="16"/>
    <n v="21"/>
    <n v="33"/>
    <n v="19"/>
    <n v="95049423"/>
    <n v="27156978"/>
    <m/>
    <x v="0"/>
    <x v="0"/>
    <n v="0"/>
    <n v="0"/>
    <s v="SIM"/>
    <n v="78481864.510000005"/>
  </r>
  <r>
    <n v="1952"/>
    <d v="2017-07-26T00:00:00"/>
    <n v="9"/>
    <n v="21"/>
    <n v="53"/>
    <n v="36"/>
    <n v="52"/>
    <n v="38"/>
    <n v="123388139"/>
    <n v="35253754"/>
    <m/>
    <x v="0"/>
    <x v="0"/>
    <n v="0"/>
    <n v="0"/>
    <s v="SIM"/>
    <n v="91586393.299999997"/>
  </r>
  <r>
    <n v="1953"/>
    <d v="2017-07-29T00:00:00"/>
    <n v="45"/>
    <n v="29"/>
    <n v="42"/>
    <n v="9"/>
    <n v="43"/>
    <n v="26"/>
    <n v="154132051.5"/>
    <n v="44037729"/>
    <m/>
    <x v="0"/>
    <x v="0"/>
    <n v="1"/>
    <n v="107956102.12"/>
    <s v="NÃO"/>
    <n v="0"/>
  </r>
  <r>
    <n v="1954"/>
    <d v="2017-08-02T00:00:00"/>
    <n v="40"/>
    <n v="9"/>
    <n v="49"/>
    <n v="25"/>
    <n v="35"/>
    <n v="33"/>
    <n v="26907720"/>
    <n v="7687920"/>
    <m/>
    <x v="0"/>
    <x v="0"/>
    <n v="0"/>
    <n v="0"/>
    <s v="SIM"/>
    <n v="34841160.619999997"/>
  </r>
  <r>
    <n v="1955"/>
    <d v="2017-08-05T00:00:00"/>
    <n v="15"/>
    <n v="41"/>
    <n v="45"/>
    <n v="33"/>
    <n v="36"/>
    <n v="27"/>
    <n v="56857055.5"/>
    <n v="16244873"/>
    <m/>
    <x v="0"/>
    <x v="0"/>
    <n v="0"/>
    <n v="0"/>
    <s v="SIM"/>
    <n v="40879706.350000001"/>
  </r>
  <r>
    <n v="1956"/>
    <d v="2017-08-08T00:00:00"/>
    <n v="20"/>
    <n v="40"/>
    <n v="28"/>
    <n v="5"/>
    <n v="8"/>
    <n v="45"/>
    <n v="41314840"/>
    <n v="11804240"/>
    <m/>
    <x v="0"/>
    <x v="0"/>
    <n v="0"/>
    <n v="0"/>
    <s v="SIM"/>
    <n v="45267579.560000002"/>
  </r>
  <r>
    <n v="1957"/>
    <d v="2017-08-10T00:00:00"/>
    <n v="23"/>
    <n v="47"/>
    <n v="29"/>
    <n v="2"/>
    <n v="14"/>
    <n v="22"/>
    <n v="59222338"/>
    <n v="16920668"/>
    <m/>
    <x v="0"/>
    <x v="0"/>
    <n v="1"/>
    <n v="51557331.869999997"/>
    <s v="NÃO"/>
    <n v="0"/>
  </r>
  <r>
    <n v="1958"/>
    <d v="2017-08-12T00:00:00"/>
    <n v="55"/>
    <n v="34"/>
    <n v="22"/>
    <n v="20"/>
    <n v="24"/>
    <n v="15"/>
    <n v="29112706"/>
    <n v="8317916"/>
    <m/>
    <x v="0"/>
    <x v="0"/>
    <n v="0"/>
    <n v="0"/>
    <s v="SIM"/>
    <n v="3091936.52"/>
  </r>
  <r>
    <n v="1959"/>
    <d v="2017-08-16T00:00:00"/>
    <n v="56"/>
    <n v="43"/>
    <n v="21"/>
    <n v="8"/>
    <n v="27"/>
    <n v="35"/>
    <n v="31904771.5"/>
    <n v="9115649"/>
    <m/>
    <x v="0"/>
    <x v="0"/>
    <n v="0"/>
    <n v="0"/>
    <s v="SIM"/>
    <n v="21061112.370000001"/>
  </r>
  <r>
    <n v="1960"/>
    <d v="2017-08-19T00:00:00"/>
    <n v="43"/>
    <n v="39"/>
    <n v="18"/>
    <n v="25"/>
    <n v="37"/>
    <n v="1"/>
    <n v="48374375"/>
    <n v="13821250"/>
    <m/>
    <x v="0"/>
    <x v="0"/>
    <n v="0"/>
    <n v="0"/>
    <s v="SIM"/>
    <n v="26198748.719999999"/>
  </r>
  <r>
    <n v="1961"/>
    <d v="2017-08-23T00:00:00"/>
    <n v="50"/>
    <n v="30"/>
    <n v="25"/>
    <n v="17"/>
    <n v="32"/>
    <n v="26"/>
    <n v="49918645"/>
    <n v="14262470"/>
    <m/>
    <x v="0"/>
    <x v="0"/>
    <n v="0"/>
    <n v="0"/>
    <s v="SIM"/>
    <n v="31500395.41"/>
  </r>
  <r>
    <n v="1962"/>
    <d v="2017-08-26T00:00:00"/>
    <n v="39"/>
    <n v="5"/>
    <n v="6"/>
    <n v="53"/>
    <n v="15"/>
    <n v="25"/>
    <n v="56459938.5"/>
    <n v="16131411"/>
    <m/>
    <x v="0"/>
    <x v="0"/>
    <n v="0"/>
    <n v="0"/>
    <s v="SIM"/>
    <n v="37496765.039999999"/>
  </r>
  <r>
    <n v="1963"/>
    <d v="2017-08-30T00:00:00"/>
    <n v="34"/>
    <n v="60"/>
    <n v="5"/>
    <n v="4"/>
    <n v="7"/>
    <n v="42"/>
    <n v="58129505"/>
    <n v="16608430"/>
    <m/>
    <x v="0"/>
    <x v="0"/>
    <n v="0"/>
    <n v="0"/>
    <s v="SIM"/>
    <n v="43670452.210000001"/>
  </r>
  <r>
    <n v="1964"/>
    <d v="2017-09-02T00:00:00"/>
    <n v="32"/>
    <n v="27"/>
    <n v="48"/>
    <n v="36"/>
    <n v="2"/>
    <n v="50"/>
    <n v="67359876.5"/>
    <n v="19245679"/>
    <m/>
    <x v="0"/>
    <x v="0"/>
    <n v="0"/>
    <n v="0"/>
    <s v="SIM"/>
    <n v="69532846.390000001"/>
  </r>
  <r>
    <n v="1965"/>
    <d v="2017-09-06T00:00:00"/>
    <n v="28"/>
    <n v="26"/>
    <n v="55"/>
    <n v="38"/>
    <n v="48"/>
    <n v="35"/>
    <n v="79933521.5"/>
    <n v="22838149"/>
    <m/>
    <x v="0"/>
    <x v="0"/>
    <n v="1"/>
    <n v="78022245.310000002"/>
    <s v="NÃO"/>
    <n v="0"/>
  </r>
  <r>
    <n v="1966"/>
    <d v="2017-09-09T00:00:00"/>
    <n v="19"/>
    <n v="10"/>
    <n v="32"/>
    <n v="60"/>
    <n v="13"/>
    <n v="40"/>
    <n v="23689603"/>
    <n v="6768458"/>
    <m/>
    <x v="0"/>
    <x v="0"/>
    <n v="0"/>
    <n v="0"/>
    <s v="SIM"/>
    <n v="2515971.84"/>
  </r>
  <r>
    <n v="1967"/>
    <d v="2017-09-13T00:00:00"/>
    <n v="32"/>
    <n v="39"/>
    <n v="13"/>
    <n v="54"/>
    <n v="30"/>
    <n v="46"/>
    <n v="30420544"/>
    <n v="8691584"/>
    <m/>
    <x v="0"/>
    <x v="0"/>
    <n v="0"/>
    <n v="0"/>
    <s v="SIM"/>
    <n v="5746808.2599999998"/>
  </r>
  <r>
    <n v="1968"/>
    <d v="2017-09-16T00:00:00"/>
    <n v="35"/>
    <n v="48"/>
    <n v="44"/>
    <n v="39"/>
    <n v="36"/>
    <n v="52"/>
    <n v="38347757"/>
    <n v="10956502"/>
    <m/>
    <x v="0"/>
    <x v="0"/>
    <n v="0"/>
    <n v="0"/>
    <s v="SIM"/>
    <n v="9819560.2200000007"/>
  </r>
  <r>
    <n v="1969"/>
    <d v="2017-09-19T00:00:00"/>
    <n v="30"/>
    <n v="59"/>
    <n v="20"/>
    <n v="32"/>
    <n v="8"/>
    <n v="48"/>
    <n v="25424658"/>
    <n v="7264188"/>
    <m/>
    <x v="0"/>
    <x v="0"/>
    <n v="0"/>
    <n v="0"/>
    <s v="SIM"/>
    <n v="25725590.059999999"/>
  </r>
  <r>
    <n v="1970"/>
    <d v="2017-09-21T00:00:00"/>
    <n v="10"/>
    <n v="18"/>
    <n v="24"/>
    <n v="5"/>
    <n v="39"/>
    <n v="52"/>
    <n v="38874909.5"/>
    <n v="11107117"/>
    <m/>
    <x v="0"/>
    <x v="0"/>
    <n v="0"/>
    <n v="0"/>
    <s v="SIM"/>
    <n v="29854328.640000001"/>
  </r>
  <r>
    <n v="1971"/>
    <d v="2017-09-23T00:00:00"/>
    <n v="54"/>
    <n v="10"/>
    <n v="52"/>
    <n v="41"/>
    <n v="44"/>
    <n v="4"/>
    <n v="45849107.5"/>
    <n v="13099745"/>
    <m/>
    <x v="0"/>
    <x v="0"/>
    <n v="0"/>
    <n v="0"/>
    <s v="SIM"/>
    <n v="34723767.079999998"/>
  </r>
  <r>
    <n v="1972"/>
    <d v="2017-09-27T00:00:00"/>
    <n v="20"/>
    <n v="9"/>
    <n v="59"/>
    <n v="54"/>
    <n v="16"/>
    <n v="57"/>
    <n v="54233763.5"/>
    <n v="15495361"/>
    <m/>
    <x v="0"/>
    <x v="0"/>
    <n v="0"/>
    <n v="0"/>
    <s v="SIM"/>
    <n v="40483704.130000003"/>
  </r>
  <r>
    <n v="1973"/>
    <d v="2017-09-30T00:00:00"/>
    <n v="17"/>
    <n v="16"/>
    <n v="60"/>
    <n v="12"/>
    <n v="52"/>
    <n v="1"/>
    <n v="62371778"/>
    <n v="17820508"/>
    <m/>
    <x v="0"/>
    <x v="0"/>
    <n v="0"/>
    <n v="0"/>
    <s v="SIM"/>
    <n v="47107945.049999997"/>
  </r>
  <r>
    <n v="1974"/>
    <d v="2017-10-04T00:00:00"/>
    <n v="19"/>
    <n v="57"/>
    <n v="38"/>
    <n v="54"/>
    <n v="4"/>
    <n v="27"/>
    <n v="67417294"/>
    <n v="19262084"/>
    <m/>
    <x v="0"/>
    <x v="0"/>
    <n v="1"/>
    <n v="54268048.740000002"/>
    <s v="NÃO"/>
    <n v="0"/>
  </r>
  <r>
    <n v="1975"/>
    <d v="2017-10-07T00:00:00"/>
    <n v="8"/>
    <n v="24"/>
    <n v="47"/>
    <n v="26"/>
    <n v="11"/>
    <n v="57"/>
    <n v="43635819.5"/>
    <n v="12467377"/>
    <m/>
    <x v="0"/>
    <x v="0"/>
    <n v="1"/>
    <n v="22575348.57"/>
    <s v="NÃO"/>
    <n v="0"/>
  </r>
  <r>
    <n v="1976"/>
    <d v="2017-10-11T00:00:00"/>
    <n v="52"/>
    <n v="14"/>
    <n v="19"/>
    <n v="12"/>
    <n v="59"/>
    <n v="25"/>
    <n v="26666353"/>
    <n v="7618958"/>
    <m/>
    <x v="0"/>
    <x v="0"/>
    <n v="0"/>
    <n v="0"/>
    <s v="SIM"/>
    <n v="2832119.78"/>
  </r>
  <r>
    <n v="1977"/>
    <d v="2017-10-14T00:00:00"/>
    <n v="28"/>
    <n v="3"/>
    <n v="32"/>
    <n v="34"/>
    <n v="37"/>
    <n v="16"/>
    <n v="28787773"/>
    <n v="8225078"/>
    <m/>
    <x v="0"/>
    <x v="0"/>
    <n v="1"/>
    <n v="5889546.54"/>
    <s v="NÃO"/>
    <n v="0"/>
  </r>
  <r>
    <n v="1978"/>
    <d v="2017-10-17T00:00:00"/>
    <n v="6"/>
    <n v="2"/>
    <n v="57"/>
    <n v="22"/>
    <n v="55"/>
    <n v="44"/>
    <n v="15337374.5"/>
    <n v="4382107"/>
    <m/>
    <x v="0"/>
    <x v="0"/>
    <n v="0"/>
    <n v="0"/>
    <s v="SIM"/>
    <n v="1628917.22"/>
  </r>
  <r>
    <n v="1979"/>
    <d v="2017-10-19T00:00:00"/>
    <n v="38"/>
    <n v="23"/>
    <n v="45"/>
    <n v="32"/>
    <n v="29"/>
    <n v="22"/>
    <n v="21868843.5"/>
    <n v="6248241"/>
    <m/>
    <x v="0"/>
    <x v="0"/>
    <n v="1"/>
    <n v="3951513.94"/>
    <s v="NÃO"/>
    <n v="0"/>
  </r>
  <r>
    <n v="1980"/>
    <d v="2017-10-21T00:00:00"/>
    <n v="18"/>
    <n v="16"/>
    <n v="12"/>
    <n v="34"/>
    <n v="37"/>
    <n v="17"/>
    <n v="29605005.5"/>
    <n v="8458573"/>
    <m/>
    <x v="0"/>
    <x v="0"/>
    <n v="0"/>
    <n v="0"/>
    <s v="SIM"/>
    <n v="12243066.43"/>
  </r>
  <r>
    <n v="1981"/>
    <d v="2017-10-25T00:00:00"/>
    <n v="15"/>
    <n v="6"/>
    <n v="39"/>
    <n v="19"/>
    <n v="37"/>
    <n v="53"/>
    <n v="36856522.5"/>
    <n v="10530435"/>
    <m/>
    <x v="0"/>
    <x v="0"/>
    <n v="0"/>
    <n v="0"/>
    <s v="SIM"/>
    <n v="16157440.720000001"/>
  </r>
  <r>
    <n v="1982"/>
    <d v="2017-10-28T00:00:00"/>
    <n v="46"/>
    <n v="24"/>
    <n v="20"/>
    <n v="4"/>
    <n v="50"/>
    <n v="14"/>
    <n v="43498161"/>
    <n v="12428046"/>
    <m/>
    <x v="0"/>
    <x v="0"/>
    <n v="1"/>
    <n v="20777195.149999999"/>
    <s v="NÃO"/>
    <n v="0"/>
  </r>
  <r>
    <n v="1983"/>
    <d v="2017-11-01T00:00:00"/>
    <n v="14"/>
    <n v="22"/>
    <n v="6"/>
    <n v="5"/>
    <n v="10"/>
    <n v="36"/>
    <n v="24465738.5"/>
    <n v="6990211"/>
    <m/>
    <x v="0"/>
    <x v="0"/>
    <n v="1"/>
    <n v="2598401.89"/>
    <s v="NÃO"/>
    <n v="0"/>
  </r>
  <r>
    <n v="1984"/>
    <d v="2017-11-04T00:00:00"/>
    <n v="43"/>
    <n v="32"/>
    <n v="21"/>
    <n v="50"/>
    <n v="35"/>
    <n v="29"/>
    <n v="23646889"/>
    <n v="6756254"/>
    <m/>
    <x v="0"/>
    <x v="0"/>
    <n v="0"/>
    <n v="0"/>
    <s v="SIM"/>
    <n v="13064010.380000001"/>
  </r>
  <r>
    <n v="1985"/>
    <d v="2017-11-07T00:00:00"/>
    <n v="9"/>
    <n v="36"/>
    <n v="29"/>
    <n v="28"/>
    <n v="34"/>
    <n v="55"/>
    <n v="24088571.5"/>
    <n v="6882449"/>
    <m/>
    <x v="0"/>
    <x v="0"/>
    <n v="0"/>
    <n v="0"/>
    <s v="SIM"/>
    <n v="15622354.960000001"/>
  </r>
  <r>
    <n v="1986"/>
    <d v="2017-11-09T00:00:00"/>
    <n v="55"/>
    <n v="23"/>
    <n v="44"/>
    <n v="43"/>
    <n v="36"/>
    <n v="56"/>
    <n v="32863243"/>
    <n v="9389498"/>
    <m/>
    <x v="0"/>
    <x v="0"/>
    <n v="0"/>
    <n v="0"/>
    <s v="SIM"/>
    <n v="19112620.030000001"/>
  </r>
  <r>
    <n v="1987"/>
    <d v="2017-11-11T00:00:00"/>
    <n v="10"/>
    <n v="58"/>
    <n v="14"/>
    <n v="45"/>
    <n v="31"/>
    <n v="34"/>
    <n v="39415096"/>
    <n v="11261456"/>
    <m/>
    <x v="0"/>
    <x v="0"/>
    <n v="0"/>
    <n v="0"/>
    <s v="SIM"/>
    <n v="23298729.510000002"/>
  </r>
  <r>
    <n v="1988"/>
    <d v="2017-11-16T00:00:00"/>
    <n v="5"/>
    <n v="39"/>
    <n v="10"/>
    <n v="54"/>
    <n v="46"/>
    <n v="42"/>
    <n v="44029100.5"/>
    <n v="12579743"/>
    <m/>
    <x v="0"/>
    <x v="0"/>
    <n v="0"/>
    <n v="0"/>
    <s v="SIM"/>
    <n v="27974872.760000002"/>
  </r>
  <r>
    <n v="1989"/>
    <d v="2017-11-18T00:00:00"/>
    <n v="40"/>
    <n v="58"/>
    <n v="30"/>
    <n v="32"/>
    <n v="15"/>
    <n v="22"/>
    <n v="45738399"/>
    <n v="13068114"/>
    <m/>
    <x v="0"/>
    <x v="0"/>
    <n v="0"/>
    <n v="0"/>
    <s v="SIM"/>
    <n v="45258494.609999999"/>
  </r>
  <r>
    <n v="1990"/>
    <d v="2017-11-22T00:00:00"/>
    <n v="37"/>
    <n v="26"/>
    <n v="11"/>
    <n v="24"/>
    <n v="59"/>
    <n v="34"/>
    <n v="56129209.5"/>
    <n v="16036917"/>
    <m/>
    <x v="0"/>
    <x v="0"/>
    <n v="0"/>
    <n v="0"/>
    <s v="SIM"/>
    <n v="51219738.920000002"/>
  </r>
  <r>
    <n v="1991"/>
    <d v="2017-11-25T00:00:00"/>
    <n v="19"/>
    <n v="34"/>
    <n v="44"/>
    <n v="36"/>
    <n v="20"/>
    <n v="28"/>
    <n v="66874573.5"/>
    <n v="19107021"/>
    <m/>
    <x v="0"/>
    <x v="0"/>
    <n v="0"/>
    <n v="0"/>
    <s v="SIM"/>
    <n v="58322202.57"/>
  </r>
  <r>
    <n v="1992"/>
    <d v="2017-11-29T00:00:00"/>
    <n v="21"/>
    <n v="11"/>
    <n v="13"/>
    <n v="53"/>
    <n v="54"/>
    <n v="5"/>
    <n v="71423961"/>
    <n v="20406846"/>
    <m/>
    <x v="0"/>
    <x v="0"/>
    <n v="2"/>
    <n v="32953918.649999999"/>
    <s v="NÃO"/>
    <n v="0"/>
  </r>
  <r>
    <n v="1993"/>
    <d v="2017-12-02T00:00:00"/>
    <n v="50"/>
    <n v="57"/>
    <n v="48"/>
    <n v="17"/>
    <n v="6"/>
    <n v="33"/>
    <n v="28484228.5"/>
    <n v="8138351"/>
    <m/>
    <x v="0"/>
    <x v="0"/>
    <n v="0"/>
    <n v="0"/>
    <s v="SIM"/>
    <n v="3025188.6"/>
  </r>
  <r>
    <n v="1994"/>
    <d v="2017-12-06T00:00:00"/>
    <n v="44"/>
    <n v="5"/>
    <n v="32"/>
    <n v="2"/>
    <n v="12"/>
    <n v="40"/>
    <n v="31115808.5"/>
    <n v="8890231"/>
    <m/>
    <x v="0"/>
    <x v="0"/>
    <n v="0"/>
    <n v="0"/>
    <s v="SIM"/>
    <n v="23288225.899999999"/>
  </r>
  <r>
    <n v="1995"/>
    <d v="2017-12-09T00:00:00"/>
    <n v="14"/>
    <n v="37"/>
    <n v="39"/>
    <n v="26"/>
    <n v="35"/>
    <n v="29"/>
    <n v="44206799"/>
    <n v="12630514"/>
    <m/>
    <x v="0"/>
    <x v="0"/>
    <n v="0"/>
    <n v="0"/>
    <s v="SIM"/>
    <n v="27983241.760000002"/>
  </r>
  <r>
    <n v="1996"/>
    <d v="2017-12-13T00:00:00"/>
    <n v="56"/>
    <n v="21"/>
    <n v="20"/>
    <n v="7"/>
    <n v="40"/>
    <n v="24"/>
    <n v="48458620"/>
    <n v="13845320"/>
    <m/>
    <x v="0"/>
    <x v="0"/>
    <n v="0"/>
    <n v="0"/>
    <s v="SIM"/>
    <n v="33129825.41"/>
  </r>
  <r>
    <n v="1997"/>
    <d v="2017-12-16T00:00:00"/>
    <n v="14"/>
    <n v="7"/>
    <n v="35"/>
    <n v="1"/>
    <n v="31"/>
    <n v="46"/>
    <n v="54280324"/>
    <n v="15508664"/>
    <m/>
    <x v="0"/>
    <x v="0"/>
    <n v="0"/>
    <n v="0"/>
    <s v="SIM"/>
    <n v="38894707.460000001"/>
  </r>
  <r>
    <n v="1998"/>
    <d v="2017-12-19T00:00:00"/>
    <n v="57"/>
    <n v="21"/>
    <n v="24"/>
    <n v="52"/>
    <n v="25"/>
    <n v="8"/>
    <n v="38499475"/>
    <n v="10999850"/>
    <m/>
    <x v="0"/>
    <x v="0"/>
    <n v="0"/>
    <n v="0"/>
    <s v="SIM"/>
    <n v="42983572.729999997"/>
  </r>
  <r>
    <n v="1999"/>
    <d v="2017-12-21T00:00:00"/>
    <n v="42"/>
    <n v="38"/>
    <n v="49"/>
    <n v="15"/>
    <n v="50"/>
    <n v="37"/>
    <n v="50491038.5"/>
    <n v="14426011"/>
    <m/>
    <x v="0"/>
    <x v="0"/>
    <n v="0"/>
    <n v="0"/>
    <s v="SIM"/>
    <n v="139099571.93000001"/>
  </r>
  <r>
    <n v="2000"/>
    <d v="2017-12-31T00:00:00"/>
    <n v="6"/>
    <n v="37"/>
    <n v="34"/>
    <n v="10"/>
    <n v="3"/>
    <n v="17"/>
    <n v="890947368.5"/>
    <n v="254556391"/>
    <m/>
    <x v="0"/>
    <x v="0"/>
    <n v="17"/>
    <n v="18042279.039999999"/>
    <s v="NÃO"/>
    <n v="0"/>
  </r>
  <r>
    <n v="2001"/>
    <d v="2018-01-03T00:00:00"/>
    <n v="22"/>
    <n v="20"/>
    <n v="52"/>
    <n v="60"/>
    <n v="42"/>
    <n v="36"/>
    <n v="17710070"/>
    <n v="5060020"/>
    <m/>
    <x v="0"/>
    <x v="0"/>
    <n v="0"/>
    <n v="0"/>
    <s v="SIM"/>
    <n v="1880911.11"/>
  </r>
  <r>
    <n v="2002"/>
    <d v="2018-01-06T00:00:00"/>
    <n v="59"/>
    <n v="46"/>
    <n v="28"/>
    <n v="38"/>
    <n v="4"/>
    <n v="30"/>
    <n v="28829944.5"/>
    <n v="8237127"/>
    <m/>
    <x v="0"/>
    <x v="0"/>
    <n v="0"/>
    <n v="0"/>
    <s v="SIM"/>
    <n v="4942816.72"/>
  </r>
  <r>
    <n v="2003"/>
    <d v="2018-01-10T00:00:00"/>
    <n v="40"/>
    <n v="50"/>
    <n v="43"/>
    <n v="28"/>
    <n v="51"/>
    <n v="34"/>
    <n v="30509412.5"/>
    <n v="8716975"/>
    <m/>
    <x v="0"/>
    <x v="0"/>
    <n v="0"/>
    <n v="0"/>
    <s v="SIM"/>
    <n v="8183091.4800000004"/>
  </r>
  <r>
    <n v="2004"/>
    <d v="2018-01-13T00:00:00"/>
    <n v="45"/>
    <n v="35"/>
    <n v="1"/>
    <n v="23"/>
    <n v="5"/>
    <n v="14"/>
    <n v="38638484.5"/>
    <n v="11039567"/>
    <m/>
    <x v="0"/>
    <x v="0"/>
    <n v="3"/>
    <n v="4095573.45"/>
    <s v="NÃO"/>
    <n v="0"/>
  </r>
  <r>
    <n v="2005"/>
    <d v="2018-01-17T00:00:00"/>
    <n v="22"/>
    <n v="19"/>
    <n v="33"/>
    <n v="11"/>
    <n v="53"/>
    <n v="34"/>
    <n v="32721132.5"/>
    <n v="9348895"/>
    <m/>
    <x v="0"/>
    <x v="0"/>
    <n v="0"/>
    <n v="0"/>
    <s v="SIM"/>
    <n v="11198253.5"/>
  </r>
  <r>
    <n v="2006"/>
    <d v="2018-01-20T00:00:00"/>
    <n v="20"/>
    <n v="9"/>
    <n v="1"/>
    <n v="14"/>
    <n v="54"/>
    <n v="25"/>
    <n v="38569461"/>
    <n v="11019846"/>
    <m/>
    <x v="0"/>
    <x v="0"/>
    <n v="0"/>
    <n v="0"/>
    <s v="SIM"/>
    <n v="15294551.689999999"/>
  </r>
  <r>
    <n v="2007"/>
    <d v="2018-01-24T00:00:00"/>
    <n v="41"/>
    <n v="14"/>
    <n v="54"/>
    <n v="4"/>
    <n v="39"/>
    <n v="58"/>
    <n v="38825178"/>
    <n v="11092908"/>
    <m/>
    <x v="0"/>
    <x v="0"/>
    <n v="0"/>
    <n v="0"/>
    <s v="SIM"/>
    <n v="19418008.5"/>
  </r>
  <r>
    <n v="2008"/>
    <d v="2018-01-27T00:00:00"/>
    <n v="27"/>
    <n v="22"/>
    <n v="58"/>
    <n v="33"/>
    <n v="59"/>
    <n v="42"/>
    <n v="43671250"/>
    <n v="12477500"/>
    <m/>
    <x v="0"/>
    <x v="0"/>
    <n v="0"/>
    <n v="0"/>
    <s v="SIM"/>
    <n v="24056145.969999999"/>
  </r>
  <r>
    <n v="2009"/>
    <d v="2018-01-31T00:00:00"/>
    <n v="1"/>
    <n v="48"/>
    <n v="50"/>
    <n v="44"/>
    <n v="37"/>
    <n v="46"/>
    <n v="47352865"/>
    <n v="13529390"/>
    <m/>
    <x v="0"/>
    <x v="0"/>
    <n v="0"/>
    <n v="0"/>
    <s v="SIM"/>
    <n v="42512967.399999999"/>
  </r>
  <r>
    <n v="2010"/>
    <d v="2018-02-03T00:00:00"/>
    <n v="18"/>
    <n v="56"/>
    <n v="8"/>
    <n v="34"/>
    <n v="39"/>
    <n v="10"/>
    <n v="61968606"/>
    <n v="17705316"/>
    <m/>
    <x v="0"/>
    <x v="0"/>
    <n v="0"/>
    <n v="0"/>
    <s v="SIM"/>
    <n v="49094389.130000003"/>
  </r>
  <r>
    <n v="2011"/>
    <d v="2018-02-06T00:00:00"/>
    <n v="28"/>
    <n v="35"/>
    <n v="58"/>
    <n v="54"/>
    <n v="2"/>
    <n v="32"/>
    <n v="43455856.5"/>
    <n v="12415959"/>
    <m/>
    <x v="0"/>
    <x v="0"/>
    <n v="0"/>
    <n v="0"/>
    <s v="SIM"/>
    <n v="53709650.579999998"/>
  </r>
  <r>
    <n v="2012"/>
    <d v="2018-02-08T00:00:00"/>
    <n v="11"/>
    <n v="51"/>
    <n v="36"/>
    <n v="8"/>
    <n v="35"/>
    <n v="27"/>
    <n v="60329097.5"/>
    <n v="17236885"/>
    <m/>
    <x v="0"/>
    <x v="0"/>
    <n v="0"/>
    <n v="0"/>
    <s v="SIM"/>
    <n v="60116947.100000001"/>
  </r>
  <r>
    <n v="2013"/>
    <d v="2018-02-10T00:00:00"/>
    <n v="6"/>
    <n v="36"/>
    <n v="53"/>
    <n v="30"/>
    <n v="56"/>
    <n v="23"/>
    <n v="69104360.5"/>
    <n v="19744103"/>
    <m/>
    <x v="0"/>
    <x v="0"/>
    <n v="0"/>
    <n v="0"/>
    <s v="SIM"/>
    <n v="67456226.930000007"/>
  </r>
  <r>
    <n v="2014"/>
    <d v="2018-02-14T00:00:00"/>
    <n v="46"/>
    <n v="32"/>
    <n v="16"/>
    <n v="56"/>
    <n v="40"/>
    <n v="53"/>
    <n v="52356503.5"/>
    <n v="14959001"/>
    <m/>
    <x v="0"/>
    <x v="0"/>
    <n v="0"/>
    <n v="0"/>
    <s v="SIM"/>
    <n v="92190618.409999996"/>
  </r>
  <r>
    <n v="2015"/>
    <d v="2018-02-17T00:00:00"/>
    <n v="18"/>
    <n v="58"/>
    <n v="32"/>
    <n v="39"/>
    <n v="27"/>
    <n v="17"/>
    <n v="116332797"/>
    <n v="33237942"/>
    <m/>
    <x v="0"/>
    <x v="0"/>
    <n v="1"/>
    <n v="104545829.37"/>
    <s v="NÃO"/>
    <n v="0"/>
  </r>
  <r>
    <n v="2016"/>
    <d v="2018-02-21T00:00:00"/>
    <n v="11"/>
    <n v="17"/>
    <n v="48"/>
    <n v="18"/>
    <n v="4"/>
    <n v="21"/>
    <n v="26614714"/>
    <n v="7604204"/>
    <m/>
    <x v="0"/>
    <x v="0"/>
    <n v="0"/>
    <n v="0"/>
    <s v="SIM"/>
    <n v="2826635.42"/>
  </r>
  <r>
    <n v="2017"/>
    <d v="2018-02-24T00:00:00"/>
    <n v="56"/>
    <n v="10"/>
    <n v="11"/>
    <n v="2"/>
    <n v="38"/>
    <n v="24"/>
    <n v="34810982.5"/>
    <n v="9945995"/>
    <m/>
    <x v="0"/>
    <x v="0"/>
    <n v="0"/>
    <n v="0"/>
    <s v="SIM"/>
    <n v="6523761.6200000001"/>
  </r>
  <r>
    <n v="2018"/>
    <d v="2018-02-28T00:00:00"/>
    <n v="55"/>
    <n v="11"/>
    <n v="27"/>
    <n v="22"/>
    <n v="25"/>
    <n v="59"/>
    <n v="37486974"/>
    <n v="10710564"/>
    <m/>
    <x v="0"/>
    <x v="0"/>
    <n v="0"/>
    <n v="0"/>
    <s v="SIM"/>
    <n v="10505093.470000001"/>
  </r>
  <r>
    <n v="2019"/>
    <d v="2018-03-03T00:00:00"/>
    <n v="41"/>
    <n v="46"/>
    <n v="54"/>
    <n v="59"/>
    <n v="23"/>
    <n v="52"/>
    <n v="45790930.5"/>
    <n v="13083123"/>
    <m/>
    <x v="0"/>
    <x v="0"/>
    <n v="0"/>
    <n v="0"/>
    <s v="SIM"/>
    <n v="32794593.5"/>
  </r>
  <r>
    <n v="2020"/>
    <d v="2018-03-07T00:00:00"/>
    <n v="2"/>
    <n v="46"/>
    <n v="57"/>
    <n v="60"/>
    <n v="48"/>
    <n v="36"/>
    <n v="53716386.5"/>
    <n v="15347539"/>
    <m/>
    <x v="0"/>
    <x v="0"/>
    <n v="0"/>
    <n v="0"/>
    <s v="SIM"/>
    <n v="38499582.149999999"/>
  </r>
  <r>
    <n v="2021"/>
    <d v="2018-03-10T00:00:00"/>
    <n v="32"/>
    <n v="37"/>
    <n v="40"/>
    <n v="60"/>
    <n v="7"/>
    <n v="14"/>
    <n v="61453154"/>
    <n v="17558044"/>
    <m/>
    <x v="0"/>
    <x v="0"/>
    <n v="0"/>
    <n v="0"/>
    <s v="SIM"/>
    <n v="45026259.920000002"/>
  </r>
  <r>
    <n v="2022"/>
    <d v="2018-03-14T00:00:00"/>
    <n v="28"/>
    <n v="60"/>
    <n v="52"/>
    <n v="45"/>
    <n v="4"/>
    <n v="48"/>
    <n v="64651783"/>
    <n v="18471938"/>
    <m/>
    <x v="0"/>
    <x v="0"/>
    <n v="0"/>
    <n v="0"/>
    <s v="SIM"/>
    <n v="51892650.460000001"/>
  </r>
  <r>
    <n v="2023"/>
    <d v="2018-03-17T00:00:00"/>
    <n v="23"/>
    <n v="56"/>
    <n v="8"/>
    <n v="7"/>
    <n v="1"/>
    <n v="6"/>
    <n v="73781900.5"/>
    <n v="21080543"/>
    <m/>
    <x v="0"/>
    <x v="0"/>
    <n v="2"/>
    <n v="29864355.949999999"/>
    <s v="NÃO"/>
    <n v="0"/>
  </r>
  <r>
    <n v="2024"/>
    <d v="2018-03-21T00:00:00"/>
    <n v="29"/>
    <n v="16"/>
    <n v="20"/>
    <n v="35"/>
    <n v="47"/>
    <n v="23"/>
    <n v="25175416"/>
    <n v="7192976"/>
    <m/>
    <x v="0"/>
    <x v="0"/>
    <n v="0"/>
    <n v="0"/>
    <s v="SIM"/>
    <n v="21284448.739999998"/>
  </r>
  <r>
    <n v="2025"/>
    <d v="2018-03-24T00:00:00"/>
    <n v="52"/>
    <n v="56"/>
    <n v="4"/>
    <n v="24"/>
    <n v="46"/>
    <n v="55"/>
    <n v="43865881.5"/>
    <n v="12533109"/>
    <m/>
    <x v="0"/>
    <x v="0"/>
    <n v="0"/>
    <n v="0"/>
    <s v="SIM"/>
    <n v="25943257.190000001"/>
  </r>
  <r>
    <n v="2026"/>
    <d v="2018-03-28T00:00:00"/>
    <n v="51"/>
    <n v="33"/>
    <n v="23"/>
    <n v="52"/>
    <n v="31"/>
    <n v="10"/>
    <n v="45084077.5"/>
    <n v="12881165"/>
    <m/>
    <x v="0"/>
    <x v="0"/>
    <n v="0"/>
    <n v="0"/>
    <s v="SIM"/>
    <n v="30731445.059999999"/>
  </r>
  <r>
    <n v="2027"/>
    <d v="2018-03-31T00:00:00"/>
    <n v="11"/>
    <n v="15"/>
    <n v="39"/>
    <n v="37"/>
    <n v="29"/>
    <n v="44"/>
    <n v="43257056.5"/>
    <n v="12359159"/>
    <m/>
    <x v="0"/>
    <x v="0"/>
    <n v="0"/>
    <n v="0"/>
    <s v="SIM"/>
    <n v="35325592.810000002"/>
  </r>
  <r>
    <n v="2028"/>
    <d v="2018-04-04T00:00:00"/>
    <n v="7"/>
    <n v="42"/>
    <n v="58"/>
    <n v="36"/>
    <n v="24"/>
    <n v="11"/>
    <n v="53470886"/>
    <n v="15277396"/>
    <m/>
    <x v="0"/>
    <x v="0"/>
    <n v="4"/>
    <n v="10251126.970000001"/>
    <s v="NÃO"/>
    <n v="0"/>
  </r>
  <r>
    <n v="2029"/>
    <d v="2018-04-07T00:00:00"/>
    <n v="15"/>
    <n v="37"/>
    <n v="18"/>
    <n v="33"/>
    <n v="40"/>
    <n v="6"/>
    <n v="29630352.5"/>
    <n v="8465815"/>
    <m/>
    <x v="0"/>
    <x v="0"/>
    <n v="0"/>
    <n v="0"/>
    <s v="SIM"/>
    <n v="17520439.23"/>
  </r>
  <r>
    <n v="2030"/>
    <d v="2018-04-11T00:00:00"/>
    <n v="38"/>
    <n v="4"/>
    <n v="58"/>
    <n v="40"/>
    <n v="27"/>
    <n v="59"/>
    <n v="43333094"/>
    <n v="12380884"/>
    <m/>
    <x v="0"/>
    <x v="0"/>
    <n v="1"/>
    <n v="22122662.600000001"/>
    <s v="NÃO"/>
    <n v="0"/>
  </r>
  <r>
    <n v="2031"/>
    <d v="2018-04-14T00:00:00"/>
    <n v="23"/>
    <n v="39"/>
    <n v="18"/>
    <n v="55"/>
    <n v="50"/>
    <n v="37"/>
    <n v="30644306"/>
    <n v="8755516"/>
    <m/>
    <x v="0"/>
    <x v="0"/>
    <n v="0"/>
    <n v="0"/>
    <s v="SIM"/>
    <n v="3254601.23"/>
  </r>
  <r>
    <n v="2032"/>
    <d v="2018-04-17T00:00:00"/>
    <n v="19"/>
    <n v="39"/>
    <n v="20"/>
    <n v="53"/>
    <n v="14"/>
    <n v="6"/>
    <n v="19334920.5"/>
    <n v="5524263"/>
    <m/>
    <x v="0"/>
    <x v="0"/>
    <n v="0"/>
    <n v="0"/>
    <s v="SIM"/>
    <n v="5308080.78"/>
  </r>
  <r>
    <n v="2033"/>
    <d v="2018-04-20T00:00:00"/>
    <n v="40"/>
    <n v="10"/>
    <n v="18"/>
    <n v="33"/>
    <n v="38"/>
    <n v="43"/>
    <n v="38053967"/>
    <n v="10872562"/>
    <m/>
    <x v="0"/>
    <x v="0"/>
    <n v="1"/>
    <n v="9349630.5500000007"/>
    <s v="NÃO"/>
    <n v="0"/>
  </r>
  <r>
    <n v="2034"/>
    <d v="2018-04-25T00:00:00"/>
    <n v="7"/>
    <n v="56"/>
    <n v="22"/>
    <n v="13"/>
    <n v="6"/>
    <n v="17"/>
    <n v="26153494.5"/>
    <n v="7472427"/>
    <m/>
    <x v="0"/>
    <x v="0"/>
    <n v="1"/>
    <n v="2777651.27"/>
    <s v="NÃO"/>
    <n v="0"/>
  </r>
  <r>
    <n v="2035"/>
    <d v="2018-04-28T00:00:00"/>
    <n v="52"/>
    <n v="35"/>
    <n v="49"/>
    <n v="30"/>
    <n v="38"/>
    <n v="36"/>
    <n v="37614202.5"/>
    <n v="10746915"/>
    <m/>
    <x v="0"/>
    <x v="0"/>
    <n v="0"/>
    <n v="0"/>
    <s v="SIM"/>
    <n v="14510533.220000001"/>
  </r>
  <r>
    <n v="2036"/>
    <d v="2018-05-02T00:00:00"/>
    <n v="23"/>
    <n v="58"/>
    <n v="8"/>
    <n v="19"/>
    <n v="27"/>
    <n v="7"/>
    <n v="34643273"/>
    <n v="9898078"/>
    <m/>
    <x v="0"/>
    <x v="0"/>
    <n v="0"/>
    <n v="0"/>
    <s v="SIM"/>
    <n v="18189847.699999999"/>
  </r>
  <r>
    <n v="2037"/>
    <d v="2018-05-05T00:00:00"/>
    <n v="60"/>
    <n v="30"/>
    <n v="14"/>
    <n v="45"/>
    <n v="23"/>
    <n v="16"/>
    <n v="48518022"/>
    <n v="13862292"/>
    <m/>
    <x v="0"/>
    <x v="0"/>
    <n v="0"/>
    <n v="0"/>
    <s v="SIM"/>
    <n v="23342740.190000001"/>
  </r>
  <r>
    <n v="2038"/>
    <d v="2018-05-08T00:00:00"/>
    <n v="26"/>
    <n v="35"/>
    <n v="40"/>
    <n v="25"/>
    <n v="6"/>
    <n v="38"/>
    <n v="32033897"/>
    <n v="9152542"/>
    <m/>
    <x v="0"/>
    <x v="0"/>
    <n v="0"/>
    <n v="0"/>
    <s v="SIM"/>
    <n v="26744923.969999999"/>
  </r>
  <r>
    <n v="2039"/>
    <d v="2018-05-10T00:00:00"/>
    <n v="28"/>
    <n v="22"/>
    <n v="6"/>
    <n v="31"/>
    <n v="44"/>
    <n v="12"/>
    <n v="45328972.5"/>
    <n v="12951135"/>
    <m/>
    <x v="0"/>
    <x v="0"/>
    <n v="0"/>
    <n v="0"/>
    <s v="SIM"/>
    <n v="44786421.270000003"/>
  </r>
  <r>
    <n v="2040"/>
    <d v="2018-05-12T00:00:00"/>
    <n v="56"/>
    <n v="58"/>
    <n v="54"/>
    <n v="6"/>
    <n v="41"/>
    <n v="9"/>
    <n v="61238142"/>
    <n v="17496612"/>
    <m/>
    <x v="0"/>
    <x v="0"/>
    <n v="0"/>
    <n v="0"/>
    <s v="SIM"/>
    <n v="51290263.539999999"/>
  </r>
  <r>
    <n v="2041"/>
    <d v="2018-05-16T00:00:00"/>
    <n v="10"/>
    <n v="12"/>
    <n v="54"/>
    <n v="42"/>
    <n v="22"/>
    <n v="25"/>
    <n v="71952860"/>
    <n v="20557960"/>
    <m/>
    <x v="0"/>
    <x v="0"/>
    <n v="1"/>
    <n v="58932070.380000003"/>
    <s v="NÃO"/>
    <n v="0"/>
  </r>
  <r>
    <n v="2042"/>
    <d v="2018-05-19T00:00:00"/>
    <n v="33"/>
    <n v="32"/>
    <n v="22"/>
    <n v="29"/>
    <n v="35"/>
    <n v="14"/>
    <n v="28129048.5"/>
    <n v="8036871"/>
    <m/>
    <x v="0"/>
    <x v="0"/>
    <n v="0"/>
    <n v="0"/>
    <s v="SIM"/>
    <n v="2987466.44"/>
  </r>
  <r>
    <n v="2043"/>
    <d v="2018-05-23T00:00:00"/>
    <n v="53"/>
    <n v="58"/>
    <n v="21"/>
    <n v="38"/>
    <n v="57"/>
    <n v="56"/>
    <n v="29191365"/>
    <n v="8340390"/>
    <m/>
    <x v="0"/>
    <x v="0"/>
    <n v="0"/>
    <n v="0"/>
    <s v="SIM"/>
    <n v="6087756.9900000002"/>
  </r>
  <r>
    <n v="2044"/>
    <d v="2018-05-26T00:00:00"/>
    <n v="14"/>
    <n v="7"/>
    <n v="60"/>
    <n v="54"/>
    <n v="47"/>
    <n v="56"/>
    <n v="33740301"/>
    <n v="9640086"/>
    <m/>
    <x v="0"/>
    <x v="0"/>
    <n v="0"/>
    <n v="0"/>
    <s v="SIM"/>
    <n v="24641743.07"/>
  </r>
  <r>
    <n v="2045"/>
    <d v="2018-05-30T00:00:00"/>
    <n v="27"/>
    <n v="46"/>
    <n v="15"/>
    <n v="25"/>
    <n v="50"/>
    <n v="45"/>
    <n v="41661851"/>
    <n v="11903386"/>
    <m/>
    <x v="0"/>
    <x v="0"/>
    <n v="1"/>
    <n v="29066470.84"/>
    <s v="NÃO"/>
    <n v="0"/>
  </r>
  <r>
    <n v="2046"/>
    <d v="2018-06-02T00:00:00"/>
    <n v="27"/>
    <n v="11"/>
    <n v="6"/>
    <n v="28"/>
    <n v="46"/>
    <n v="3"/>
    <n v="23792139"/>
    <n v="6797754"/>
    <m/>
    <x v="0"/>
    <x v="0"/>
    <n v="0"/>
    <n v="0"/>
    <s v="SIM"/>
    <n v="2526861.75"/>
  </r>
  <r>
    <n v="2047"/>
    <d v="2018-06-06T00:00:00"/>
    <n v="18"/>
    <n v="19"/>
    <n v="44"/>
    <n v="54"/>
    <n v="1"/>
    <n v="29"/>
    <n v="29094681"/>
    <n v="8312766"/>
    <m/>
    <x v="0"/>
    <x v="0"/>
    <n v="0"/>
    <n v="0"/>
    <s v="SIM"/>
    <n v="5616883.9100000001"/>
  </r>
  <r>
    <n v="2048"/>
    <d v="2018-06-09T00:00:00"/>
    <n v="10"/>
    <n v="39"/>
    <n v="38"/>
    <n v="35"/>
    <n v="26"/>
    <n v="19"/>
    <n v="35709740.5"/>
    <n v="10202783"/>
    <m/>
    <x v="0"/>
    <x v="0"/>
    <n v="0"/>
    <n v="0"/>
    <s v="SIM"/>
    <n v="9409463.3599999994"/>
  </r>
  <r>
    <n v="2049"/>
    <d v="2018-06-13T00:00:00"/>
    <n v="19"/>
    <n v="10"/>
    <n v="27"/>
    <n v="31"/>
    <n v="51"/>
    <n v="53"/>
    <n v="35572736.5"/>
    <n v="10163639"/>
    <m/>
    <x v="0"/>
    <x v="0"/>
    <n v="0"/>
    <n v="0"/>
    <s v="SIM"/>
    <n v="24258030.469999999"/>
  </r>
  <r>
    <n v="2050"/>
    <d v="2018-06-16T00:00:00"/>
    <n v="33"/>
    <n v="50"/>
    <n v="38"/>
    <n v="32"/>
    <n v="8"/>
    <n v="31"/>
    <n v="44647610"/>
    <n v="12756460"/>
    <m/>
    <x v="0"/>
    <x v="0"/>
    <n v="0"/>
    <n v="0"/>
    <s v="SIM"/>
    <n v="28999862.98"/>
  </r>
  <r>
    <n v="2051"/>
    <d v="2018-06-20T00:00:00"/>
    <n v="37"/>
    <n v="5"/>
    <n v="44"/>
    <n v="1"/>
    <n v="53"/>
    <n v="6"/>
    <n v="44492028"/>
    <n v="12712008"/>
    <m/>
    <x v="0"/>
    <x v="0"/>
    <n v="0"/>
    <n v="0"/>
    <s v="SIM"/>
    <n v="33725171.789999999"/>
  </r>
  <r>
    <n v="2052"/>
    <d v="2018-06-23T00:00:00"/>
    <n v="57"/>
    <n v="50"/>
    <n v="56"/>
    <n v="51"/>
    <n v="58"/>
    <n v="59"/>
    <n v="45054674"/>
    <n v="12872764"/>
    <m/>
    <x v="0"/>
    <x v="0"/>
    <n v="4"/>
    <n v="9627559.2100000009"/>
    <s v="NÃO"/>
    <n v="0"/>
  </r>
  <r>
    <n v="2053"/>
    <d v="2018-06-27T00:00:00"/>
    <n v="12"/>
    <n v="27"/>
    <n v="40"/>
    <n v="37"/>
    <n v="22"/>
    <n v="55"/>
    <n v="19479435.5"/>
    <n v="5565553"/>
    <m/>
    <x v="0"/>
    <x v="0"/>
    <n v="0"/>
    <n v="0"/>
    <s v="SIM"/>
    <n v="2068827.88"/>
  </r>
  <r>
    <n v="2054"/>
    <d v="2018-06-30T00:00:00"/>
    <n v="39"/>
    <n v="4"/>
    <n v="7"/>
    <n v="12"/>
    <n v="26"/>
    <n v="22"/>
    <n v="28021805"/>
    <n v="8006230"/>
    <m/>
    <x v="0"/>
    <x v="0"/>
    <n v="0"/>
    <n v="0"/>
    <s v="SIM"/>
    <n v="17174516.940000001"/>
  </r>
  <r>
    <n v="2055"/>
    <d v="2018-07-03T00:00:00"/>
    <n v="53"/>
    <n v="43"/>
    <n v="46"/>
    <n v="25"/>
    <n v="35"/>
    <n v="6"/>
    <n v="22180466"/>
    <n v="6337276"/>
    <m/>
    <x v="0"/>
    <x v="0"/>
    <n v="0"/>
    <n v="0"/>
    <s v="SIM"/>
    <n v="19530209.77"/>
  </r>
  <r>
    <n v="2056"/>
    <d v="2018-07-05T00:00:00"/>
    <n v="29"/>
    <n v="47"/>
    <n v="22"/>
    <n v="36"/>
    <n v="34"/>
    <n v="18"/>
    <n v="34130229"/>
    <n v="9751494"/>
    <m/>
    <x v="0"/>
    <x v="0"/>
    <n v="0"/>
    <n v="0"/>
    <s v="SIM"/>
    <n v="23155036.030000001"/>
  </r>
  <r>
    <n v="2057"/>
    <d v="2018-07-07T00:00:00"/>
    <n v="37"/>
    <n v="38"/>
    <n v="20"/>
    <n v="13"/>
    <n v="10"/>
    <n v="54"/>
    <n v="33588695"/>
    <n v="9596770"/>
    <m/>
    <x v="0"/>
    <x v="0"/>
    <n v="0"/>
    <n v="0"/>
    <s v="SIM"/>
    <n v="26722348.27"/>
  </r>
  <r>
    <n v="2058"/>
    <d v="2018-07-11T00:00:00"/>
    <n v="19"/>
    <n v="4"/>
    <n v="23"/>
    <n v="29"/>
    <n v="59"/>
    <n v="56"/>
    <n v="42911631"/>
    <n v="12260466"/>
    <m/>
    <x v="0"/>
    <x v="0"/>
    <n v="0"/>
    <n v="0"/>
    <s v="SIM"/>
    <n v="31279809.850000001"/>
  </r>
  <r>
    <n v="2059"/>
    <d v="2018-07-14T00:00:00"/>
    <n v="5"/>
    <n v="4"/>
    <n v="36"/>
    <n v="56"/>
    <n v="40"/>
    <n v="44"/>
    <n v="53294356.5"/>
    <n v="15226959"/>
    <m/>
    <x v="0"/>
    <x v="0"/>
    <n v="0"/>
    <n v="0"/>
    <s v="SIM"/>
    <n v="49363979.619999997"/>
  </r>
  <r>
    <n v="2060"/>
    <d v="2018-07-18T00:00:00"/>
    <n v="11"/>
    <n v="39"/>
    <n v="41"/>
    <n v="9"/>
    <n v="25"/>
    <n v="8"/>
    <n v="62764250.5"/>
    <n v="17932643"/>
    <m/>
    <x v="0"/>
    <x v="0"/>
    <n v="0"/>
    <n v="0"/>
    <s v="SIM"/>
    <n v="56029903.369999997"/>
  </r>
  <r>
    <n v="2061"/>
    <d v="2018-07-21T00:00:00"/>
    <n v="33"/>
    <n v="45"/>
    <n v="44"/>
    <n v="40"/>
    <n v="36"/>
    <n v="54"/>
    <n v="73680040"/>
    <n v="21051440"/>
    <m/>
    <x v="0"/>
    <x v="0"/>
    <n v="0"/>
    <n v="0"/>
    <s v="SIM"/>
    <n v="63855146.649999999"/>
  </r>
  <r>
    <n v="2062"/>
    <d v="2018-07-25T00:00:00"/>
    <n v="8"/>
    <n v="15"/>
    <n v="34"/>
    <n v="25"/>
    <n v="10"/>
    <n v="23"/>
    <n v="90343582"/>
    <n v="25812452"/>
    <m/>
    <x v="0"/>
    <x v="0"/>
    <n v="1"/>
    <n v="73450153.75"/>
    <s v="NÃO"/>
    <n v="0"/>
  </r>
  <r>
    <n v="2063"/>
    <d v="2018-07-28T00:00:00"/>
    <n v="10"/>
    <n v="19"/>
    <n v="29"/>
    <n v="24"/>
    <n v="6"/>
    <n v="25"/>
    <n v="27002577"/>
    <n v="7715022"/>
    <m/>
    <x v="0"/>
    <x v="0"/>
    <n v="0"/>
    <n v="0"/>
    <s v="SIM"/>
    <n v="2867828.7"/>
  </r>
  <r>
    <n v="2064"/>
    <d v="2018-08-01T00:00:00"/>
    <n v="55"/>
    <n v="53"/>
    <n v="14"/>
    <n v="10"/>
    <n v="36"/>
    <n v="60"/>
    <n v="29153250"/>
    <n v="8329500"/>
    <m/>
    <x v="0"/>
    <x v="0"/>
    <n v="0"/>
    <n v="0"/>
    <s v="SIM"/>
    <n v="24852796.859999999"/>
  </r>
  <r>
    <n v="2065"/>
    <d v="2018-08-04T00:00:00"/>
    <n v="4"/>
    <n v="11"/>
    <n v="43"/>
    <n v="20"/>
    <n v="30"/>
    <n v="37"/>
    <n v="47720792"/>
    <n v="13634512"/>
    <m/>
    <x v="0"/>
    <x v="0"/>
    <n v="0"/>
    <n v="0"/>
    <s v="SIM"/>
    <n v="29921018.949999999"/>
  </r>
  <r>
    <n v="2066"/>
    <d v="2018-08-08T00:00:00"/>
    <n v="27"/>
    <n v="55"/>
    <n v="35"/>
    <n v="6"/>
    <n v="25"/>
    <n v="45"/>
    <n v="49282499"/>
    <n v="14080714"/>
    <m/>
    <x v="0"/>
    <x v="0"/>
    <n v="1"/>
    <n v="35155103.280000001"/>
    <s v="NÃO"/>
    <n v="0"/>
  </r>
  <r>
    <n v="2067"/>
    <d v="2018-08-11T00:00:00"/>
    <n v="59"/>
    <n v="2"/>
    <n v="11"/>
    <n v="32"/>
    <n v="26"/>
    <n v="13"/>
    <n v="28548460.5"/>
    <n v="8156703"/>
    <m/>
    <x v="0"/>
    <x v="0"/>
    <n v="0"/>
    <n v="0"/>
    <s v="SIM"/>
    <n v="3032010.41"/>
  </r>
  <r>
    <n v="2068"/>
    <d v="2018-08-14T00:00:00"/>
    <n v="5"/>
    <n v="47"/>
    <n v="40"/>
    <n v="9"/>
    <n v="42"/>
    <n v="3"/>
    <n v="19414437"/>
    <n v="5546982"/>
    <m/>
    <x v="0"/>
    <x v="0"/>
    <n v="0"/>
    <n v="0"/>
    <s v="SIM"/>
    <n v="5093935.07"/>
  </r>
  <r>
    <n v="2069"/>
    <d v="2018-08-16T00:00:00"/>
    <n v="40"/>
    <n v="3"/>
    <n v="48"/>
    <n v="17"/>
    <n v="34"/>
    <n v="35"/>
    <n v="25751106.5"/>
    <n v="7357459"/>
    <m/>
    <x v="0"/>
    <x v="0"/>
    <n v="0"/>
    <n v="0"/>
    <s v="SIM"/>
    <n v="19225577.559999999"/>
  </r>
  <r>
    <n v="2070"/>
    <d v="2018-08-18T00:00:00"/>
    <n v="5"/>
    <n v="26"/>
    <n v="42"/>
    <n v="27"/>
    <n v="48"/>
    <n v="34"/>
    <n v="37341657.5"/>
    <n v="10669045"/>
    <m/>
    <x v="0"/>
    <x v="0"/>
    <n v="0"/>
    <n v="0"/>
    <s v="SIM"/>
    <n v="23191475.969999999"/>
  </r>
  <r>
    <n v="2071"/>
    <d v="2018-08-22T00:00:00"/>
    <n v="35"/>
    <n v="46"/>
    <n v="34"/>
    <n v="60"/>
    <n v="24"/>
    <n v="33"/>
    <n v="43096606"/>
    <n v="12313316"/>
    <m/>
    <x v="0"/>
    <x v="0"/>
    <n v="0"/>
    <n v="0"/>
    <s v="SIM"/>
    <n v="27768582.949999999"/>
  </r>
  <r>
    <n v="2072"/>
    <d v="2018-08-25T00:00:00"/>
    <n v="22"/>
    <n v="13"/>
    <n v="10"/>
    <n v="20"/>
    <n v="12"/>
    <n v="54"/>
    <n v="49882350"/>
    <n v="14252100"/>
    <m/>
    <x v="0"/>
    <x v="0"/>
    <n v="0"/>
    <n v="0"/>
    <s v="SIM"/>
    <n v="33066374.91"/>
  </r>
  <r>
    <n v="2073"/>
    <d v="2018-08-29T00:00:00"/>
    <n v="55"/>
    <n v="12"/>
    <n v="15"/>
    <n v="30"/>
    <n v="52"/>
    <n v="18"/>
    <n v="51222020.5"/>
    <n v="14634863"/>
    <m/>
    <x v="0"/>
    <x v="0"/>
    <n v="0"/>
    <n v="0"/>
    <s v="SIM"/>
    <n v="38506447.560000002"/>
  </r>
  <r>
    <n v="2074"/>
    <d v="2018-09-01T00:00:00"/>
    <n v="42"/>
    <n v="8"/>
    <n v="18"/>
    <n v="37"/>
    <n v="58"/>
    <n v="23"/>
    <n v="57893622.5"/>
    <n v="16541035"/>
    <m/>
    <x v="0"/>
    <x v="0"/>
    <n v="2"/>
    <n v="22327541.329999998"/>
    <s v="NÃO"/>
    <n v="0"/>
  </r>
  <r>
    <n v="2075"/>
    <d v="2018-09-05T00:00:00"/>
    <n v="59"/>
    <n v="23"/>
    <n v="33"/>
    <n v="57"/>
    <n v="9"/>
    <n v="7"/>
    <n v="36072582"/>
    <n v="10306452"/>
    <m/>
    <x v="0"/>
    <x v="0"/>
    <n v="0"/>
    <n v="0"/>
    <s v="SIM"/>
    <n v="19815375.66"/>
  </r>
  <r>
    <n v="2076"/>
    <d v="2018-09-08T00:00:00"/>
    <n v="6"/>
    <n v="15"/>
    <n v="43"/>
    <n v="5"/>
    <n v="12"/>
    <n v="22"/>
    <n v="33802037.5"/>
    <n v="9657725"/>
    <m/>
    <x v="0"/>
    <x v="0"/>
    <n v="0"/>
    <n v="0"/>
    <s v="SIM"/>
    <n v="23405346.100000001"/>
  </r>
  <r>
    <n v="2077"/>
    <d v="2018-09-12T00:00:00"/>
    <n v="37"/>
    <n v="13"/>
    <n v="16"/>
    <n v="26"/>
    <n v="39"/>
    <n v="35"/>
    <n v="40989767"/>
    <n v="11711362"/>
    <m/>
    <x v="0"/>
    <x v="0"/>
    <n v="1"/>
    <n v="27758694.68"/>
    <s v="NÃO"/>
    <n v="0"/>
  </r>
  <r>
    <n v="2078"/>
    <d v="2018-09-15T00:00:00"/>
    <n v="30"/>
    <n v="36"/>
    <n v="2"/>
    <n v="11"/>
    <n v="39"/>
    <n v="15"/>
    <n v="26528831"/>
    <n v="7579666"/>
    <m/>
    <x v="0"/>
    <x v="0"/>
    <n v="0"/>
    <n v="0"/>
    <s v="SIM"/>
    <n v="2817514.15"/>
  </r>
  <r>
    <n v="2079"/>
    <d v="2018-09-18T00:00:00"/>
    <n v="55"/>
    <n v="37"/>
    <n v="58"/>
    <n v="14"/>
    <n v="2"/>
    <n v="1"/>
    <n v="17275706"/>
    <n v="4935916"/>
    <m/>
    <x v="0"/>
    <x v="0"/>
    <n v="0"/>
    <n v="0"/>
    <s v="SIM"/>
    <n v="14977664.939999999"/>
  </r>
  <r>
    <n v="2080"/>
    <d v="2018-09-20T00:00:00"/>
    <n v="58"/>
    <n v="55"/>
    <n v="46"/>
    <n v="22"/>
    <n v="40"/>
    <n v="10"/>
    <n v="28555726.5"/>
    <n v="8158779"/>
    <m/>
    <x v="0"/>
    <x v="0"/>
    <n v="0"/>
    <n v="0"/>
    <s v="SIM"/>
    <n v="18010447.030000001"/>
  </r>
  <r>
    <n v="2081"/>
    <d v="2018-09-22T00:00:00"/>
    <n v="40"/>
    <n v="42"/>
    <n v="13"/>
    <n v="18"/>
    <n v="35"/>
    <n v="41"/>
    <n v="35339930.5"/>
    <n v="10097123"/>
    <m/>
    <x v="0"/>
    <x v="0"/>
    <n v="1"/>
    <n v="21763750.539999999"/>
    <s v="NÃO"/>
    <n v="0"/>
  </r>
  <r>
    <n v="2082"/>
    <d v="2018-09-26T00:00:00"/>
    <n v="25"/>
    <n v="33"/>
    <n v="42"/>
    <n v="49"/>
    <n v="6"/>
    <n v="48"/>
    <n v="22792563.5"/>
    <n v="6512161"/>
    <m/>
    <x v="0"/>
    <x v="0"/>
    <n v="1"/>
    <n v="2420701.1"/>
    <s v="NÃO"/>
    <n v="0"/>
  </r>
  <r>
    <n v="2083"/>
    <d v="2018-09-29T00:00:00"/>
    <n v="56"/>
    <n v="33"/>
    <n v="1"/>
    <n v="19"/>
    <n v="18"/>
    <n v="60"/>
    <n v="25415372.5"/>
    <n v="7261535"/>
    <m/>
    <x v="0"/>
    <x v="0"/>
    <n v="0"/>
    <n v="0"/>
    <s v="SIM"/>
    <n v="2699258.48"/>
  </r>
  <r>
    <n v="2084"/>
    <d v="2018-10-03T00:00:00"/>
    <n v="20"/>
    <n v="37"/>
    <n v="26"/>
    <n v="7"/>
    <n v="39"/>
    <n v="38"/>
    <n v="27457472"/>
    <n v="7844992"/>
    <m/>
    <x v="0"/>
    <x v="0"/>
    <n v="0"/>
    <n v="0"/>
    <s v="SIM"/>
    <n v="14932202.449999999"/>
  </r>
  <r>
    <n v="2085"/>
    <d v="2018-10-06T00:00:00"/>
    <n v="25"/>
    <n v="49"/>
    <n v="12"/>
    <n v="21"/>
    <n v="38"/>
    <n v="37"/>
    <n v="40357751"/>
    <n v="11530786"/>
    <m/>
    <x v="0"/>
    <x v="0"/>
    <n v="0"/>
    <n v="0"/>
    <s v="SIM"/>
    <n v="19218427.309999999"/>
  </r>
  <r>
    <n v="2086"/>
    <d v="2018-10-10T00:00:00"/>
    <n v="4"/>
    <n v="53"/>
    <n v="35"/>
    <n v="43"/>
    <n v="47"/>
    <n v="46"/>
    <n v="39184316.5"/>
    <n v="11195519"/>
    <m/>
    <x v="0"/>
    <x v="0"/>
    <n v="0"/>
    <n v="0"/>
    <s v="SIM"/>
    <n v="23380026.68"/>
  </r>
  <r>
    <n v="2087"/>
    <d v="2018-10-13T00:00:00"/>
    <n v="19"/>
    <n v="18"/>
    <n v="53"/>
    <n v="34"/>
    <n v="2"/>
    <n v="23"/>
    <n v="37519090"/>
    <n v="10719740"/>
    <m/>
    <x v="0"/>
    <x v="0"/>
    <n v="1"/>
    <n v="27364769.440000001"/>
    <s v="NÃO"/>
    <n v="0"/>
  </r>
  <r>
    <n v="2088"/>
    <d v="2018-10-17T00:00:00"/>
    <n v="24"/>
    <n v="3"/>
    <n v="27"/>
    <n v="38"/>
    <n v="14"/>
    <n v="56"/>
    <n v="23790004"/>
    <n v="6797144"/>
    <m/>
    <x v="0"/>
    <x v="0"/>
    <n v="1"/>
    <n v="2526635"/>
    <s v="NÃO"/>
    <n v="0"/>
  </r>
  <r>
    <n v="2089"/>
    <d v="2018-10-20T00:00:00"/>
    <n v="38"/>
    <n v="48"/>
    <n v="5"/>
    <n v="49"/>
    <n v="10"/>
    <n v="32"/>
    <n v="26731082"/>
    <n v="7637452"/>
    <m/>
    <x v="0"/>
    <x v="0"/>
    <n v="0"/>
    <n v="0"/>
    <s v="SIM"/>
    <n v="14026432.08"/>
  </r>
  <r>
    <n v="2090"/>
    <d v="2018-10-23T00:00:00"/>
    <n v="11"/>
    <n v="8"/>
    <n v="18"/>
    <n v="40"/>
    <n v="37"/>
    <n v="51"/>
    <n v="23886863"/>
    <n v="6824818"/>
    <m/>
    <x v="0"/>
    <x v="0"/>
    <n v="0"/>
    <n v="0"/>
    <s v="SIM"/>
    <n v="16563354.060000001"/>
  </r>
  <r>
    <n v="2091"/>
    <d v="2018-10-25T00:00:00"/>
    <n v="12"/>
    <n v="11"/>
    <n v="10"/>
    <n v="59"/>
    <n v="38"/>
    <n v="37"/>
    <n v="32592784"/>
    <n v="9312224"/>
    <m/>
    <x v="0"/>
    <x v="0"/>
    <n v="1"/>
    <n v="20024894.84"/>
    <s v="NÃO"/>
    <n v="0"/>
  </r>
  <r>
    <n v="2092"/>
    <d v="2018-10-27T00:00:00"/>
    <n v="13"/>
    <n v="17"/>
    <n v="27"/>
    <n v="11"/>
    <n v="15"/>
    <n v="22"/>
    <n v="22775966.5"/>
    <n v="6507419"/>
    <m/>
    <x v="0"/>
    <x v="0"/>
    <n v="0"/>
    <n v="0"/>
    <s v="SIM"/>
    <n v="2418938.4"/>
  </r>
  <r>
    <n v="2093"/>
    <d v="2018-10-31T00:00:00"/>
    <n v="54"/>
    <n v="34"/>
    <n v="52"/>
    <n v="8"/>
    <n v="14"/>
    <n v="27"/>
    <n v="26770471"/>
    <n v="7648706"/>
    <m/>
    <x v="0"/>
    <x v="0"/>
    <n v="0"/>
    <n v="0"/>
    <s v="SIM"/>
    <n v="5262116.1100000003"/>
  </r>
  <r>
    <n v="2094"/>
    <d v="2018-11-03T00:00:00"/>
    <n v="4"/>
    <n v="33"/>
    <n v="16"/>
    <n v="44"/>
    <n v="19"/>
    <n v="31"/>
    <n v="30714652.5"/>
    <n v="8775615"/>
    <m/>
    <x v="0"/>
    <x v="0"/>
    <n v="0"/>
    <n v="0"/>
    <s v="SIM"/>
    <n v="17652712.199999999"/>
  </r>
  <r>
    <n v="2095"/>
    <d v="2018-11-07T00:00:00"/>
    <n v="49"/>
    <n v="29"/>
    <n v="56"/>
    <n v="43"/>
    <n v="35"/>
    <n v="16"/>
    <n v="41767404"/>
    <n v="11933544"/>
    <m/>
    <x v="0"/>
    <x v="0"/>
    <n v="0"/>
    <n v="0"/>
    <s v="SIM"/>
    <n v="22088650.300000001"/>
  </r>
  <r>
    <n v="2096"/>
    <d v="2018-11-10T00:00:00"/>
    <n v="11"/>
    <n v="51"/>
    <n v="6"/>
    <n v="24"/>
    <n v="13"/>
    <n v="19"/>
    <n v="47942611.5"/>
    <n v="13697889"/>
    <m/>
    <x v="0"/>
    <x v="0"/>
    <n v="0"/>
    <n v="0"/>
    <s v="SIM"/>
    <n v="27180430.890000001"/>
  </r>
  <r>
    <n v="2097"/>
    <d v="2018-11-14T00:00:00"/>
    <n v="51"/>
    <n v="28"/>
    <n v="24"/>
    <n v="49"/>
    <n v="9"/>
    <n v="45"/>
    <n v="50929053"/>
    <n v="14551158"/>
    <m/>
    <x v="0"/>
    <x v="0"/>
    <n v="0"/>
    <n v="0"/>
    <s v="SIM"/>
    <n v="32589388.719999999"/>
  </r>
  <r>
    <n v="2098"/>
    <d v="2018-11-17T00:00:00"/>
    <n v="2"/>
    <n v="38"/>
    <n v="27"/>
    <n v="60"/>
    <n v="18"/>
    <n v="8"/>
    <n v="49113232"/>
    <n v="14032352"/>
    <m/>
    <x v="0"/>
    <x v="0"/>
    <n v="0"/>
    <n v="0"/>
    <s v="SIM"/>
    <n v="37805495.920000002"/>
  </r>
  <r>
    <n v="2099"/>
    <d v="2018-11-21T00:00:00"/>
    <n v="30"/>
    <n v="15"/>
    <n v="5"/>
    <n v="58"/>
    <n v="20"/>
    <n v="27"/>
    <n v="58036464.5"/>
    <n v="16581847"/>
    <m/>
    <x v="0"/>
    <x v="0"/>
    <n v="0"/>
    <n v="0"/>
    <s v="SIM"/>
    <n v="60511157.869999997"/>
  </r>
  <r>
    <n v="2100"/>
    <d v="2018-11-24T00:00:00"/>
    <n v="1"/>
    <n v="35"/>
    <n v="13"/>
    <n v="11"/>
    <n v="10"/>
    <n v="49"/>
    <n v="81684155"/>
    <n v="23338330"/>
    <m/>
    <x v="0"/>
    <x v="0"/>
    <n v="1"/>
    <n v="69186484.109999999"/>
    <s v="NÃO"/>
    <n v="0"/>
  </r>
  <r>
    <n v="2101"/>
    <d v="2018-11-28T00:00:00"/>
    <n v="58"/>
    <n v="56"/>
    <n v="18"/>
    <n v="8"/>
    <n v="2"/>
    <n v="37"/>
    <n v="24349150"/>
    <n v="6956900"/>
    <m/>
    <x v="0"/>
    <x v="0"/>
    <n v="0"/>
    <n v="0"/>
    <s v="SIM"/>
    <n v="2586019.52"/>
  </r>
  <r>
    <n v="2102"/>
    <d v="2018-12-01T00:00:00"/>
    <n v="6"/>
    <n v="4"/>
    <n v="17"/>
    <n v="57"/>
    <n v="34"/>
    <n v="51"/>
    <n v="33425577.5"/>
    <n v="9550165"/>
    <m/>
    <x v="0"/>
    <x v="0"/>
    <n v="0"/>
    <n v="0"/>
    <s v="SIM"/>
    <n v="6136007.75"/>
  </r>
  <r>
    <n v="2103"/>
    <d v="2018-12-04T00:00:00"/>
    <n v="13"/>
    <n v="40"/>
    <n v="50"/>
    <n v="46"/>
    <n v="3"/>
    <n v="44"/>
    <n v="24240730.5"/>
    <n v="6925923"/>
    <m/>
    <x v="0"/>
    <x v="0"/>
    <n v="0"/>
    <n v="0"/>
    <s v="SIM"/>
    <n v="8710512.4900000002"/>
  </r>
  <r>
    <n v="2104"/>
    <d v="2018-12-06T00:00:00"/>
    <n v="12"/>
    <n v="45"/>
    <n v="10"/>
    <n v="56"/>
    <n v="2"/>
    <n v="27"/>
    <n v="32874912"/>
    <n v="9392832"/>
    <m/>
    <x v="0"/>
    <x v="0"/>
    <n v="0"/>
    <n v="0"/>
    <s v="SIM"/>
    <n v="25324918.260000002"/>
  </r>
  <r>
    <n v="2105"/>
    <d v="2018-12-08T00:00:00"/>
    <n v="16"/>
    <n v="46"/>
    <n v="13"/>
    <n v="11"/>
    <n v="24"/>
    <n v="31"/>
    <n v="42070290.5"/>
    <n v="12020083"/>
    <m/>
    <x v="0"/>
    <x v="0"/>
    <n v="0"/>
    <n v="0"/>
    <s v="SIM"/>
    <n v="29793024.640000001"/>
  </r>
  <r>
    <n v="2106"/>
    <d v="2018-12-12T00:00:00"/>
    <n v="27"/>
    <n v="3"/>
    <n v="39"/>
    <n v="40"/>
    <n v="36"/>
    <n v="43"/>
    <n v="50688848"/>
    <n v="14482528"/>
    <m/>
    <x v="0"/>
    <x v="0"/>
    <n v="0"/>
    <n v="0"/>
    <s v="SIM"/>
    <n v="35176471.32"/>
  </r>
  <r>
    <n v="2107"/>
    <d v="2018-12-15T00:00:00"/>
    <n v="50"/>
    <n v="44"/>
    <n v="60"/>
    <n v="38"/>
    <n v="56"/>
    <n v="8"/>
    <n v="58625686"/>
    <n v="16750196"/>
    <m/>
    <x v="0"/>
    <x v="0"/>
    <n v="0"/>
    <n v="0"/>
    <s v="SIM"/>
    <n v="41402855.759999998"/>
  </r>
  <r>
    <n v="2108"/>
    <d v="2018-12-18T00:00:00"/>
    <n v="44"/>
    <n v="59"/>
    <n v="29"/>
    <n v="19"/>
    <n v="41"/>
    <n v="22"/>
    <n v="41834506"/>
    <n v="11952716"/>
    <m/>
    <x v="0"/>
    <x v="0"/>
    <n v="0"/>
    <n v="0"/>
    <s v="SIM"/>
    <n v="45845920.469999999"/>
  </r>
  <r>
    <n v="2109"/>
    <d v="2018-12-20T00:00:00"/>
    <n v="4"/>
    <n v="16"/>
    <n v="44"/>
    <n v="49"/>
    <n v="12"/>
    <n v="34"/>
    <n v="54783372"/>
    <n v="15652392"/>
    <m/>
    <x v="0"/>
    <x v="0"/>
    <n v="0"/>
    <n v="0"/>
    <s v="SIM"/>
    <n v="135838889.05000001"/>
  </r>
  <r>
    <n v="2110"/>
    <d v="2018-12-31T00:00:00"/>
    <n v="25"/>
    <n v="33"/>
    <n v="10"/>
    <n v="12"/>
    <n v="18"/>
    <n v="5"/>
    <n v="886048366"/>
    <n v="253156676"/>
    <m/>
    <x v="0"/>
    <x v="0"/>
    <n v="52"/>
    <n v="5818007.3600000003"/>
    <s v="NÃO"/>
    <n v="0"/>
  </r>
  <r>
    <n v="2111"/>
    <d v="2019-01-02T00:00:00"/>
    <n v="54"/>
    <n v="41"/>
    <n v="1"/>
    <n v="46"/>
    <n v="58"/>
    <n v="44"/>
    <n v="11748467.5"/>
    <n v="3356705"/>
    <m/>
    <x v="0"/>
    <x v="0"/>
    <n v="0"/>
    <n v="0"/>
    <s v="SIM"/>
    <n v="1247754.69"/>
  </r>
  <r>
    <n v="2112"/>
    <d v="2019-01-05T00:00:00"/>
    <n v="17"/>
    <n v="46"/>
    <n v="43"/>
    <n v="53"/>
    <n v="52"/>
    <n v="39"/>
    <n v="28858417"/>
    <n v="8245262"/>
    <m/>
    <x v="0"/>
    <x v="0"/>
    <n v="0"/>
    <n v="0"/>
    <s v="SIM"/>
    <n v="4312684.25"/>
  </r>
  <r>
    <n v="2113"/>
    <d v="2019-01-09T00:00:00"/>
    <n v="11"/>
    <n v="21"/>
    <n v="46"/>
    <n v="14"/>
    <n v="25"/>
    <n v="50"/>
    <n v="33158373.5"/>
    <n v="9473821"/>
    <m/>
    <x v="0"/>
    <x v="0"/>
    <n v="0"/>
    <n v="0"/>
    <s v="SIM"/>
    <n v="7834293.8799999999"/>
  </r>
  <r>
    <n v="2114"/>
    <d v="2019-01-12T00:00:00"/>
    <n v="35"/>
    <n v="17"/>
    <n v="30"/>
    <n v="25"/>
    <n v="42"/>
    <n v="57"/>
    <n v="41391486.5"/>
    <n v="11826139"/>
    <m/>
    <x v="0"/>
    <x v="0"/>
    <n v="0"/>
    <n v="0"/>
    <s v="SIM"/>
    <n v="19917929.170000002"/>
  </r>
  <r>
    <n v="2115"/>
    <d v="2019-01-15T00:00:00"/>
    <n v="19"/>
    <n v="40"/>
    <n v="35"/>
    <n v="44"/>
    <n v="27"/>
    <n v="4"/>
    <n v="30411241"/>
    <n v="8688926"/>
    <m/>
    <x v="0"/>
    <x v="0"/>
    <n v="0"/>
    <n v="0"/>
    <s v="SIM"/>
    <n v="23147777.550000001"/>
  </r>
  <r>
    <n v="2116"/>
    <d v="2019-01-17T00:00:00"/>
    <n v="21"/>
    <n v="19"/>
    <n v="1"/>
    <n v="9"/>
    <n v="34"/>
    <n v="54"/>
    <n v="39062460.5"/>
    <n v="11160703"/>
    <m/>
    <x v="0"/>
    <x v="0"/>
    <n v="0"/>
    <n v="0"/>
    <s v="SIM"/>
    <n v="27296435.120000001"/>
  </r>
  <r>
    <n v="2117"/>
    <d v="2019-01-19T00:00:00"/>
    <n v="28"/>
    <n v="43"/>
    <n v="4"/>
    <n v="29"/>
    <n v="52"/>
    <n v="30"/>
    <n v="46445458.5"/>
    <n v="13270131"/>
    <m/>
    <x v="0"/>
    <x v="0"/>
    <n v="0"/>
    <n v="0"/>
    <s v="SIM"/>
    <n v="32229209.460000001"/>
  </r>
  <r>
    <n v="2118"/>
    <d v="2019-01-23T00:00:00"/>
    <n v="41"/>
    <n v="11"/>
    <n v="12"/>
    <n v="46"/>
    <n v="20"/>
    <n v="40"/>
    <n v="53418935.5"/>
    <n v="15262553"/>
    <m/>
    <x v="0"/>
    <x v="0"/>
    <n v="1"/>
    <n v="37902607.109999999"/>
    <s v="NÃO"/>
    <n v="0"/>
  </r>
  <r>
    <n v="2119"/>
    <d v="2019-01-26T00:00:00"/>
    <n v="42"/>
    <n v="49"/>
    <n v="26"/>
    <n v="31"/>
    <n v="19"/>
    <n v="21"/>
    <n v="26753317.5"/>
    <n v="7643805"/>
    <m/>
    <x v="0"/>
    <x v="0"/>
    <n v="0"/>
    <n v="0"/>
    <s v="SIM"/>
    <n v="15932005.75"/>
  </r>
  <r>
    <n v="2120"/>
    <d v="2019-01-30T00:00:00"/>
    <n v="38"/>
    <n v="41"/>
    <n v="20"/>
    <n v="24"/>
    <n v="25"/>
    <n v="13"/>
    <n v="36747588.5"/>
    <n v="10499311"/>
    <m/>
    <x v="0"/>
    <x v="0"/>
    <n v="0"/>
    <n v="0"/>
    <s v="SIM"/>
    <n v="19834810.620000001"/>
  </r>
  <r>
    <n v="2121"/>
    <d v="2019-02-02T00:00:00"/>
    <n v="37"/>
    <n v="8"/>
    <n v="17"/>
    <n v="29"/>
    <n v="10"/>
    <n v="40"/>
    <n v="45495432.5"/>
    <n v="12998695"/>
    <m/>
    <x v="0"/>
    <x v="0"/>
    <n v="1"/>
    <n v="24666686.760000002"/>
    <s v="NÃO"/>
    <n v="0"/>
  </r>
  <r>
    <n v="2122"/>
    <d v="2019-02-06T00:00:00"/>
    <n v="27"/>
    <n v="21"/>
    <n v="3"/>
    <n v="11"/>
    <n v="15"/>
    <n v="49"/>
    <n v="25337679.5"/>
    <n v="7239337"/>
    <m/>
    <x v="0"/>
    <x v="0"/>
    <n v="0"/>
    <n v="0"/>
    <s v="SIM"/>
    <n v="2691007.02"/>
  </r>
  <r>
    <n v="2123"/>
    <d v="2019-02-09T00:00:00"/>
    <n v="47"/>
    <n v="59"/>
    <n v="14"/>
    <n v="56"/>
    <n v="50"/>
    <n v="15"/>
    <n v="32582774"/>
    <n v="9309364"/>
    <m/>
    <x v="0"/>
    <x v="0"/>
    <n v="0"/>
    <n v="0"/>
    <s v="SIM"/>
    <n v="6151484.6799999997"/>
  </r>
  <r>
    <n v="2124"/>
    <d v="2019-02-13T00:00:00"/>
    <n v="31"/>
    <n v="20"/>
    <n v="47"/>
    <n v="43"/>
    <n v="2"/>
    <n v="11"/>
    <n v="34242306"/>
    <n v="9783516"/>
    <m/>
    <x v="0"/>
    <x v="0"/>
    <n v="0"/>
    <n v="0"/>
    <s v="SIM"/>
    <n v="21431176.829999998"/>
  </r>
  <r>
    <n v="2125"/>
    <d v="2019-02-16T00:00:00"/>
    <n v="44"/>
    <n v="1"/>
    <n v="31"/>
    <n v="53"/>
    <n v="46"/>
    <n v="58"/>
    <n v="46714244.5"/>
    <n v="13346927"/>
    <m/>
    <x v="0"/>
    <x v="0"/>
    <n v="0"/>
    <n v="0"/>
    <s v="SIM"/>
    <n v="26392497.789999999"/>
  </r>
  <r>
    <n v="2126"/>
    <d v="2019-02-20T00:00:00"/>
    <n v="58"/>
    <n v="39"/>
    <n v="27"/>
    <n v="7"/>
    <n v="24"/>
    <n v="12"/>
    <n v="48132938"/>
    <n v="13752268"/>
    <m/>
    <x v="0"/>
    <x v="0"/>
    <n v="0"/>
    <n v="0"/>
    <s v="SIM"/>
    <n v="31504492.149999999"/>
  </r>
  <r>
    <n v="2127"/>
    <d v="2019-02-23T00:00:00"/>
    <n v="7"/>
    <n v="46"/>
    <n v="28"/>
    <n v="30"/>
    <n v="44"/>
    <n v="1"/>
    <n v="55624709"/>
    <n v="15892774"/>
    <m/>
    <x v="0"/>
    <x v="0"/>
    <n v="0"/>
    <n v="0"/>
    <s v="SIM"/>
    <n v="37412155.600000001"/>
  </r>
  <r>
    <n v="2128"/>
    <d v="2019-02-26T00:00:00"/>
    <n v="24"/>
    <n v="55"/>
    <n v="46"/>
    <n v="16"/>
    <n v="11"/>
    <n v="54"/>
    <n v="40878124"/>
    <n v="11679464"/>
    <m/>
    <x v="0"/>
    <x v="0"/>
    <n v="0"/>
    <n v="0"/>
    <s v="SIM"/>
    <n v="41753647.060000002"/>
  </r>
  <r>
    <n v="2129"/>
    <d v="2019-02-28T00:00:00"/>
    <n v="60"/>
    <n v="46"/>
    <n v="12"/>
    <n v="6"/>
    <n v="32"/>
    <n v="31"/>
    <n v="54486418"/>
    <n v="15567548"/>
    <m/>
    <x v="0"/>
    <x v="0"/>
    <n v="0"/>
    <n v="0"/>
    <s v="SIM"/>
    <n v="63951940.159999996"/>
  </r>
  <r>
    <n v="2130"/>
    <d v="2019-03-02T00:00:00"/>
    <n v="13"/>
    <n v="53"/>
    <n v="16"/>
    <n v="36"/>
    <n v="55"/>
    <n v="54"/>
    <n v="74073569.5"/>
    <n v="21163877"/>
    <m/>
    <x v="0"/>
    <x v="0"/>
    <n v="0"/>
    <n v="0"/>
    <s v="SIM"/>
    <n v="71818978.530000001"/>
  </r>
  <r>
    <n v="2131"/>
    <d v="2019-03-06T00:00:00"/>
    <n v="28"/>
    <n v="18"/>
    <n v="20"/>
    <n v="6"/>
    <n v="2"/>
    <n v="3"/>
    <n v="67032441"/>
    <n v="19152126"/>
    <m/>
    <x v="0"/>
    <x v="0"/>
    <n v="1"/>
    <n v="78938208.620000005"/>
    <s v="NÃO"/>
    <n v="0"/>
  </r>
  <r>
    <n v="2132"/>
    <d v="2019-03-09T00:00:00"/>
    <n v="5"/>
    <n v="60"/>
    <n v="18"/>
    <n v="39"/>
    <n v="35"/>
    <n v="30"/>
    <n v="29508923.5"/>
    <n v="8431121"/>
    <m/>
    <x v="0"/>
    <x v="0"/>
    <n v="0"/>
    <n v="0"/>
    <s v="SIM"/>
    <n v="3134017.09"/>
  </r>
  <r>
    <n v="2133"/>
    <d v="2019-03-13T00:00:00"/>
    <n v="26"/>
    <n v="20"/>
    <n v="19"/>
    <n v="51"/>
    <n v="52"/>
    <n v="57"/>
    <n v="32631630.5"/>
    <n v="9323323"/>
    <m/>
    <x v="0"/>
    <x v="0"/>
    <n v="0"/>
    <n v="0"/>
    <s v="SIM"/>
    <n v="6599683.5899999999"/>
  </r>
  <r>
    <n v="2134"/>
    <d v="2019-03-16T00:00:00"/>
    <n v="54"/>
    <n v="6"/>
    <n v="46"/>
    <n v="21"/>
    <n v="59"/>
    <n v="34"/>
    <n v="41314493.5"/>
    <n v="11804141"/>
    <m/>
    <x v="0"/>
    <x v="0"/>
    <n v="0"/>
    <n v="0"/>
    <s v="SIM"/>
    <n v="27313901.300000001"/>
  </r>
  <r>
    <n v="2135"/>
    <d v="2019-03-20T00:00:00"/>
    <n v="23"/>
    <n v="48"/>
    <n v="59"/>
    <n v="28"/>
    <n v="40"/>
    <n v="9"/>
    <n v="50611032.5"/>
    <n v="14460295"/>
    <m/>
    <x v="0"/>
    <x v="0"/>
    <n v="1"/>
    <n v="32689083.52"/>
    <s v="NÃO"/>
    <n v="0"/>
  </r>
  <r>
    <n v="2136"/>
    <d v="2019-03-23T00:00:00"/>
    <n v="35"/>
    <n v="22"/>
    <n v="11"/>
    <n v="1"/>
    <n v="30"/>
    <n v="8"/>
    <n v="28348166"/>
    <n v="8099476"/>
    <m/>
    <x v="0"/>
    <x v="0"/>
    <n v="0"/>
    <n v="0"/>
    <s v="SIM"/>
    <n v="3010737.98"/>
  </r>
  <r>
    <n v="2137"/>
    <d v="2019-03-27T00:00:00"/>
    <n v="2"/>
    <n v="1"/>
    <n v="49"/>
    <n v="11"/>
    <n v="12"/>
    <n v="34"/>
    <n v="28523306"/>
    <n v="8149516"/>
    <m/>
    <x v="0"/>
    <x v="0"/>
    <n v="0"/>
    <n v="0"/>
    <s v="SIM"/>
    <n v="6040076.8300000001"/>
  </r>
  <r>
    <n v="2138"/>
    <d v="2019-03-30T00:00:00"/>
    <n v="30"/>
    <n v="34"/>
    <n v="4"/>
    <n v="21"/>
    <n v="13"/>
    <n v="14"/>
    <n v="37051000"/>
    <n v="10586000"/>
    <m/>
    <x v="0"/>
    <x v="0"/>
    <n v="0"/>
    <n v="0"/>
    <s v="SIM"/>
    <n v="9975105.7400000002"/>
  </r>
  <r>
    <n v="2139"/>
    <d v="2019-04-03T00:00:00"/>
    <n v="58"/>
    <n v="29"/>
    <n v="23"/>
    <n v="41"/>
    <n v="14"/>
    <n v="57"/>
    <n v="39187204"/>
    <n v="11196344"/>
    <m/>
    <x v="0"/>
    <x v="0"/>
    <n v="0"/>
    <n v="0"/>
    <s v="SIM"/>
    <n v="26401819.43"/>
  </r>
  <r>
    <n v="2140"/>
    <d v="2019-04-06T00:00:00"/>
    <n v="20"/>
    <n v="54"/>
    <n v="36"/>
    <n v="17"/>
    <n v="42"/>
    <n v="26"/>
    <n v="52771946.5"/>
    <n v="15077699"/>
    <m/>
    <x v="0"/>
    <x v="0"/>
    <n v="0"/>
    <n v="0"/>
    <s v="SIM"/>
    <n v="32006503.129999999"/>
  </r>
  <r>
    <n v="2141"/>
    <d v="2019-04-10T00:00:00"/>
    <n v="10"/>
    <n v="19"/>
    <n v="11"/>
    <n v="37"/>
    <n v="41"/>
    <n v="17"/>
    <n v="55648803"/>
    <n v="15899658"/>
    <m/>
    <x v="0"/>
    <x v="0"/>
    <n v="0"/>
    <n v="0"/>
    <s v="SIM"/>
    <n v="37916725.5"/>
  </r>
  <r>
    <n v="2142"/>
    <d v="2019-04-13T00:00:00"/>
    <n v="44"/>
    <n v="50"/>
    <n v="52"/>
    <n v="57"/>
    <n v="7"/>
    <n v="40"/>
    <n v="62553494.5"/>
    <n v="17872427"/>
    <m/>
    <x v="0"/>
    <x v="0"/>
    <n v="0"/>
    <n v="0"/>
    <s v="SIM"/>
    <n v="44560265.75"/>
  </r>
  <r>
    <n v="2143"/>
    <d v="2019-04-17T00:00:00"/>
    <n v="12"/>
    <n v="58"/>
    <n v="35"/>
    <n v="51"/>
    <n v="2"/>
    <n v="57"/>
    <n v="68707212"/>
    <n v="19630632"/>
    <m/>
    <x v="0"/>
    <x v="0"/>
    <n v="0"/>
    <n v="0"/>
    <s v="SIM"/>
    <n v="51857366.140000001"/>
  </r>
  <r>
    <n v="2144"/>
    <d v="2019-04-20T00:00:00"/>
    <n v="21"/>
    <n v="33"/>
    <n v="55"/>
    <n v="16"/>
    <n v="7"/>
    <n v="60"/>
    <n v="69840589"/>
    <n v="19954454"/>
    <m/>
    <x v="0"/>
    <x v="0"/>
    <n v="0"/>
    <n v="0"/>
    <s v="SIM"/>
    <n v="79937877.700000003"/>
  </r>
  <r>
    <n v="2145"/>
    <d v="2019-04-24T00:00:00"/>
    <n v="6"/>
    <n v="59"/>
    <n v="28"/>
    <n v="8"/>
    <n v="51"/>
    <n v="53"/>
    <n v="110544276.5"/>
    <n v="31584079"/>
    <m/>
    <x v="0"/>
    <x v="0"/>
    <n v="0"/>
    <n v="0"/>
    <s v="SIM"/>
    <n v="91678314.540000007"/>
  </r>
  <r>
    <n v="2146"/>
    <d v="2019-04-27T00:00:00"/>
    <n v="39"/>
    <n v="42"/>
    <n v="16"/>
    <n v="18"/>
    <n v="44"/>
    <n v="31"/>
    <n v="150176040"/>
    <n v="42907440"/>
    <m/>
    <x v="0"/>
    <x v="0"/>
    <n v="0"/>
    <n v="0"/>
    <s v="SIM"/>
    <n v="107627872.22"/>
  </r>
  <r>
    <n v="2147"/>
    <d v="2019-05-02T00:00:00"/>
    <n v="49"/>
    <n v="42"/>
    <n v="17"/>
    <n v="19"/>
    <n v="37"/>
    <n v="41"/>
    <n v="182444745"/>
    <n v="52127070"/>
    <m/>
    <x v="0"/>
    <x v="0"/>
    <n v="0"/>
    <n v="0"/>
    <s v="SIM"/>
    <n v="127004551.65000001"/>
  </r>
  <r>
    <n v="2148"/>
    <d v="2019-05-04T00:00:00"/>
    <n v="59"/>
    <n v="33"/>
    <n v="8"/>
    <n v="58"/>
    <n v="32"/>
    <n v="15"/>
    <n v="193382595"/>
    <n v="55252170"/>
    <m/>
    <x v="0"/>
    <x v="0"/>
    <n v="0"/>
    <n v="0"/>
    <s v="SIM"/>
    <n v="147542893.55000001"/>
  </r>
  <r>
    <n v="2149"/>
    <d v="2019-05-08T00:00:00"/>
    <n v="21"/>
    <n v="48"/>
    <n v="46"/>
    <n v="23"/>
    <n v="44"/>
    <n v="37"/>
    <n v="302826055"/>
    <n v="86521730"/>
    <m/>
    <x v="0"/>
    <x v="0"/>
    <n v="0"/>
    <n v="0"/>
    <s v="SIM"/>
    <n v="242415370.56"/>
  </r>
  <r>
    <n v="2150"/>
    <d v="2019-05-11T00:00:00"/>
    <n v="38"/>
    <n v="24"/>
    <n v="23"/>
    <n v="26"/>
    <n v="42"/>
    <n v="49"/>
    <n v="442589014"/>
    <n v="126454004"/>
    <m/>
    <x v="0"/>
    <x v="0"/>
    <n v="1"/>
    <n v="289420865"/>
    <s v="NÃO"/>
    <n v="0"/>
  </r>
  <r>
    <n v="2151"/>
    <d v="2019-05-15T00:00:00"/>
    <n v="36"/>
    <n v="38"/>
    <n v="2"/>
    <n v="29"/>
    <n v="14"/>
    <n v="18"/>
    <n v="32686528"/>
    <n v="9339008"/>
    <m/>
    <x v="0"/>
    <x v="0"/>
    <n v="0"/>
    <n v="0"/>
    <s v="SIM"/>
    <n v="3471496.94"/>
  </r>
  <r>
    <n v="2152"/>
    <d v="2019-05-18T00:00:00"/>
    <n v="49"/>
    <n v="36"/>
    <n v="29"/>
    <n v="26"/>
    <n v="59"/>
    <n v="50"/>
    <n v="37661085"/>
    <n v="10760310"/>
    <m/>
    <x v="0"/>
    <x v="0"/>
    <n v="0"/>
    <n v="0"/>
    <s v="SIM"/>
    <n v="7471320.3799999999"/>
  </r>
  <r>
    <n v="2153"/>
    <d v="2019-05-22T00:00:00"/>
    <n v="13"/>
    <n v="28"/>
    <n v="31"/>
    <n v="8"/>
    <n v="33"/>
    <n v="32"/>
    <n v="40995608.5"/>
    <n v="11713031"/>
    <m/>
    <x v="0"/>
    <x v="0"/>
    <n v="1"/>
    <n v="11825289.359999999"/>
    <s v="NÃO"/>
    <n v="0"/>
  </r>
  <r>
    <n v="2154"/>
    <d v="2019-05-25T00:00:00"/>
    <n v="53"/>
    <n v="41"/>
    <n v="47"/>
    <n v="50"/>
    <n v="7"/>
    <n v="25"/>
    <n v="30774289"/>
    <n v="8792654"/>
    <m/>
    <x v="0"/>
    <x v="0"/>
    <n v="0"/>
    <n v="0"/>
    <s v="SIM"/>
    <n v="42302182.710000001"/>
  </r>
  <r>
    <n v="2155"/>
    <d v="2019-05-29T00:00:00"/>
    <n v="37"/>
    <n v="44"/>
    <n v="2"/>
    <n v="27"/>
    <n v="6"/>
    <n v="47"/>
    <n v="54596528"/>
    <n v="15599008"/>
    <m/>
    <x v="0"/>
    <x v="0"/>
    <n v="0"/>
    <n v="0"/>
    <s v="SIM"/>
    <n v="48100647.439999998"/>
  </r>
  <r>
    <n v="2156"/>
    <d v="2019-06-01T00:00:00"/>
    <n v="49"/>
    <n v="39"/>
    <n v="23"/>
    <n v="6"/>
    <n v="26"/>
    <n v="1"/>
    <n v="64598138.5"/>
    <n v="18456611"/>
    <m/>
    <x v="0"/>
    <x v="0"/>
    <n v="0"/>
    <n v="0"/>
    <s v="SIM"/>
    <n v="54961340.619999997"/>
  </r>
  <r>
    <n v="2157"/>
    <d v="2019-06-05T00:00:00"/>
    <n v="34"/>
    <n v="48"/>
    <n v="31"/>
    <n v="39"/>
    <n v="33"/>
    <n v="35"/>
    <n v="69706707"/>
    <n v="19916202"/>
    <m/>
    <x v="0"/>
    <x v="0"/>
    <n v="0"/>
    <n v="0"/>
    <s v="SIM"/>
    <n v="62364593.109999999"/>
  </r>
  <r>
    <n v="2158"/>
    <d v="2019-06-08T00:00:00"/>
    <n v="9"/>
    <n v="27"/>
    <n v="46"/>
    <n v="59"/>
    <n v="35"/>
    <n v="45"/>
    <n v="80772972"/>
    <n v="23077992"/>
    <m/>
    <x v="0"/>
    <x v="0"/>
    <n v="0"/>
    <n v="0"/>
    <s v="SIM"/>
    <n v="70943146.489999995"/>
  </r>
  <r>
    <n v="2159"/>
    <d v="2019-06-12T00:00:00"/>
    <n v="53"/>
    <n v="35"/>
    <n v="38"/>
    <n v="14"/>
    <n v="45"/>
    <n v="26"/>
    <n v="81612678"/>
    <n v="23317908"/>
    <m/>
    <x v="0"/>
    <x v="0"/>
    <n v="0"/>
    <n v="0"/>
    <s v="SIM"/>
    <n v="103062063.53"/>
  </r>
  <r>
    <n v="2160"/>
    <d v="2019-06-15T00:00:00"/>
    <n v="53"/>
    <n v="49"/>
    <n v="1"/>
    <n v="46"/>
    <n v="47"/>
    <n v="19"/>
    <n v="98636671"/>
    <n v="28181906"/>
    <m/>
    <x v="0"/>
    <x v="0"/>
    <n v="0"/>
    <n v="0"/>
    <s v="SIM"/>
    <n v="113537844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06663-F2E4-4E13-95CD-EC4D0190CC10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aixa Prob. Algum Ganhador">
  <location ref="A3:D5" firstHeaderRow="0" firstDataRow="1" firstDataCol="1"/>
  <pivotFields count="17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numFmtId="4" showAll="0"/>
    <pivotField numFmtId="3" showAll="0"/>
    <pivotField showAll="0"/>
    <pivotField axis="axisRow" showAll="0" sortType="ascending">
      <items count="14">
        <item m="1" x="9"/>
        <item x="0"/>
        <item m="1" x="8"/>
        <item m="1" x="1"/>
        <item m="1" x="7"/>
        <item m="1" x="12"/>
        <item m="1" x="6"/>
        <item m="1" x="11"/>
        <item m="1" x="5"/>
        <item m="1" x="10"/>
        <item m="1" x="4"/>
        <item m="1" x="2"/>
        <item m="1"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1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d Concursos" fld="0" subtotal="count" baseField="0" baseItem="0"/>
    <dataField name="Freq. Relativa" fld="0" subtotal="count" showDataAs="percentOfCol" baseField="0" baseItem="0" numFmtId="10"/>
    <dataField name="Qtd Concursos Algum Ganhador" fld="12" baseField="0" baseItem="0"/>
  </dataFields>
  <formats count="1"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DDFC-6C71-40E4-95E6-A4F309EAA867}">
  <dimension ref="A1:B15"/>
  <sheetViews>
    <sheetView workbookViewId="0">
      <selection activeCell="B11" sqref="B11"/>
    </sheetView>
  </sheetViews>
  <sheetFormatPr defaultRowHeight="15.75" x14ac:dyDescent="0.25"/>
  <cols>
    <col min="1" max="1" width="22.5" bestFit="1" customWidth="1"/>
    <col min="2" max="2" width="70.875" customWidth="1"/>
    <col min="3" max="3" width="18.875" bestFit="1" customWidth="1"/>
  </cols>
  <sheetData>
    <row r="1" spans="1:2" x14ac:dyDescent="0.25">
      <c r="A1" s="27" t="s">
        <v>41</v>
      </c>
      <c r="B1" s="27" t="s">
        <v>40</v>
      </c>
    </row>
    <row r="2" spans="1:2" x14ac:dyDescent="0.25">
      <c r="A2" s="25" t="s">
        <v>0</v>
      </c>
      <c r="B2" s="25" t="s">
        <v>25</v>
      </c>
    </row>
    <row r="3" spans="1:2" x14ac:dyDescent="0.25">
      <c r="A3" s="25" t="s">
        <v>1</v>
      </c>
      <c r="B3" s="25" t="s">
        <v>26</v>
      </c>
    </row>
    <row r="4" spans="1:2" x14ac:dyDescent="0.25">
      <c r="A4" s="25" t="s">
        <v>2</v>
      </c>
      <c r="B4" s="25" t="s">
        <v>27</v>
      </c>
    </row>
    <row r="5" spans="1:2" x14ac:dyDescent="0.25">
      <c r="A5" s="25" t="s">
        <v>3</v>
      </c>
      <c r="B5" s="25" t="s">
        <v>28</v>
      </c>
    </row>
    <row r="6" spans="1:2" x14ac:dyDescent="0.25">
      <c r="A6" s="25" t="s">
        <v>4</v>
      </c>
      <c r="B6" s="25" t="s">
        <v>30</v>
      </c>
    </row>
    <row r="7" spans="1:2" x14ac:dyDescent="0.25">
      <c r="A7" s="25" t="s">
        <v>5</v>
      </c>
      <c r="B7" s="25" t="s">
        <v>31</v>
      </c>
    </row>
    <row r="8" spans="1:2" x14ac:dyDescent="0.25">
      <c r="A8" s="25" t="s">
        <v>6</v>
      </c>
      <c r="B8" s="25" t="s">
        <v>32</v>
      </c>
    </row>
    <row r="9" spans="1:2" x14ac:dyDescent="0.25">
      <c r="A9" s="25" t="s">
        <v>7</v>
      </c>
      <c r="B9" s="25" t="s">
        <v>33</v>
      </c>
    </row>
    <row r="10" spans="1:2" x14ac:dyDescent="0.25">
      <c r="A10" s="25" t="s">
        <v>8</v>
      </c>
      <c r="B10" s="25" t="s">
        <v>34</v>
      </c>
    </row>
    <row r="11" spans="1:2" x14ac:dyDescent="0.25">
      <c r="A11" s="25" t="s">
        <v>29</v>
      </c>
      <c r="B11" s="25" t="s">
        <v>35</v>
      </c>
    </row>
    <row r="12" spans="1:2" x14ac:dyDescent="0.25">
      <c r="A12" s="25" t="s">
        <v>9</v>
      </c>
      <c r="B12" s="25" t="s">
        <v>36</v>
      </c>
    </row>
    <row r="13" spans="1:2" x14ac:dyDescent="0.25">
      <c r="A13" s="25" t="s">
        <v>14</v>
      </c>
      <c r="B13" s="25" t="s">
        <v>37</v>
      </c>
    </row>
    <row r="14" spans="1:2" ht="31.5" x14ac:dyDescent="0.25">
      <c r="A14" s="25" t="s">
        <v>10</v>
      </c>
      <c r="B14" s="26" t="s">
        <v>39</v>
      </c>
    </row>
    <row r="15" spans="1:2" x14ac:dyDescent="0.25">
      <c r="A15" s="25" t="s">
        <v>11</v>
      </c>
      <c r="B15" s="25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FB48-B5D8-154B-8313-B4EC2EFC36A8}">
  <dimension ref="A1:R1088"/>
  <sheetViews>
    <sheetView showGridLines="0" topLeftCell="G1" zoomScale="90" zoomScaleNormal="90" workbookViewId="0">
      <selection activeCell="L2" sqref="L2"/>
    </sheetView>
  </sheetViews>
  <sheetFormatPr defaultColWidth="10.75" defaultRowHeight="15.75" x14ac:dyDescent="0.25"/>
  <cols>
    <col min="1" max="8" width="10.75" style="8"/>
    <col min="9" max="13" width="15.25" style="8" customWidth="1"/>
    <col min="14" max="14" width="12" style="8" customWidth="1"/>
    <col min="15" max="15" width="15.25" style="8" customWidth="1"/>
    <col min="16" max="16" width="10.75" style="8"/>
    <col min="17" max="17" width="13.75" style="8" customWidth="1"/>
    <col min="18" max="18" width="14.75" style="8" bestFit="1" customWidth="1"/>
    <col min="19" max="16384" width="10.75" style="8"/>
  </cols>
  <sheetData>
    <row r="1" spans="1:17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29</v>
      </c>
      <c r="K1" s="12" t="s">
        <v>15</v>
      </c>
      <c r="L1" s="12" t="s">
        <v>16</v>
      </c>
      <c r="M1" s="12" t="s">
        <v>19</v>
      </c>
      <c r="N1" s="1" t="s">
        <v>9</v>
      </c>
      <c r="O1" s="1" t="s">
        <v>14</v>
      </c>
      <c r="P1" s="1" t="s">
        <v>10</v>
      </c>
      <c r="Q1" s="1" t="s">
        <v>11</v>
      </c>
    </row>
    <row r="2" spans="1:17" x14ac:dyDescent="0.25">
      <c r="A2" s="2">
        <v>1077</v>
      </c>
      <c r="B2" s="3">
        <v>39960</v>
      </c>
      <c r="C2" s="2">
        <v>11</v>
      </c>
      <c r="D2" s="2">
        <v>6</v>
      </c>
      <c r="E2" s="2">
        <v>18</v>
      </c>
      <c r="F2" s="2">
        <v>5</v>
      </c>
      <c r="G2" s="2">
        <v>37</v>
      </c>
      <c r="H2" s="2">
        <v>9</v>
      </c>
      <c r="I2" s="4">
        <v>41658547</v>
      </c>
      <c r="J2" s="10">
        <f t="shared" ref="J2:J65" si="0">I2/3.5</f>
        <v>11902442</v>
      </c>
      <c r="K2" s="28">
        <f>J2/50063860</f>
        <v>0.2377451918409807</v>
      </c>
      <c r="L2" s="14" t="str">
        <f>IF(K2&gt;1,"Acima de 100%",TEXT(_xlfn.FLOOR.MATH(K2,0.1),"0%")&amp;" - "&amp;TEXT(_xlfn.CEILING.MATH(K2,0.1),"0%"))</f>
        <v>20% - 30%</v>
      </c>
      <c r="M2" s="2">
        <f>IF(N2&gt;0,1,0)</f>
        <v>1</v>
      </c>
      <c r="N2" s="2">
        <v>2</v>
      </c>
      <c r="O2" s="4">
        <v>14486088.42</v>
      </c>
      <c r="P2" s="2" t="s">
        <v>13</v>
      </c>
      <c r="Q2" s="2">
        <v>0</v>
      </c>
    </row>
    <row r="3" spans="1:17" x14ac:dyDescent="0.25">
      <c r="A3" s="5">
        <v>1078</v>
      </c>
      <c r="B3" s="6">
        <v>39963</v>
      </c>
      <c r="C3" s="5">
        <v>3</v>
      </c>
      <c r="D3" s="5">
        <v>6</v>
      </c>
      <c r="E3" s="5">
        <v>45</v>
      </c>
      <c r="F3" s="5">
        <v>34</v>
      </c>
      <c r="G3" s="5">
        <v>41</v>
      </c>
      <c r="H3" s="5">
        <v>43</v>
      </c>
      <c r="I3" s="7">
        <v>18069091.25</v>
      </c>
      <c r="J3" s="13">
        <f t="shared" si="0"/>
        <v>5162597.5</v>
      </c>
      <c r="K3" s="29">
        <f t="shared" ref="K3:K66" si="1">J3/50063860</f>
        <v>0.10312024482331167</v>
      </c>
      <c r="L3" s="15" t="str">
        <f t="shared" ref="L3:L66" si="2">IF(K3&gt;1,"Acima de 100%",TEXT(_xlfn.FLOOR.MATH(K3,0.1),"0%")&amp;" - "&amp;TEXT(_xlfn.CEILING.MATH(K3,0.1),"0%"))</f>
        <v>10% - 20%</v>
      </c>
      <c r="M3" s="5">
        <f t="shared" ref="M3:M66" si="3">IF(N3&gt;0,1,0)</f>
        <v>0</v>
      </c>
      <c r="N3" s="5">
        <v>0</v>
      </c>
      <c r="O3" s="5">
        <v>0</v>
      </c>
      <c r="P3" s="5" t="s">
        <v>12</v>
      </c>
      <c r="Q3" s="7">
        <v>1948695.28</v>
      </c>
    </row>
    <row r="4" spans="1:17" x14ac:dyDescent="0.25">
      <c r="A4" s="2">
        <v>1079</v>
      </c>
      <c r="B4" s="3">
        <v>39967</v>
      </c>
      <c r="C4" s="2">
        <v>36</v>
      </c>
      <c r="D4" s="2">
        <v>12</v>
      </c>
      <c r="E4" s="2">
        <v>37</v>
      </c>
      <c r="F4" s="2">
        <v>24</v>
      </c>
      <c r="G4" s="2">
        <v>5</v>
      </c>
      <c r="H4" s="2">
        <v>28</v>
      </c>
      <c r="I4" s="4">
        <v>19331149.25</v>
      </c>
      <c r="J4" s="10">
        <f t="shared" si="0"/>
        <v>5523185.5</v>
      </c>
      <c r="K4" s="28">
        <f t="shared" si="1"/>
        <v>0.11032280571254394</v>
      </c>
      <c r="L4" s="14" t="str">
        <f t="shared" si="2"/>
        <v>10% - 20%</v>
      </c>
      <c r="M4" s="2">
        <f t="shared" si="3"/>
        <v>1</v>
      </c>
      <c r="N4" s="2">
        <v>1</v>
      </c>
      <c r="O4" s="4">
        <v>4033499.58</v>
      </c>
      <c r="P4" s="2" t="s">
        <v>13</v>
      </c>
      <c r="Q4" s="2">
        <v>0</v>
      </c>
    </row>
    <row r="5" spans="1:17" x14ac:dyDescent="0.25">
      <c r="A5" s="5">
        <v>1080</v>
      </c>
      <c r="B5" s="6">
        <v>39970</v>
      </c>
      <c r="C5" s="5">
        <v>56</v>
      </c>
      <c r="D5" s="5">
        <v>11</v>
      </c>
      <c r="E5" s="5">
        <v>20</v>
      </c>
      <c r="F5" s="5">
        <v>41</v>
      </c>
      <c r="G5" s="5">
        <v>34</v>
      </c>
      <c r="H5" s="5">
        <v>18</v>
      </c>
      <c r="I5" s="7">
        <v>24493897.75</v>
      </c>
      <c r="J5" s="13">
        <f t="shared" si="0"/>
        <v>6998256.5</v>
      </c>
      <c r="K5" s="29">
        <f t="shared" si="1"/>
        <v>0.13978659456142614</v>
      </c>
      <c r="L5" s="15" t="str">
        <f t="shared" si="2"/>
        <v>10% - 20%</v>
      </c>
      <c r="M5" s="5">
        <f t="shared" si="3"/>
        <v>0</v>
      </c>
      <c r="N5" s="5">
        <v>0</v>
      </c>
      <c r="O5" s="5">
        <v>0</v>
      </c>
      <c r="P5" s="5" t="s">
        <v>12</v>
      </c>
      <c r="Q5" s="7">
        <v>12716777.49</v>
      </c>
    </row>
    <row r="6" spans="1:17" x14ac:dyDescent="0.25">
      <c r="A6" s="2">
        <v>1081</v>
      </c>
      <c r="B6" s="3">
        <v>39974</v>
      </c>
      <c r="C6" s="2">
        <v>9</v>
      </c>
      <c r="D6" s="2">
        <v>56</v>
      </c>
      <c r="E6" s="2">
        <v>29</v>
      </c>
      <c r="F6" s="2">
        <v>52</v>
      </c>
      <c r="G6" s="2">
        <v>16</v>
      </c>
      <c r="H6" s="2">
        <v>24</v>
      </c>
      <c r="I6" s="4">
        <v>30459672.25</v>
      </c>
      <c r="J6" s="10">
        <f t="shared" si="0"/>
        <v>8702763.5</v>
      </c>
      <c r="K6" s="28">
        <f t="shared" si="1"/>
        <v>0.17383325017287921</v>
      </c>
      <c r="L6" s="14" t="str">
        <f t="shared" si="2"/>
        <v>10% - 20%</v>
      </c>
      <c r="M6" s="2">
        <f t="shared" si="3"/>
        <v>0</v>
      </c>
      <c r="N6" s="2">
        <v>0</v>
      </c>
      <c r="O6" s="2">
        <v>0</v>
      </c>
      <c r="P6" s="2" t="s">
        <v>12</v>
      </c>
      <c r="Q6" s="4">
        <v>16001758.390000001</v>
      </c>
    </row>
    <row r="7" spans="1:17" x14ac:dyDescent="0.25">
      <c r="A7" s="5">
        <v>1082</v>
      </c>
      <c r="B7" s="6">
        <v>39977</v>
      </c>
      <c r="C7" s="5">
        <v>4</v>
      </c>
      <c r="D7" s="5">
        <v>40</v>
      </c>
      <c r="E7" s="5">
        <v>50</v>
      </c>
      <c r="F7" s="5">
        <v>17</v>
      </c>
      <c r="G7" s="5">
        <v>55</v>
      </c>
      <c r="H7" s="5">
        <v>38</v>
      </c>
      <c r="I7" s="7">
        <v>31139440.5</v>
      </c>
      <c r="J7" s="13">
        <f t="shared" si="0"/>
        <v>8896983</v>
      </c>
      <c r="K7" s="29">
        <f t="shared" si="1"/>
        <v>0.17771268535826043</v>
      </c>
      <c r="L7" s="15" t="str">
        <f t="shared" si="2"/>
        <v>10% - 20%</v>
      </c>
      <c r="M7" s="5">
        <f t="shared" si="3"/>
        <v>0</v>
      </c>
      <c r="N7" s="5">
        <v>0</v>
      </c>
      <c r="O7" s="5">
        <v>0</v>
      </c>
      <c r="P7" s="5" t="s">
        <v>12</v>
      </c>
      <c r="Q7" s="7">
        <v>19360050.18</v>
      </c>
    </row>
    <row r="8" spans="1:17" x14ac:dyDescent="0.25">
      <c r="A8" s="2">
        <v>1083</v>
      </c>
      <c r="B8" s="3">
        <v>39981</v>
      </c>
      <c r="C8" s="2">
        <v>20</v>
      </c>
      <c r="D8" s="2">
        <v>28</v>
      </c>
      <c r="E8" s="2">
        <v>42</v>
      </c>
      <c r="F8" s="2">
        <v>23</v>
      </c>
      <c r="G8" s="2">
        <v>10</v>
      </c>
      <c r="H8" s="2">
        <v>43</v>
      </c>
      <c r="I8" s="4">
        <v>38208360.75</v>
      </c>
      <c r="J8" s="10">
        <f t="shared" si="0"/>
        <v>10916674.5</v>
      </c>
      <c r="K8" s="28">
        <f t="shared" si="1"/>
        <v>0.21805499016655927</v>
      </c>
      <c r="L8" s="14" t="str">
        <f t="shared" si="2"/>
        <v>20% - 30%</v>
      </c>
      <c r="M8" s="2">
        <f t="shared" si="3"/>
        <v>0</v>
      </c>
      <c r="N8" s="2">
        <v>0</v>
      </c>
      <c r="O8" s="2">
        <v>0</v>
      </c>
      <c r="P8" s="2" t="s">
        <v>12</v>
      </c>
      <c r="Q8" s="4">
        <v>23480703.039999999</v>
      </c>
    </row>
    <row r="9" spans="1:17" x14ac:dyDescent="0.25">
      <c r="A9" s="5">
        <v>1084</v>
      </c>
      <c r="B9" s="6">
        <v>39984</v>
      </c>
      <c r="C9" s="5">
        <v>20</v>
      </c>
      <c r="D9" s="5">
        <v>5</v>
      </c>
      <c r="E9" s="5">
        <v>29</v>
      </c>
      <c r="F9" s="5">
        <v>59</v>
      </c>
      <c r="G9" s="5">
        <v>40</v>
      </c>
      <c r="H9" s="5">
        <v>33</v>
      </c>
      <c r="I9" s="7">
        <v>42873020.75</v>
      </c>
      <c r="J9" s="13">
        <f t="shared" si="0"/>
        <v>12249434.5</v>
      </c>
      <c r="K9" s="29">
        <f t="shared" si="1"/>
        <v>0.24467618957068032</v>
      </c>
      <c r="L9" s="15" t="str">
        <f t="shared" si="2"/>
        <v>20% - 30%</v>
      </c>
      <c r="M9" s="5">
        <f t="shared" si="3"/>
        <v>0</v>
      </c>
      <c r="N9" s="5">
        <v>0</v>
      </c>
      <c r="O9" s="5">
        <v>0</v>
      </c>
      <c r="P9" s="5" t="s">
        <v>12</v>
      </c>
      <c r="Q9" s="7">
        <v>39437088.950000003</v>
      </c>
    </row>
    <row r="10" spans="1:17" x14ac:dyDescent="0.25">
      <c r="A10" s="2">
        <v>1085</v>
      </c>
      <c r="B10" s="3">
        <v>39988</v>
      </c>
      <c r="C10" s="2">
        <v>39</v>
      </c>
      <c r="D10" s="2">
        <v>50</v>
      </c>
      <c r="E10" s="2">
        <v>21</v>
      </c>
      <c r="F10" s="2">
        <v>12</v>
      </c>
      <c r="G10" s="2">
        <v>40</v>
      </c>
      <c r="H10" s="2">
        <v>55</v>
      </c>
      <c r="I10" s="4">
        <v>60876961.25</v>
      </c>
      <c r="J10" s="10">
        <f t="shared" si="0"/>
        <v>17393417.5</v>
      </c>
      <c r="K10" s="28">
        <f t="shared" si="1"/>
        <v>0.34742461927626034</v>
      </c>
      <c r="L10" s="14" t="str">
        <f t="shared" si="2"/>
        <v>30% - 40%</v>
      </c>
      <c r="M10" s="2">
        <f t="shared" si="3"/>
        <v>0</v>
      </c>
      <c r="N10" s="2">
        <v>0</v>
      </c>
      <c r="O10" s="2">
        <v>0</v>
      </c>
      <c r="P10" s="2" t="s">
        <v>12</v>
      </c>
      <c r="Q10" s="4">
        <v>46002479.880000003</v>
      </c>
    </row>
    <row r="11" spans="1:17" x14ac:dyDescent="0.25">
      <c r="A11" s="5">
        <v>1086</v>
      </c>
      <c r="B11" s="6">
        <v>39991</v>
      </c>
      <c r="C11" s="5">
        <v>45</v>
      </c>
      <c r="D11" s="5">
        <v>4</v>
      </c>
      <c r="E11" s="5">
        <v>6</v>
      </c>
      <c r="F11" s="5">
        <v>23</v>
      </c>
      <c r="G11" s="5">
        <v>10</v>
      </c>
      <c r="H11" s="5">
        <v>2</v>
      </c>
      <c r="I11" s="7">
        <v>89142866.75</v>
      </c>
      <c r="J11" s="13">
        <f t="shared" si="0"/>
        <v>25469390.5</v>
      </c>
      <c r="K11" s="29">
        <f t="shared" si="1"/>
        <v>0.50873804976284287</v>
      </c>
      <c r="L11" s="15" t="str">
        <f t="shared" si="2"/>
        <v>50% - 60%</v>
      </c>
      <c r="M11" s="5">
        <f t="shared" si="3"/>
        <v>1</v>
      </c>
      <c r="N11" s="5">
        <v>4</v>
      </c>
      <c r="O11" s="7">
        <v>13904065.199999999</v>
      </c>
      <c r="P11" s="5" t="s">
        <v>13</v>
      </c>
      <c r="Q11" s="5">
        <v>0</v>
      </c>
    </row>
    <row r="12" spans="1:17" x14ac:dyDescent="0.25">
      <c r="A12" s="2">
        <v>1087</v>
      </c>
      <c r="B12" s="3">
        <v>39995</v>
      </c>
      <c r="C12" s="2">
        <v>36</v>
      </c>
      <c r="D12" s="2">
        <v>46</v>
      </c>
      <c r="E12" s="2">
        <v>28</v>
      </c>
      <c r="F12" s="2">
        <v>32</v>
      </c>
      <c r="G12" s="2">
        <v>3</v>
      </c>
      <c r="H12" s="2">
        <v>20</v>
      </c>
      <c r="I12" s="4">
        <v>20190770.25</v>
      </c>
      <c r="J12" s="10">
        <f t="shared" si="0"/>
        <v>5768791.5</v>
      </c>
      <c r="K12" s="28">
        <f t="shared" si="1"/>
        <v>0.11522865995550483</v>
      </c>
      <c r="L12" s="14" t="str">
        <f t="shared" si="2"/>
        <v>10% - 20%</v>
      </c>
      <c r="M12" s="2">
        <f t="shared" si="3"/>
        <v>0</v>
      </c>
      <c r="N12" s="2">
        <v>0</v>
      </c>
      <c r="O12" s="2">
        <v>0</v>
      </c>
      <c r="P12" s="2" t="s">
        <v>12</v>
      </c>
      <c r="Q12" s="4">
        <v>2177511.7599999998</v>
      </c>
    </row>
    <row r="13" spans="1:17" x14ac:dyDescent="0.25">
      <c r="A13" s="5">
        <v>1088</v>
      </c>
      <c r="B13" s="6">
        <v>39998</v>
      </c>
      <c r="C13" s="5">
        <v>24</v>
      </c>
      <c r="D13" s="5">
        <v>42</v>
      </c>
      <c r="E13" s="5">
        <v>35</v>
      </c>
      <c r="F13" s="5">
        <v>31</v>
      </c>
      <c r="G13" s="5">
        <v>6</v>
      </c>
      <c r="H13" s="5">
        <v>57</v>
      </c>
      <c r="I13" s="7">
        <v>25640480.25</v>
      </c>
      <c r="J13" s="13">
        <f t="shared" si="0"/>
        <v>7325851.5</v>
      </c>
      <c r="K13" s="29">
        <f t="shared" si="1"/>
        <v>0.1463301371488335</v>
      </c>
      <c r="L13" s="15" t="str">
        <f t="shared" si="2"/>
        <v>10% - 20%</v>
      </c>
      <c r="M13" s="5">
        <f t="shared" si="3"/>
        <v>0</v>
      </c>
      <c r="N13" s="5">
        <v>0</v>
      </c>
      <c r="O13" s="5">
        <v>0</v>
      </c>
      <c r="P13" s="5" t="s">
        <v>12</v>
      </c>
      <c r="Q13" s="7">
        <v>4942757.79</v>
      </c>
    </row>
    <row r="14" spans="1:17" x14ac:dyDescent="0.25">
      <c r="A14" s="2">
        <v>1089</v>
      </c>
      <c r="B14" s="3">
        <v>40002</v>
      </c>
      <c r="C14" s="2">
        <v>37</v>
      </c>
      <c r="D14" s="2">
        <v>48</v>
      </c>
      <c r="E14" s="2">
        <v>32</v>
      </c>
      <c r="F14" s="2">
        <v>2</v>
      </c>
      <c r="G14" s="2">
        <v>18</v>
      </c>
      <c r="H14" s="2">
        <v>20</v>
      </c>
      <c r="I14" s="4">
        <v>27422916.5</v>
      </c>
      <c r="J14" s="10">
        <f t="shared" si="0"/>
        <v>7835119</v>
      </c>
      <c r="K14" s="28">
        <f t="shared" si="1"/>
        <v>0.15650249501336894</v>
      </c>
      <c r="L14" s="14" t="str">
        <f t="shared" si="2"/>
        <v>10% - 20%</v>
      </c>
      <c r="M14" s="2">
        <f t="shared" si="3"/>
        <v>0</v>
      </c>
      <c r="N14" s="2">
        <v>0</v>
      </c>
      <c r="O14" s="2">
        <v>0</v>
      </c>
      <c r="P14" s="2" t="s">
        <v>12</v>
      </c>
      <c r="Q14" s="4">
        <v>23035860.57</v>
      </c>
    </row>
    <row r="15" spans="1:17" x14ac:dyDescent="0.25">
      <c r="A15" s="5">
        <v>1090</v>
      </c>
      <c r="B15" s="6">
        <v>40005</v>
      </c>
      <c r="C15" s="5">
        <v>24</v>
      </c>
      <c r="D15" s="5">
        <v>9</v>
      </c>
      <c r="E15" s="5">
        <v>40</v>
      </c>
      <c r="F15" s="5">
        <v>20</v>
      </c>
      <c r="G15" s="5">
        <v>36</v>
      </c>
      <c r="H15" s="5">
        <v>42</v>
      </c>
      <c r="I15" s="7">
        <v>38322847.5</v>
      </c>
      <c r="J15" s="13">
        <f t="shared" si="0"/>
        <v>10949385</v>
      </c>
      <c r="K15" s="29">
        <f t="shared" si="1"/>
        <v>0.21870836567535942</v>
      </c>
      <c r="L15" s="15" t="str">
        <f t="shared" si="2"/>
        <v>20% - 30%</v>
      </c>
      <c r="M15" s="5">
        <f t="shared" si="3"/>
        <v>0</v>
      </c>
      <c r="N15" s="5">
        <v>0</v>
      </c>
      <c r="O15" s="5">
        <v>0</v>
      </c>
      <c r="P15" s="5" t="s">
        <v>12</v>
      </c>
      <c r="Q15" s="7">
        <v>27168860.469999999</v>
      </c>
    </row>
    <row r="16" spans="1:17" x14ac:dyDescent="0.25">
      <c r="A16" s="2">
        <v>1091</v>
      </c>
      <c r="B16" s="3">
        <v>40009</v>
      </c>
      <c r="C16" s="2">
        <v>27</v>
      </c>
      <c r="D16" s="2">
        <v>56</v>
      </c>
      <c r="E16" s="2">
        <v>17</v>
      </c>
      <c r="F16" s="2">
        <v>24</v>
      </c>
      <c r="G16" s="2">
        <v>49</v>
      </c>
      <c r="H16" s="2">
        <v>23</v>
      </c>
      <c r="I16" s="4">
        <v>46937052.75</v>
      </c>
      <c r="J16" s="10">
        <f t="shared" si="0"/>
        <v>13410586.5</v>
      </c>
      <c r="K16" s="28">
        <f t="shared" si="1"/>
        <v>0.26786960693801876</v>
      </c>
      <c r="L16" s="14" t="str">
        <f t="shared" si="2"/>
        <v>20% - 30%</v>
      </c>
      <c r="M16" s="2">
        <f t="shared" si="3"/>
        <v>0</v>
      </c>
      <c r="N16" s="2">
        <v>0</v>
      </c>
      <c r="O16" s="2">
        <v>0</v>
      </c>
      <c r="P16" s="2" t="s">
        <v>12</v>
      </c>
      <c r="Q16" s="4">
        <v>32230875.609999999</v>
      </c>
    </row>
    <row r="17" spans="1:17" x14ac:dyDescent="0.25">
      <c r="A17" s="5">
        <v>1092</v>
      </c>
      <c r="B17" s="6">
        <v>40012</v>
      </c>
      <c r="C17" s="5">
        <v>40</v>
      </c>
      <c r="D17" s="5">
        <v>30</v>
      </c>
      <c r="E17" s="5">
        <v>1</v>
      </c>
      <c r="F17" s="5">
        <v>9</v>
      </c>
      <c r="G17" s="5">
        <v>33</v>
      </c>
      <c r="H17" s="5">
        <v>34</v>
      </c>
      <c r="I17" s="7">
        <v>56228327.75</v>
      </c>
      <c r="J17" s="13">
        <f t="shared" si="0"/>
        <v>16065236.5</v>
      </c>
      <c r="K17" s="29">
        <f t="shared" si="1"/>
        <v>0.32089488305536168</v>
      </c>
      <c r="L17" s="15" t="str">
        <f t="shared" si="2"/>
        <v>30% - 40%</v>
      </c>
      <c r="M17" s="5">
        <f t="shared" si="3"/>
        <v>0</v>
      </c>
      <c r="N17" s="5">
        <v>0</v>
      </c>
      <c r="O17" s="5">
        <v>0</v>
      </c>
      <c r="P17" s="5" t="s">
        <v>12</v>
      </c>
      <c r="Q17" s="7">
        <v>38294925.869999997</v>
      </c>
    </row>
    <row r="18" spans="1:17" x14ac:dyDescent="0.25">
      <c r="A18" s="2">
        <v>1093</v>
      </c>
      <c r="B18" s="3">
        <v>40016</v>
      </c>
      <c r="C18" s="2">
        <v>27</v>
      </c>
      <c r="D18" s="2">
        <v>49</v>
      </c>
      <c r="E18" s="2">
        <v>38</v>
      </c>
      <c r="F18" s="2">
        <v>23</v>
      </c>
      <c r="G18" s="2">
        <v>41</v>
      </c>
      <c r="H18" s="2">
        <v>19</v>
      </c>
      <c r="I18" s="4">
        <v>70710811.5</v>
      </c>
      <c r="J18" s="10">
        <f t="shared" si="0"/>
        <v>20203089</v>
      </c>
      <c r="K18" s="28">
        <f t="shared" si="1"/>
        <v>0.40354637057550097</v>
      </c>
      <c r="L18" s="14" t="str">
        <f t="shared" si="2"/>
        <v>40% - 50%</v>
      </c>
      <c r="M18" s="2">
        <f t="shared" si="3"/>
        <v>0</v>
      </c>
      <c r="N18" s="2">
        <v>0</v>
      </c>
      <c r="O18" s="2">
        <v>0</v>
      </c>
      <c r="P18" s="2" t="s">
        <v>12</v>
      </c>
      <c r="Q18" s="4">
        <v>45920866.950000003</v>
      </c>
    </row>
    <row r="19" spans="1:17" x14ac:dyDescent="0.25">
      <c r="A19" s="5">
        <v>1094</v>
      </c>
      <c r="B19" s="6">
        <v>40019</v>
      </c>
      <c r="C19" s="5">
        <v>10</v>
      </c>
      <c r="D19" s="5">
        <v>9</v>
      </c>
      <c r="E19" s="5">
        <v>48</v>
      </c>
      <c r="F19" s="5">
        <v>36</v>
      </c>
      <c r="G19" s="5">
        <v>41</v>
      </c>
      <c r="H19" s="5">
        <v>21</v>
      </c>
      <c r="I19" s="7">
        <v>92189270.25</v>
      </c>
      <c r="J19" s="13">
        <f t="shared" si="0"/>
        <v>26339791.5</v>
      </c>
      <c r="K19" s="29">
        <f t="shared" si="1"/>
        <v>0.52612386460013272</v>
      </c>
      <c r="L19" s="15" t="str">
        <f t="shared" si="2"/>
        <v>50% - 60%</v>
      </c>
      <c r="M19" s="5">
        <f t="shared" si="3"/>
        <v>1</v>
      </c>
      <c r="N19" s="5">
        <v>1</v>
      </c>
      <c r="O19" s="7">
        <v>55863193.020000003</v>
      </c>
      <c r="P19" s="5" t="s">
        <v>13</v>
      </c>
      <c r="Q19" s="5">
        <v>0</v>
      </c>
    </row>
    <row r="20" spans="1:17" x14ac:dyDescent="0.25">
      <c r="A20" s="2">
        <v>1095</v>
      </c>
      <c r="B20" s="3">
        <v>40023</v>
      </c>
      <c r="C20" s="2">
        <v>27</v>
      </c>
      <c r="D20" s="2">
        <v>23</v>
      </c>
      <c r="E20" s="2">
        <v>36</v>
      </c>
      <c r="F20" s="2">
        <v>10</v>
      </c>
      <c r="G20" s="2">
        <v>21</v>
      </c>
      <c r="H20" s="2">
        <v>16</v>
      </c>
      <c r="I20" s="4">
        <v>35408194.5</v>
      </c>
      <c r="J20" s="10">
        <f t="shared" si="0"/>
        <v>10116627</v>
      </c>
      <c r="K20" s="28">
        <f t="shared" si="1"/>
        <v>0.20207445051180631</v>
      </c>
      <c r="L20" s="14" t="str">
        <f t="shared" si="2"/>
        <v>20% - 30%</v>
      </c>
      <c r="M20" s="2">
        <f t="shared" si="3"/>
        <v>0</v>
      </c>
      <c r="N20" s="2">
        <v>0</v>
      </c>
      <c r="O20" s="2">
        <v>0</v>
      </c>
      <c r="P20" s="2" t="s">
        <v>12</v>
      </c>
      <c r="Q20" s="4">
        <v>24452986.890000001</v>
      </c>
    </row>
    <row r="21" spans="1:17" x14ac:dyDescent="0.25">
      <c r="A21" s="5">
        <v>1096</v>
      </c>
      <c r="B21" s="6">
        <v>40026</v>
      </c>
      <c r="C21" s="5">
        <v>3</v>
      </c>
      <c r="D21" s="5">
        <v>41</v>
      </c>
      <c r="E21" s="5">
        <v>52</v>
      </c>
      <c r="F21" s="5">
        <v>14</v>
      </c>
      <c r="G21" s="5">
        <v>13</v>
      </c>
      <c r="H21" s="5">
        <v>16</v>
      </c>
      <c r="I21" s="7">
        <v>46234424.25</v>
      </c>
      <c r="J21" s="13">
        <f t="shared" si="0"/>
        <v>13209835.5</v>
      </c>
      <c r="K21" s="29">
        <f t="shared" si="1"/>
        <v>0.26385970838045647</v>
      </c>
      <c r="L21" s="15" t="str">
        <f t="shared" si="2"/>
        <v>20% - 30%</v>
      </c>
      <c r="M21" s="5">
        <f t="shared" si="3"/>
        <v>0</v>
      </c>
      <c r="N21" s="5">
        <v>0</v>
      </c>
      <c r="O21" s="5">
        <v>0</v>
      </c>
      <c r="P21" s="5" t="s">
        <v>12</v>
      </c>
      <c r="Q21" s="7">
        <v>29439225.73</v>
      </c>
    </row>
    <row r="22" spans="1:17" x14ac:dyDescent="0.25">
      <c r="A22" s="2">
        <v>1097</v>
      </c>
      <c r="B22" s="3">
        <v>40030</v>
      </c>
      <c r="C22" s="2">
        <v>21</v>
      </c>
      <c r="D22" s="2">
        <v>48</v>
      </c>
      <c r="E22" s="2">
        <v>33</v>
      </c>
      <c r="F22" s="2">
        <v>1</v>
      </c>
      <c r="G22" s="2">
        <v>56</v>
      </c>
      <c r="H22" s="2">
        <v>17</v>
      </c>
      <c r="I22" s="4">
        <v>50705642.75</v>
      </c>
      <c r="J22" s="10">
        <f t="shared" si="0"/>
        <v>14487326.5</v>
      </c>
      <c r="K22" s="28">
        <f t="shared" si="1"/>
        <v>0.28937693777507367</v>
      </c>
      <c r="L22" s="14" t="str">
        <f t="shared" si="2"/>
        <v>20% - 30%</v>
      </c>
      <c r="M22" s="2">
        <f t="shared" si="3"/>
        <v>1</v>
      </c>
      <c r="N22" s="2">
        <v>1</v>
      </c>
      <c r="O22" s="4">
        <v>34907671.590000004</v>
      </c>
      <c r="P22" s="2" t="s">
        <v>13</v>
      </c>
      <c r="Q22" s="2">
        <v>0</v>
      </c>
    </row>
    <row r="23" spans="1:17" x14ac:dyDescent="0.25">
      <c r="A23" s="5">
        <v>1098</v>
      </c>
      <c r="B23" s="6">
        <v>40033</v>
      </c>
      <c r="C23" s="5">
        <v>30</v>
      </c>
      <c r="D23" s="5">
        <v>20</v>
      </c>
      <c r="E23" s="5">
        <v>21</v>
      </c>
      <c r="F23" s="5">
        <v>11</v>
      </c>
      <c r="G23" s="5">
        <v>50</v>
      </c>
      <c r="H23" s="5">
        <v>52</v>
      </c>
      <c r="I23" s="7">
        <v>24632326.25</v>
      </c>
      <c r="J23" s="13">
        <f t="shared" si="0"/>
        <v>7037807.5</v>
      </c>
      <c r="K23" s="29">
        <f t="shared" si="1"/>
        <v>0.14057660555937956</v>
      </c>
      <c r="L23" s="15" t="str">
        <f t="shared" si="2"/>
        <v>10% - 20%</v>
      </c>
      <c r="M23" s="5">
        <f t="shared" si="3"/>
        <v>1</v>
      </c>
      <c r="N23" s="5">
        <v>1</v>
      </c>
      <c r="O23" s="7">
        <v>2656519.77</v>
      </c>
      <c r="P23" s="5" t="s">
        <v>13</v>
      </c>
      <c r="Q23" s="5">
        <v>0</v>
      </c>
    </row>
    <row r="24" spans="1:17" x14ac:dyDescent="0.25">
      <c r="A24" s="2">
        <v>1099</v>
      </c>
      <c r="B24" s="3">
        <v>40037</v>
      </c>
      <c r="C24" s="2">
        <v>55</v>
      </c>
      <c r="D24" s="2">
        <v>44</v>
      </c>
      <c r="E24" s="2">
        <v>38</v>
      </c>
      <c r="F24" s="2">
        <v>35</v>
      </c>
      <c r="G24" s="2">
        <v>14</v>
      </c>
      <c r="H24" s="2">
        <v>31</v>
      </c>
      <c r="I24" s="4">
        <v>21735883.75</v>
      </c>
      <c r="J24" s="10">
        <f t="shared" si="0"/>
        <v>6210252.5</v>
      </c>
      <c r="K24" s="28">
        <f t="shared" si="1"/>
        <v>0.12404661765992474</v>
      </c>
      <c r="L24" s="14" t="str">
        <f t="shared" si="2"/>
        <v>10% - 20%</v>
      </c>
      <c r="M24" s="2">
        <f t="shared" si="3"/>
        <v>0</v>
      </c>
      <c r="N24" s="2">
        <v>0</v>
      </c>
      <c r="O24" s="2">
        <v>0</v>
      </c>
      <c r="P24" s="2" t="s">
        <v>12</v>
      </c>
      <c r="Q24" s="4">
        <v>14459242.92</v>
      </c>
    </row>
    <row r="25" spans="1:17" x14ac:dyDescent="0.25">
      <c r="A25" s="5">
        <v>1100</v>
      </c>
      <c r="B25" s="6">
        <v>40040</v>
      </c>
      <c r="C25" s="5">
        <v>41</v>
      </c>
      <c r="D25" s="5">
        <v>33</v>
      </c>
      <c r="E25" s="5">
        <v>17</v>
      </c>
      <c r="F25" s="5">
        <v>18</v>
      </c>
      <c r="G25" s="5">
        <v>7</v>
      </c>
      <c r="H25" s="5">
        <v>42</v>
      </c>
      <c r="I25" s="7">
        <v>34452773.25</v>
      </c>
      <c r="J25" s="13">
        <f t="shared" si="0"/>
        <v>9843649.5</v>
      </c>
      <c r="K25" s="29">
        <f t="shared" si="1"/>
        <v>0.19662186455459088</v>
      </c>
      <c r="L25" s="15" t="str">
        <f t="shared" si="2"/>
        <v>10% - 20%</v>
      </c>
      <c r="M25" s="5">
        <f t="shared" si="3"/>
        <v>0</v>
      </c>
      <c r="N25" s="5">
        <v>0</v>
      </c>
      <c r="O25" s="5">
        <v>0</v>
      </c>
      <c r="P25" s="5" t="s">
        <v>12</v>
      </c>
      <c r="Q25" s="7">
        <v>18174867.350000001</v>
      </c>
    </row>
    <row r="26" spans="1:17" x14ac:dyDescent="0.25">
      <c r="A26" s="2">
        <v>1101</v>
      </c>
      <c r="B26" s="3">
        <v>40044</v>
      </c>
      <c r="C26" s="2">
        <v>7</v>
      </c>
      <c r="D26" s="2">
        <v>12</v>
      </c>
      <c r="E26" s="2">
        <v>57</v>
      </c>
      <c r="F26" s="2">
        <v>6</v>
      </c>
      <c r="G26" s="2">
        <v>24</v>
      </c>
      <c r="H26" s="2">
        <v>10</v>
      </c>
      <c r="I26" s="4">
        <v>38343704</v>
      </c>
      <c r="J26" s="10">
        <f t="shared" si="0"/>
        <v>10955344</v>
      </c>
      <c r="K26" s="28">
        <f t="shared" si="1"/>
        <v>0.21882739365282661</v>
      </c>
      <c r="L26" s="14" t="str">
        <f t="shared" si="2"/>
        <v>20% - 30%</v>
      </c>
      <c r="M26" s="2">
        <f t="shared" si="3"/>
        <v>1</v>
      </c>
      <c r="N26" s="2">
        <v>1</v>
      </c>
      <c r="O26" s="4">
        <v>22310116.550000001</v>
      </c>
      <c r="P26" s="2" t="s">
        <v>13</v>
      </c>
      <c r="Q26" s="2">
        <v>0</v>
      </c>
    </row>
    <row r="27" spans="1:17" x14ac:dyDescent="0.25">
      <c r="A27" s="5">
        <v>1102</v>
      </c>
      <c r="B27" s="6">
        <v>40047</v>
      </c>
      <c r="C27" s="5">
        <v>46</v>
      </c>
      <c r="D27" s="5">
        <v>23</v>
      </c>
      <c r="E27" s="5">
        <v>9</v>
      </c>
      <c r="F27" s="5">
        <v>35</v>
      </c>
      <c r="G27" s="5">
        <v>11</v>
      </c>
      <c r="H27" s="5">
        <v>51</v>
      </c>
      <c r="I27" s="7">
        <v>22023282.75</v>
      </c>
      <c r="J27" s="13">
        <f t="shared" si="0"/>
        <v>6292366.5</v>
      </c>
      <c r="K27" s="29">
        <f t="shared" si="1"/>
        <v>0.12568680281544412</v>
      </c>
      <c r="L27" s="15" t="str">
        <f t="shared" si="2"/>
        <v>10% - 20%</v>
      </c>
      <c r="M27" s="5">
        <f t="shared" si="3"/>
        <v>0</v>
      </c>
      <c r="N27" s="5">
        <v>0</v>
      </c>
      <c r="O27" s="5">
        <v>0</v>
      </c>
      <c r="P27" s="5" t="s">
        <v>12</v>
      </c>
      <c r="Q27" s="7">
        <v>2375142.54</v>
      </c>
    </row>
    <row r="28" spans="1:17" x14ac:dyDescent="0.25">
      <c r="A28" s="2">
        <v>1103</v>
      </c>
      <c r="B28" s="3">
        <v>40051</v>
      </c>
      <c r="C28" s="2">
        <v>41</v>
      </c>
      <c r="D28" s="2">
        <v>19</v>
      </c>
      <c r="E28" s="2">
        <v>10</v>
      </c>
      <c r="F28" s="2">
        <v>28</v>
      </c>
      <c r="G28" s="2">
        <v>55</v>
      </c>
      <c r="H28" s="2">
        <v>56</v>
      </c>
      <c r="I28" s="4">
        <v>23717776.25</v>
      </c>
      <c r="J28" s="10">
        <f t="shared" si="0"/>
        <v>6776507.5</v>
      </c>
      <c r="K28" s="28">
        <f t="shared" si="1"/>
        <v>0.13535727169259421</v>
      </c>
      <c r="L28" s="14" t="str">
        <f t="shared" si="2"/>
        <v>10% - 20%</v>
      </c>
      <c r="M28" s="2">
        <f t="shared" si="3"/>
        <v>0</v>
      </c>
      <c r="N28" s="2">
        <v>0</v>
      </c>
      <c r="O28" s="2">
        <v>0</v>
      </c>
      <c r="P28" s="2" t="s">
        <v>12</v>
      </c>
      <c r="Q28" s="4">
        <v>4933030.92</v>
      </c>
    </row>
    <row r="29" spans="1:17" x14ac:dyDescent="0.25">
      <c r="A29" s="5">
        <v>1104</v>
      </c>
      <c r="B29" s="6">
        <v>40054</v>
      </c>
      <c r="C29" s="5">
        <v>3</v>
      </c>
      <c r="D29" s="5">
        <v>35</v>
      </c>
      <c r="E29" s="5">
        <v>58</v>
      </c>
      <c r="F29" s="5">
        <v>49</v>
      </c>
      <c r="G29" s="5">
        <v>2</v>
      </c>
      <c r="H29" s="5">
        <v>6</v>
      </c>
      <c r="I29" s="7">
        <v>28992726</v>
      </c>
      <c r="J29" s="13">
        <f t="shared" si="0"/>
        <v>8283636</v>
      </c>
      <c r="K29" s="29">
        <f t="shared" si="1"/>
        <v>0.16546139270923177</v>
      </c>
      <c r="L29" s="15" t="str">
        <f t="shared" si="2"/>
        <v>10% - 20%</v>
      </c>
      <c r="M29" s="5">
        <f t="shared" si="3"/>
        <v>0</v>
      </c>
      <c r="N29" s="5">
        <v>0</v>
      </c>
      <c r="O29" s="5">
        <v>0</v>
      </c>
      <c r="P29" s="5" t="s">
        <v>12</v>
      </c>
      <c r="Q29" s="7">
        <v>18060804.989999998</v>
      </c>
    </row>
    <row r="30" spans="1:17" x14ac:dyDescent="0.25">
      <c r="A30" s="2">
        <v>1105</v>
      </c>
      <c r="B30" s="3">
        <v>40058</v>
      </c>
      <c r="C30" s="2">
        <v>43</v>
      </c>
      <c r="D30" s="2">
        <v>1</v>
      </c>
      <c r="E30" s="2">
        <v>50</v>
      </c>
      <c r="F30" s="2">
        <v>28</v>
      </c>
      <c r="G30" s="2">
        <v>57</v>
      </c>
      <c r="H30" s="2">
        <v>15</v>
      </c>
      <c r="I30" s="4">
        <v>35396452</v>
      </c>
      <c r="J30" s="10">
        <f t="shared" si="0"/>
        <v>10113272</v>
      </c>
      <c r="K30" s="28">
        <f t="shared" si="1"/>
        <v>0.20200743610260974</v>
      </c>
      <c r="L30" s="14" t="str">
        <f t="shared" si="2"/>
        <v>20% - 30%</v>
      </c>
      <c r="M30" s="2">
        <f t="shared" si="3"/>
        <v>1</v>
      </c>
      <c r="N30" s="2">
        <v>1</v>
      </c>
      <c r="O30" s="4">
        <v>21878202.239999998</v>
      </c>
      <c r="P30" s="2" t="s">
        <v>13</v>
      </c>
      <c r="Q30" s="2">
        <v>0</v>
      </c>
    </row>
    <row r="31" spans="1:17" x14ac:dyDescent="0.25">
      <c r="A31" s="5">
        <v>1106</v>
      </c>
      <c r="B31" s="6">
        <v>40061</v>
      </c>
      <c r="C31" s="5">
        <v>4</v>
      </c>
      <c r="D31" s="5">
        <v>15</v>
      </c>
      <c r="E31" s="5">
        <v>50</v>
      </c>
      <c r="F31" s="5">
        <v>60</v>
      </c>
      <c r="G31" s="5">
        <v>43</v>
      </c>
      <c r="H31" s="5">
        <v>47</v>
      </c>
      <c r="I31" s="7">
        <v>20175874.25</v>
      </c>
      <c r="J31" s="13">
        <f t="shared" si="0"/>
        <v>5764535.5</v>
      </c>
      <c r="K31" s="29">
        <f t="shared" si="1"/>
        <v>0.11514364853209481</v>
      </c>
      <c r="L31" s="15" t="str">
        <f t="shared" si="2"/>
        <v>10% - 20%</v>
      </c>
      <c r="M31" s="5">
        <f t="shared" si="3"/>
        <v>0</v>
      </c>
      <c r="N31" s="5">
        <v>0</v>
      </c>
      <c r="O31" s="5">
        <v>0</v>
      </c>
      <c r="P31" s="5" t="s">
        <v>12</v>
      </c>
      <c r="Q31" s="7">
        <v>2175905.27</v>
      </c>
    </row>
    <row r="32" spans="1:17" x14ac:dyDescent="0.25">
      <c r="A32" s="2">
        <v>1107</v>
      </c>
      <c r="B32" s="3">
        <v>40065</v>
      </c>
      <c r="C32" s="2">
        <v>36</v>
      </c>
      <c r="D32" s="2">
        <v>20</v>
      </c>
      <c r="E32" s="2">
        <v>54</v>
      </c>
      <c r="F32" s="2">
        <v>9</v>
      </c>
      <c r="G32" s="2">
        <v>3</v>
      </c>
      <c r="H32" s="2">
        <v>53</v>
      </c>
      <c r="I32" s="4">
        <v>21516050</v>
      </c>
      <c r="J32" s="10">
        <f t="shared" si="0"/>
        <v>6147442.8571428573</v>
      </c>
      <c r="K32" s="28">
        <f t="shared" si="1"/>
        <v>0.12279202716576104</v>
      </c>
      <c r="L32" s="14" t="str">
        <f t="shared" si="2"/>
        <v>10% - 20%</v>
      </c>
      <c r="M32" s="2">
        <f t="shared" si="3"/>
        <v>0</v>
      </c>
      <c r="N32" s="2">
        <v>0</v>
      </c>
      <c r="O32" s="2">
        <v>0</v>
      </c>
      <c r="P32" s="2" t="s">
        <v>12</v>
      </c>
      <c r="Q32" s="4">
        <v>4496344.33</v>
      </c>
    </row>
    <row r="33" spans="1:17" x14ac:dyDescent="0.25">
      <c r="A33" s="5">
        <v>1108</v>
      </c>
      <c r="B33" s="6">
        <v>40068</v>
      </c>
      <c r="C33" s="5">
        <v>60</v>
      </c>
      <c r="D33" s="5">
        <v>44</v>
      </c>
      <c r="E33" s="5">
        <v>7</v>
      </c>
      <c r="F33" s="5">
        <v>39</v>
      </c>
      <c r="G33" s="5">
        <v>43</v>
      </c>
      <c r="H33" s="5">
        <v>9</v>
      </c>
      <c r="I33" s="7">
        <v>29595212</v>
      </c>
      <c r="J33" s="13">
        <f t="shared" si="0"/>
        <v>8455774.8571428563</v>
      </c>
      <c r="K33" s="29">
        <f t="shared" si="1"/>
        <v>0.16889977834595368</v>
      </c>
      <c r="L33" s="15" t="str">
        <f t="shared" si="2"/>
        <v>10% - 20%</v>
      </c>
      <c r="M33" s="5">
        <f t="shared" si="3"/>
        <v>0</v>
      </c>
      <c r="N33" s="5">
        <v>0</v>
      </c>
      <c r="O33" s="5">
        <v>0</v>
      </c>
      <c r="P33" s="5" t="s">
        <v>12</v>
      </c>
      <c r="Q33" s="7">
        <v>7688095.8799999999</v>
      </c>
    </row>
    <row r="34" spans="1:17" x14ac:dyDescent="0.25">
      <c r="A34" s="2">
        <v>1109</v>
      </c>
      <c r="B34" s="3">
        <v>40072</v>
      </c>
      <c r="C34" s="2">
        <v>11</v>
      </c>
      <c r="D34" s="2">
        <v>52</v>
      </c>
      <c r="E34" s="2">
        <v>14</v>
      </c>
      <c r="F34" s="2">
        <v>6</v>
      </c>
      <c r="G34" s="2">
        <v>29</v>
      </c>
      <c r="H34" s="2">
        <v>8</v>
      </c>
      <c r="I34" s="4">
        <v>30862658</v>
      </c>
      <c r="J34" s="10">
        <f t="shared" si="0"/>
        <v>8817902.2857142854</v>
      </c>
      <c r="K34" s="28">
        <f t="shared" si="1"/>
        <v>0.17613308853361059</v>
      </c>
      <c r="L34" s="14" t="str">
        <f t="shared" si="2"/>
        <v>10% - 20%</v>
      </c>
      <c r="M34" s="2">
        <f t="shared" si="3"/>
        <v>0</v>
      </c>
      <c r="N34" s="2">
        <v>0</v>
      </c>
      <c r="O34" s="2">
        <v>0</v>
      </c>
      <c r="P34" s="2" t="s">
        <v>12</v>
      </c>
      <c r="Q34" s="4">
        <v>20340725.120000001</v>
      </c>
    </row>
    <row r="35" spans="1:17" x14ac:dyDescent="0.25">
      <c r="A35" s="5">
        <v>1110</v>
      </c>
      <c r="B35" s="6">
        <v>40075</v>
      </c>
      <c r="C35" s="5">
        <v>26</v>
      </c>
      <c r="D35" s="5">
        <v>45</v>
      </c>
      <c r="E35" s="5">
        <v>6</v>
      </c>
      <c r="F35" s="5">
        <v>28</v>
      </c>
      <c r="G35" s="5">
        <v>42</v>
      </c>
      <c r="H35" s="5">
        <v>14</v>
      </c>
      <c r="I35" s="7">
        <v>40292586</v>
      </c>
      <c r="J35" s="13">
        <f t="shared" si="0"/>
        <v>11512167.428571429</v>
      </c>
      <c r="K35" s="29">
        <f t="shared" si="1"/>
        <v>0.22994965686967464</v>
      </c>
      <c r="L35" s="15" t="str">
        <f t="shared" si="2"/>
        <v>20% - 30%</v>
      </c>
      <c r="M35" s="5">
        <f t="shared" si="3"/>
        <v>1</v>
      </c>
      <c r="N35" s="5">
        <v>2</v>
      </c>
      <c r="O35" s="7">
        <v>12343077.59</v>
      </c>
      <c r="P35" s="5" t="s">
        <v>13</v>
      </c>
      <c r="Q35" s="5">
        <v>0</v>
      </c>
    </row>
    <row r="36" spans="1:17" x14ac:dyDescent="0.25">
      <c r="A36" s="2">
        <v>1111</v>
      </c>
      <c r="B36" s="3">
        <v>40079</v>
      </c>
      <c r="C36" s="2">
        <v>4</v>
      </c>
      <c r="D36" s="2">
        <v>43</v>
      </c>
      <c r="E36" s="2">
        <v>25</v>
      </c>
      <c r="F36" s="2">
        <v>9</v>
      </c>
      <c r="G36" s="2">
        <v>33</v>
      </c>
      <c r="H36" s="2">
        <v>32</v>
      </c>
      <c r="I36" s="4">
        <v>19480656</v>
      </c>
      <c r="J36" s="10">
        <f t="shared" si="0"/>
        <v>5565901.7142857146</v>
      </c>
      <c r="K36" s="28">
        <f t="shared" si="1"/>
        <v>0.11117604024711068</v>
      </c>
      <c r="L36" s="14" t="str">
        <f t="shared" si="2"/>
        <v>10% - 20%</v>
      </c>
      <c r="M36" s="2">
        <f t="shared" si="3"/>
        <v>1</v>
      </c>
      <c r="N36" s="2">
        <v>1</v>
      </c>
      <c r="O36" s="4">
        <v>2100928.15</v>
      </c>
      <c r="P36" s="2" t="s">
        <v>13</v>
      </c>
      <c r="Q36" s="2">
        <v>0</v>
      </c>
    </row>
    <row r="37" spans="1:17" x14ac:dyDescent="0.25">
      <c r="A37" s="5">
        <v>1112</v>
      </c>
      <c r="B37" s="6">
        <v>40082</v>
      </c>
      <c r="C37" s="5">
        <v>4</v>
      </c>
      <c r="D37" s="5">
        <v>34</v>
      </c>
      <c r="E37" s="5">
        <v>52</v>
      </c>
      <c r="F37" s="5">
        <v>32</v>
      </c>
      <c r="G37" s="5">
        <v>58</v>
      </c>
      <c r="H37" s="5">
        <v>43</v>
      </c>
      <c r="I37" s="7">
        <v>20626242</v>
      </c>
      <c r="J37" s="13">
        <f t="shared" si="0"/>
        <v>5893212</v>
      </c>
      <c r="K37" s="29">
        <f t="shared" si="1"/>
        <v>0.11771389581226857</v>
      </c>
      <c r="L37" s="15" t="str">
        <f t="shared" si="2"/>
        <v>10% - 20%</v>
      </c>
      <c r="M37" s="5">
        <f t="shared" si="3"/>
        <v>0</v>
      </c>
      <c r="N37" s="5">
        <v>0</v>
      </c>
      <c r="O37" s="5">
        <v>0</v>
      </c>
      <c r="P37" s="5" t="s">
        <v>12</v>
      </c>
      <c r="Q37" s="7">
        <v>2224476.04</v>
      </c>
    </row>
    <row r="38" spans="1:17" x14ac:dyDescent="0.25">
      <c r="A38" s="2">
        <v>1113</v>
      </c>
      <c r="B38" s="3">
        <v>40086</v>
      </c>
      <c r="C38" s="2">
        <v>47</v>
      </c>
      <c r="D38" s="2">
        <v>36</v>
      </c>
      <c r="E38" s="2">
        <v>29</v>
      </c>
      <c r="F38" s="2">
        <v>59</v>
      </c>
      <c r="G38" s="2">
        <v>3</v>
      </c>
      <c r="H38" s="2">
        <v>6</v>
      </c>
      <c r="I38" s="4">
        <v>22419202</v>
      </c>
      <c r="J38" s="10">
        <f t="shared" si="0"/>
        <v>6405486.2857142854</v>
      </c>
      <c r="K38" s="28">
        <f t="shared" si="1"/>
        <v>0.12794631268372605</v>
      </c>
      <c r="L38" s="14" t="str">
        <f t="shared" si="2"/>
        <v>10% - 20%</v>
      </c>
      <c r="M38" s="2">
        <f t="shared" si="3"/>
        <v>1</v>
      </c>
      <c r="N38" s="2">
        <v>2</v>
      </c>
      <c r="O38" s="4">
        <v>2321158.61</v>
      </c>
      <c r="P38" s="2" t="s">
        <v>13</v>
      </c>
      <c r="Q38" s="2">
        <v>0</v>
      </c>
    </row>
    <row r="39" spans="1:17" x14ac:dyDescent="0.25">
      <c r="A39" s="5">
        <v>1114</v>
      </c>
      <c r="B39" s="6">
        <v>40089</v>
      </c>
      <c r="C39" s="5">
        <v>16</v>
      </c>
      <c r="D39" s="5">
        <v>3</v>
      </c>
      <c r="E39" s="5">
        <v>22</v>
      </c>
      <c r="F39" s="5">
        <v>54</v>
      </c>
      <c r="G39" s="5">
        <v>25</v>
      </c>
      <c r="H39" s="5">
        <v>15</v>
      </c>
      <c r="I39" s="7">
        <v>21424482</v>
      </c>
      <c r="J39" s="13">
        <f t="shared" si="0"/>
        <v>6121280.5714285718</v>
      </c>
      <c r="K39" s="29">
        <f t="shared" si="1"/>
        <v>0.12226944888845111</v>
      </c>
      <c r="L39" s="15" t="str">
        <f t="shared" si="2"/>
        <v>10% - 20%</v>
      </c>
      <c r="M39" s="5">
        <f t="shared" si="3"/>
        <v>1</v>
      </c>
      <c r="N39" s="5">
        <v>1</v>
      </c>
      <c r="O39" s="7">
        <v>2310563.7400000002</v>
      </c>
      <c r="P39" s="5" t="s">
        <v>13</v>
      </c>
      <c r="Q39" s="5">
        <v>0</v>
      </c>
    </row>
    <row r="40" spans="1:17" x14ac:dyDescent="0.25">
      <c r="A40" s="2">
        <v>1115</v>
      </c>
      <c r="B40" s="3">
        <v>40093</v>
      </c>
      <c r="C40" s="2">
        <v>44</v>
      </c>
      <c r="D40" s="2">
        <v>41</v>
      </c>
      <c r="E40" s="2">
        <v>18</v>
      </c>
      <c r="F40" s="2">
        <v>50</v>
      </c>
      <c r="G40" s="2">
        <v>37</v>
      </c>
      <c r="H40" s="2">
        <v>30</v>
      </c>
      <c r="I40" s="4">
        <v>25131470</v>
      </c>
      <c r="J40" s="10">
        <f t="shared" si="0"/>
        <v>7180420</v>
      </c>
      <c r="K40" s="28">
        <f t="shared" si="1"/>
        <v>0.14342521731244853</v>
      </c>
      <c r="L40" s="14" t="str">
        <f t="shared" si="2"/>
        <v>10% - 20%</v>
      </c>
      <c r="M40" s="2">
        <f t="shared" si="3"/>
        <v>0</v>
      </c>
      <c r="N40" s="2">
        <v>0</v>
      </c>
      <c r="O40" s="2">
        <v>0</v>
      </c>
      <c r="P40" s="2" t="s">
        <v>12</v>
      </c>
      <c r="Q40" s="4">
        <v>11132729.77</v>
      </c>
    </row>
    <row r="41" spans="1:17" x14ac:dyDescent="0.25">
      <c r="A41" s="5">
        <v>1116</v>
      </c>
      <c r="B41" s="6">
        <v>40096</v>
      </c>
      <c r="C41" s="5">
        <v>17</v>
      </c>
      <c r="D41" s="5">
        <v>20</v>
      </c>
      <c r="E41" s="5">
        <v>4</v>
      </c>
      <c r="F41" s="5">
        <v>47</v>
      </c>
      <c r="G41" s="5">
        <v>9</v>
      </c>
      <c r="H41" s="5">
        <v>13</v>
      </c>
      <c r="I41" s="7">
        <v>31648022</v>
      </c>
      <c r="J41" s="13">
        <f t="shared" si="0"/>
        <v>9042292</v>
      </c>
      <c r="K41" s="29">
        <f t="shared" si="1"/>
        <v>0.18061515831979397</v>
      </c>
      <c r="L41" s="15" t="str">
        <f t="shared" si="2"/>
        <v>10% - 20%</v>
      </c>
      <c r="M41" s="5">
        <f t="shared" si="3"/>
        <v>1</v>
      </c>
      <c r="N41" s="5">
        <v>1</v>
      </c>
      <c r="O41" s="7">
        <v>14545870.49</v>
      </c>
      <c r="P41" s="5" t="s">
        <v>13</v>
      </c>
      <c r="Q41" s="5">
        <v>0</v>
      </c>
    </row>
    <row r="42" spans="1:17" x14ac:dyDescent="0.25">
      <c r="A42" s="2">
        <v>1117</v>
      </c>
      <c r="B42" s="3">
        <v>40100</v>
      </c>
      <c r="C42" s="2">
        <v>27</v>
      </c>
      <c r="D42" s="2">
        <v>35</v>
      </c>
      <c r="E42" s="2">
        <v>40</v>
      </c>
      <c r="F42" s="2">
        <v>1</v>
      </c>
      <c r="G42" s="2">
        <v>6</v>
      </c>
      <c r="H42" s="2">
        <v>17</v>
      </c>
      <c r="I42" s="4">
        <v>16153514</v>
      </c>
      <c r="J42" s="10">
        <f t="shared" si="0"/>
        <v>4615289.7142857146</v>
      </c>
      <c r="K42" s="28">
        <f t="shared" si="1"/>
        <v>9.2188051706075289E-2</v>
      </c>
      <c r="L42" s="14" t="str">
        <f t="shared" si="2"/>
        <v>0% - 10%</v>
      </c>
      <c r="M42" s="2">
        <f t="shared" si="3"/>
        <v>0</v>
      </c>
      <c r="N42" s="2">
        <v>0</v>
      </c>
      <c r="O42" s="2">
        <v>0</v>
      </c>
      <c r="P42" s="2" t="s">
        <v>12</v>
      </c>
      <c r="Q42" s="4">
        <v>1742106.23</v>
      </c>
    </row>
    <row r="43" spans="1:17" x14ac:dyDescent="0.25">
      <c r="A43" s="5">
        <v>1118</v>
      </c>
      <c r="B43" s="6">
        <v>40103</v>
      </c>
      <c r="C43" s="5">
        <v>55</v>
      </c>
      <c r="D43" s="5">
        <v>44</v>
      </c>
      <c r="E43" s="5">
        <v>8</v>
      </c>
      <c r="F43" s="5">
        <v>20</v>
      </c>
      <c r="G43" s="5">
        <v>43</v>
      </c>
      <c r="H43" s="5">
        <v>21</v>
      </c>
      <c r="I43" s="7">
        <v>22874788</v>
      </c>
      <c r="J43" s="13">
        <f t="shared" si="0"/>
        <v>6535653.7142857146</v>
      </c>
      <c r="K43" s="29">
        <f t="shared" si="1"/>
        <v>0.13054634049962816</v>
      </c>
      <c r="L43" s="15" t="str">
        <f t="shared" si="2"/>
        <v>10% - 20%</v>
      </c>
      <c r="M43" s="5">
        <f t="shared" si="3"/>
        <v>0</v>
      </c>
      <c r="N43" s="5">
        <v>0</v>
      </c>
      <c r="O43" s="5">
        <v>0</v>
      </c>
      <c r="P43" s="5" t="s">
        <v>12</v>
      </c>
      <c r="Q43" s="7">
        <v>4209080.96</v>
      </c>
    </row>
    <row r="44" spans="1:17" x14ac:dyDescent="0.25">
      <c r="A44" s="2">
        <v>1119</v>
      </c>
      <c r="B44" s="3">
        <v>40107</v>
      </c>
      <c r="C44" s="2">
        <v>44</v>
      </c>
      <c r="D44" s="2">
        <v>54</v>
      </c>
      <c r="E44" s="2">
        <v>41</v>
      </c>
      <c r="F44" s="2">
        <v>45</v>
      </c>
      <c r="G44" s="2">
        <v>34</v>
      </c>
      <c r="H44" s="2">
        <v>10</v>
      </c>
      <c r="I44" s="4">
        <v>22981012</v>
      </c>
      <c r="J44" s="10">
        <f t="shared" si="0"/>
        <v>6566003.4285714282</v>
      </c>
      <c r="K44" s="28">
        <f t="shared" si="1"/>
        <v>0.13115256052113097</v>
      </c>
      <c r="L44" s="14" t="str">
        <f t="shared" si="2"/>
        <v>10% - 20%</v>
      </c>
      <c r="M44" s="2">
        <f t="shared" si="3"/>
        <v>0</v>
      </c>
      <c r="N44" s="2">
        <v>0</v>
      </c>
      <c r="O44" s="2">
        <v>0</v>
      </c>
      <c r="P44" s="2" t="s">
        <v>12</v>
      </c>
      <c r="Q44" s="4">
        <v>14740142.18</v>
      </c>
    </row>
    <row r="45" spans="1:17" x14ac:dyDescent="0.25">
      <c r="A45" s="5">
        <v>1120</v>
      </c>
      <c r="B45" s="6">
        <v>40110</v>
      </c>
      <c r="C45" s="5">
        <v>50</v>
      </c>
      <c r="D45" s="5">
        <v>55</v>
      </c>
      <c r="E45" s="5">
        <v>7</v>
      </c>
      <c r="F45" s="5">
        <v>35</v>
      </c>
      <c r="G45" s="5">
        <v>44</v>
      </c>
      <c r="H45" s="5">
        <v>40</v>
      </c>
      <c r="I45" s="7">
        <v>33081040</v>
      </c>
      <c r="J45" s="13">
        <f t="shared" si="0"/>
        <v>9451725.7142857146</v>
      </c>
      <c r="K45" s="29">
        <f t="shared" si="1"/>
        <v>0.18879338737136359</v>
      </c>
      <c r="L45" s="15" t="str">
        <f t="shared" si="2"/>
        <v>10% - 20%</v>
      </c>
      <c r="M45" s="5">
        <f t="shared" si="3"/>
        <v>0</v>
      </c>
      <c r="N45" s="5">
        <v>0</v>
      </c>
      <c r="O45" s="5">
        <v>0</v>
      </c>
      <c r="P45" s="5" t="s">
        <v>12</v>
      </c>
      <c r="Q45" s="7">
        <v>18307829.449999999</v>
      </c>
    </row>
    <row r="46" spans="1:17" x14ac:dyDescent="0.25">
      <c r="A46" s="2">
        <v>1121</v>
      </c>
      <c r="B46" s="3">
        <v>40114</v>
      </c>
      <c r="C46" s="2">
        <v>18</v>
      </c>
      <c r="D46" s="2">
        <v>4</v>
      </c>
      <c r="E46" s="2">
        <v>59</v>
      </c>
      <c r="F46" s="2">
        <v>54</v>
      </c>
      <c r="G46" s="2">
        <v>56</v>
      </c>
      <c r="H46" s="2">
        <v>17</v>
      </c>
      <c r="I46" s="4">
        <v>34452964</v>
      </c>
      <c r="J46" s="10">
        <f t="shared" si="0"/>
        <v>9843704</v>
      </c>
      <c r="K46" s="28">
        <f t="shared" si="1"/>
        <v>0.19662295316421866</v>
      </c>
      <c r="L46" s="14" t="str">
        <f t="shared" si="2"/>
        <v>10% - 20%</v>
      </c>
      <c r="M46" s="2">
        <f t="shared" si="3"/>
        <v>1</v>
      </c>
      <c r="N46" s="2">
        <v>1</v>
      </c>
      <c r="O46" s="4">
        <v>22023474.440000001</v>
      </c>
      <c r="P46" s="2" t="s">
        <v>13</v>
      </c>
      <c r="Q46" s="2">
        <v>0</v>
      </c>
    </row>
    <row r="47" spans="1:17" x14ac:dyDescent="0.25">
      <c r="A47" s="5">
        <v>1122</v>
      </c>
      <c r="B47" s="6">
        <v>40117</v>
      </c>
      <c r="C47" s="5">
        <v>49</v>
      </c>
      <c r="D47" s="5">
        <v>44</v>
      </c>
      <c r="E47" s="5">
        <v>56</v>
      </c>
      <c r="F47" s="5">
        <v>26</v>
      </c>
      <c r="G47" s="5">
        <v>46</v>
      </c>
      <c r="H47" s="5">
        <v>55</v>
      </c>
      <c r="I47" s="7">
        <v>19222788</v>
      </c>
      <c r="J47" s="13">
        <f t="shared" si="0"/>
        <v>5492225.1428571427</v>
      </c>
      <c r="K47" s="29">
        <f t="shared" si="1"/>
        <v>0.10970438841226271</v>
      </c>
      <c r="L47" s="15" t="str">
        <f t="shared" si="2"/>
        <v>10% - 20%</v>
      </c>
      <c r="M47" s="5">
        <f t="shared" si="3"/>
        <v>0</v>
      </c>
      <c r="N47" s="5">
        <v>0</v>
      </c>
      <c r="O47" s="5">
        <v>0</v>
      </c>
      <c r="P47" s="5" t="s">
        <v>12</v>
      </c>
      <c r="Q47" s="7">
        <v>2073117.88</v>
      </c>
    </row>
    <row r="48" spans="1:17" x14ac:dyDescent="0.25">
      <c r="A48" s="2">
        <v>1123</v>
      </c>
      <c r="B48" s="3">
        <v>40121</v>
      </c>
      <c r="C48" s="2">
        <v>19</v>
      </c>
      <c r="D48" s="2">
        <v>4</v>
      </c>
      <c r="E48" s="2">
        <v>39</v>
      </c>
      <c r="F48" s="2">
        <v>14</v>
      </c>
      <c r="G48" s="2">
        <v>45</v>
      </c>
      <c r="H48" s="2">
        <v>60</v>
      </c>
      <c r="I48" s="4">
        <v>18010282</v>
      </c>
      <c r="J48" s="10">
        <f t="shared" si="0"/>
        <v>5145794.8571428573</v>
      </c>
      <c r="K48" s="28">
        <f t="shared" si="1"/>
        <v>0.1027846206253944</v>
      </c>
      <c r="L48" s="14" t="str">
        <f t="shared" si="2"/>
        <v>10% - 20%</v>
      </c>
      <c r="M48" s="2">
        <f t="shared" si="3"/>
        <v>0</v>
      </c>
      <c r="N48" s="2">
        <v>0</v>
      </c>
      <c r="O48" s="2">
        <v>0</v>
      </c>
      <c r="P48" s="2" t="s">
        <v>12</v>
      </c>
      <c r="Q48" s="4">
        <v>4015470.76</v>
      </c>
    </row>
    <row r="49" spans="1:17" x14ac:dyDescent="0.25">
      <c r="A49" s="5">
        <v>1124</v>
      </c>
      <c r="B49" s="6">
        <v>40124</v>
      </c>
      <c r="C49" s="5">
        <v>49</v>
      </c>
      <c r="D49" s="5">
        <v>11</v>
      </c>
      <c r="E49" s="5">
        <v>7</v>
      </c>
      <c r="F49" s="5">
        <v>18</v>
      </c>
      <c r="G49" s="5">
        <v>16</v>
      </c>
      <c r="H49" s="5">
        <v>33</v>
      </c>
      <c r="I49" s="7">
        <v>25236404</v>
      </c>
      <c r="J49" s="13">
        <f t="shared" si="0"/>
        <v>7210401.1428571427</v>
      </c>
      <c r="K49" s="29">
        <f t="shared" si="1"/>
        <v>0.14402407530815928</v>
      </c>
      <c r="L49" s="15" t="str">
        <f t="shared" si="2"/>
        <v>10% - 20%</v>
      </c>
      <c r="M49" s="5">
        <f t="shared" si="3"/>
        <v>0</v>
      </c>
      <c r="N49" s="5">
        <v>0</v>
      </c>
      <c r="O49" s="5">
        <v>0</v>
      </c>
      <c r="P49" s="5" t="s">
        <v>12</v>
      </c>
      <c r="Q49" s="7">
        <v>15550005.710000001</v>
      </c>
    </row>
    <row r="50" spans="1:17" x14ac:dyDescent="0.25">
      <c r="A50" s="2">
        <v>1125</v>
      </c>
      <c r="B50" s="3">
        <v>40128</v>
      </c>
      <c r="C50" s="2">
        <v>7</v>
      </c>
      <c r="D50" s="2">
        <v>42</v>
      </c>
      <c r="E50" s="2">
        <v>56</v>
      </c>
      <c r="F50" s="2">
        <v>29</v>
      </c>
      <c r="G50" s="2">
        <v>33</v>
      </c>
      <c r="H50" s="2">
        <v>3</v>
      </c>
      <c r="I50" s="4">
        <v>32858866</v>
      </c>
      <c r="J50" s="10">
        <f t="shared" si="0"/>
        <v>9388247.4285714291</v>
      </c>
      <c r="K50" s="28">
        <f t="shared" si="1"/>
        <v>0.18752544107808367</v>
      </c>
      <c r="L50" s="14" t="str">
        <f t="shared" si="2"/>
        <v>10% - 20%</v>
      </c>
      <c r="M50" s="2">
        <f t="shared" si="3"/>
        <v>1</v>
      </c>
      <c r="N50" s="2">
        <v>1</v>
      </c>
      <c r="O50" s="4">
        <v>19093732.190000001</v>
      </c>
      <c r="P50" s="2" t="s">
        <v>13</v>
      </c>
      <c r="Q50" s="2">
        <v>0</v>
      </c>
    </row>
    <row r="51" spans="1:17" x14ac:dyDescent="0.25">
      <c r="A51" s="5">
        <v>1126</v>
      </c>
      <c r="B51" s="6">
        <v>40131</v>
      </c>
      <c r="C51" s="5">
        <v>59</v>
      </c>
      <c r="D51" s="5">
        <v>31</v>
      </c>
      <c r="E51" s="5">
        <v>57</v>
      </c>
      <c r="F51" s="5">
        <v>4</v>
      </c>
      <c r="G51" s="5">
        <v>52</v>
      </c>
      <c r="H51" s="5">
        <v>42</v>
      </c>
      <c r="I51" s="7">
        <v>19735086</v>
      </c>
      <c r="J51" s="13">
        <f t="shared" si="0"/>
        <v>5638596</v>
      </c>
      <c r="K51" s="29">
        <f t="shared" si="1"/>
        <v>0.11262807142717321</v>
      </c>
      <c r="L51" s="15" t="str">
        <f t="shared" si="2"/>
        <v>10% - 20%</v>
      </c>
      <c r="M51" s="5">
        <f t="shared" si="3"/>
        <v>0</v>
      </c>
      <c r="N51" s="5">
        <v>0</v>
      </c>
      <c r="O51" s="5">
        <v>0</v>
      </c>
      <c r="P51" s="5" t="s">
        <v>12</v>
      </c>
      <c r="Q51" s="7">
        <v>2128367.63</v>
      </c>
    </row>
    <row r="52" spans="1:17" x14ac:dyDescent="0.25">
      <c r="A52" s="2">
        <v>1127</v>
      </c>
      <c r="B52" s="3">
        <v>40135</v>
      </c>
      <c r="C52" s="2">
        <v>24</v>
      </c>
      <c r="D52" s="2">
        <v>8</v>
      </c>
      <c r="E52" s="2">
        <v>14</v>
      </c>
      <c r="F52" s="2">
        <v>5</v>
      </c>
      <c r="G52" s="2">
        <v>29</v>
      </c>
      <c r="H52" s="2">
        <v>30</v>
      </c>
      <c r="I52" s="4">
        <v>20985848</v>
      </c>
      <c r="J52" s="10">
        <f t="shared" si="0"/>
        <v>5995956.5714285718</v>
      </c>
      <c r="K52" s="28">
        <f t="shared" si="1"/>
        <v>0.11976616608125246</v>
      </c>
      <c r="L52" s="14" t="str">
        <f t="shared" si="2"/>
        <v>10% - 20%</v>
      </c>
      <c r="M52" s="2">
        <f t="shared" si="3"/>
        <v>1</v>
      </c>
      <c r="N52" s="2">
        <v>3</v>
      </c>
      <c r="O52" s="4">
        <v>1463875.35</v>
      </c>
      <c r="P52" s="2" t="s">
        <v>13</v>
      </c>
      <c r="Q52" s="2">
        <v>0</v>
      </c>
    </row>
    <row r="53" spans="1:17" x14ac:dyDescent="0.25">
      <c r="A53" s="5">
        <v>1128</v>
      </c>
      <c r="B53" s="6">
        <v>40138</v>
      </c>
      <c r="C53" s="5">
        <v>60</v>
      </c>
      <c r="D53" s="5">
        <v>8</v>
      </c>
      <c r="E53" s="5">
        <v>39</v>
      </c>
      <c r="F53" s="5">
        <v>52</v>
      </c>
      <c r="G53" s="5">
        <v>24</v>
      </c>
      <c r="H53" s="5">
        <v>16</v>
      </c>
      <c r="I53" s="7">
        <v>17652896</v>
      </c>
      <c r="J53" s="13">
        <f t="shared" si="0"/>
        <v>5043684.5714285718</v>
      </c>
      <c r="K53" s="29">
        <f t="shared" si="1"/>
        <v>0.10074501988916899</v>
      </c>
      <c r="L53" s="15" t="str">
        <f t="shared" si="2"/>
        <v>10% - 20%</v>
      </c>
      <c r="M53" s="5">
        <f t="shared" si="3"/>
        <v>1</v>
      </c>
      <c r="N53" s="5">
        <v>1</v>
      </c>
      <c r="O53" s="7">
        <v>1903809.92</v>
      </c>
      <c r="P53" s="5" t="s">
        <v>13</v>
      </c>
      <c r="Q53" s="5">
        <v>0</v>
      </c>
    </row>
    <row r="54" spans="1:17" x14ac:dyDescent="0.25">
      <c r="A54" s="2">
        <v>1129</v>
      </c>
      <c r="B54" s="3">
        <v>40142</v>
      </c>
      <c r="C54" s="2">
        <v>47</v>
      </c>
      <c r="D54" s="2">
        <v>19</v>
      </c>
      <c r="E54" s="2">
        <v>17</v>
      </c>
      <c r="F54" s="2">
        <v>12</v>
      </c>
      <c r="G54" s="2">
        <v>32</v>
      </c>
      <c r="H54" s="2">
        <v>55</v>
      </c>
      <c r="I54" s="4">
        <v>16567972</v>
      </c>
      <c r="J54" s="10">
        <f t="shared" si="0"/>
        <v>4733706.2857142854</v>
      </c>
      <c r="K54" s="28">
        <f t="shared" si="1"/>
        <v>9.4553362160134782E-2</v>
      </c>
      <c r="L54" s="14" t="str">
        <f t="shared" si="2"/>
        <v>0% - 10%</v>
      </c>
      <c r="M54" s="2">
        <f t="shared" si="3"/>
        <v>0</v>
      </c>
      <c r="N54" s="2">
        <v>0</v>
      </c>
      <c r="O54" s="2">
        <v>0</v>
      </c>
      <c r="P54" s="2" t="s">
        <v>12</v>
      </c>
      <c r="Q54" s="4">
        <v>9094554.7100000009</v>
      </c>
    </row>
    <row r="55" spans="1:17" x14ac:dyDescent="0.25">
      <c r="A55" s="5">
        <v>1130</v>
      </c>
      <c r="B55" s="6">
        <v>40145</v>
      </c>
      <c r="C55" s="5">
        <v>23</v>
      </c>
      <c r="D55" s="5">
        <v>49</v>
      </c>
      <c r="E55" s="5">
        <v>32</v>
      </c>
      <c r="F55" s="5">
        <v>54</v>
      </c>
      <c r="G55" s="5">
        <v>18</v>
      </c>
      <c r="H55" s="5">
        <v>5</v>
      </c>
      <c r="I55" s="7">
        <v>27408748</v>
      </c>
      <c r="J55" s="13">
        <f t="shared" si="0"/>
        <v>7831070.8571428573</v>
      </c>
      <c r="K55" s="29">
        <f t="shared" si="1"/>
        <v>0.15642163543008583</v>
      </c>
      <c r="L55" s="15" t="str">
        <f t="shared" si="2"/>
        <v>10% - 20%</v>
      </c>
      <c r="M55" s="5">
        <f t="shared" si="3"/>
        <v>0</v>
      </c>
      <c r="N55" s="5">
        <v>0</v>
      </c>
      <c r="O55" s="5">
        <v>0</v>
      </c>
      <c r="P55" s="5" t="s">
        <v>12</v>
      </c>
      <c r="Q55" s="7">
        <v>12050502.92</v>
      </c>
    </row>
    <row r="56" spans="1:17" x14ac:dyDescent="0.25">
      <c r="A56" s="2">
        <v>1131</v>
      </c>
      <c r="B56" s="3">
        <v>40149</v>
      </c>
      <c r="C56" s="2">
        <v>49</v>
      </c>
      <c r="D56" s="2">
        <v>34</v>
      </c>
      <c r="E56" s="2">
        <v>36</v>
      </c>
      <c r="F56" s="2">
        <v>1</v>
      </c>
      <c r="G56" s="2">
        <v>16</v>
      </c>
      <c r="H56" s="2">
        <v>8</v>
      </c>
      <c r="I56" s="4">
        <v>34001962</v>
      </c>
      <c r="J56" s="10">
        <f t="shared" si="0"/>
        <v>9714846.2857142854</v>
      </c>
      <c r="K56" s="28">
        <f t="shared" si="1"/>
        <v>0.19404908622136377</v>
      </c>
      <c r="L56" s="14" t="str">
        <f t="shared" si="2"/>
        <v>10% - 20%</v>
      </c>
      <c r="M56" s="2">
        <f t="shared" si="3"/>
        <v>0</v>
      </c>
      <c r="N56" s="2">
        <v>0</v>
      </c>
      <c r="O56" s="2">
        <v>0</v>
      </c>
      <c r="P56" s="2" t="s">
        <v>12</v>
      </c>
      <c r="Q56" s="4">
        <v>15717508.75</v>
      </c>
    </row>
    <row r="57" spans="1:17" x14ac:dyDescent="0.25">
      <c r="A57" s="5">
        <v>1132</v>
      </c>
      <c r="B57" s="6">
        <v>40152</v>
      </c>
      <c r="C57" s="5">
        <v>52</v>
      </c>
      <c r="D57" s="5">
        <v>30</v>
      </c>
      <c r="E57" s="5">
        <v>27</v>
      </c>
      <c r="F57" s="5">
        <v>12</v>
      </c>
      <c r="G57" s="5">
        <v>55</v>
      </c>
      <c r="H57" s="5">
        <v>33</v>
      </c>
      <c r="I57" s="7">
        <v>38359728</v>
      </c>
      <c r="J57" s="13">
        <f t="shared" si="0"/>
        <v>10959922.285714285</v>
      </c>
      <c r="K57" s="29">
        <f t="shared" si="1"/>
        <v>0.21891884256855715</v>
      </c>
      <c r="L57" s="15" t="str">
        <f t="shared" si="2"/>
        <v>20% - 30%</v>
      </c>
      <c r="M57" s="5">
        <f t="shared" si="3"/>
        <v>0</v>
      </c>
      <c r="N57" s="5">
        <v>0</v>
      </c>
      <c r="O57" s="5">
        <v>0</v>
      </c>
      <c r="P57" s="5" t="s">
        <v>12</v>
      </c>
      <c r="Q57" s="7">
        <v>19854486.100000001</v>
      </c>
    </row>
    <row r="58" spans="1:17" x14ac:dyDescent="0.25">
      <c r="A58" s="2">
        <v>1133</v>
      </c>
      <c r="B58" s="3">
        <v>40156</v>
      </c>
      <c r="C58" s="2">
        <v>16</v>
      </c>
      <c r="D58" s="2">
        <v>5</v>
      </c>
      <c r="E58" s="2">
        <v>58</v>
      </c>
      <c r="F58" s="2">
        <v>39</v>
      </c>
      <c r="G58" s="2">
        <v>10</v>
      </c>
      <c r="H58" s="2">
        <v>21</v>
      </c>
      <c r="I58" s="4">
        <v>37311790</v>
      </c>
      <c r="J58" s="10">
        <f t="shared" si="0"/>
        <v>10660511.428571429</v>
      </c>
      <c r="K58" s="28">
        <f t="shared" si="1"/>
        <v>0.21293826382087655</v>
      </c>
      <c r="L58" s="14" t="str">
        <f t="shared" si="2"/>
        <v>20% - 30%</v>
      </c>
      <c r="M58" s="2">
        <f t="shared" si="3"/>
        <v>1</v>
      </c>
      <c r="N58" s="2">
        <v>1</v>
      </c>
      <c r="O58" s="4">
        <v>23878446.59</v>
      </c>
      <c r="P58" s="2" t="s">
        <v>13</v>
      </c>
      <c r="Q58" s="2">
        <v>0</v>
      </c>
    </row>
    <row r="59" spans="1:17" x14ac:dyDescent="0.25">
      <c r="A59" s="5">
        <v>1134</v>
      </c>
      <c r="B59" s="6">
        <v>40159</v>
      </c>
      <c r="C59" s="5">
        <v>29</v>
      </c>
      <c r="D59" s="5">
        <v>36</v>
      </c>
      <c r="E59" s="5">
        <v>56</v>
      </c>
      <c r="F59" s="5">
        <v>22</v>
      </c>
      <c r="G59" s="5">
        <v>9</v>
      </c>
      <c r="H59" s="5">
        <v>51</v>
      </c>
      <c r="I59" s="7">
        <v>21551532</v>
      </c>
      <c r="J59" s="13">
        <f t="shared" si="0"/>
        <v>6157580.5714285718</v>
      </c>
      <c r="K59" s="29">
        <f t="shared" si="1"/>
        <v>0.1229945228240206</v>
      </c>
      <c r="L59" s="15" t="str">
        <f t="shared" si="2"/>
        <v>10% - 20%</v>
      </c>
      <c r="M59" s="5">
        <f t="shared" si="3"/>
        <v>0</v>
      </c>
      <c r="N59" s="5">
        <v>0</v>
      </c>
      <c r="O59" s="5">
        <v>0</v>
      </c>
      <c r="P59" s="5" t="s">
        <v>12</v>
      </c>
      <c r="Q59" s="7">
        <v>13077964.720000001</v>
      </c>
    </row>
    <row r="60" spans="1:17" x14ac:dyDescent="0.25">
      <c r="A60" s="2">
        <v>1135</v>
      </c>
      <c r="B60" s="3">
        <v>40163</v>
      </c>
      <c r="C60" s="2">
        <v>5</v>
      </c>
      <c r="D60" s="2">
        <v>4</v>
      </c>
      <c r="E60" s="2">
        <v>19</v>
      </c>
      <c r="F60" s="2">
        <v>39</v>
      </c>
      <c r="G60" s="2">
        <v>6</v>
      </c>
      <c r="H60" s="2">
        <v>23</v>
      </c>
      <c r="I60" s="4">
        <v>29603144</v>
      </c>
      <c r="J60" s="10">
        <f t="shared" si="0"/>
        <v>8458041.1428571437</v>
      </c>
      <c r="K60" s="28">
        <f t="shared" si="1"/>
        <v>0.16894504624407994</v>
      </c>
      <c r="L60" s="14" t="str">
        <f t="shared" si="2"/>
        <v>10% - 20%</v>
      </c>
      <c r="M60" s="2">
        <f t="shared" si="3"/>
        <v>1</v>
      </c>
      <c r="N60" s="2">
        <v>1</v>
      </c>
      <c r="O60" s="4">
        <v>16270571.710000001</v>
      </c>
      <c r="P60" s="2" t="s">
        <v>13</v>
      </c>
      <c r="Q60" s="2">
        <v>0</v>
      </c>
    </row>
    <row r="61" spans="1:17" x14ac:dyDescent="0.25">
      <c r="A61" s="5">
        <v>1136</v>
      </c>
      <c r="B61" s="6">
        <v>40166</v>
      </c>
      <c r="C61" s="5">
        <v>7</v>
      </c>
      <c r="D61" s="5">
        <v>31</v>
      </c>
      <c r="E61" s="5">
        <v>32</v>
      </c>
      <c r="F61" s="5">
        <v>37</v>
      </c>
      <c r="G61" s="5">
        <v>43</v>
      </c>
      <c r="H61" s="5">
        <v>34</v>
      </c>
      <c r="I61" s="7">
        <v>21230956</v>
      </c>
      <c r="J61" s="13">
        <f t="shared" si="0"/>
        <v>6065987.4285714282</v>
      </c>
      <c r="K61" s="29">
        <f t="shared" si="1"/>
        <v>0.12116499663772286</v>
      </c>
      <c r="L61" s="15" t="str">
        <f t="shared" si="2"/>
        <v>10% - 20%</v>
      </c>
      <c r="M61" s="5">
        <f t="shared" si="3"/>
        <v>0</v>
      </c>
      <c r="N61" s="5">
        <v>0</v>
      </c>
      <c r="O61" s="5">
        <v>0</v>
      </c>
      <c r="P61" s="5" t="s">
        <v>12</v>
      </c>
      <c r="Q61" s="7">
        <v>2289692.56</v>
      </c>
    </row>
    <row r="62" spans="1:17" x14ac:dyDescent="0.25">
      <c r="A62" s="2">
        <v>1137</v>
      </c>
      <c r="B62" s="3">
        <v>40169</v>
      </c>
      <c r="C62" s="2">
        <v>21</v>
      </c>
      <c r="D62" s="2">
        <v>28</v>
      </c>
      <c r="E62" s="2">
        <v>19</v>
      </c>
      <c r="F62" s="2">
        <v>25</v>
      </c>
      <c r="G62" s="2">
        <v>50</v>
      </c>
      <c r="H62" s="2">
        <v>43</v>
      </c>
      <c r="I62" s="4">
        <v>14493008</v>
      </c>
      <c r="J62" s="10">
        <f t="shared" si="0"/>
        <v>4140859.4285714286</v>
      </c>
      <c r="K62" s="28">
        <f t="shared" si="1"/>
        <v>8.2711549380559718E-2</v>
      </c>
      <c r="L62" s="14" t="str">
        <f t="shared" si="2"/>
        <v>0% - 10%</v>
      </c>
      <c r="M62" s="2">
        <f t="shared" si="3"/>
        <v>0</v>
      </c>
      <c r="N62" s="2">
        <v>0</v>
      </c>
      <c r="O62" s="2">
        <v>0</v>
      </c>
      <c r="P62" s="2" t="s">
        <v>12</v>
      </c>
      <c r="Q62" s="4">
        <v>3852718.38</v>
      </c>
    </row>
    <row r="63" spans="1:17" x14ac:dyDescent="0.25">
      <c r="A63" s="5">
        <v>1138</v>
      </c>
      <c r="B63" s="6">
        <v>40171</v>
      </c>
      <c r="C63" s="5">
        <v>4</v>
      </c>
      <c r="D63" s="5">
        <v>25</v>
      </c>
      <c r="E63" s="5">
        <v>18</v>
      </c>
      <c r="F63" s="5">
        <v>15</v>
      </c>
      <c r="G63" s="5">
        <v>36</v>
      </c>
      <c r="H63" s="5">
        <v>2</v>
      </c>
      <c r="I63" s="7">
        <v>19145820</v>
      </c>
      <c r="J63" s="13">
        <f t="shared" si="0"/>
        <v>5470234.2857142854</v>
      </c>
      <c r="K63" s="29">
        <f t="shared" si="1"/>
        <v>0.10926513228732833</v>
      </c>
      <c r="L63" s="15" t="str">
        <f t="shared" si="2"/>
        <v>10% - 20%</v>
      </c>
      <c r="M63" s="5">
        <f t="shared" si="3"/>
        <v>0</v>
      </c>
      <c r="N63" s="5">
        <v>0</v>
      </c>
      <c r="O63" s="5">
        <v>0</v>
      </c>
      <c r="P63" s="5" t="s">
        <v>12</v>
      </c>
      <c r="Q63" s="7">
        <v>5917535.5099999998</v>
      </c>
    </row>
    <row r="64" spans="1:17" x14ac:dyDescent="0.25">
      <c r="A64" s="2">
        <v>1139</v>
      </c>
      <c r="B64" s="3">
        <v>40173</v>
      </c>
      <c r="C64" s="2">
        <v>36</v>
      </c>
      <c r="D64" s="2">
        <v>42</v>
      </c>
      <c r="E64" s="2">
        <v>37</v>
      </c>
      <c r="F64" s="2">
        <v>9</v>
      </c>
      <c r="G64" s="2">
        <v>28</v>
      </c>
      <c r="H64" s="2">
        <v>31</v>
      </c>
      <c r="I64" s="4">
        <v>13557048</v>
      </c>
      <c r="J64" s="10">
        <f t="shared" si="0"/>
        <v>3873442.2857142859</v>
      </c>
      <c r="K64" s="28">
        <f t="shared" si="1"/>
        <v>7.737002871361269E-2</v>
      </c>
      <c r="L64" s="14" t="str">
        <f t="shared" si="2"/>
        <v>0% - 10%</v>
      </c>
      <c r="M64" s="2">
        <f t="shared" si="3"/>
        <v>0</v>
      </c>
      <c r="N64" s="2">
        <v>0</v>
      </c>
      <c r="O64" s="2">
        <v>0</v>
      </c>
      <c r="P64" s="2" t="s">
        <v>12</v>
      </c>
      <c r="Q64" s="4">
        <v>61731493.109999999</v>
      </c>
    </row>
    <row r="65" spans="1:17" x14ac:dyDescent="0.25">
      <c r="A65" s="5">
        <v>1140</v>
      </c>
      <c r="B65" s="6">
        <v>40178</v>
      </c>
      <c r="C65" s="5">
        <v>49</v>
      </c>
      <c r="D65" s="5">
        <v>58</v>
      </c>
      <c r="E65" s="5">
        <v>40</v>
      </c>
      <c r="F65" s="5">
        <v>46</v>
      </c>
      <c r="G65" s="5">
        <v>10</v>
      </c>
      <c r="H65" s="5">
        <v>27</v>
      </c>
      <c r="I65" s="7">
        <v>435346884</v>
      </c>
      <c r="J65" s="13">
        <f t="shared" si="0"/>
        <v>124384824</v>
      </c>
      <c r="K65" s="29">
        <f t="shared" si="1"/>
        <v>2.4845232469090477</v>
      </c>
      <c r="L65" s="15" t="str">
        <f t="shared" si="2"/>
        <v>Acima de 100%</v>
      </c>
      <c r="M65" s="5">
        <f t="shared" si="3"/>
        <v>1</v>
      </c>
      <c r="N65" s="5">
        <v>2</v>
      </c>
      <c r="O65" s="7">
        <v>72450747.459999993</v>
      </c>
      <c r="P65" s="5" t="s">
        <v>13</v>
      </c>
      <c r="Q65" s="5">
        <v>0</v>
      </c>
    </row>
    <row r="66" spans="1:17" x14ac:dyDescent="0.25">
      <c r="A66" s="2">
        <v>1141</v>
      </c>
      <c r="B66" s="3">
        <v>40180</v>
      </c>
      <c r="C66" s="2">
        <v>40</v>
      </c>
      <c r="D66" s="2">
        <v>9</v>
      </c>
      <c r="E66" s="2">
        <v>37</v>
      </c>
      <c r="F66" s="2">
        <v>58</v>
      </c>
      <c r="G66" s="2">
        <v>50</v>
      </c>
      <c r="H66" s="2">
        <v>60</v>
      </c>
      <c r="I66" s="4">
        <v>5610856</v>
      </c>
      <c r="J66" s="10">
        <f t="shared" ref="J66:J129" si="4">I66/3.5</f>
        <v>1603101.7142857143</v>
      </c>
      <c r="K66" s="28">
        <f t="shared" si="1"/>
        <v>3.2021136889678788E-2</v>
      </c>
      <c r="L66" s="14" t="str">
        <f t="shared" si="2"/>
        <v>0% - 10%</v>
      </c>
      <c r="M66" s="2">
        <f t="shared" si="3"/>
        <v>0</v>
      </c>
      <c r="N66" s="2">
        <v>0</v>
      </c>
      <c r="O66" s="2">
        <v>0</v>
      </c>
      <c r="P66" s="2" t="s">
        <v>12</v>
      </c>
      <c r="Q66" s="4">
        <v>605113.35</v>
      </c>
    </row>
    <row r="67" spans="1:17" x14ac:dyDescent="0.25">
      <c r="A67" s="5">
        <v>1142</v>
      </c>
      <c r="B67" s="6">
        <v>40184</v>
      </c>
      <c r="C67" s="5">
        <v>28</v>
      </c>
      <c r="D67" s="5">
        <v>31</v>
      </c>
      <c r="E67" s="5">
        <v>15</v>
      </c>
      <c r="F67" s="5">
        <v>58</v>
      </c>
      <c r="G67" s="5">
        <v>3</v>
      </c>
      <c r="H67" s="5">
        <v>26</v>
      </c>
      <c r="I67" s="7">
        <v>17301930</v>
      </c>
      <c r="J67" s="13">
        <f t="shared" si="4"/>
        <v>4943408.5714285718</v>
      </c>
      <c r="K67" s="29">
        <f t="shared" ref="K67:K130" si="5">J67/50063860</f>
        <v>9.874205807200187E-2</v>
      </c>
      <c r="L67" s="15" t="str">
        <f t="shared" ref="L67:L130" si="6">IF(K67&gt;1,"Acima de 100%",TEXT(_xlfn.FLOOR.MATH(K67,0.1),"0%")&amp;" - "&amp;TEXT(_xlfn.CEILING.MATH(K67,0.1),"0%"))</f>
        <v>0% - 10%</v>
      </c>
      <c r="M67" s="5">
        <f t="shared" ref="M67:M130" si="7">IF(N67&gt;0,1,0)</f>
        <v>0</v>
      </c>
      <c r="N67" s="5">
        <v>0</v>
      </c>
      <c r="O67" s="5">
        <v>0</v>
      </c>
      <c r="P67" s="5" t="s">
        <v>12</v>
      </c>
      <c r="Q67" s="7">
        <v>2471072.6800000002</v>
      </c>
    </row>
    <row r="68" spans="1:17" x14ac:dyDescent="0.25">
      <c r="A68" s="2">
        <v>1143</v>
      </c>
      <c r="B68" s="3">
        <v>40187</v>
      </c>
      <c r="C68" s="2">
        <v>35</v>
      </c>
      <c r="D68" s="2">
        <v>47</v>
      </c>
      <c r="E68" s="2">
        <v>60</v>
      </c>
      <c r="F68" s="2">
        <v>44</v>
      </c>
      <c r="G68" s="2">
        <v>30</v>
      </c>
      <c r="H68" s="2">
        <v>3</v>
      </c>
      <c r="I68" s="4">
        <v>21700966</v>
      </c>
      <c r="J68" s="10">
        <f t="shared" si="4"/>
        <v>6200276</v>
      </c>
      <c r="K68" s="28">
        <f t="shared" si="5"/>
        <v>0.12384734217457463</v>
      </c>
      <c r="L68" s="14" t="str">
        <f t="shared" si="6"/>
        <v>10% - 20%</v>
      </c>
      <c r="M68" s="2">
        <f t="shared" si="7"/>
        <v>0</v>
      </c>
      <c r="N68" s="2">
        <v>0</v>
      </c>
      <c r="O68" s="2">
        <v>0</v>
      </c>
      <c r="P68" s="2" t="s">
        <v>12</v>
      </c>
      <c r="Q68" s="4">
        <v>4811454.3499999996</v>
      </c>
    </row>
    <row r="69" spans="1:17" x14ac:dyDescent="0.25">
      <c r="A69" s="5">
        <v>1144</v>
      </c>
      <c r="B69" s="6">
        <v>40191</v>
      </c>
      <c r="C69" s="5">
        <v>19</v>
      </c>
      <c r="D69" s="5">
        <v>10</v>
      </c>
      <c r="E69" s="5">
        <v>49</v>
      </c>
      <c r="F69" s="5">
        <v>18</v>
      </c>
      <c r="G69" s="5">
        <v>1</v>
      </c>
      <c r="H69" s="5">
        <v>44</v>
      </c>
      <c r="I69" s="7">
        <v>22142094</v>
      </c>
      <c r="J69" s="13">
        <f t="shared" si="4"/>
        <v>6326312.5714285718</v>
      </c>
      <c r="K69" s="29">
        <f t="shared" si="5"/>
        <v>0.12636485823163798</v>
      </c>
      <c r="L69" s="15" t="str">
        <f t="shared" si="6"/>
        <v>10% - 20%</v>
      </c>
      <c r="M69" s="5">
        <f t="shared" si="7"/>
        <v>0</v>
      </c>
      <c r="N69" s="5">
        <v>0</v>
      </c>
      <c r="O69" s="5">
        <v>0</v>
      </c>
      <c r="P69" s="5" t="s">
        <v>12</v>
      </c>
      <c r="Q69" s="7">
        <v>11724753.92</v>
      </c>
    </row>
    <row r="70" spans="1:17" x14ac:dyDescent="0.25">
      <c r="A70" s="2">
        <v>1145</v>
      </c>
      <c r="B70" s="3">
        <v>40194</v>
      </c>
      <c r="C70" s="2">
        <v>19</v>
      </c>
      <c r="D70" s="2">
        <v>3</v>
      </c>
      <c r="E70" s="2">
        <v>60</v>
      </c>
      <c r="F70" s="2">
        <v>33</v>
      </c>
      <c r="G70" s="2">
        <v>24</v>
      </c>
      <c r="H70" s="2">
        <v>16</v>
      </c>
      <c r="I70" s="4">
        <v>28855462</v>
      </c>
      <c r="J70" s="10">
        <f t="shared" si="4"/>
        <v>8244417.7142857146</v>
      </c>
      <c r="K70" s="28">
        <f t="shared" si="5"/>
        <v>0.16467802750897984</v>
      </c>
      <c r="L70" s="14" t="str">
        <f t="shared" si="6"/>
        <v>10% - 20%</v>
      </c>
      <c r="M70" s="2">
        <f t="shared" si="7"/>
        <v>1</v>
      </c>
      <c r="N70" s="2">
        <v>1</v>
      </c>
      <c r="O70" s="4">
        <v>14836725.73</v>
      </c>
      <c r="P70" s="2" t="s">
        <v>13</v>
      </c>
      <c r="Q70" s="2">
        <v>0</v>
      </c>
    </row>
    <row r="71" spans="1:17" x14ac:dyDescent="0.25">
      <c r="A71" s="5">
        <v>1146</v>
      </c>
      <c r="B71" s="6">
        <v>40198</v>
      </c>
      <c r="C71" s="5">
        <v>10</v>
      </c>
      <c r="D71" s="5">
        <v>34</v>
      </c>
      <c r="E71" s="5">
        <v>53</v>
      </c>
      <c r="F71" s="5">
        <v>33</v>
      </c>
      <c r="G71" s="5">
        <v>28</v>
      </c>
      <c r="H71" s="5">
        <v>6</v>
      </c>
      <c r="I71" s="7">
        <v>16304810</v>
      </c>
      <c r="J71" s="13">
        <f t="shared" si="4"/>
        <v>4658517.1428571427</v>
      </c>
      <c r="K71" s="29">
        <f t="shared" si="5"/>
        <v>9.3051497484555587E-2</v>
      </c>
      <c r="L71" s="15" t="str">
        <f t="shared" si="6"/>
        <v>0% - 10%</v>
      </c>
      <c r="M71" s="5">
        <f t="shared" si="7"/>
        <v>0</v>
      </c>
      <c r="N71" s="5">
        <v>0</v>
      </c>
      <c r="O71" s="5">
        <v>0</v>
      </c>
      <c r="P71" s="5" t="s">
        <v>12</v>
      </c>
      <c r="Q71" s="7">
        <v>1758423.03</v>
      </c>
    </row>
    <row r="72" spans="1:17" x14ac:dyDescent="0.25">
      <c r="A72" s="2">
        <v>1147</v>
      </c>
      <c r="B72" s="3">
        <v>40201</v>
      </c>
      <c r="C72" s="2">
        <v>23</v>
      </c>
      <c r="D72" s="2">
        <v>39</v>
      </c>
      <c r="E72" s="2">
        <v>52</v>
      </c>
      <c r="F72" s="2">
        <v>31</v>
      </c>
      <c r="G72" s="2">
        <v>6</v>
      </c>
      <c r="H72" s="2">
        <v>33</v>
      </c>
      <c r="I72" s="4">
        <v>20872116</v>
      </c>
      <c r="J72" s="10">
        <f t="shared" si="4"/>
        <v>5963461.7142857146</v>
      </c>
      <c r="K72" s="28">
        <f t="shared" si="5"/>
        <v>0.11911709792824034</v>
      </c>
      <c r="L72" s="14" t="str">
        <f t="shared" si="6"/>
        <v>10% - 20%</v>
      </c>
      <c r="M72" s="2">
        <f t="shared" si="7"/>
        <v>0</v>
      </c>
      <c r="N72" s="2">
        <v>0</v>
      </c>
      <c r="O72" s="2">
        <v>0</v>
      </c>
      <c r="P72" s="2" t="s">
        <v>12</v>
      </c>
      <c r="Q72" s="4">
        <v>4009415.81</v>
      </c>
    </row>
    <row r="73" spans="1:17" x14ac:dyDescent="0.25">
      <c r="A73" s="5">
        <v>1148</v>
      </c>
      <c r="B73" s="6">
        <v>40205</v>
      </c>
      <c r="C73" s="5">
        <v>48</v>
      </c>
      <c r="D73" s="5">
        <v>32</v>
      </c>
      <c r="E73" s="5">
        <v>29</v>
      </c>
      <c r="F73" s="5">
        <v>55</v>
      </c>
      <c r="G73" s="5">
        <v>27</v>
      </c>
      <c r="H73" s="5">
        <v>28</v>
      </c>
      <c r="I73" s="7">
        <v>20929302</v>
      </c>
      <c r="J73" s="13">
        <f t="shared" si="4"/>
        <v>5979800.5714285718</v>
      </c>
      <c r="K73" s="29">
        <f t="shared" si="5"/>
        <v>0.11944345824370257</v>
      </c>
      <c r="L73" s="15" t="str">
        <f t="shared" si="6"/>
        <v>10% - 20%</v>
      </c>
      <c r="M73" s="5">
        <f t="shared" si="7"/>
        <v>0</v>
      </c>
      <c r="N73" s="5">
        <v>0</v>
      </c>
      <c r="O73" s="5">
        <v>0</v>
      </c>
      <c r="P73" s="5" t="s">
        <v>12</v>
      </c>
      <c r="Q73" s="7">
        <v>6266575.9199999999</v>
      </c>
    </row>
    <row r="74" spans="1:17" x14ac:dyDescent="0.25">
      <c r="A74" s="2">
        <v>1149</v>
      </c>
      <c r="B74" s="3">
        <v>40208</v>
      </c>
      <c r="C74" s="2">
        <v>46</v>
      </c>
      <c r="D74" s="2">
        <v>54</v>
      </c>
      <c r="E74" s="2">
        <v>8</v>
      </c>
      <c r="F74" s="2">
        <v>36</v>
      </c>
      <c r="G74" s="2">
        <v>7</v>
      </c>
      <c r="H74" s="2">
        <v>23</v>
      </c>
      <c r="I74" s="4">
        <v>25751354</v>
      </c>
      <c r="J74" s="10">
        <f t="shared" si="4"/>
        <v>7357529.7142857146</v>
      </c>
      <c r="K74" s="28">
        <f t="shared" si="5"/>
        <v>0.1469628932784191</v>
      </c>
      <c r="L74" s="14" t="str">
        <f t="shared" si="6"/>
        <v>10% - 20%</v>
      </c>
      <c r="M74" s="2">
        <f t="shared" si="7"/>
        <v>0</v>
      </c>
      <c r="N74" s="2">
        <v>0</v>
      </c>
      <c r="O74" s="2">
        <v>0</v>
      </c>
      <c r="P74" s="2" t="s">
        <v>12</v>
      </c>
      <c r="Q74" s="4">
        <v>16684537.210000001</v>
      </c>
    </row>
    <row r="75" spans="1:17" x14ac:dyDescent="0.25">
      <c r="A75" s="5">
        <v>1150</v>
      </c>
      <c r="B75" s="6">
        <v>40212</v>
      </c>
      <c r="C75" s="5">
        <v>28</v>
      </c>
      <c r="D75" s="5">
        <v>17</v>
      </c>
      <c r="E75" s="5">
        <v>35</v>
      </c>
      <c r="F75" s="5">
        <v>52</v>
      </c>
      <c r="G75" s="5">
        <v>31</v>
      </c>
      <c r="H75" s="5">
        <v>15</v>
      </c>
      <c r="I75" s="7">
        <v>30139020</v>
      </c>
      <c r="J75" s="13">
        <f t="shared" si="4"/>
        <v>8611148.5714285709</v>
      </c>
      <c r="K75" s="29">
        <f t="shared" si="5"/>
        <v>0.17200328882808019</v>
      </c>
      <c r="L75" s="15" t="str">
        <f t="shared" si="6"/>
        <v>10% - 20%</v>
      </c>
      <c r="M75" s="5">
        <f t="shared" si="7"/>
        <v>0</v>
      </c>
      <c r="N75" s="5">
        <v>0</v>
      </c>
      <c r="O75" s="5">
        <v>0</v>
      </c>
      <c r="P75" s="5" t="s">
        <v>12</v>
      </c>
      <c r="Q75" s="7">
        <v>19934936.77</v>
      </c>
    </row>
    <row r="76" spans="1:17" x14ac:dyDescent="0.25">
      <c r="A76" s="2">
        <v>1151</v>
      </c>
      <c r="B76" s="3">
        <v>40215</v>
      </c>
      <c r="C76" s="2">
        <v>1</v>
      </c>
      <c r="D76" s="2">
        <v>25</v>
      </c>
      <c r="E76" s="2">
        <v>4</v>
      </c>
      <c r="F76" s="2">
        <v>14</v>
      </c>
      <c r="G76" s="2">
        <v>21</v>
      </c>
      <c r="H76" s="2">
        <v>51</v>
      </c>
      <c r="I76" s="4">
        <v>35293022</v>
      </c>
      <c r="J76" s="10">
        <f t="shared" si="4"/>
        <v>10083720.571428571</v>
      </c>
      <c r="K76" s="28">
        <f t="shared" si="5"/>
        <v>0.20141716142999302</v>
      </c>
      <c r="L76" s="14" t="str">
        <f t="shared" si="6"/>
        <v>20% - 30%</v>
      </c>
      <c r="M76" s="2">
        <f t="shared" si="7"/>
        <v>0</v>
      </c>
      <c r="N76" s="2">
        <v>0</v>
      </c>
      <c r="O76" s="2">
        <v>0</v>
      </c>
      <c r="P76" s="2" t="s">
        <v>12</v>
      </c>
      <c r="Q76" s="4">
        <v>23741179.41</v>
      </c>
    </row>
    <row r="77" spans="1:17" x14ac:dyDescent="0.25">
      <c r="A77" s="5">
        <v>1152</v>
      </c>
      <c r="B77" s="6">
        <v>40219</v>
      </c>
      <c r="C77" s="5">
        <v>47</v>
      </c>
      <c r="D77" s="5">
        <v>36</v>
      </c>
      <c r="E77" s="5">
        <v>44</v>
      </c>
      <c r="F77" s="5">
        <v>29</v>
      </c>
      <c r="G77" s="5">
        <v>20</v>
      </c>
      <c r="H77" s="5">
        <v>14</v>
      </c>
      <c r="I77" s="7">
        <v>37101290</v>
      </c>
      <c r="J77" s="13">
        <f t="shared" si="4"/>
        <v>10600368.571428571</v>
      </c>
      <c r="K77" s="29">
        <f t="shared" si="5"/>
        <v>0.21173694100751661</v>
      </c>
      <c r="L77" s="15" t="str">
        <f t="shared" si="6"/>
        <v>20% - 30%</v>
      </c>
      <c r="M77" s="5">
        <f t="shared" si="7"/>
        <v>0</v>
      </c>
      <c r="N77" s="5">
        <v>0</v>
      </c>
      <c r="O77" s="5">
        <v>0</v>
      </c>
      <c r="P77" s="5" t="s">
        <v>12</v>
      </c>
      <c r="Q77" s="7">
        <v>27742438.129999999</v>
      </c>
    </row>
    <row r="78" spans="1:17" x14ac:dyDescent="0.25">
      <c r="A78" s="2">
        <v>1153</v>
      </c>
      <c r="B78" s="3">
        <v>40222</v>
      </c>
      <c r="C78" s="2">
        <v>55</v>
      </c>
      <c r="D78" s="2">
        <v>46</v>
      </c>
      <c r="E78" s="2">
        <v>34</v>
      </c>
      <c r="F78" s="2">
        <v>17</v>
      </c>
      <c r="G78" s="2">
        <v>19</v>
      </c>
      <c r="H78" s="2">
        <v>6</v>
      </c>
      <c r="I78" s="4">
        <v>42232896</v>
      </c>
      <c r="J78" s="10">
        <f t="shared" si="4"/>
        <v>12066541.714285715</v>
      </c>
      <c r="K78" s="28">
        <f t="shared" si="5"/>
        <v>0.24102299971048405</v>
      </c>
      <c r="L78" s="14" t="str">
        <f t="shared" si="6"/>
        <v>20% - 30%</v>
      </c>
      <c r="M78" s="2">
        <f t="shared" si="7"/>
        <v>0</v>
      </c>
      <c r="N78" s="2">
        <v>0</v>
      </c>
      <c r="O78" s="2">
        <v>0</v>
      </c>
      <c r="P78" s="2" t="s">
        <v>12</v>
      </c>
      <c r="Q78" s="4">
        <v>32297124.600000001</v>
      </c>
    </row>
    <row r="79" spans="1:17" x14ac:dyDescent="0.25">
      <c r="A79" s="5">
        <v>1154</v>
      </c>
      <c r="B79" s="6">
        <v>40226</v>
      </c>
      <c r="C79" s="5">
        <v>4</v>
      </c>
      <c r="D79" s="5">
        <v>14</v>
      </c>
      <c r="E79" s="5">
        <v>21</v>
      </c>
      <c r="F79" s="5">
        <v>26</v>
      </c>
      <c r="G79" s="5">
        <v>12</v>
      </c>
      <c r="H79" s="5">
        <v>28</v>
      </c>
      <c r="I79" s="7">
        <v>26100894</v>
      </c>
      <c r="J79" s="13">
        <f t="shared" si="4"/>
        <v>7457398.2857142854</v>
      </c>
      <c r="K79" s="29">
        <f t="shared" si="5"/>
        <v>0.14895771691823773</v>
      </c>
      <c r="L79" s="15" t="str">
        <f t="shared" si="6"/>
        <v>10% - 20%</v>
      </c>
      <c r="M79" s="5">
        <f t="shared" si="7"/>
        <v>0</v>
      </c>
      <c r="N79" s="5">
        <v>0</v>
      </c>
      <c r="O79" s="5">
        <v>0</v>
      </c>
      <c r="P79" s="5" t="s">
        <v>12</v>
      </c>
      <c r="Q79" s="7">
        <v>46695017.020000003</v>
      </c>
    </row>
    <row r="80" spans="1:17" x14ac:dyDescent="0.25">
      <c r="A80" s="2">
        <v>1155</v>
      </c>
      <c r="B80" s="3">
        <v>40229</v>
      </c>
      <c r="C80" s="2">
        <v>28</v>
      </c>
      <c r="D80" s="2">
        <v>58</v>
      </c>
      <c r="E80" s="2">
        <v>41</v>
      </c>
      <c r="F80" s="2">
        <v>40</v>
      </c>
      <c r="G80" s="2">
        <v>51</v>
      </c>
      <c r="H80" s="2">
        <v>20</v>
      </c>
      <c r="I80" s="4">
        <v>61880258</v>
      </c>
      <c r="J80" s="10">
        <f t="shared" si="4"/>
        <v>17680073.714285713</v>
      </c>
      <c r="K80" s="28">
        <f t="shared" si="5"/>
        <v>0.35315043055580836</v>
      </c>
      <c r="L80" s="14" t="str">
        <f t="shared" si="6"/>
        <v>30% - 40%</v>
      </c>
      <c r="M80" s="2">
        <f t="shared" si="7"/>
        <v>0</v>
      </c>
      <c r="N80" s="2">
        <v>0</v>
      </c>
      <c r="O80" s="2">
        <v>0</v>
      </c>
      <c r="P80" s="2" t="s">
        <v>12</v>
      </c>
      <c r="Q80" s="4">
        <v>53368610.369999997</v>
      </c>
    </row>
    <row r="81" spans="1:17" x14ac:dyDescent="0.25">
      <c r="A81" s="5">
        <v>1156</v>
      </c>
      <c r="B81" s="6">
        <v>40233</v>
      </c>
      <c r="C81" s="5">
        <v>31</v>
      </c>
      <c r="D81" s="5">
        <v>49</v>
      </c>
      <c r="E81" s="5">
        <v>44</v>
      </c>
      <c r="F81" s="5">
        <v>24</v>
      </c>
      <c r="G81" s="5">
        <v>9</v>
      </c>
      <c r="H81" s="5">
        <v>48</v>
      </c>
      <c r="I81" s="7">
        <v>76877700</v>
      </c>
      <c r="J81" s="13">
        <f t="shared" si="4"/>
        <v>21965057.142857142</v>
      </c>
      <c r="K81" s="29">
        <f t="shared" si="5"/>
        <v>0.43874078312893056</v>
      </c>
      <c r="L81" s="15" t="str">
        <f t="shared" si="6"/>
        <v>40% - 50%</v>
      </c>
      <c r="M81" s="5">
        <f t="shared" si="7"/>
        <v>0</v>
      </c>
      <c r="N81" s="5">
        <v>0</v>
      </c>
      <c r="O81" s="5">
        <v>0</v>
      </c>
      <c r="P81" s="5" t="s">
        <v>12</v>
      </c>
      <c r="Q81" s="7">
        <v>61659631.200000003</v>
      </c>
    </row>
    <row r="82" spans="1:17" x14ac:dyDescent="0.25">
      <c r="A82" s="2">
        <v>1157</v>
      </c>
      <c r="B82" s="3">
        <v>40236</v>
      </c>
      <c r="C82" s="2">
        <v>46</v>
      </c>
      <c r="D82" s="2">
        <v>9</v>
      </c>
      <c r="E82" s="2">
        <v>43</v>
      </c>
      <c r="F82" s="2">
        <v>41</v>
      </c>
      <c r="G82" s="2">
        <v>49</v>
      </c>
      <c r="H82" s="2">
        <v>29</v>
      </c>
      <c r="I82" s="4">
        <v>102544866</v>
      </c>
      <c r="J82" s="10">
        <f t="shared" si="4"/>
        <v>29298533.142857142</v>
      </c>
      <c r="K82" s="28">
        <f t="shared" si="5"/>
        <v>0.58522321576596659</v>
      </c>
      <c r="L82" s="14" t="str">
        <f t="shared" si="6"/>
        <v>50% - 60%</v>
      </c>
      <c r="M82" s="2">
        <f t="shared" si="7"/>
        <v>1</v>
      </c>
      <c r="N82" s="2">
        <v>4</v>
      </c>
      <c r="O82" s="4">
        <v>18179694.010000002</v>
      </c>
      <c r="P82" s="2" t="s">
        <v>13</v>
      </c>
      <c r="Q82" s="2">
        <v>0</v>
      </c>
    </row>
    <row r="83" spans="1:17" x14ac:dyDescent="0.25">
      <c r="A83" s="5">
        <v>1158</v>
      </c>
      <c r="B83" s="6">
        <v>40240</v>
      </c>
      <c r="C83" s="5">
        <v>23</v>
      </c>
      <c r="D83" s="5">
        <v>31</v>
      </c>
      <c r="E83" s="5">
        <v>60</v>
      </c>
      <c r="F83" s="5">
        <v>55</v>
      </c>
      <c r="G83" s="5">
        <v>30</v>
      </c>
      <c r="H83" s="5">
        <v>54</v>
      </c>
      <c r="I83" s="7">
        <v>21846804</v>
      </c>
      <c r="J83" s="13">
        <f t="shared" si="4"/>
        <v>6241944</v>
      </c>
      <c r="K83" s="29">
        <f t="shared" si="5"/>
        <v>0.12467963916485865</v>
      </c>
      <c r="L83" s="15" t="str">
        <f t="shared" si="6"/>
        <v>10% - 20%</v>
      </c>
      <c r="M83" s="5">
        <f t="shared" si="7"/>
        <v>0</v>
      </c>
      <c r="N83" s="5">
        <v>0</v>
      </c>
      <c r="O83" s="5">
        <v>0</v>
      </c>
      <c r="P83" s="5" t="s">
        <v>12</v>
      </c>
      <c r="Q83" s="7">
        <v>2356109.85</v>
      </c>
    </row>
    <row r="84" spans="1:17" x14ac:dyDescent="0.25">
      <c r="A84" s="2">
        <v>1159</v>
      </c>
      <c r="B84" s="3">
        <v>40243</v>
      </c>
      <c r="C84" s="2">
        <v>53</v>
      </c>
      <c r="D84" s="2">
        <v>46</v>
      </c>
      <c r="E84" s="2">
        <v>5</v>
      </c>
      <c r="F84" s="2">
        <v>6</v>
      </c>
      <c r="G84" s="2">
        <v>34</v>
      </c>
      <c r="H84" s="2">
        <v>55</v>
      </c>
      <c r="I84" s="4">
        <v>29453948</v>
      </c>
      <c r="J84" s="10">
        <f t="shared" si="4"/>
        <v>8415413.7142857146</v>
      </c>
      <c r="K84" s="28">
        <f t="shared" si="5"/>
        <v>0.16809358515874953</v>
      </c>
      <c r="L84" s="14" t="str">
        <f t="shared" si="6"/>
        <v>10% - 20%</v>
      </c>
      <c r="M84" s="2">
        <f t="shared" si="7"/>
        <v>0</v>
      </c>
      <c r="N84" s="2">
        <v>0</v>
      </c>
      <c r="O84" s="2">
        <v>0</v>
      </c>
      <c r="P84" s="2" t="s">
        <v>12</v>
      </c>
      <c r="Q84" s="4">
        <v>25368068.859999999</v>
      </c>
    </row>
    <row r="85" spans="1:17" x14ac:dyDescent="0.25">
      <c r="A85" s="5">
        <v>1160</v>
      </c>
      <c r="B85" s="6">
        <v>40247</v>
      </c>
      <c r="C85" s="5">
        <v>40</v>
      </c>
      <c r="D85" s="5">
        <v>5</v>
      </c>
      <c r="E85" s="5">
        <v>3</v>
      </c>
      <c r="F85" s="5">
        <v>48</v>
      </c>
      <c r="G85" s="5">
        <v>1</v>
      </c>
      <c r="H85" s="5">
        <v>18</v>
      </c>
      <c r="I85" s="7">
        <v>41908820</v>
      </c>
      <c r="J85" s="13">
        <f t="shared" si="4"/>
        <v>11973948.571428571</v>
      </c>
      <c r="K85" s="29">
        <f t="shared" si="5"/>
        <v>0.23917349903560314</v>
      </c>
      <c r="L85" s="15" t="str">
        <f t="shared" si="6"/>
        <v>20% - 30%</v>
      </c>
      <c r="M85" s="5">
        <f t="shared" si="7"/>
        <v>1</v>
      </c>
      <c r="N85" s="5">
        <v>1</v>
      </c>
      <c r="O85" s="7">
        <v>29887804.73</v>
      </c>
      <c r="P85" s="5" t="s">
        <v>13</v>
      </c>
      <c r="Q85" s="5">
        <v>0</v>
      </c>
    </row>
    <row r="86" spans="1:17" x14ac:dyDescent="0.25">
      <c r="A86" s="2">
        <v>1161</v>
      </c>
      <c r="B86" s="3">
        <v>40250</v>
      </c>
      <c r="C86" s="2">
        <v>48</v>
      </c>
      <c r="D86" s="2">
        <v>47</v>
      </c>
      <c r="E86" s="2">
        <v>7</v>
      </c>
      <c r="F86" s="2">
        <v>4</v>
      </c>
      <c r="G86" s="2">
        <v>42</v>
      </c>
      <c r="H86" s="2">
        <v>51</v>
      </c>
      <c r="I86" s="4">
        <v>22587152</v>
      </c>
      <c r="J86" s="10">
        <f t="shared" si="4"/>
        <v>6453472</v>
      </c>
      <c r="K86" s="28">
        <f t="shared" si="5"/>
        <v>0.12890480278588187</v>
      </c>
      <c r="L86" s="14" t="str">
        <f t="shared" si="6"/>
        <v>10% - 20%</v>
      </c>
      <c r="M86" s="2">
        <f t="shared" si="7"/>
        <v>0</v>
      </c>
      <c r="N86" s="2">
        <v>0</v>
      </c>
      <c r="O86" s="2">
        <v>0</v>
      </c>
      <c r="P86" s="2" t="s">
        <v>12</v>
      </c>
      <c r="Q86" s="4">
        <v>2435954.08</v>
      </c>
    </row>
    <row r="87" spans="1:17" x14ac:dyDescent="0.25">
      <c r="A87" s="5">
        <v>1162</v>
      </c>
      <c r="B87" s="6">
        <v>40254</v>
      </c>
      <c r="C87" s="5">
        <v>31</v>
      </c>
      <c r="D87" s="5">
        <v>25</v>
      </c>
      <c r="E87" s="5">
        <v>18</v>
      </c>
      <c r="F87" s="5">
        <v>41</v>
      </c>
      <c r="G87" s="5">
        <v>22</v>
      </c>
      <c r="H87" s="5">
        <v>30</v>
      </c>
      <c r="I87" s="7">
        <v>23890622</v>
      </c>
      <c r="J87" s="13">
        <f t="shared" si="4"/>
        <v>6825892</v>
      </c>
      <c r="K87" s="29">
        <f t="shared" si="5"/>
        <v>0.13634370182403036</v>
      </c>
      <c r="L87" s="15" t="str">
        <f t="shared" si="6"/>
        <v>10% - 20%</v>
      </c>
      <c r="M87" s="5">
        <f t="shared" si="7"/>
        <v>0</v>
      </c>
      <c r="N87" s="5">
        <v>0</v>
      </c>
      <c r="O87" s="5">
        <v>0</v>
      </c>
      <c r="P87" s="5" t="s">
        <v>12</v>
      </c>
      <c r="Q87" s="7">
        <v>5012483.34</v>
      </c>
    </row>
    <row r="88" spans="1:17" x14ac:dyDescent="0.25">
      <c r="A88" s="2">
        <v>1163</v>
      </c>
      <c r="B88" s="3">
        <v>40257</v>
      </c>
      <c r="C88" s="2">
        <v>5</v>
      </c>
      <c r="D88" s="2">
        <v>51</v>
      </c>
      <c r="E88" s="2">
        <v>31</v>
      </c>
      <c r="F88" s="2">
        <v>53</v>
      </c>
      <c r="G88" s="2">
        <v>47</v>
      </c>
      <c r="H88" s="2">
        <v>17</v>
      </c>
      <c r="I88" s="4">
        <v>28875932</v>
      </c>
      <c r="J88" s="10">
        <f t="shared" si="4"/>
        <v>8250266.2857142854</v>
      </c>
      <c r="K88" s="28">
        <f t="shared" si="5"/>
        <v>0.16479484973220773</v>
      </c>
      <c r="L88" s="14" t="str">
        <f t="shared" si="6"/>
        <v>10% - 20%</v>
      </c>
      <c r="M88" s="2">
        <f t="shared" si="7"/>
        <v>0</v>
      </c>
      <c r="N88" s="2">
        <v>0</v>
      </c>
      <c r="O88" s="2">
        <v>0</v>
      </c>
      <c r="P88" s="2" t="s">
        <v>12</v>
      </c>
      <c r="Q88" s="4">
        <v>8126662.7800000003</v>
      </c>
    </row>
    <row r="89" spans="1:17" x14ac:dyDescent="0.25">
      <c r="A89" s="5">
        <v>1164</v>
      </c>
      <c r="B89" s="6">
        <v>40261</v>
      </c>
      <c r="C89" s="5">
        <v>17</v>
      </c>
      <c r="D89" s="5">
        <v>6</v>
      </c>
      <c r="E89" s="5">
        <v>14</v>
      </c>
      <c r="F89" s="5">
        <v>40</v>
      </c>
      <c r="G89" s="5">
        <v>49</v>
      </c>
      <c r="H89" s="5">
        <v>26</v>
      </c>
      <c r="I89" s="7">
        <v>29005080</v>
      </c>
      <c r="J89" s="13">
        <f t="shared" si="4"/>
        <v>8287165.7142857146</v>
      </c>
      <c r="K89" s="29">
        <f t="shared" si="5"/>
        <v>0.16553189694693365</v>
      </c>
      <c r="L89" s="15" t="str">
        <f t="shared" si="6"/>
        <v>10% - 20%</v>
      </c>
      <c r="M89" s="5">
        <f t="shared" si="7"/>
        <v>0</v>
      </c>
      <c r="N89" s="5">
        <v>0</v>
      </c>
      <c r="O89" s="5">
        <v>0</v>
      </c>
      <c r="P89" s="5" t="s">
        <v>12</v>
      </c>
      <c r="Q89" s="7">
        <v>21170174.379999999</v>
      </c>
    </row>
    <row r="90" spans="1:17" x14ac:dyDescent="0.25">
      <c r="A90" s="2">
        <v>1165</v>
      </c>
      <c r="B90" s="3">
        <v>40264</v>
      </c>
      <c r="C90" s="2">
        <v>20</v>
      </c>
      <c r="D90" s="2">
        <v>52</v>
      </c>
      <c r="E90" s="2">
        <v>60</v>
      </c>
      <c r="F90" s="2">
        <v>42</v>
      </c>
      <c r="G90" s="2">
        <v>54</v>
      </c>
      <c r="H90" s="2">
        <v>40</v>
      </c>
      <c r="I90" s="4">
        <v>38087576</v>
      </c>
      <c r="J90" s="10">
        <f t="shared" si="4"/>
        <v>10882164.571428571</v>
      </c>
      <c r="K90" s="28">
        <f t="shared" si="5"/>
        <v>0.21736567199230286</v>
      </c>
      <c r="L90" s="14" t="str">
        <f t="shared" si="6"/>
        <v>20% - 30%</v>
      </c>
      <c r="M90" s="2">
        <f t="shared" si="7"/>
        <v>0</v>
      </c>
      <c r="N90" s="2">
        <v>0</v>
      </c>
      <c r="O90" s="2">
        <v>0</v>
      </c>
      <c r="P90" s="2" t="s">
        <v>12</v>
      </c>
      <c r="Q90" s="4">
        <v>25277800.98</v>
      </c>
    </row>
    <row r="91" spans="1:17" x14ac:dyDescent="0.25">
      <c r="A91" s="5">
        <v>1166</v>
      </c>
      <c r="B91" s="6">
        <v>40268</v>
      </c>
      <c r="C91" s="5">
        <v>35</v>
      </c>
      <c r="D91" s="5">
        <v>28</v>
      </c>
      <c r="E91" s="5">
        <v>54</v>
      </c>
      <c r="F91" s="5">
        <v>30</v>
      </c>
      <c r="G91" s="5">
        <v>22</v>
      </c>
      <c r="H91" s="5">
        <v>31</v>
      </c>
      <c r="I91" s="7">
        <v>41027618</v>
      </c>
      <c r="J91" s="13">
        <f t="shared" si="4"/>
        <v>11722176.571428571</v>
      </c>
      <c r="K91" s="29">
        <f t="shared" si="5"/>
        <v>0.23414448209603836</v>
      </c>
      <c r="L91" s="15" t="str">
        <f t="shared" si="6"/>
        <v>20% - 30%</v>
      </c>
      <c r="M91" s="5">
        <f t="shared" si="7"/>
        <v>0</v>
      </c>
      <c r="N91" s="5">
        <v>0</v>
      </c>
      <c r="O91" s="5">
        <v>0</v>
      </c>
      <c r="P91" s="5" t="s">
        <v>12</v>
      </c>
      <c r="Q91" s="7">
        <v>29702501.969999999</v>
      </c>
    </row>
    <row r="92" spans="1:17" x14ac:dyDescent="0.25">
      <c r="A92" s="2">
        <v>1167</v>
      </c>
      <c r="B92" s="3">
        <v>40271</v>
      </c>
      <c r="C92" s="2">
        <v>43</v>
      </c>
      <c r="D92" s="2">
        <v>28</v>
      </c>
      <c r="E92" s="2">
        <v>56</v>
      </c>
      <c r="F92" s="2">
        <v>20</v>
      </c>
      <c r="G92" s="2">
        <v>52</v>
      </c>
      <c r="H92" s="2">
        <v>51</v>
      </c>
      <c r="I92" s="4">
        <v>39708236</v>
      </c>
      <c r="J92" s="10">
        <f t="shared" si="4"/>
        <v>11345210.285714285</v>
      </c>
      <c r="K92" s="28">
        <f t="shared" si="5"/>
        <v>0.22661477332579399</v>
      </c>
      <c r="L92" s="14" t="str">
        <f t="shared" si="6"/>
        <v>20% - 30%</v>
      </c>
      <c r="M92" s="2">
        <f t="shared" si="7"/>
        <v>0</v>
      </c>
      <c r="N92" s="2">
        <v>0</v>
      </c>
      <c r="O92" s="2">
        <v>0</v>
      </c>
      <c r="P92" s="2" t="s">
        <v>12</v>
      </c>
      <c r="Q92" s="4">
        <v>33984911.710000001</v>
      </c>
    </row>
    <row r="93" spans="1:17" x14ac:dyDescent="0.25">
      <c r="A93" s="5">
        <v>1168</v>
      </c>
      <c r="B93" s="6">
        <v>40275</v>
      </c>
      <c r="C93" s="5">
        <v>47</v>
      </c>
      <c r="D93" s="5">
        <v>20</v>
      </c>
      <c r="E93" s="5">
        <v>4</v>
      </c>
      <c r="F93" s="5">
        <v>56</v>
      </c>
      <c r="G93" s="5">
        <v>53</v>
      </c>
      <c r="H93" s="5">
        <v>5</v>
      </c>
      <c r="I93" s="7">
        <v>50462180</v>
      </c>
      <c r="J93" s="13">
        <f t="shared" si="4"/>
        <v>14417765.714285715</v>
      </c>
      <c r="K93" s="29">
        <f t="shared" si="5"/>
        <v>0.28798749665498652</v>
      </c>
      <c r="L93" s="15" t="str">
        <f t="shared" si="6"/>
        <v>20% - 30%</v>
      </c>
      <c r="M93" s="5">
        <f t="shared" si="7"/>
        <v>0</v>
      </c>
      <c r="N93" s="5">
        <v>0</v>
      </c>
      <c r="O93" s="5">
        <v>0</v>
      </c>
      <c r="P93" s="5" t="s">
        <v>12</v>
      </c>
      <c r="Q93" s="7">
        <v>39427100.859999999</v>
      </c>
    </row>
    <row r="94" spans="1:17" x14ac:dyDescent="0.25">
      <c r="A94" s="2">
        <v>1169</v>
      </c>
      <c r="B94" s="3">
        <v>40278</v>
      </c>
      <c r="C94" s="2">
        <v>14</v>
      </c>
      <c r="D94" s="2">
        <v>1</v>
      </c>
      <c r="E94" s="2">
        <v>11</v>
      </c>
      <c r="F94" s="2">
        <v>23</v>
      </c>
      <c r="G94" s="2">
        <v>42</v>
      </c>
      <c r="H94" s="2">
        <v>48</v>
      </c>
      <c r="I94" s="4">
        <v>62859000</v>
      </c>
      <c r="J94" s="10">
        <f t="shared" si="4"/>
        <v>17959714.285714287</v>
      </c>
      <c r="K94" s="28">
        <f t="shared" si="5"/>
        <v>0.35873610795720279</v>
      </c>
      <c r="L94" s="14" t="str">
        <f t="shared" si="6"/>
        <v>30% - 40%</v>
      </c>
      <c r="M94" s="2">
        <f t="shared" si="7"/>
        <v>1</v>
      </c>
      <c r="N94" s="2">
        <v>1</v>
      </c>
      <c r="O94" s="4">
        <v>46206248.490000002</v>
      </c>
      <c r="P94" s="2" t="s">
        <v>13</v>
      </c>
      <c r="Q94" s="2">
        <v>0</v>
      </c>
    </row>
    <row r="95" spans="1:17" x14ac:dyDescent="0.25">
      <c r="A95" s="5">
        <v>1170</v>
      </c>
      <c r="B95" s="6">
        <v>40282</v>
      </c>
      <c r="C95" s="5">
        <v>46</v>
      </c>
      <c r="D95" s="5">
        <v>11</v>
      </c>
      <c r="E95" s="5">
        <v>27</v>
      </c>
      <c r="F95" s="5">
        <v>34</v>
      </c>
      <c r="G95" s="5">
        <v>49</v>
      </c>
      <c r="H95" s="5">
        <v>13</v>
      </c>
      <c r="I95" s="7">
        <v>31138258</v>
      </c>
      <c r="J95" s="13">
        <f t="shared" si="4"/>
        <v>8896645.1428571437</v>
      </c>
      <c r="K95" s="29">
        <f t="shared" si="5"/>
        <v>0.17770593683461769</v>
      </c>
      <c r="L95" s="15" t="str">
        <f t="shared" si="6"/>
        <v>10% - 20%</v>
      </c>
      <c r="M95" s="5">
        <f t="shared" si="7"/>
        <v>1</v>
      </c>
      <c r="N95" s="5">
        <v>1</v>
      </c>
      <c r="O95" s="7">
        <v>19095125.120000001</v>
      </c>
      <c r="P95" s="5" t="s">
        <v>13</v>
      </c>
      <c r="Q95" s="5">
        <v>0</v>
      </c>
    </row>
    <row r="96" spans="1:17" x14ac:dyDescent="0.25">
      <c r="A96" s="2">
        <v>1171</v>
      </c>
      <c r="B96" s="3">
        <v>40285</v>
      </c>
      <c r="C96" s="2">
        <v>41</v>
      </c>
      <c r="D96" s="2">
        <v>3</v>
      </c>
      <c r="E96" s="2">
        <v>10</v>
      </c>
      <c r="F96" s="2">
        <v>30</v>
      </c>
      <c r="G96" s="2">
        <v>57</v>
      </c>
      <c r="H96" s="2">
        <v>13</v>
      </c>
      <c r="I96" s="4">
        <v>22664280</v>
      </c>
      <c r="J96" s="10">
        <f t="shared" si="4"/>
        <v>6475508.5714285718</v>
      </c>
      <c r="K96" s="28">
        <f t="shared" si="5"/>
        <v>0.12934497203029435</v>
      </c>
      <c r="L96" s="14" t="str">
        <f t="shared" si="6"/>
        <v>10% - 20%</v>
      </c>
      <c r="M96" s="2">
        <f t="shared" si="7"/>
        <v>0</v>
      </c>
      <c r="N96" s="2">
        <v>0</v>
      </c>
      <c r="O96" s="2">
        <v>0</v>
      </c>
      <c r="P96" s="2" t="s">
        <v>12</v>
      </c>
      <c r="Q96" s="4">
        <v>2444272.09</v>
      </c>
    </row>
    <row r="97" spans="1:17" x14ac:dyDescent="0.25">
      <c r="A97" s="5">
        <v>1172</v>
      </c>
      <c r="B97" s="6">
        <v>40288</v>
      </c>
      <c r="C97" s="5">
        <v>28</v>
      </c>
      <c r="D97" s="5">
        <v>52</v>
      </c>
      <c r="E97" s="5">
        <v>6</v>
      </c>
      <c r="F97" s="5">
        <v>43</v>
      </c>
      <c r="G97" s="5">
        <v>12</v>
      </c>
      <c r="H97" s="5">
        <v>56</v>
      </c>
      <c r="I97" s="7">
        <v>18538888</v>
      </c>
      <c r="J97" s="13">
        <f t="shared" si="4"/>
        <v>5296825.1428571427</v>
      </c>
      <c r="K97" s="29">
        <f t="shared" si="5"/>
        <v>0.10580137334310903</v>
      </c>
      <c r="L97" s="15" t="str">
        <f t="shared" si="6"/>
        <v>10% - 20%</v>
      </c>
      <c r="M97" s="5">
        <f t="shared" si="7"/>
        <v>0</v>
      </c>
      <c r="N97" s="5">
        <v>0</v>
      </c>
      <c r="O97" s="5">
        <v>0</v>
      </c>
      <c r="P97" s="5" t="s">
        <v>12</v>
      </c>
      <c r="Q97" s="7">
        <v>4443633.49</v>
      </c>
    </row>
    <row r="98" spans="1:17" x14ac:dyDescent="0.25">
      <c r="A98" s="2">
        <v>1173</v>
      </c>
      <c r="B98" s="3">
        <v>40292</v>
      </c>
      <c r="C98" s="2">
        <v>7</v>
      </c>
      <c r="D98" s="2">
        <v>25</v>
      </c>
      <c r="E98" s="2">
        <v>24</v>
      </c>
      <c r="F98" s="2">
        <v>36</v>
      </c>
      <c r="G98" s="2">
        <v>5</v>
      </c>
      <c r="H98" s="2">
        <v>47</v>
      </c>
      <c r="I98" s="4">
        <v>28108632</v>
      </c>
      <c r="J98" s="10">
        <f t="shared" si="4"/>
        <v>8031037.7142857146</v>
      </c>
      <c r="K98" s="28">
        <f t="shared" si="5"/>
        <v>0.16041587113510053</v>
      </c>
      <c r="L98" s="14" t="str">
        <f t="shared" si="6"/>
        <v>10% - 20%</v>
      </c>
      <c r="M98" s="2">
        <f t="shared" si="7"/>
        <v>0</v>
      </c>
      <c r="N98" s="2">
        <v>0</v>
      </c>
      <c r="O98" s="2">
        <v>0</v>
      </c>
      <c r="P98" s="2" t="s">
        <v>12</v>
      </c>
      <c r="Q98" s="4">
        <v>7475062</v>
      </c>
    </row>
    <row r="99" spans="1:17" x14ac:dyDescent="0.25">
      <c r="A99" s="5">
        <v>1174</v>
      </c>
      <c r="B99" s="6">
        <v>40296</v>
      </c>
      <c r="C99" s="5">
        <v>7</v>
      </c>
      <c r="D99" s="5">
        <v>52</v>
      </c>
      <c r="E99" s="5">
        <v>6</v>
      </c>
      <c r="F99" s="5">
        <v>51</v>
      </c>
      <c r="G99" s="5">
        <v>47</v>
      </c>
      <c r="H99" s="5">
        <v>39</v>
      </c>
      <c r="I99" s="7">
        <v>28791936</v>
      </c>
      <c r="J99" s="13">
        <f t="shared" si="4"/>
        <v>8226267.4285714282</v>
      </c>
      <c r="K99" s="29">
        <f t="shared" si="5"/>
        <v>0.16431548483419833</v>
      </c>
      <c r="L99" s="15" t="str">
        <f t="shared" si="6"/>
        <v>10% - 20%</v>
      </c>
      <c r="M99" s="5">
        <f t="shared" si="7"/>
        <v>0</v>
      </c>
      <c r="N99" s="5">
        <v>0</v>
      </c>
      <c r="O99" s="5">
        <v>0</v>
      </c>
      <c r="P99" s="5" t="s">
        <v>12</v>
      </c>
      <c r="Q99" s="7">
        <v>19341429.43</v>
      </c>
    </row>
    <row r="100" spans="1:17" x14ac:dyDescent="0.25">
      <c r="A100" s="2">
        <v>1175</v>
      </c>
      <c r="B100" s="3">
        <v>40298</v>
      </c>
      <c r="C100" s="2">
        <v>2</v>
      </c>
      <c r="D100" s="2">
        <v>3</v>
      </c>
      <c r="E100" s="2">
        <v>12</v>
      </c>
      <c r="F100" s="2">
        <v>37</v>
      </c>
      <c r="G100" s="2">
        <v>47</v>
      </c>
      <c r="H100" s="2">
        <v>16</v>
      </c>
      <c r="I100" s="4">
        <v>30584616</v>
      </c>
      <c r="J100" s="10">
        <f t="shared" si="4"/>
        <v>8738461.7142857146</v>
      </c>
      <c r="K100" s="28">
        <f t="shared" si="5"/>
        <v>0.17454630374656918</v>
      </c>
      <c r="L100" s="14" t="str">
        <f t="shared" si="6"/>
        <v>10% - 20%</v>
      </c>
      <c r="M100" s="2">
        <f t="shared" si="7"/>
        <v>0</v>
      </c>
      <c r="N100" s="2">
        <v>0</v>
      </c>
      <c r="O100" s="2">
        <v>0</v>
      </c>
      <c r="P100" s="2" t="s">
        <v>12</v>
      </c>
      <c r="Q100" s="4">
        <v>22639885.129999999</v>
      </c>
    </row>
    <row r="101" spans="1:17" x14ac:dyDescent="0.25">
      <c r="A101" s="5">
        <v>1176</v>
      </c>
      <c r="B101" s="6">
        <v>40303</v>
      </c>
      <c r="C101" s="5">
        <v>21</v>
      </c>
      <c r="D101" s="5">
        <v>11</v>
      </c>
      <c r="E101" s="5">
        <v>49</v>
      </c>
      <c r="F101" s="5">
        <v>14</v>
      </c>
      <c r="G101" s="5">
        <v>33</v>
      </c>
      <c r="H101" s="5">
        <v>30</v>
      </c>
      <c r="I101" s="7">
        <v>40516056</v>
      </c>
      <c r="J101" s="13">
        <f t="shared" si="4"/>
        <v>11576016</v>
      </c>
      <c r="K101" s="29">
        <f t="shared" si="5"/>
        <v>0.23122499943072708</v>
      </c>
      <c r="L101" s="15" t="str">
        <f t="shared" si="6"/>
        <v>20% - 30%</v>
      </c>
      <c r="M101" s="5">
        <f t="shared" si="7"/>
        <v>0</v>
      </c>
      <c r="N101" s="5">
        <v>0</v>
      </c>
      <c r="O101" s="5">
        <v>0</v>
      </c>
      <c r="P101" s="5" t="s">
        <v>12</v>
      </c>
      <c r="Q101" s="7">
        <v>27009415.739999998</v>
      </c>
    </row>
    <row r="102" spans="1:17" x14ac:dyDescent="0.25">
      <c r="A102" s="2">
        <v>1177</v>
      </c>
      <c r="B102" s="3">
        <v>40306</v>
      </c>
      <c r="C102" s="2">
        <v>33</v>
      </c>
      <c r="D102" s="2">
        <v>52</v>
      </c>
      <c r="E102" s="2">
        <v>55</v>
      </c>
      <c r="F102" s="2">
        <v>47</v>
      </c>
      <c r="G102" s="2">
        <v>38</v>
      </c>
      <c r="H102" s="2">
        <v>50</v>
      </c>
      <c r="I102" s="4">
        <v>46418328</v>
      </c>
      <c r="J102" s="10">
        <f t="shared" si="4"/>
        <v>13262379.428571429</v>
      </c>
      <c r="K102" s="28">
        <f t="shared" si="5"/>
        <v>0.26490924648182201</v>
      </c>
      <c r="L102" s="14" t="str">
        <f t="shared" si="6"/>
        <v>20% - 30%</v>
      </c>
      <c r="M102" s="2">
        <f t="shared" si="7"/>
        <v>1</v>
      </c>
      <c r="N102" s="2">
        <v>1</v>
      </c>
      <c r="O102" s="4">
        <v>32015488.030000001</v>
      </c>
      <c r="P102" s="2" t="s">
        <v>13</v>
      </c>
      <c r="Q102" s="2">
        <v>0</v>
      </c>
    </row>
    <row r="103" spans="1:17" x14ac:dyDescent="0.25">
      <c r="A103" s="5">
        <v>1178</v>
      </c>
      <c r="B103" s="6">
        <v>40310</v>
      </c>
      <c r="C103" s="5">
        <v>1</v>
      </c>
      <c r="D103" s="5">
        <v>53</v>
      </c>
      <c r="E103" s="5">
        <v>22</v>
      </c>
      <c r="F103" s="5">
        <v>50</v>
      </c>
      <c r="G103" s="5">
        <v>45</v>
      </c>
      <c r="H103" s="5">
        <v>30</v>
      </c>
      <c r="I103" s="7">
        <v>19655986</v>
      </c>
      <c r="J103" s="13">
        <f t="shared" si="4"/>
        <v>5615996</v>
      </c>
      <c r="K103" s="29">
        <f t="shared" si="5"/>
        <v>0.11217664798519331</v>
      </c>
      <c r="L103" s="15" t="str">
        <f t="shared" si="6"/>
        <v>10% - 20%</v>
      </c>
      <c r="M103" s="5">
        <f t="shared" si="7"/>
        <v>0</v>
      </c>
      <c r="N103" s="5">
        <v>0</v>
      </c>
      <c r="O103" s="5">
        <v>0</v>
      </c>
      <c r="P103" s="5" t="s">
        <v>12</v>
      </c>
      <c r="Q103" s="7">
        <v>2119836.94</v>
      </c>
    </row>
    <row r="104" spans="1:17" x14ac:dyDescent="0.25">
      <c r="A104" s="2">
        <v>1179</v>
      </c>
      <c r="B104" s="3">
        <v>40313</v>
      </c>
      <c r="C104" s="2">
        <v>59</v>
      </c>
      <c r="D104" s="2">
        <v>28</v>
      </c>
      <c r="E104" s="2">
        <v>47</v>
      </c>
      <c r="F104" s="2">
        <v>60</v>
      </c>
      <c r="G104" s="2">
        <v>22</v>
      </c>
      <c r="H104" s="2">
        <v>5</v>
      </c>
      <c r="I104" s="4">
        <v>25567678</v>
      </c>
      <c r="J104" s="10">
        <f t="shared" si="4"/>
        <v>7305050.8571428573</v>
      </c>
      <c r="K104" s="28">
        <f t="shared" si="5"/>
        <v>0.14591465494556066</v>
      </c>
      <c r="L104" s="14" t="str">
        <f t="shared" si="6"/>
        <v>10% - 20%</v>
      </c>
      <c r="M104" s="2">
        <f t="shared" si="7"/>
        <v>0</v>
      </c>
      <c r="N104" s="2">
        <v>0</v>
      </c>
      <c r="O104" s="2">
        <v>0</v>
      </c>
      <c r="P104" s="2" t="s">
        <v>12</v>
      </c>
      <c r="Q104" s="4">
        <v>15909470.939999999</v>
      </c>
    </row>
    <row r="105" spans="1:17" x14ac:dyDescent="0.25">
      <c r="A105" s="5">
        <v>1180</v>
      </c>
      <c r="B105" s="6">
        <v>40317</v>
      </c>
      <c r="C105" s="5">
        <v>60</v>
      </c>
      <c r="D105" s="5">
        <v>12</v>
      </c>
      <c r="E105" s="5">
        <v>34</v>
      </c>
      <c r="F105" s="5">
        <v>30</v>
      </c>
      <c r="G105" s="5">
        <v>44</v>
      </c>
      <c r="H105" s="5">
        <v>57</v>
      </c>
      <c r="I105" s="7">
        <v>33176212</v>
      </c>
      <c r="J105" s="13">
        <f t="shared" si="4"/>
        <v>9478917.7142857146</v>
      </c>
      <c r="K105" s="29">
        <f t="shared" si="5"/>
        <v>0.18933653366491746</v>
      </c>
      <c r="L105" s="15" t="str">
        <f t="shared" si="6"/>
        <v>10% - 20%</v>
      </c>
      <c r="M105" s="5">
        <f t="shared" si="7"/>
        <v>0</v>
      </c>
      <c r="N105" s="5">
        <v>0</v>
      </c>
      <c r="O105" s="5">
        <v>0</v>
      </c>
      <c r="P105" s="5" t="s">
        <v>12</v>
      </c>
      <c r="Q105" s="7">
        <v>19487422.199999999</v>
      </c>
    </row>
    <row r="106" spans="1:17" x14ac:dyDescent="0.25">
      <c r="A106" s="2">
        <v>1181</v>
      </c>
      <c r="B106" s="3">
        <v>40320</v>
      </c>
      <c r="C106" s="2">
        <v>44</v>
      </c>
      <c r="D106" s="2">
        <v>18</v>
      </c>
      <c r="E106" s="2">
        <v>45</v>
      </c>
      <c r="F106" s="2">
        <v>31</v>
      </c>
      <c r="G106" s="2">
        <v>26</v>
      </c>
      <c r="H106" s="2">
        <v>20</v>
      </c>
      <c r="I106" s="4">
        <v>40659128</v>
      </c>
      <c r="J106" s="10">
        <f t="shared" si="4"/>
        <v>11616893.714285715</v>
      </c>
      <c r="K106" s="28">
        <f t="shared" si="5"/>
        <v>0.23204151086803365</v>
      </c>
      <c r="L106" s="14" t="str">
        <f t="shared" si="6"/>
        <v>20% - 30%</v>
      </c>
      <c r="M106" s="2">
        <f t="shared" si="7"/>
        <v>0</v>
      </c>
      <c r="N106" s="2">
        <v>0</v>
      </c>
      <c r="O106" s="2">
        <v>0</v>
      </c>
      <c r="P106" s="2" t="s">
        <v>12</v>
      </c>
      <c r="Q106" s="4">
        <v>23872382.690000001</v>
      </c>
    </row>
    <row r="107" spans="1:17" x14ac:dyDescent="0.25">
      <c r="A107" s="5">
        <v>1182</v>
      </c>
      <c r="B107" s="6">
        <v>40324</v>
      </c>
      <c r="C107" s="5">
        <v>52</v>
      </c>
      <c r="D107" s="5">
        <v>29</v>
      </c>
      <c r="E107" s="5">
        <v>56</v>
      </c>
      <c r="F107" s="5">
        <v>60</v>
      </c>
      <c r="G107" s="5">
        <v>2</v>
      </c>
      <c r="H107" s="5">
        <v>4</v>
      </c>
      <c r="I107" s="7">
        <v>40959376</v>
      </c>
      <c r="J107" s="13">
        <f t="shared" si="4"/>
        <v>11702678.857142856</v>
      </c>
      <c r="K107" s="29">
        <f t="shared" si="5"/>
        <v>0.23375502522464023</v>
      </c>
      <c r="L107" s="15" t="str">
        <f t="shared" si="6"/>
        <v>20% - 30%</v>
      </c>
      <c r="M107" s="5">
        <f t="shared" si="7"/>
        <v>0</v>
      </c>
      <c r="N107" s="5">
        <v>0</v>
      </c>
      <c r="O107" s="5">
        <v>0</v>
      </c>
      <c r="P107" s="5" t="s">
        <v>12</v>
      </c>
      <c r="Q107" s="7">
        <v>28289723.98</v>
      </c>
    </row>
    <row r="108" spans="1:17" x14ac:dyDescent="0.25">
      <c r="A108" s="2">
        <v>1183</v>
      </c>
      <c r="B108" s="3">
        <v>40327</v>
      </c>
      <c r="C108" s="2">
        <v>12</v>
      </c>
      <c r="D108" s="2">
        <v>5</v>
      </c>
      <c r="E108" s="2">
        <v>10</v>
      </c>
      <c r="F108" s="2">
        <v>20</v>
      </c>
      <c r="G108" s="2">
        <v>29</v>
      </c>
      <c r="H108" s="2">
        <v>37</v>
      </c>
      <c r="I108" s="4">
        <v>49002816</v>
      </c>
      <c r="J108" s="10">
        <f t="shared" si="4"/>
        <v>14000804.571428571</v>
      </c>
      <c r="K108" s="28">
        <f t="shared" si="5"/>
        <v>0.27965891106735619</v>
      </c>
      <c r="L108" s="14" t="str">
        <f t="shared" si="6"/>
        <v>20% - 30%</v>
      </c>
      <c r="M108" s="2">
        <f t="shared" si="7"/>
        <v>1</v>
      </c>
      <c r="N108" s="2">
        <v>4</v>
      </c>
      <c r="O108" s="4">
        <v>8393631.3200000003</v>
      </c>
      <c r="P108" s="2" t="s">
        <v>13</v>
      </c>
      <c r="Q108" s="2">
        <v>0</v>
      </c>
    </row>
    <row r="109" spans="1:17" x14ac:dyDescent="0.25">
      <c r="A109" s="5">
        <v>1184</v>
      </c>
      <c r="B109" s="6">
        <v>40331</v>
      </c>
      <c r="C109" s="5">
        <v>4</v>
      </c>
      <c r="D109" s="5">
        <v>23</v>
      </c>
      <c r="E109" s="5">
        <v>27</v>
      </c>
      <c r="F109" s="5">
        <v>28</v>
      </c>
      <c r="G109" s="5">
        <v>9</v>
      </c>
      <c r="H109" s="5">
        <v>30</v>
      </c>
      <c r="I109" s="7">
        <v>20256366</v>
      </c>
      <c r="J109" s="13">
        <f t="shared" si="4"/>
        <v>5787533.1428571427</v>
      </c>
      <c r="K109" s="29">
        <f t="shared" si="5"/>
        <v>0.1156030146867849</v>
      </c>
      <c r="L109" s="15" t="str">
        <f t="shared" si="6"/>
        <v>10% - 20%</v>
      </c>
      <c r="M109" s="5">
        <f t="shared" si="7"/>
        <v>0</v>
      </c>
      <c r="N109" s="5">
        <v>0</v>
      </c>
      <c r="O109" s="5">
        <v>0</v>
      </c>
      <c r="P109" s="5" t="s">
        <v>12</v>
      </c>
      <c r="Q109" s="7">
        <v>14661502.869999999</v>
      </c>
    </row>
    <row r="110" spans="1:17" x14ac:dyDescent="0.25">
      <c r="A110" s="2">
        <v>1185</v>
      </c>
      <c r="B110" s="3">
        <v>40334</v>
      </c>
      <c r="C110" s="2">
        <v>54</v>
      </c>
      <c r="D110" s="2">
        <v>10</v>
      </c>
      <c r="E110" s="2">
        <v>2</v>
      </c>
      <c r="F110" s="2">
        <v>43</v>
      </c>
      <c r="G110" s="2">
        <v>21</v>
      </c>
      <c r="H110" s="2">
        <v>35</v>
      </c>
      <c r="I110" s="4">
        <v>29288102</v>
      </c>
      <c r="J110" s="10">
        <f t="shared" si="4"/>
        <v>8368029.1428571427</v>
      </c>
      <c r="K110" s="28">
        <f t="shared" si="5"/>
        <v>0.16714710257773058</v>
      </c>
      <c r="L110" s="14" t="str">
        <f t="shared" si="6"/>
        <v>10% - 20%</v>
      </c>
      <c r="M110" s="2">
        <f t="shared" si="7"/>
        <v>0</v>
      </c>
      <c r="N110" s="2">
        <v>0</v>
      </c>
      <c r="O110" s="2">
        <v>0</v>
      </c>
      <c r="P110" s="2" t="s">
        <v>12</v>
      </c>
      <c r="Q110" s="4">
        <v>17820133.57</v>
      </c>
    </row>
    <row r="111" spans="1:17" x14ac:dyDescent="0.25">
      <c r="A111" s="5">
        <v>1186</v>
      </c>
      <c r="B111" s="6">
        <v>40338</v>
      </c>
      <c r="C111" s="5">
        <v>41</v>
      </c>
      <c r="D111" s="5">
        <v>12</v>
      </c>
      <c r="E111" s="5">
        <v>15</v>
      </c>
      <c r="F111" s="5">
        <v>7</v>
      </c>
      <c r="G111" s="5">
        <v>13</v>
      </c>
      <c r="H111" s="5">
        <v>8</v>
      </c>
      <c r="I111" s="7">
        <v>36225720</v>
      </c>
      <c r="J111" s="13">
        <f t="shared" si="4"/>
        <v>10350205.714285715</v>
      </c>
      <c r="K111" s="29">
        <f t="shared" si="5"/>
        <v>0.20674006587358054</v>
      </c>
      <c r="L111" s="15" t="str">
        <f t="shared" si="6"/>
        <v>20% - 30%</v>
      </c>
      <c r="M111" s="5">
        <f t="shared" si="7"/>
        <v>1</v>
      </c>
      <c r="N111" s="5">
        <v>1</v>
      </c>
      <c r="O111" s="7">
        <v>21726964.780000001</v>
      </c>
      <c r="P111" s="5" t="s">
        <v>13</v>
      </c>
      <c r="Q111" s="5">
        <v>0</v>
      </c>
    </row>
    <row r="112" spans="1:17" x14ac:dyDescent="0.25">
      <c r="A112" s="2">
        <v>1187</v>
      </c>
      <c r="B112" s="3">
        <v>40341</v>
      </c>
      <c r="C112" s="2">
        <v>8</v>
      </c>
      <c r="D112" s="2">
        <v>49</v>
      </c>
      <c r="E112" s="2">
        <v>43</v>
      </c>
      <c r="F112" s="2">
        <v>17</v>
      </c>
      <c r="G112" s="2">
        <v>40</v>
      </c>
      <c r="H112" s="2">
        <v>19</v>
      </c>
      <c r="I112" s="4">
        <v>20990400</v>
      </c>
      <c r="J112" s="10">
        <f t="shared" si="4"/>
        <v>5997257.1428571427</v>
      </c>
      <c r="K112" s="28">
        <f t="shared" si="5"/>
        <v>0.11979214433040407</v>
      </c>
      <c r="L112" s="14" t="str">
        <f t="shared" si="6"/>
        <v>10% - 20%</v>
      </c>
      <c r="M112" s="2">
        <f t="shared" si="7"/>
        <v>0</v>
      </c>
      <c r="N112" s="2">
        <v>0</v>
      </c>
      <c r="O112" s="2">
        <v>0</v>
      </c>
      <c r="P112" s="2" t="s">
        <v>12</v>
      </c>
      <c r="Q112" s="4">
        <v>2263749.35</v>
      </c>
    </row>
    <row r="113" spans="1:17" x14ac:dyDescent="0.25">
      <c r="A113" s="5">
        <v>1188</v>
      </c>
      <c r="B113" s="6">
        <v>40345</v>
      </c>
      <c r="C113" s="5">
        <v>60</v>
      </c>
      <c r="D113" s="5">
        <v>52</v>
      </c>
      <c r="E113" s="5">
        <v>59</v>
      </c>
      <c r="F113" s="5">
        <v>9</v>
      </c>
      <c r="G113" s="5">
        <v>44</v>
      </c>
      <c r="H113" s="5">
        <v>20</v>
      </c>
      <c r="I113" s="7">
        <v>20701566</v>
      </c>
      <c r="J113" s="13">
        <f t="shared" si="4"/>
        <v>5914733.1428571427</v>
      </c>
      <c r="K113" s="29">
        <f t="shared" si="5"/>
        <v>0.11814376963456559</v>
      </c>
      <c r="L113" s="15" t="str">
        <f t="shared" si="6"/>
        <v>10% - 20%</v>
      </c>
      <c r="M113" s="5">
        <f t="shared" si="7"/>
        <v>0</v>
      </c>
      <c r="N113" s="5">
        <v>0</v>
      </c>
      <c r="O113" s="5">
        <v>0</v>
      </c>
      <c r="P113" s="5" t="s">
        <v>12</v>
      </c>
      <c r="Q113" s="7">
        <v>4496348.84</v>
      </c>
    </row>
    <row r="114" spans="1:17" x14ac:dyDescent="0.25">
      <c r="A114" s="2">
        <v>1189</v>
      </c>
      <c r="B114" s="3">
        <v>40348</v>
      </c>
      <c r="C114" s="2">
        <v>50</v>
      </c>
      <c r="D114" s="2">
        <v>21</v>
      </c>
      <c r="E114" s="2">
        <v>14</v>
      </c>
      <c r="F114" s="2">
        <v>35</v>
      </c>
      <c r="G114" s="2">
        <v>31</v>
      </c>
      <c r="H114" s="2">
        <v>27</v>
      </c>
      <c r="I114" s="4">
        <v>25805114</v>
      </c>
      <c r="J114" s="10">
        <f t="shared" si="4"/>
        <v>7372889.7142857146</v>
      </c>
      <c r="K114" s="28">
        <f t="shared" si="5"/>
        <v>0.14726970142305676</v>
      </c>
      <c r="L114" s="14" t="str">
        <f t="shared" si="6"/>
        <v>10% - 20%</v>
      </c>
      <c r="M114" s="2">
        <f t="shared" si="7"/>
        <v>0</v>
      </c>
      <c r="N114" s="2">
        <v>0</v>
      </c>
      <c r="O114" s="2">
        <v>0</v>
      </c>
      <c r="P114" s="2" t="s">
        <v>12</v>
      </c>
      <c r="Q114" s="4">
        <v>16296089.09</v>
      </c>
    </row>
    <row r="115" spans="1:17" x14ac:dyDescent="0.25">
      <c r="A115" s="5">
        <v>1190</v>
      </c>
      <c r="B115" s="6">
        <v>40352</v>
      </c>
      <c r="C115" s="5">
        <v>11</v>
      </c>
      <c r="D115" s="5">
        <v>53</v>
      </c>
      <c r="E115" s="5">
        <v>56</v>
      </c>
      <c r="F115" s="5">
        <v>37</v>
      </c>
      <c r="G115" s="5">
        <v>10</v>
      </c>
      <c r="H115" s="5">
        <v>19</v>
      </c>
      <c r="I115" s="7">
        <v>30752700</v>
      </c>
      <c r="J115" s="13">
        <f t="shared" si="4"/>
        <v>8786485.7142857146</v>
      </c>
      <c r="K115" s="29">
        <f t="shared" si="5"/>
        <v>0.17550555858628789</v>
      </c>
      <c r="L115" s="15" t="str">
        <f t="shared" si="6"/>
        <v>10% - 20%</v>
      </c>
      <c r="M115" s="5">
        <f t="shared" si="7"/>
        <v>1</v>
      </c>
      <c r="N115" s="5">
        <v>2</v>
      </c>
      <c r="O115" s="7">
        <v>9806336.0600000005</v>
      </c>
      <c r="P115" s="5" t="s">
        <v>13</v>
      </c>
      <c r="Q115" s="5">
        <v>0</v>
      </c>
    </row>
    <row r="116" spans="1:17" x14ac:dyDescent="0.25">
      <c r="A116" s="2">
        <v>1191</v>
      </c>
      <c r="B116" s="3">
        <v>40355</v>
      </c>
      <c r="C116" s="2">
        <v>25</v>
      </c>
      <c r="D116" s="2">
        <v>22</v>
      </c>
      <c r="E116" s="2">
        <v>11</v>
      </c>
      <c r="F116" s="2">
        <v>16</v>
      </c>
      <c r="G116" s="2">
        <v>33</v>
      </c>
      <c r="H116" s="2">
        <v>3</v>
      </c>
      <c r="I116" s="4">
        <v>18169908</v>
      </c>
      <c r="J116" s="10">
        <f t="shared" si="4"/>
        <v>5191402.2857142854</v>
      </c>
      <c r="K116" s="28">
        <f t="shared" si="5"/>
        <v>0.10369560568670265</v>
      </c>
      <c r="L116" s="14" t="str">
        <f t="shared" si="6"/>
        <v>10% - 20%</v>
      </c>
      <c r="M116" s="2">
        <f t="shared" si="7"/>
        <v>0</v>
      </c>
      <c r="N116" s="2">
        <v>0</v>
      </c>
      <c r="O116" s="2">
        <v>0</v>
      </c>
      <c r="P116" s="2" t="s">
        <v>12</v>
      </c>
      <c r="Q116" s="4">
        <v>1959568.05</v>
      </c>
    </row>
    <row r="117" spans="1:17" x14ac:dyDescent="0.25">
      <c r="A117" s="5">
        <v>1192</v>
      </c>
      <c r="B117" s="6">
        <v>40359</v>
      </c>
      <c r="C117" s="5">
        <v>49</v>
      </c>
      <c r="D117" s="5">
        <v>17</v>
      </c>
      <c r="E117" s="5">
        <v>20</v>
      </c>
      <c r="F117" s="5">
        <v>59</v>
      </c>
      <c r="G117" s="5">
        <v>57</v>
      </c>
      <c r="H117" s="5">
        <v>52</v>
      </c>
      <c r="I117" s="7">
        <v>19450952</v>
      </c>
      <c r="J117" s="13">
        <f t="shared" si="4"/>
        <v>5557414.8571428573</v>
      </c>
      <c r="K117" s="29">
        <f t="shared" si="5"/>
        <v>0.11100651961600358</v>
      </c>
      <c r="L117" s="15" t="str">
        <f t="shared" si="6"/>
        <v>10% - 20%</v>
      </c>
      <c r="M117" s="5">
        <f t="shared" si="7"/>
        <v>0</v>
      </c>
      <c r="N117" s="5">
        <v>0</v>
      </c>
      <c r="O117" s="5">
        <v>0</v>
      </c>
      <c r="P117" s="5" t="s">
        <v>12</v>
      </c>
      <c r="Q117" s="7">
        <v>4057292.71</v>
      </c>
    </row>
    <row r="118" spans="1:17" x14ac:dyDescent="0.25">
      <c r="A118" s="2">
        <v>1193</v>
      </c>
      <c r="B118" s="3">
        <v>40362</v>
      </c>
      <c r="C118" s="2">
        <v>12</v>
      </c>
      <c r="D118" s="2">
        <v>54</v>
      </c>
      <c r="E118" s="2">
        <v>2</v>
      </c>
      <c r="F118" s="2">
        <v>32</v>
      </c>
      <c r="G118" s="2">
        <v>14</v>
      </c>
      <c r="H118" s="2">
        <v>9</v>
      </c>
      <c r="I118" s="4">
        <v>22466636</v>
      </c>
      <c r="J118" s="10">
        <f t="shared" si="4"/>
        <v>6419038.8571428573</v>
      </c>
      <c r="K118" s="28">
        <f t="shared" si="5"/>
        <v>0.12821701836699881</v>
      </c>
      <c r="L118" s="14" t="str">
        <f t="shared" si="6"/>
        <v>10% - 20%</v>
      </c>
      <c r="M118" s="2">
        <f t="shared" si="7"/>
        <v>0</v>
      </c>
      <c r="N118" s="2">
        <v>0</v>
      </c>
      <c r="O118" s="2">
        <v>0</v>
      </c>
      <c r="P118" s="2" t="s">
        <v>12</v>
      </c>
      <c r="Q118" s="4">
        <v>6480249.5099999998</v>
      </c>
    </row>
    <row r="119" spans="1:17" x14ac:dyDescent="0.25">
      <c r="A119" s="5">
        <v>1194</v>
      </c>
      <c r="B119" s="6">
        <v>40366</v>
      </c>
      <c r="C119" s="5">
        <v>24</v>
      </c>
      <c r="D119" s="5">
        <v>53</v>
      </c>
      <c r="E119" s="5">
        <v>41</v>
      </c>
      <c r="F119" s="5">
        <v>6</v>
      </c>
      <c r="G119" s="5">
        <v>13</v>
      </c>
      <c r="H119" s="5">
        <v>50</v>
      </c>
      <c r="I119" s="7">
        <v>25291720</v>
      </c>
      <c r="J119" s="13">
        <f t="shared" si="4"/>
        <v>7226205.7142857146</v>
      </c>
      <c r="K119" s="29">
        <f t="shared" si="5"/>
        <v>0.14433976353972136</v>
      </c>
      <c r="L119" s="15" t="str">
        <f t="shared" si="6"/>
        <v>10% - 20%</v>
      </c>
      <c r="M119" s="5">
        <f t="shared" si="7"/>
        <v>0</v>
      </c>
      <c r="N119" s="5">
        <v>0</v>
      </c>
      <c r="O119" s="5">
        <v>0</v>
      </c>
      <c r="P119" s="5" t="s">
        <v>12</v>
      </c>
      <c r="Q119" s="7">
        <v>17080404.23</v>
      </c>
    </row>
    <row r="120" spans="1:17" x14ac:dyDescent="0.25">
      <c r="A120" s="2">
        <v>1195</v>
      </c>
      <c r="B120" s="3">
        <v>40369</v>
      </c>
      <c r="C120" s="2">
        <v>27</v>
      </c>
      <c r="D120" s="2">
        <v>17</v>
      </c>
      <c r="E120" s="2">
        <v>57</v>
      </c>
      <c r="F120" s="2">
        <v>26</v>
      </c>
      <c r="G120" s="2">
        <v>55</v>
      </c>
      <c r="H120" s="2">
        <v>20</v>
      </c>
      <c r="I120" s="4">
        <v>33032140</v>
      </c>
      <c r="J120" s="10">
        <f t="shared" si="4"/>
        <v>9437754.2857142854</v>
      </c>
      <c r="K120" s="28">
        <f t="shared" si="5"/>
        <v>0.18851431523087284</v>
      </c>
      <c r="L120" s="14" t="str">
        <f t="shared" si="6"/>
        <v>10% - 20%</v>
      </c>
      <c r="M120" s="2">
        <f t="shared" si="7"/>
        <v>1</v>
      </c>
      <c r="N120" s="2">
        <v>1</v>
      </c>
      <c r="O120" s="4">
        <v>20642817.77</v>
      </c>
      <c r="P120" s="2" t="s">
        <v>13</v>
      </c>
      <c r="Q120" s="2">
        <v>0</v>
      </c>
    </row>
    <row r="121" spans="1:17" x14ac:dyDescent="0.25">
      <c r="A121" s="5">
        <v>1196</v>
      </c>
      <c r="B121" s="6">
        <v>40373</v>
      </c>
      <c r="C121" s="5">
        <v>60</v>
      </c>
      <c r="D121" s="5">
        <v>3</v>
      </c>
      <c r="E121" s="5">
        <v>20</v>
      </c>
      <c r="F121" s="5">
        <v>19</v>
      </c>
      <c r="G121" s="5">
        <v>58</v>
      </c>
      <c r="H121" s="5">
        <v>6</v>
      </c>
      <c r="I121" s="7">
        <v>17725202</v>
      </c>
      <c r="J121" s="13">
        <f t="shared" si="4"/>
        <v>5064343.4285714282</v>
      </c>
      <c r="K121" s="29">
        <f t="shared" si="5"/>
        <v>0.10115766999531055</v>
      </c>
      <c r="L121" s="15" t="str">
        <f t="shared" si="6"/>
        <v>10% - 20%</v>
      </c>
      <c r="M121" s="5">
        <f t="shared" si="7"/>
        <v>0</v>
      </c>
      <c r="N121" s="5">
        <v>0</v>
      </c>
      <c r="O121" s="5">
        <v>0</v>
      </c>
      <c r="P121" s="5" t="s">
        <v>12</v>
      </c>
      <c r="Q121" s="7">
        <v>1911607.9</v>
      </c>
    </row>
    <row r="122" spans="1:17" x14ac:dyDescent="0.25">
      <c r="A122" s="2">
        <v>1197</v>
      </c>
      <c r="B122" s="3">
        <v>40376</v>
      </c>
      <c r="C122" s="2">
        <v>39</v>
      </c>
      <c r="D122" s="2">
        <v>54</v>
      </c>
      <c r="E122" s="2">
        <v>36</v>
      </c>
      <c r="F122" s="2">
        <v>37</v>
      </c>
      <c r="G122" s="2">
        <v>60</v>
      </c>
      <c r="H122" s="2">
        <v>49</v>
      </c>
      <c r="I122" s="4">
        <v>22316318</v>
      </c>
      <c r="J122" s="10">
        <f t="shared" si="4"/>
        <v>6376090.8571428573</v>
      </c>
      <c r="K122" s="28">
        <f t="shared" si="5"/>
        <v>0.12735915403132833</v>
      </c>
      <c r="L122" s="14" t="str">
        <f t="shared" si="6"/>
        <v>10% - 20%</v>
      </c>
      <c r="M122" s="2">
        <f t="shared" si="7"/>
        <v>0</v>
      </c>
      <c r="N122" s="2">
        <v>0</v>
      </c>
      <c r="O122" s="2">
        <v>0</v>
      </c>
      <c r="P122" s="2" t="s">
        <v>12</v>
      </c>
      <c r="Q122" s="4">
        <v>4318353.37</v>
      </c>
    </row>
    <row r="123" spans="1:17" x14ac:dyDescent="0.25">
      <c r="A123" s="5">
        <v>1198</v>
      </c>
      <c r="B123" s="6">
        <v>40380</v>
      </c>
      <c r="C123" s="5">
        <v>29</v>
      </c>
      <c r="D123" s="5">
        <v>22</v>
      </c>
      <c r="E123" s="5">
        <v>36</v>
      </c>
      <c r="F123" s="5">
        <v>58</v>
      </c>
      <c r="G123" s="5">
        <v>41</v>
      </c>
      <c r="H123" s="5">
        <v>48</v>
      </c>
      <c r="I123" s="7">
        <v>23482624</v>
      </c>
      <c r="J123" s="13">
        <f t="shared" si="4"/>
        <v>6709321.1428571427</v>
      </c>
      <c r="K123" s="29">
        <f t="shared" si="5"/>
        <v>0.13401525856889865</v>
      </c>
      <c r="L123" s="15" t="str">
        <f t="shared" si="6"/>
        <v>10% - 20%</v>
      </c>
      <c r="M123" s="5">
        <f t="shared" si="7"/>
        <v>0</v>
      </c>
      <c r="N123" s="5">
        <v>0</v>
      </c>
      <c r="O123" s="5">
        <v>0</v>
      </c>
      <c r="P123" s="5" t="s">
        <v>12</v>
      </c>
      <c r="Q123" s="7">
        <v>6850881.3099999996</v>
      </c>
    </row>
    <row r="124" spans="1:17" x14ac:dyDescent="0.25">
      <c r="A124" s="2">
        <v>1199</v>
      </c>
      <c r="B124" s="3">
        <v>40383</v>
      </c>
      <c r="C124" s="2">
        <v>58</v>
      </c>
      <c r="D124" s="2">
        <v>28</v>
      </c>
      <c r="E124" s="2">
        <v>23</v>
      </c>
      <c r="F124" s="2">
        <v>39</v>
      </c>
      <c r="G124" s="2">
        <v>16</v>
      </c>
      <c r="H124" s="2">
        <v>19</v>
      </c>
      <c r="I124" s="4">
        <v>27352780</v>
      </c>
      <c r="J124" s="10">
        <f t="shared" si="4"/>
        <v>7815080</v>
      </c>
      <c r="K124" s="28">
        <f t="shared" si="5"/>
        <v>0.15610222623665054</v>
      </c>
      <c r="L124" s="14" t="str">
        <f t="shared" si="6"/>
        <v>10% - 20%</v>
      </c>
      <c r="M124" s="2">
        <f t="shared" si="7"/>
        <v>0</v>
      </c>
      <c r="N124" s="2">
        <v>0</v>
      </c>
      <c r="O124" s="2">
        <v>0</v>
      </c>
      <c r="P124" s="2" t="s">
        <v>12</v>
      </c>
      <c r="Q124" s="4">
        <v>18200523.699999999</v>
      </c>
    </row>
    <row r="125" spans="1:17" x14ac:dyDescent="0.25">
      <c r="A125" s="5">
        <v>1200</v>
      </c>
      <c r="B125" s="6">
        <v>40387</v>
      </c>
      <c r="C125" s="5">
        <v>10</v>
      </c>
      <c r="D125" s="5">
        <v>3</v>
      </c>
      <c r="E125" s="5">
        <v>39</v>
      </c>
      <c r="F125" s="5">
        <v>54</v>
      </c>
      <c r="G125" s="5">
        <v>56</v>
      </c>
      <c r="H125" s="5">
        <v>11</v>
      </c>
      <c r="I125" s="7">
        <v>33518376</v>
      </c>
      <c r="J125" s="13">
        <f t="shared" si="4"/>
        <v>9576678.8571428563</v>
      </c>
      <c r="K125" s="29">
        <f t="shared" si="5"/>
        <v>0.19128926249679623</v>
      </c>
      <c r="L125" s="15" t="str">
        <f t="shared" si="6"/>
        <v>10% - 20%</v>
      </c>
      <c r="M125" s="5">
        <f t="shared" si="7"/>
        <v>1</v>
      </c>
      <c r="N125" s="5">
        <v>1</v>
      </c>
      <c r="O125" s="7">
        <v>21815376.289999999</v>
      </c>
      <c r="P125" s="5" t="s">
        <v>13</v>
      </c>
      <c r="Q125" s="5">
        <v>0</v>
      </c>
    </row>
    <row r="126" spans="1:17" x14ac:dyDescent="0.25">
      <c r="A126" s="2">
        <v>1201</v>
      </c>
      <c r="B126" s="3">
        <v>40390</v>
      </c>
      <c r="C126" s="2">
        <v>36</v>
      </c>
      <c r="D126" s="2">
        <v>32</v>
      </c>
      <c r="E126" s="2">
        <v>55</v>
      </c>
      <c r="F126" s="2">
        <v>49</v>
      </c>
      <c r="G126" s="2">
        <v>60</v>
      </c>
      <c r="H126" s="2">
        <v>28</v>
      </c>
      <c r="I126" s="4">
        <v>19058168</v>
      </c>
      <c r="J126" s="10">
        <f t="shared" si="4"/>
        <v>5445190.8571428573</v>
      </c>
      <c r="K126" s="28">
        <f t="shared" si="5"/>
        <v>0.10876490260924462</v>
      </c>
      <c r="L126" s="14" t="str">
        <f t="shared" si="6"/>
        <v>10% - 20%</v>
      </c>
      <c r="M126" s="2">
        <f t="shared" si="7"/>
        <v>0</v>
      </c>
      <c r="N126" s="2">
        <v>0</v>
      </c>
      <c r="O126" s="2">
        <v>0</v>
      </c>
      <c r="P126" s="2" t="s">
        <v>12</v>
      </c>
      <c r="Q126" s="4">
        <v>2055364.13</v>
      </c>
    </row>
    <row r="127" spans="1:17" x14ac:dyDescent="0.25">
      <c r="A127" s="5">
        <v>1202</v>
      </c>
      <c r="B127" s="6">
        <v>40394</v>
      </c>
      <c r="C127" s="5">
        <v>9</v>
      </c>
      <c r="D127" s="5">
        <v>60</v>
      </c>
      <c r="E127" s="5">
        <v>11</v>
      </c>
      <c r="F127" s="5">
        <v>53</v>
      </c>
      <c r="G127" s="5">
        <v>48</v>
      </c>
      <c r="H127" s="5">
        <v>8</v>
      </c>
      <c r="I127" s="7">
        <v>20920800</v>
      </c>
      <c r="J127" s="13">
        <f t="shared" si="4"/>
        <v>5977371.4285714282</v>
      </c>
      <c r="K127" s="29">
        <f t="shared" si="5"/>
        <v>0.11939493735743564</v>
      </c>
      <c r="L127" s="15" t="str">
        <f t="shared" si="6"/>
        <v>10% - 20%</v>
      </c>
      <c r="M127" s="5">
        <f t="shared" si="7"/>
        <v>0</v>
      </c>
      <c r="N127" s="5">
        <v>0</v>
      </c>
      <c r="O127" s="5">
        <v>0</v>
      </c>
      <c r="P127" s="5" t="s">
        <v>12</v>
      </c>
      <c r="Q127" s="7">
        <v>4311607.33</v>
      </c>
    </row>
    <row r="128" spans="1:17" x14ac:dyDescent="0.25">
      <c r="A128" s="2">
        <v>1203</v>
      </c>
      <c r="B128" s="3">
        <v>40397</v>
      </c>
      <c r="C128" s="2">
        <v>55</v>
      </c>
      <c r="D128" s="2">
        <v>30</v>
      </c>
      <c r="E128" s="2">
        <v>33</v>
      </c>
      <c r="F128" s="2">
        <v>9</v>
      </c>
      <c r="G128" s="2">
        <v>7</v>
      </c>
      <c r="H128" s="2">
        <v>38</v>
      </c>
      <c r="I128" s="4">
        <v>25095694</v>
      </c>
      <c r="J128" s="10">
        <f t="shared" si="4"/>
        <v>7170198.2857142854</v>
      </c>
      <c r="K128" s="28">
        <f t="shared" si="5"/>
        <v>0.14322104379714798</v>
      </c>
      <c r="L128" s="14" t="str">
        <f t="shared" si="6"/>
        <v>10% - 20%</v>
      </c>
      <c r="M128" s="2">
        <f t="shared" si="7"/>
        <v>0</v>
      </c>
      <c r="N128" s="2">
        <v>0</v>
      </c>
      <c r="O128" s="2">
        <v>0</v>
      </c>
      <c r="P128" s="2" t="s">
        <v>12</v>
      </c>
      <c r="Q128" s="4">
        <v>7018099.8600000003</v>
      </c>
    </row>
    <row r="129" spans="1:17" x14ac:dyDescent="0.25">
      <c r="A129" s="5">
        <v>1204</v>
      </c>
      <c r="B129" s="6">
        <v>40401</v>
      </c>
      <c r="C129" s="5">
        <v>10</v>
      </c>
      <c r="D129" s="5">
        <v>25</v>
      </c>
      <c r="E129" s="5">
        <v>5</v>
      </c>
      <c r="F129" s="5">
        <v>39</v>
      </c>
      <c r="G129" s="5">
        <v>52</v>
      </c>
      <c r="H129" s="5">
        <v>43</v>
      </c>
      <c r="I129" s="7">
        <v>26275440</v>
      </c>
      <c r="J129" s="13">
        <f t="shared" si="4"/>
        <v>7507268.5714285718</v>
      </c>
      <c r="K129" s="29">
        <f t="shared" si="5"/>
        <v>0.14995385037087774</v>
      </c>
      <c r="L129" s="15" t="str">
        <f t="shared" si="6"/>
        <v>10% - 20%</v>
      </c>
      <c r="M129" s="5">
        <f t="shared" si="7"/>
        <v>0</v>
      </c>
      <c r="N129" s="5">
        <v>0</v>
      </c>
      <c r="O129" s="5">
        <v>0</v>
      </c>
      <c r="P129" s="5" t="s">
        <v>12</v>
      </c>
      <c r="Q129" s="7">
        <v>18316592.66</v>
      </c>
    </row>
    <row r="130" spans="1:17" x14ac:dyDescent="0.25">
      <c r="A130" s="2">
        <v>1205</v>
      </c>
      <c r="B130" s="3">
        <v>40404</v>
      </c>
      <c r="C130" s="2">
        <v>14</v>
      </c>
      <c r="D130" s="2">
        <v>4</v>
      </c>
      <c r="E130" s="2">
        <v>26</v>
      </c>
      <c r="F130" s="2">
        <v>35</v>
      </c>
      <c r="G130" s="2">
        <v>29</v>
      </c>
      <c r="H130" s="2">
        <v>13</v>
      </c>
      <c r="I130" s="4">
        <v>36208214</v>
      </c>
      <c r="J130" s="10">
        <f t="shared" ref="J130:J193" si="8">I130/3.5</f>
        <v>10345204</v>
      </c>
      <c r="K130" s="28">
        <f t="shared" si="5"/>
        <v>0.20664015918868422</v>
      </c>
      <c r="L130" s="14" t="str">
        <f t="shared" si="6"/>
        <v>20% - 30%</v>
      </c>
      <c r="M130" s="2">
        <f t="shared" si="7"/>
        <v>0</v>
      </c>
      <c r="N130" s="2">
        <v>0</v>
      </c>
      <c r="O130" s="2">
        <v>0</v>
      </c>
      <c r="P130" s="2" t="s">
        <v>12</v>
      </c>
      <c r="Q130" s="4">
        <v>22221535.91</v>
      </c>
    </row>
    <row r="131" spans="1:17" x14ac:dyDescent="0.25">
      <c r="A131" s="5">
        <v>1206</v>
      </c>
      <c r="B131" s="6">
        <v>40408</v>
      </c>
      <c r="C131" s="5">
        <v>2</v>
      </c>
      <c r="D131" s="5">
        <v>11</v>
      </c>
      <c r="E131" s="5">
        <v>37</v>
      </c>
      <c r="F131" s="5">
        <v>36</v>
      </c>
      <c r="G131" s="5">
        <v>48</v>
      </c>
      <c r="H131" s="5">
        <v>6</v>
      </c>
      <c r="I131" s="7">
        <v>38590864</v>
      </c>
      <c r="J131" s="13">
        <f t="shared" si="8"/>
        <v>11025961.142857144</v>
      </c>
      <c r="K131" s="29">
        <f t="shared" ref="K131:K194" si="9">J131/50063860</f>
        <v>0.22023793496660352</v>
      </c>
      <c r="L131" s="15" t="str">
        <f t="shared" ref="L131:L194" si="10">IF(K131&gt;1,"Acima de 100%",TEXT(_xlfn.FLOOR.MATH(K131,0.1),"0%")&amp;" - "&amp;TEXT(_xlfn.CEILING.MATH(K131,0.1),"0%"))</f>
        <v>20% - 30%</v>
      </c>
      <c r="M131" s="5">
        <f t="shared" ref="M131:M194" si="11">IF(N131&gt;0,1,0)</f>
        <v>0</v>
      </c>
      <c r="N131" s="5">
        <v>0</v>
      </c>
      <c r="O131" s="5">
        <v>0</v>
      </c>
      <c r="P131" s="5" t="s">
        <v>12</v>
      </c>
      <c r="Q131" s="7">
        <v>26383440.550000001</v>
      </c>
    </row>
    <row r="132" spans="1:17" x14ac:dyDescent="0.25">
      <c r="A132" s="2">
        <v>1207</v>
      </c>
      <c r="B132" s="3">
        <v>40411</v>
      </c>
      <c r="C132" s="2">
        <v>32</v>
      </c>
      <c r="D132" s="2">
        <v>35</v>
      </c>
      <c r="E132" s="2">
        <v>22</v>
      </c>
      <c r="F132" s="2">
        <v>9</v>
      </c>
      <c r="G132" s="2">
        <v>56</v>
      </c>
      <c r="H132" s="2">
        <v>11</v>
      </c>
      <c r="I132" s="4">
        <v>46011358</v>
      </c>
      <c r="J132" s="10">
        <f t="shared" si="8"/>
        <v>13146102.285714285</v>
      </c>
      <c r="K132" s="28">
        <f t="shared" si="9"/>
        <v>0.262586670019337</v>
      </c>
      <c r="L132" s="14" t="str">
        <f t="shared" si="10"/>
        <v>20% - 30%</v>
      </c>
      <c r="M132" s="2">
        <f t="shared" si="11"/>
        <v>0</v>
      </c>
      <c r="N132" s="2">
        <v>0</v>
      </c>
      <c r="O132" s="2">
        <v>0</v>
      </c>
      <c r="P132" s="2" t="s">
        <v>12</v>
      </c>
      <c r="Q132" s="4">
        <v>31345622.390000001</v>
      </c>
    </row>
    <row r="133" spans="1:17" x14ac:dyDescent="0.25">
      <c r="A133" s="5">
        <v>1208</v>
      </c>
      <c r="B133" s="6">
        <v>40415</v>
      </c>
      <c r="C133" s="5">
        <v>45</v>
      </c>
      <c r="D133" s="5">
        <v>12</v>
      </c>
      <c r="E133" s="5">
        <v>1</v>
      </c>
      <c r="F133" s="5">
        <v>26</v>
      </c>
      <c r="G133" s="5">
        <v>54</v>
      </c>
      <c r="H133" s="5">
        <v>20</v>
      </c>
      <c r="I133" s="7">
        <v>51832516</v>
      </c>
      <c r="J133" s="13">
        <f t="shared" si="8"/>
        <v>14809290.285714285</v>
      </c>
      <c r="K133" s="29">
        <f t="shared" si="9"/>
        <v>0.2958079997370216</v>
      </c>
      <c r="L133" s="15" t="str">
        <f t="shared" si="10"/>
        <v>20% - 30%</v>
      </c>
      <c r="M133" s="5">
        <f t="shared" si="11"/>
        <v>0</v>
      </c>
      <c r="N133" s="5">
        <v>0</v>
      </c>
      <c r="O133" s="5">
        <v>0</v>
      </c>
      <c r="P133" s="5" t="s">
        <v>12</v>
      </c>
      <c r="Q133" s="7">
        <v>36935598.020000003</v>
      </c>
    </row>
    <row r="134" spans="1:17" x14ac:dyDescent="0.25">
      <c r="A134" s="2">
        <v>1209</v>
      </c>
      <c r="B134" s="3">
        <v>40418</v>
      </c>
      <c r="C134" s="2">
        <v>30</v>
      </c>
      <c r="D134" s="2">
        <v>17</v>
      </c>
      <c r="E134" s="2">
        <v>38</v>
      </c>
      <c r="F134" s="2">
        <v>14</v>
      </c>
      <c r="G134" s="2">
        <v>5</v>
      </c>
      <c r="H134" s="2">
        <v>35</v>
      </c>
      <c r="I134" s="4">
        <v>64118190</v>
      </c>
      <c r="J134" s="10">
        <f t="shared" si="8"/>
        <v>18319482.857142858</v>
      </c>
      <c r="K134" s="28">
        <f t="shared" si="9"/>
        <v>0.36592230117979035</v>
      </c>
      <c r="L134" s="14" t="str">
        <f t="shared" si="10"/>
        <v>30% - 40%</v>
      </c>
      <c r="M134" s="2">
        <f t="shared" si="11"/>
        <v>0</v>
      </c>
      <c r="N134" s="2">
        <v>0</v>
      </c>
      <c r="O134" s="2">
        <v>0</v>
      </c>
      <c r="P134" s="2" t="s">
        <v>12</v>
      </c>
      <c r="Q134" s="4">
        <v>59900458.509999998</v>
      </c>
    </row>
    <row r="135" spans="1:17" x14ac:dyDescent="0.25">
      <c r="A135" s="5">
        <v>1210</v>
      </c>
      <c r="B135" s="6">
        <v>40422</v>
      </c>
      <c r="C135" s="5">
        <v>3</v>
      </c>
      <c r="D135" s="5">
        <v>7</v>
      </c>
      <c r="E135" s="5">
        <v>9</v>
      </c>
      <c r="F135" s="5">
        <v>10</v>
      </c>
      <c r="G135" s="5">
        <v>31</v>
      </c>
      <c r="H135" s="5">
        <v>34</v>
      </c>
      <c r="I135" s="7">
        <v>124600180</v>
      </c>
      <c r="J135" s="13">
        <f t="shared" si="8"/>
        <v>35600051.428571425</v>
      </c>
      <c r="K135" s="29">
        <f t="shared" si="9"/>
        <v>0.71109282082067637</v>
      </c>
      <c r="L135" s="15" t="str">
        <f t="shared" si="10"/>
        <v>70% - 80%</v>
      </c>
      <c r="M135" s="5">
        <f t="shared" si="11"/>
        <v>0</v>
      </c>
      <c r="N135" s="5">
        <v>0</v>
      </c>
      <c r="O135" s="5">
        <v>0</v>
      </c>
      <c r="P135" s="5" t="s">
        <v>12</v>
      </c>
      <c r="Q135" s="7">
        <v>73338200.390000001</v>
      </c>
    </row>
    <row r="136" spans="1:17" x14ac:dyDescent="0.25">
      <c r="A136" s="2">
        <v>1211</v>
      </c>
      <c r="B136" s="3">
        <v>40425</v>
      </c>
      <c r="C136" s="2">
        <v>36</v>
      </c>
      <c r="D136" s="2">
        <v>54</v>
      </c>
      <c r="E136" s="2">
        <v>3</v>
      </c>
      <c r="F136" s="2">
        <v>31</v>
      </c>
      <c r="G136" s="2">
        <v>15</v>
      </c>
      <c r="H136" s="2">
        <v>48</v>
      </c>
      <c r="I136" s="4">
        <v>177888800</v>
      </c>
      <c r="J136" s="10">
        <f t="shared" si="8"/>
        <v>50825371.428571425</v>
      </c>
      <c r="K136" s="28">
        <f t="shared" si="9"/>
        <v>1.0152108013359622</v>
      </c>
      <c r="L136" s="14" t="str">
        <f t="shared" si="10"/>
        <v>Acima de 100%</v>
      </c>
      <c r="M136" s="2">
        <f t="shared" si="11"/>
        <v>1</v>
      </c>
      <c r="N136" s="2">
        <v>7</v>
      </c>
      <c r="O136" s="4">
        <v>13217564.890000001</v>
      </c>
      <c r="P136" s="2" t="s">
        <v>13</v>
      </c>
      <c r="Q136" s="2">
        <v>0</v>
      </c>
    </row>
    <row r="137" spans="1:17" x14ac:dyDescent="0.25">
      <c r="A137" s="5">
        <v>1212</v>
      </c>
      <c r="B137" s="6">
        <v>40429</v>
      </c>
      <c r="C137" s="5">
        <v>35</v>
      </c>
      <c r="D137" s="5">
        <v>50</v>
      </c>
      <c r="E137" s="5">
        <v>2</v>
      </c>
      <c r="F137" s="5">
        <v>23</v>
      </c>
      <c r="G137" s="5">
        <v>33</v>
      </c>
      <c r="H137" s="5">
        <v>40</v>
      </c>
      <c r="I137" s="7">
        <v>18443790</v>
      </c>
      <c r="J137" s="13">
        <f t="shared" si="8"/>
        <v>5269654.2857142854</v>
      </c>
      <c r="K137" s="29">
        <f t="shared" si="9"/>
        <v>0.10525864936731377</v>
      </c>
      <c r="L137" s="15" t="str">
        <f t="shared" si="10"/>
        <v>10% - 20%</v>
      </c>
      <c r="M137" s="5">
        <f t="shared" si="11"/>
        <v>0</v>
      </c>
      <c r="N137" s="5">
        <v>0</v>
      </c>
      <c r="O137" s="5">
        <v>0</v>
      </c>
      <c r="P137" s="5" t="s">
        <v>12</v>
      </c>
      <c r="Q137" s="7">
        <v>1989105.38</v>
      </c>
    </row>
    <row r="138" spans="1:17" x14ac:dyDescent="0.25">
      <c r="A138" s="2">
        <v>1213</v>
      </c>
      <c r="B138" s="3">
        <v>40432</v>
      </c>
      <c r="C138" s="2">
        <v>3</v>
      </c>
      <c r="D138" s="2">
        <v>53</v>
      </c>
      <c r="E138" s="2">
        <v>45</v>
      </c>
      <c r="F138" s="2">
        <v>11</v>
      </c>
      <c r="G138" s="2">
        <v>34</v>
      </c>
      <c r="H138" s="2">
        <v>26</v>
      </c>
      <c r="I138" s="4">
        <v>28112394</v>
      </c>
      <c r="J138" s="10">
        <f t="shared" si="8"/>
        <v>8032112.5714285718</v>
      </c>
      <c r="K138" s="28">
        <f t="shared" si="9"/>
        <v>0.16043734085682909</v>
      </c>
      <c r="L138" s="14" t="str">
        <f t="shared" si="10"/>
        <v>10% - 20%</v>
      </c>
      <c r="M138" s="2">
        <f t="shared" si="11"/>
        <v>0</v>
      </c>
      <c r="N138" s="2">
        <v>0</v>
      </c>
      <c r="O138" s="2">
        <v>0</v>
      </c>
      <c r="P138" s="2" t="s">
        <v>12</v>
      </c>
      <c r="Q138" s="4">
        <v>5020939.63</v>
      </c>
    </row>
    <row r="139" spans="1:17" x14ac:dyDescent="0.25">
      <c r="A139" s="5">
        <v>1214</v>
      </c>
      <c r="B139" s="6">
        <v>40436</v>
      </c>
      <c r="C139" s="5">
        <v>5</v>
      </c>
      <c r="D139" s="5">
        <v>41</v>
      </c>
      <c r="E139" s="5">
        <v>29</v>
      </c>
      <c r="F139" s="5">
        <v>36</v>
      </c>
      <c r="G139" s="5">
        <v>30</v>
      </c>
      <c r="H139" s="5">
        <v>48</v>
      </c>
      <c r="I139" s="7">
        <v>29803386</v>
      </c>
      <c r="J139" s="13">
        <f t="shared" si="8"/>
        <v>8515253.1428571437</v>
      </c>
      <c r="K139" s="29">
        <f t="shared" si="9"/>
        <v>0.17008782668490091</v>
      </c>
      <c r="L139" s="15" t="str">
        <f t="shared" si="10"/>
        <v>10% - 20%</v>
      </c>
      <c r="M139" s="5">
        <f t="shared" si="11"/>
        <v>0</v>
      </c>
      <c r="N139" s="5">
        <v>0</v>
      </c>
      <c r="O139" s="5">
        <v>0</v>
      </c>
      <c r="P139" s="5" t="s">
        <v>12</v>
      </c>
      <c r="Q139" s="7">
        <v>33917085.840000004</v>
      </c>
    </row>
    <row r="140" spans="1:17" x14ac:dyDescent="0.25">
      <c r="A140" s="2">
        <v>1215</v>
      </c>
      <c r="B140" s="3">
        <v>40439</v>
      </c>
      <c r="C140" s="2">
        <v>47</v>
      </c>
      <c r="D140" s="2">
        <v>51</v>
      </c>
      <c r="E140" s="2">
        <v>10</v>
      </c>
      <c r="F140" s="2">
        <v>50</v>
      </c>
      <c r="G140" s="2">
        <v>30</v>
      </c>
      <c r="H140" s="2">
        <v>25</v>
      </c>
      <c r="I140" s="4">
        <v>52992216</v>
      </c>
      <c r="J140" s="10">
        <f t="shared" si="8"/>
        <v>15140633.142857144</v>
      </c>
      <c r="K140" s="28">
        <f t="shared" si="9"/>
        <v>0.30242640385414038</v>
      </c>
      <c r="L140" s="14" t="str">
        <f t="shared" si="10"/>
        <v>30% - 40%</v>
      </c>
      <c r="M140" s="2">
        <f t="shared" si="11"/>
        <v>0</v>
      </c>
      <c r="N140" s="2">
        <v>0</v>
      </c>
      <c r="O140" s="2">
        <v>0</v>
      </c>
      <c r="P140" s="2" t="s">
        <v>12</v>
      </c>
      <c r="Q140" s="4">
        <v>39632131.509999998</v>
      </c>
    </row>
    <row r="141" spans="1:17" x14ac:dyDescent="0.25">
      <c r="A141" s="5">
        <v>1216</v>
      </c>
      <c r="B141" s="6">
        <v>40443</v>
      </c>
      <c r="C141" s="5">
        <v>7</v>
      </c>
      <c r="D141" s="5">
        <v>25</v>
      </c>
      <c r="E141" s="5">
        <v>4</v>
      </c>
      <c r="F141" s="5">
        <v>58</v>
      </c>
      <c r="G141" s="5">
        <v>13</v>
      </c>
      <c r="H141" s="5">
        <v>27</v>
      </c>
      <c r="I141" s="7">
        <v>57159394</v>
      </c>
      <c r="J141" s="13">
        <f t="shared" si="8"/>
        <v>16331255.428571429</v>
      </c>
      <c r="K141" s="29">
        <f t="shared" si="9"/>
        <v>0.32620847510702189</v>
      </c>
      <c r="L141" s="15" t="str">
        <f t="shared" si="10"/>
        <v>30% - 40%</v>
      </c>
      <c r="M141" s="5">
        <f t="shared" si="11"/>
        <v>0</v>
      </c>
      <c r="N141" s="5">
        <v>0</v>
      </c>
      <c r="O141" s="5">
        <v>0</v>
      </c>
      <c r="P141" s="5" t="s">
        <v>12</v>
      </c>
      <c r="Q141" s="7">
        <v>45796594.369999997</v>
      </c>
    </row>
    <row r="142" spans="1:17" x14ac:dyDescent="0.25">
      <c r="A142" s="2">
        <v>1217</v>
      </c>
      <c r="B142" s="3">
        <v>40446</v>
      </c>
      <c r="C142" s="2">
        <v>5</v>
      </c>
      <c r="D142" s="2">
        <v>43</v>
      </c>
      <c r="E142" s="2">
        <v>28</v>
      </c>
      <c r="F142" s="2">
        <v>15</v>
      </c>
      <c r="G142" s="2">
        <v>11</v>
      </c>
      <c r="H142" s="2">
        <v>50</v>
      </c>
      <c r="I142" s="4">
        <v>69238306</v>
      </c>
      <c r="J142" s="10">
        <f t="shared" si="8"/>
        <v>19782373.142857142</v>
      </c>
      <c r="K142" s="28">
        <f t="shared" si="9"/>
        <v>0.39514278649023749</v>
      </c>
      <c r="L142" s="14" t="str">
        <f t="shared" si="10"/>
        <v>30% - 40%</v>
      </c>
      <c r="M142" s="2">
        <f t="shared" si="11"/>
        <v>0</v>
      </c>
      <c r="N142" s="2">
        <v>0</v>
      </c>
      <c r="O142" s="2">
        <v>0</v>
      </c>
      <c r="P142" s="2" t="s">
        <v>12</v>
      </c>
      <c r="Q142" s="4">
        <v>53263730.310000002</v>
      </c>
    </row>
    <row r="143" spans="1:17" x14ac:dyDescent="0.25">
      <c r="A143" s="5">
        <v>1218</v>
      </c>
      <c r="B143" s="6">
        <v>40450</v>
      </c>
      <c r="C143" s="5">
        <v>33</v>
      </c>
      <c r="D143" s="5">
        <v>23</v>
      </c>
      <c r="E143" s="5">
        <v>29</v>
      </c>
      <c r="F143" s="5">
        <v>46</v>
      </c>
      <c r="G143" s="5">
        <v>10</v>
      </c>
      <c r="H143" s="5">
        <v>31</v>
      </c>
      <c r="I143" s="7">
        <v>86469726</v>
      </c>
      <c r="J143" s="13">
        <f t="shared" si="8"/>
        <v>24705636</v>
      </c>
      <c r="K143" s="29">
        <f t="shared" si="9"/>
        <v>0.49348244422223936</v>
      </c>
      <c r="L143" s="15" t="str">
        <f t="shared" si="10"/>
        <v>40% - 50%</v>
      </c>
      <c r="M143" s="5">
        <f t="shared" si="11"/>
        <v>0</v>
      </c>
      <c r="N143" s="5">
        <v>0</v>
      </c>
      <c r="O143" s="5">
        <v>0</v>
      </c>
      <c r="P143" s="5" t="s">
        <v>12</v>
      </c>
      <c r="Q143" s="7">
        <v>62589221.310000002</v>
      </c>
    </row>
    <row r="144" spans="1:17" x14ac:dyDescent="0.25">
      <c r="A144" s="2">
        <v>1219</v>
      </c>
      <c r="B144" s="3">
        <v>40453</v>
      </c>
      <c r="C144" s="2">
        <v>34</v>
      </c>
      <c r="D144" s="2">
        <v>37</v>
      </c>
      <c r="E144" s="2">
        <v>41</v>
      </c>
      <c r="F144" s="2">
        <v>53</v>
      </c>
      <c r="G144" s="2">
        <v>2</v>
      </c>
      <c r="H144" s="2">
        <v>33</v>
      </c>
      <c r="I144" s="4">
        <v>107640740</v>
      </c>
      <c r="J144" s="10">
        <f t="shared" si="8"/>
        <v>30754497.142857142</v>
      </c>
      <c r="K144" s="28">
        <f t="shared" si="9"/>
        <v>0.61430535206148995</v>
      </c>
      <c r="L144" s="14" t="str">
        <f t="shared" si="10"/>
        <v>60% - 70%</v>
      </c>
      <c r="M144" s="2">
        <f t="shared" si="11"/>
        <v>0</v>
      </c>
      <c r="N144" s="2">
        <v>0</v>
      </c>
      <c r="O144" s="2">
        <v>0</v>
      </c>
      <c r="P144" s="2" t="s">
        <v>12</v>
      </c>
      <c r="Q144" s="4">
        <v>99517334.590000004</v>
      </c>
    </row>
    <row r="145" spans="1:17" x14ac:dyDescent="0.25">
      <c r="A145" s="5">
        <v>1220</v>
      </c>
      <c r="B145" s="6">
        <v>40457</v>
      </c>
      <c r="C145" s="5">
        <v>48</v>
      </c>
      <c r="D145" s="5">
        <v>55</v>
      </c>
      <c r="E145" s="5">
        <v>52</v>
      </c>
      <c r="F145" s="5">
        <v>43</v>
      </c>
      <c r="G145" s="5">
        <v>5</v>
      </c>
      <c r="H145" s="5">
        <v>15</v>
      </c>
      <c r="I145" s="7">
        <v>181969176</v>
      </c>
      <c r="J145" s="13">
        <f t="shared" si="8"/>
        <v>51991193.142857142</v>
      </c>
      <c r="K145" s="29">
        <f t="shared" si="9"/>
        <v>1.0384974938579874</v>
      </c>
      <c r="L145" s="15" t="str">
        <f t="shared" si="10"/>
        <v>Acima de 100%</v>
      </c>
      <c r="M145" s="5">
        <f t="shared" si="11"/>
        <v>1</v>
      </c>
      <c r="N145" s="5">
        <v>1</v>
      </c>
      <c r="O145" s="7">
        <v>119142144.27</v>
      </c>
      <c r="P145" s="5" t="s">
        <v>13</v>
      </c>
      <c r="Q145" s="5">
        <v>0</v>
      </c>
    </row>
    <row r="146" spans="1:17" x14ac:dyDescent="0.25">
      <c r="A146" s="2">
        <v>1221</v>
      </c>
      <c r="B146" s="3">
        <v>40460</v>
      </c>
      <c r="C146" s="2">
        <v>46</v>
      </c>
      <c r="D146" s="2">
        <v>5</v>
      </c>
      <c r="E146" s="2">
        <v>58</v>
      </c>
      <c r="F146" s="2">
        <v>37</v>
      </c>
      <c r="G146" s="2">
        <v>14</v>
      </c>
      <c r="H146" s="2">
        <v>43</v>
      </c>
      <c r="I146" s="4">
        <v>26146224</v>
      </c>
      <c r="J146" s="10">
        <f t="shared" si="8"/>
        <v>7470349.7142857146</v>
      </c>
      <c r="K146" s="28">
        <f t="shared" si="9"/>
        <v>0.14921641508037364</v>
      </c>
      <c r="L146" s="14" t="str">
        <f t="shared" si="10"/>
        <v>10% - 20%</v>
      </c>
      <c r="M146" s="2">
        <f t="shared" si="11"/>
        <v>0</v>
      </c>
      <c r="N146" s="2">
        <v>0</v>
      </c>
      <c r="O146" s="2">
        <v>0</v>
      </c>
      <c r="P146" s="2" t="s">
        <v>12</v>
      </c>
      <c r="Q146" s="4">
        <v>2819788.93</v>
      </c>
    </row>
    <row r="147" spans="1:17" x14ac:dyDescent="0.25">
      <c r="A147" s="5">
        <v>1222</v>
      </c>
      <c r="B147" s="6">
        <v>40464</v>
      </c>
      <c r="C147" s="5">
        <v>26</v>
      </c>
      <c r="D147" s="5">
        <v>19</v>
      </c>
      <c r="E147" s="5">
        <v>48</v>
      </c>
      <c r="F147" s="5">
        <v>57</v>
      </c>
      <c r="G147" s="5">
        <v>5</v>
      </c>
      <c r="H147" s="5">
        <v>8</v>
      </c>
      <c r="I147" s="7">
        <v>24254156</v>
      </c>
      <c r="J147" s="13">
        <f t="shared" si="8"/>
        <v>6929758.8571428573</v>
      </c>
      <c r="K147" s="29">
        <f t="shared" si="9"/>
        <v>0.13841838917620131</v>
      </c>
      <c r="L147" s="15" t="str">
        <f t="shared" si="10"/>
        <v>10% - 20%</v>
      </c>
      <c r="M147" s="5">
        <f t="shared" si="11"/>
        <v>0</v>
      </c>
      <c r="N147" s="5">
        <v>0</v>
      </c>
      <c r="O147" s="5">
        <v>0</v>
      </c>
      <c r="P147" s="5" t="s">
        <v>12</v>
      </c>
      <c r="Q147" s="7">
        <v>5435524.2000000002</v>
      </c>
    </row>
    <row r="148" spans="1:17" x14ac:dyDescent="0.25">
      <c r="A148" s="2">
        <v>1223</v>
      </c>
      <c r="B148" s="3">
        <v>40467</v>
      </c>
      <c r="C148" s="2">
        <v>17</v>
      </c>
      <c r="D148" s="2">
        <v>15</v>
      </c>
      <c r="E148" s="2">
        <v>48</v>
      </c>
      <c r="F148" s="2">
        <v>42</v>
      </c>
      <c r="G148" s="2">
        <v>35</v>
      </c>
      <c r="H148" s="2">
        <v>47</v>
      </c>
      <c r="I148" s="4">
        <v>35565226</v>
      </c>
      <c r="J148" s="10">
        <f t="shared" si="8"/>
        <v>10161493.142857144</v>
      </c>
      <c r="K148" s="28">
        <f t="shared" si="9"/>
        <v>0.20297062877007774</v>
      </c>
      <c r="L148" s="14" t="str">
        <f t="shared" si="10"/>
        <v>20% - 30%</v>
      </c>
      <c r="M148" s="2">
        <f t="shared" si="11"/>
        <v>0</v>
      </c>
      <c r="N148" s="2">
        <v>0</v>
      </c>
      <c r="O148" s="2">
        <v>0</v>
      </c>
      <c r="P148" s="2" t="s">
        <v>12</v>
      </c>
      <c r="Q148" s="4">
        <v>9271123.1899999995</v>
      </c>
    </row>
    <row r="149" spans="1:17" x14ac:dyDescent="0.25">
      <c r="A149" s="5">
        <v>1224</v>
      </c>
      <c r="B149" s="6">
        <v>40471</v>
      </c>
      <c r="C149" s="5">
        <v>41</v>
      </c>
      <c r="D149" s="5">
        <v>19</v>
      </c>
      <c r="E149" s="5">
        <v>57</v>
      </c>
      <c r="F149" s="5">
        <v>53</v>
      </c>
      <c r="G149" s="5">
        <v>21</v>
      </c>
      <c r="H149" s="5">
        <v>27</v>
      </c>
      <c r="I149" s="7">
        <v>37770716</v>
      </c>
      <c r="J149" s="13">
        <f t="shared" si="8"/>
        <v>10791633.142857144</v>
      </c>
      <c r="K149" s="29">
        <f t="shared" si="9"/>
        <v>0.21555735300588375</v>
      </c>
      <c r="L149" s="15" t="str">
        <f t="shared" si="10"/>
        <v>20% - 30%</v>
      </c>
      <c r="M149" s="5">
        <f t="shared" si="11"/>
        <v>1</v>
      </c>
      <c r="N149" s="5">
        <v>1</v>
      </c>
      <c r="O149" s="7">
        <v>13344577.42</v>
      </c>
      <c r="P149" s="5" t="s">
        <v>13</v>
      </c>
      <c r="Q149" s="5">
        <v>0</v>
      </c>
    </row>
    <row r="150" spans="1:17" x14ac:dyDescent="0.25">
      <c r="A150" s="2">
        <v>1225</v>
      </c>
      <c r="B150" s="3">
        <v>40474</v>
      </c>
      <c r="C150" s="2">
        <v>32</v>
      </c>
      <c r="D150" s="2">
        <v>55</v>
      </c>
      <c r="E150" s="2">
        <v>34</v>
      </c>
      <c r="F150" s="2">
        <v>31</v>
      </c>
      <c r="G150" s="2">
        <v>50</v>
      </c>
      <c r="H150" s="2">
        <v>40</v>
      </c>
      <c r="I150" s="4">
        <v>39382110</v>
      </c>
      <c r="J150" s="10">
        <f t="shared" si="8"/>
        <v>11252031.428571429</v>
      </c>
      <c r="K150" s="28">
        <f t="shared" si="9"/>
        <v>0.22475357330760012</v>
      </c>
      <c r="L150" s="14" t="str">
        <f t="shared" si="10"/>
        <v>20% - 30%</v>
      </c>
      <c r="M150" s="2">
        <f t="shared" si="11"/>
        <v>1</v>
      </c>
      <c r="N150" s="2">
        <v>1</v>
      </c>
      <c r="O150" s="4">
        <v>24970852.82</v>
      </c>
      <c r="P150" s="2" t="s">
        <v>13</v>
      </c>
      <c r="Q150" s="2">
        <v>0</v>
      </c>
    </row>
    <row r="151" spans="1:17" x14ac:dyDescent="0.25">
      <c r="A151" s="5">
        <v>1226</v>
      </c>
      <c r="B151" s="6">
        <v>40478</v>
      </c>
      <c r="C151" s="5">
        <v>31</v>
      </c>
      <c r="D151" s="5">
        <v>55</v>
      </c>
      <c r="E151" s="5">
        <v>56</v>
      </c>
      <c r="F151" s="5">
        <v>50</v>
      </c>
      <c r="G151" s="5">
        <v>40</v>
      </c>
      <c r="H151" s="5">
        <v>10</v>
      </c>
      <c r="I151" s="7">
        <v>22114710</v>
      </c>
      <c r="J151" s="13">
        <f t="shared" si="8"/>
        <v>6318488.5714285718</v>
      </c>
      <c r="K151" s="29">
        <f t="shared" si="9"/>
        <v>0.12620857783296319</v>
      </c>
      <c r="L151" s="15" t="str">
        <f t="shared" si="10"/>
        <v>10% - 20%</v>
      </c>
      <c r="M151" s="5">
        <f t="shared" si="11"/>
        <v>0</v>
      </c>
      <c r="N151" s="5">
        <v>0</v>
      </c>
      <c r="O151" s="5">
        <v>0</v>
      </c>
      <c r="P151" s="5" t="s">
        <v>12</v>
      </c>
      <c r="Q151" s="7">
        <v>2385002.6800000002</v>
      </c>
    </row>
    <row r="152" spans="1:17" x14ac:dyDescent="0.25">
      <c r="A152" s="2">
        <v>1227</v>
      </c>
      <c r="B152" s="3">
        <v>40481</v>
      </c>
      <c r="C152" s="2">
        <v>35</v>
      </c>
      <c r="D152" s="2">
        <v>31</v>
      </c>
      <c r="E152" s="2">
        <v>4</v>
      </c>
      <c r="F152" s="2">
        <v>30</v>
      </c>
      <c r="G152" s="2">
        <v>54</v>
      </c>
      <c r="H152" s="2">
        <v>28</v>
      </c>
      <c r="I152" s="4">
        <v>28377038</v>
      </c>
      <c r="J152" s="10">
        <f t="shared" si="8"/>
        <v>8107725.1428571427</v>
      </c>
      <c r="K152" s="28">
        <f t="shared" si="9"/>
        <v>0.16194766330157409</v>
      </c>
      <c r="L152" s="14" t="str">
        <f t="shared" si="10"/>
        <v>10% - 20%</v>
      </c>
      <c r="M152" s="2">
        <f t="shared" si="11"/>
        <v>1</v>
      </c>
      <c r="N152" s="2">
        <v>1</v>
      </c>
      <c r="O152" s="4">
        <v>5445377.96</v>
      </c>
      <c r="P152" s="2" t="s">
        <v>13</v>
      </c>
      <c r="Q152" s="2">
        <v>0</v>
      </c>
    </row>
    <row r="153" spans="1:17" x14ac:dyDescent="0.25">
      <c r="A153" s="5">
        <v>1228</v>
      </c>
      <c r="B153" s="6">
        <v>40485</v>
      </c>
      <c r="C153" s="5">
        <v>36</v>
      </c>
      <c r="D153" s="5">
        <v>10</v>
      </c>
      <c r="E153" s="5">
        <v>60</v>
      </c>
      <c r="F153" s="5">
        <v>52</v>
      </c>
      <c r="G153" s="5">
        <v>50</v>
      </c>
      <c r="H153" s="5">
        <v>23</v>
      </c>
      <c r="I153" s="7">
        <v>18171942</v>
      </c>
      <c r="J153" s="13">
        <f t="shared" si="8"/>
        <v>5191983.4285714282</v>
      </c>
      <c r="K153" s="29">
        <f t="shared" si="9"/>
        <v>0.10370721371806785</v>
      </c>
      <c r="L153" s="15" t="str">
        <f t="shared" si="10"/>
        <v>10% - 20%</v>
      </c>
      <c r="M153" s="5">
        <f t="shared" si="11"/>
        <v>0</v>
      </c>
      <c r="N153" s="5">
        <v>0</v>
      </c>
      <c r="O153" s="5">
        <v>0</v>
      </c>
      <c r="P153" s="5" t="s">
        <v>12</v>
      </c>
      <c r="Q153" s="7">
        <v>1959787.41</v>
      </c>
    </row>
    <row r="154" spans="1:17" x14ac:dyDescent="0.25">
      <c r="A154" s="2">
        <v>1229</v>
      </c>
      <c r="B154" s="3">
        <v>40488</v>
      </c>
      <c r="C154" s="2">
        <v>12</v>
      </c>
      <c r="D154" s="2">
        <v>49</v>
      </c>
      <c r="E154" s="2">
        <v>60</v>
      </c>
      <c r="F154" s="2">
        <v>32</v>
      </c>
      <c r="G154" s="2">
        <v>30</v>
      </c>
      <c r="H154" s="2">
        <v>40</v>
      </c>
      <c r="I154" s="4">
        <v>27891626</v>
      </c>
      <c r="J154" s="10">
        <f t="shared" si="8"/>
        <v>7969036</v>
      </c>
      <c r="K154" s="28">
        <f t="shared" si="9"/>
        <v>0.15917741860096285</v>
      </c>
      <c r="L154" s="14" t="str">
        <f t="shared" si="10"/>
        <v>10% - 20%</v>
      </c>
      <c r="M154" s="2">
        <f t="shared" si="11"/>
        <v>0</v>
      </c>
      <c r="N154" s="2">
        <v>0</v>
      </c>
      <c r="O154" s="2">
        <v>0</v>
      </c>
      <c r="P154" s="2" t="s">
        <v>12</v>
      </c>
      <c r="Q154" s="4">
        <v>14182939</v>
      </c>
    </row>
    <row r="155" spans="1:17" x14ac:dyDescent="0.25">
      <c r="A155" s="5">
        <v>1230</v>
      </c>
      <c r="B155" s="6">
        <v>40492</v>
      </c>
      <c r="C155" s="5">
        <v>37</v>
      </c>
      <c r="D155" s="5">
        <v>35</v>
      </c>
      <c r="E155" s="5">
        <v>12</v>
      </c>
      <c r="F155" s="5">
        <v>22</v>
      </c>
      <c r="G155" s="5">
        <v>19</v>
      </c>
      <c r="H155" s="5">
        <v>9</v>
      </c>
      <c r="I155" s="7">
        <v>34852882</v>
      </c>
      <c r="J155" s="13">
        <f t="shared" si="8"/>
        <v>9957966.2857142854</v>
      </c>
      <c r="K155" s="29">
        <f t="shared" si="9"/>
        <v>0.19890528388570689</v>
      </c>
      <c r="L155" s="15" t="str">
        <f t="shared" si="10"/>
        <v>10% - 20%</v>
      </c>
      <c r="M155" s="5">
        <f t="shared" si="11"/>
        <v>0</v>
      </c>
      <c r="N155" s="5">
        <v>0</v>
      </c>
      <c r="O155" s="5">
        <v>0</v>
      </c>
      <c r="P155" s="5" t="s">
        <v>12</v>
      </c>
      <c r="Q155" s="7">
        <v>17941713.91</v>
      </c>
    </row>
    <row r="156" spans="1:17" x14ac:dyDescent="0.25">
      <c r="A156" s="2">
        <v>1231</v>
      </c>
      <c r="B156" s="3">
        <v>40495</v>
      </c>
      <c r="C156" s="2">
        <v>20</v>
      </c>
      <c r="D156" s="2">
        <v>27</v>
      </c>
      <c r="E156" s="2">
        <v>49</v>
      </c>
      <c r="F156" s="2">
        <v>5</v>
      </c>
      <c r="G156" s="2">
        <v>23</v>
      </c>
      <c r="H156" s="2">
        <v>39</v>
      </c>
      <c r="I156" s="4">
        <v>41183828</v>
      </c>
      <c r="J156" s="10">
        <f t="shared" si="8"/>
        <v>11766808</v>
      </c>
      <c r="K156" s="28">
        <f t="shared" si="9"/>
        <v>0.23503597205648946</v>
      </c>
      <c r="L156" s="14" t="str">
        <f t="shared" si="10"/>
        <v>20% - 30%</v>
      </c>
      <c r="M156" s="2">
        <f t="shared" si="11"/>
        <v>1</v>
      </c>
      <c r="N156" s="2">
        <v>1</v>
      </c>
      <c r="O156" s="4">
        <v>22383261.66</v>
      </c>
      <c r="P156" s="2" t="s">
        <v>13</v>
      </c>
      <c r="Q156" s="2">
        <v>0</v>
      </c>
    </row>
    <row r="157" spans="1:17" x14ac:dyDescent="0.25">
      <c r="A157" s="5">
        <v>1232</v>
      </c>
      <c r="B157" s="6">
        <v>40499</v>
      </c>
      <c r="C157" s="5">
        <v>12</v>
      </c>
      <c r="D157" s="5">
        <v>18</v>
      </c>
      <c r="E157" s="5">
        <v>15</v>
      </c>
      <c r="F157" s="5">
        <v>8</v>
      </c>
      <c r="G157" s="5">
        <v>11</v>
      </c>
      <c r="H157" s="5">
        <v>22</v>
      </c>
      <c r="I157" s="7">
        <v>18310616</v>
      </c>
      <c r="J157" s="13">
        <f t="shared" si="8"/>
        <v>5231604.5714285718</v>
      </c>
      <c r="K157" s="29">
        <f t="shared" si="9"/>
        <v>0.10449862578372048</v>
      </c>
      <c r="L157" s="15" t="str">
        <f t="shared" si="10"/>
        <v>10% - 20%</v>
      </c>
      <c r="M157" s="5">
        <f t="shared" si="11"/>
        <v>0</v>
      </c>
      <c r="N157" s="5">
        <v>0</v>
      </c>
      <c r="O157" s="5">
        <v>0</v>
      </c>
      <c r="P157" s="5" t="s">
        <v>12</v>
      </c>
      <c r="Q157" s="7">
        <v>1974742.97</v>
      </c>
    </row>
    <row r="158" spans="1:17" x14ac:dyDescent="0.25">
      <c r="A158" s="2">
        <v>1233</v>
      </c>
      <c r="B158" s="3">
        <v>40502</v>
      </c>
      <c r="C158" s="2">
        <v>49</v>
      </c>
      <c r="D158" s="2">
        <v>22</v>
      </c>
      <c r="E158" s="2">
        <v>59</v>
      </c>
      <c r="F158" s="2">
        <v>29</v>
      </c>
      <c r="G158" s="2">
        <v>32</v>
      </c>
      <c r="H158" s="2">
        <v>54</v>
      </c>
      <c r="I158" s="4">
        <v>24496594</v>
      </c>
      <c r="J158" s="10">
        <f t="shared" si="8"/>
        <v>6999026.8571428573</v>
      </c>
      <c r="K158" s="28">
        <f t="shared" si="9"/>
        <v>0.13980198205138111</v>
      </c>
      <c r="L158" s="14" t="str">
        <f t="shared" si="10"/>
        <v>10% - 20%</v>
      </c>
      <c r="M158" s="2">
        <f t="shared" si="11"/>
        <v>0</v>
      </c>
      <c r="N158" s="2">
        <v>0</v>
      </c>
      <c r="O158" s="2">
        <v>0</v>
      </c>
      <c r="P158" s="2" t="s">
        <v>12</v>
      </c>
      <c r="Q158" s="4">
        <v>4616624.43</v>
      </c>
    </row>
    <row r="159" spans="1:17" x14ac:dyDescent="0.25">
      <c r="A159" s="5">
        <v>1234</v>
      </c>
      <c r="B159" s="6">
        <v>40506</v>
      </c>
      <c r="C159" s="5">
        <v>3</v>
      </c>
      <c r="D159" s="5">
        <v>5</v>
      </c>
      <c r="E159" s="5">
        <v>24</v>
      </c>
      <c r="F159" s="5">
        <v>19</v>
      </c>
      <c r="G159" s="5">
        <v>30</v>
      </c>
      <c r="H159" s="5">
        <v>35</v>
      </c>
      <c r="I159" s="7">
        <v>26346304</v>
      </c>
      <c r="J159" s="13">
        <f t="shared" si="8"/>
        <v>7527515.4285714282</v>
      </c>
      <c r="K159" s="29">
        <f t="shared" si="9"/>
        <v>0.15035827098772303</v>
      </c>
      <c r="L159" s="15" t="str">
        <f t="shared" si="10"/>
        <v>10% - 20%</v>
      </c>
      <c r="M159" s="5">
        <f t="shared" si="11"/>
        <v>0</v>
      </c>
      <c r="N159" s="5">
        <v>0</v>
      </c>
      <c r="O159" s="5">
        <v>0</v>
      </c>
      <c r="P159" s="5" t="s">
        <v>12</v>
      </c>
      <c r="Q159" s="7">
        <v>17300360.170000002</v>
      </c>
    </row>
    <row r="160" spans="1:17" x14ac:dyDescent="0.25">
      <c r="A160" s="2">
        <v>1235</v>
      </c>
      <c r="B160" s="3">
        <v>40509</v>
      </c>
      <c r="C160" s="2">
        <v>16</v>
      </c>
      <c r="D160" s="2">
        <v>49</v>
      </c>
      <c r="E160" s="2">
        <v>55</v>
      </c>
      <c r="F160" s="2">
        <v>20</v>
      </c>
      <c r="G160" s="2">
        <v>10</v>
      </c>
      <c r="H160" s="2">
        <v>26</v>
      </c>
      <c r="I160" s="4">
        <v>35707024</v>
      </c>
      <c r="J160" s="10">
        <f t="shared" si="8"/>
        <v>10202006.857142856</v>
      </c>
      <c r="K160" s="28">
        <f t="shared" si="9"/>
        <v>0.20377986949353999</v>
      </c>
      <c r="L160" s="14" t="str">
        <f t="shared" si="10"/>
        <v>20% - 30%</v>
      </c>
      <c r="M160" s="2">
        <f t="shared" si="11"/>
        <v>0</v>
      </c>
      <c r="N160" s="2">
        <v>0</v>
      </c>
      <c r="O160" s="2">
        <v>0</v>
      </c>
      <c r="P160" s="2" t="s">
        <v>12</v>
      </c>
      <c r="Q160" s="4">
        <v>21151251.640000001</v>
      </c>
    </row>
    <row r="161" spans="1:17" x14ac:dyDescent="0.25">
      <c r="A161" s="5">
        <v>1236</v>
      </c>
      <c r="B161" s="6">
        <v>40513</v>
      </c>
      <c r="C161" s="5">
        <v>17</v>
      </c>
      <c r="D161" s="5">
        <v>20</v>
      </c>
      <c r="E161" s="5">
        <v>38</v>
      </c>
      <c r="F161" s="5">
        <v>8</v>
      </c>
      <c r="G161" s="5">
        <v>53</v>
      </c>
      <c r="H161" s="5">
        <v>3</v>
      </c>
      <c r="I161" s="7">
        <v>37987018</v>
      </c>
      <c r="J161" s="13">
        <f t="shared" si="8"/>
        <v>10853433.714285715</v>
      </c>
      <c r="K161" s="29">
        <f t="shared" si="9"/>
        <v>0.21679178781431785</v>
      </c>
      <c r="L161" s="15" t="str">
        <f t="shared" si="10"/>
        <v>20% - 30%</v>
      </c>
      <c r="M161" s="5">
        <f t="shared" si="11"/>
        <v>0</v>
      </c>
      <c r="N161" s="5">
        <v>0</v>
      </c>
      <c r="O161" s="5">
        <v>0</v>
      </c>
      <c r="P161" s="5" t="s">
        <v>12</v>
      </c>
      <c r="Q161" s="7">
        <v>25248033.370000001</v>
      </c>
    </row>
    <row r="162" spans="1:17" x14ac:dyDescent="0.25">
      <c r="A162" s="2">
        <v>1237</v>
      </c>
      <c r="B162" s="3">
        <v>40516</v>
      </c>
      <c r="C162" s="2">
        <v>26</v>
      </c>
      <c r="D162" s="2">
        <v>21</v>
      </c>
      <c r="E162" s="2">
        <v>39</v>
      </c>
      <c r="F162" s="2">
        <v>5</v>
      </c>
      <c r="G162" s="2">
        <v>18</v>
      </c>
      <c r="H162" s="2">
        <v>59</v>
      </c>
      <c r="I162" s="4">
        <v>45457850</v>
      </c>
      <c r="J162" s="10">
        <f t="shared" si="8"/>
        <v>12987957.142857144</v>
      </c>
      <c r="K162" s="28">
        <f t="shared" si="9"/>
        <v>0.25942780166885143</v>
      </c>
      <c r="L162" s="14" t="str">
        <f t="shared" si="10"/>
        <v>20% - 30%</v>
      </c>
      <c r="M162" s="2">
        <f t="shared" si="11"/>
        <v>1</v>
      </c>
      <c r="N162" s="2">
        <v>1</v>
      </c>
      <c r="O162" s="4">
        <v>30150521.09</v>
      </c>
      <c r="P162" s="2" t="s">
        <v>13</v>
      </c>
      <c r="Q162" s="2">
        <v>0</v>
      </c>
    </row>
    <row r="163" spans="1:17" x14ac:dyDescent="0.25">
      <c r="A163" s="5">
        <v>1238</v>
      </c>
      <c r="B163" s="6">
        <v>40520</v>
      </c>
      <c r="C163" s="5">
        <v>40</v>
      </c>
      <c r="D163" s="5">
        <v>45</v>
      </c>
      <c r="E163" s="5">
        <v>24</v>
      </c>
      <c r="F163" s="5">
        <v>14</v>
      </c>
      <c r="G163" s="5">
        <v>13</v>
      </c>
      <c r="H163" s="5">
        <v>39</v>
      </c>
      <c r="I163" s="7">
        <v>20265740</v>
      </c>
      <c r="J163" s="13">
        <f t="shared" si="8"/>
        <v>5790211.4285714282</v>
      </c>
      <c r="K163" s="29">
        <f t="shared" si="9"/>
        <v>0.11565651207420738</v>
      </c>
      <c r="L163" s="15" t="str">
        <f t="shared" si="10"/>
        <v>10% - 20%</v>
      </c>
      <c r="M163" s="5">
        <f t="shared" si="11"/>
        <v>0</v>
      </c>
      <c r="N163" s="5">
        <v>0</v>
      </c>
      <c r="O163" s="5">
        <v>0</v>
      </c>
      <c r="P163" s="5" t="s">
        <v>12</v>
      </c>
      <c r="Q163" s="7">
        <v>2185597.0099999998</v>
      </c>
    </row>
    <row r="164" spans="1:17" x14ac:dyDescent="0.25">
      <c r="A164" s="2">
        <v>1239</v>
      </c>
      <c r="B164" s="3">
        <v>40523</v>
      </c>
      <c r="C164" s="2">
        <v>15</v>
      </c>
      <c r="D164" s="2">
        <v>1</v>
      </c>
      <c r="E164" s="2">
        <v>48</v>
      </c>
      <c r="F164" s="2">
        <v>37</v>
      </c>
      <c r="G164" s="2">
        <v>39</v>
      </c>
      <c r="H164" s="2">
        <v>52</v>
      </c>
      <c r="I164" s="4">
        <v>26507920</v>
      </c>
      <c r="J164" s="10">
        <f t="shared" si="8"/>
        <v>7573691.4285714282</v>
      </c>
      <c r="K164" s="28">
        <f t="shared" si="9"/>
        <v>0.15128061297254003</v>
      </c>
      <c r="L164" s="14" t="str">
        <f t="shared" si="10"/>
        <v>10% - 20%</v>
      </c>
      <c r="M164" s="2">
        <f t="shared" si="11"/>
        <v>0</v>
      </c>
      <c r="N164" s="2">
        <v>0</v>
      </c>
      <c r="O164" s="2">
        <v>0</v>
      </c>
      <c r="P164" s="2" t="s">
        <v>12</v>
      </c>
      <c r="Q164" s="4">
        <v>16292399.49</v>
      </c>
    </row>
    <row r="165" spans="1:17" x14ac:dyDescent="0.25">
      <c r="A165" s="5">
        <v>1240</v>
      </c>
      <c r="B165" s="6">
        <v>40527</v>
      </c>
      <c r="C165" s="5">
        <v>22</v>
      </c>
      <c r="D165" s="5">
        <v>42</v>
      </c>
      <c r="E165" s="5">
        <v>49</v>
      </c>
      <c r="F165" s="5">
        <v>8</v>
      </c>
      <c r="G165" s="5">
        <v>12</v>
      </c>
      <c r="H165" s="5">
        <v>9</v>
      </c>
      <c r="I165" s="7">
        <v>33280228</v>
      </c>
      <c r="J165" s="13">
        <f t="shared" si="8"/>
        <v>9508636.5714285709</v>
      </c>
      <c r="K165" s="29">
        <f t="shared" si="9"/>
        <v>0.18993015263762264</v>
      </c>
      <c r="L165" s="15" t="str">
        <f t="shared" si="10"/>
        <v>10% - 20%</v>
      </c>
      <c r="M165" s="5">
        <f t="shared" si="11"/>
        <v>0</v>
      </c>
      <c r="N165" s="5">
        <v>0</v>
      </c>
      <c r="O165" s="5">
        <v>0</v>
      </c>
      <c r="P165" s="5" t="s">
        <v>12</v>
      </c>
      <c r="Q165" s="7">
        <v>19881568.559999999</v>
      </c>
    </row>
    <row r="166" spans="1:17" x14ac:dyDescent="0.25">
      <c r="A166" s="2">
        <v>1241</v>
      </c>
      <c r="B166" s="3">
        <v>40530</v>
      </c>
      <c r="C166" s="2">
        <v>13</v>
      </c>
      <c r="D166" s="2">
        <v>26</v>
      </c>
      <c r="E166" s="2">
        <v>25</v>
      </c>
      <c r="F166" s="2">
        <v>10</v>
      </c>
      <c r="G166" s="2">
        <v>28</v>
      </c>
      <c r="H166" s="2">
        <v>45</v>
      </c>
      <c r="I166" s="4">
        <v>38582506</v>
      </c>
      <c r="J166" s="10">
        <f t="shared" si="8"/>
        <v>11023573.142857144</v>
      </c>
      <c r="K166" s="28">
        <f t="shared" si="9"/>
        <v>0.2201902358878669</v>
      </c>
      <c r="L166" s="14" t="str">
        <f t="shared" si="10"/>
        <v>20% - 30%</v>
      </c>
      <c r="M166" s="2">
        <f t="shared" si="11"/>
        <v>0</v>
      </c>
      <c r="N166" s="2">
        <v>0</v>
      </c>
      <c r="O166" s="2">
        <v>0</v>
      </c>
      <c r="P166" s="2" t="s">
        <v>12</v>
      </c>
      <c r="Q166" s="4">
        <v>24042571.82</v>
      </c>
    </row>
    <row r="167" spans="1:17" x14ac:dyDescent="0.25">
      <c r="A167" s="5">
        <v>1242</v>
      </c>
      <c r="B167" s="6">
        <v>40532</v>
      </c>
      <c r="C167" s="5">
        <v>54</v>
      </c>
      <c r="D167" s="5">
        <v>45</v>
      </c>
      <c r="E167" s="5">
        <v>51</v>
      </c>
      <c r="F167" s="5">
        <v>11</v>
      </c>
      <c r="G167" s="5">
        <v>34</v>
      </c>
      <c r="H167" s="5">
        <v>48</v>
      </c>
      <c r="I167" s="7">
        <v>15206152</v>
      </c>
      <c r="J167" s="13">
        <f t="shared" si="8"/>
        <v>4344614.8571428573</v>
      </c>
      <c r="K167" s="29">
        <f t="shared" si="9"/>
        <v>8.6781459862320984E-2</v>
      </c>
      <c r="L167" s="15" t="str">
        <f t="shared" si="10"/>
        <v>0% - 10%</v>
      </c>
      <c r="M167" s="5">
        <f t="shared" si="11"/>
        <v>0</v>
      </c>
      <c r="N167" s="5">
        <v>0</v>
      </c>
      <c r="O167" s="5">
        <v>0</v>
      </c>
      <c r="P167" s="5" t="s">
        <v>12</v>
      </c>
      <c r="Q167" s="7">
        <v>25682508</v>
      </c>
    </row>
    <row r="168" spans="1:17" x14ac:dyDescent="0.25">
      <c r="A168" s="2">
        <v>1243</v>
      </c>
      <c r="B168" s="3">
        <v>40534</v>
      </c>
      <c r="C168" s="2">
        <v>32</v>
      </c>
      <c r="D168" s="2">
        <v>19</v>
      </c>
      <c r="E168" s="2">
        <v>23</v>
      </c>
      <c r="F168" s="2">
        <v>57</v>
      </c>
      <c r="G168" s="2">
        <v>9</v>
      </c>
      <c r="H168" s="2">
        <v>29</v>
      </c>
      <c r="I168" s="4">
        <v>36481150</v>
      </c>
      <c r="J168" s="10">
        <f t="shared" si="8"/>
        <v>10423185.714285715</v>
      </c>
      <c r="K168" s="28">
        <f t="shared" si="9"/>
        <v>0.20819780405038116</v>
      </c>
      <c r="L168" s="14" t="str">
        <f t="shared" si="10"/>
        <v>20% - 30%</v>
      </c>
      <c r="M168" s="2">
        <f t="shared" si="11"/>
        <v>0</v>
      </c>
      <c r="N168" s="2">
        <v>0</v>
      </c>
      <c r="O168" s="2">
        <v>0</v>
      </c>
      <c r="P168" s="2" t="s">
        <v>12</v>
      </c>
      <c r="Q168" s="4">
        <v>29616886.539999999</v>
      </c>
    </row>
    <row r="169" spans="1:17" x14ac:dyDescent="0.25">
      <c r="A169" s="5">
        <v>1244</v>
      </c>
      <c r="B169" s="6">
        <v>40536</v>
      </c>
      <c r="C169" s="5">
        <v>45</v>
      </c>
      <c r="D169" s="5">
        <v>8</v>
      </c>
      <c r="E169" s="5">
        <v>34</v>
      </c>
      <c r="F169" s="5">
        <v>15</v>
      </c>
      <c r="G169" s="5">
        <v>2</v>
      </c>
      <c r="H169" s="5">
        <v>25</v>
      </c>
      <c r="I169" s="7">
        <v>34804982</v>
      </c>
      <c r="J169" s="13">
        <f t="shared" si="8"/>
        <v>9944280.5714285709</v>
      </c>
      <c r="K169" s="29">
        <f t="shared" si="9"/>
        <v>0.19863191874195418</v>
      </c>
      <c r="L169" s="15" t="str">
        <f t="shared" si="10"/>
        <v>10% - 20%</v>
      </c>
      <c r="M169" s="5">
        <f t="shared" si="11"/>
        <v>0</v>
      </c>
      <c r="N169" s="5">
        <v>0</v>
      </c>
      <c r="O169" s="5">
        <v>0</v>
      </c>
      <c r="P169" s="5" t="s">
        <v>12</v>
      </c>
      <c r="Q169" s="7">
        <v>104122626</v>
      </c>
    </row>
    <row r="170" spans="1:17" x14ac:dyDescent="0.25">
      <c r="A170" s="2">
        <v>1245</v>
      </c>
      <c r="B170" s="3">
        <v>40543</v>
      </c>
      <c r="C170" s="2">
        <v>34</v>
      </c>
      <c r="D170" s="2">
        <v>10</v>
      </c>
      <c r="E170" s="2">
        <v>37</v>
      </c>
      <c r="F170" s="2">
        <v>50</v>
      </c>
      <c r="G170" s="2">
        <v>43</v>
      </c>
      <c r="H170" s="2">
        <v>2</v>
      </c>
      <c r="I170" s="4">
        <v>472524744</v>
      </c>
      <c r="J170" s="10">
        <f t="shared" si="8"/>
        <v>135007069.7142857</v>
      </c>
      <c r="K170" s="28">
        <f t="shared" si="9"/>
        <v>2.6966971726567968</v>
      </c>
      <c r="L170" s="14" t="str">
        <f t="shared" si="10"/>
        <v>Acima de 100%</v>
      </c>
      <c r="M170" s="2">
        <f t="shared" si="11"/>
        <v>1</v>
      </c>
      <c r="N170" s="2">
        <v>4</v>
      </c>
      <c r="O170" s="4">
        <v>48598800.009999998</v>
      </c>
      <c r="P170" s="2" t="s">
        <v>13</v>
      </c>
      <c r="Q170" s="2">
        <v>0</v>
      </c>
    </row>
    <row r="171" spans="1:17" x14ac:dyDescent="0.25">
      <c r="A171" s="5">
        <v>1246</v>
      </c>
      <c r="B171" s="6">
        <v>40548</v>
      </c>
      <c r="C171" s="5">
        <v>59</v>
      </c>
      <c r="D171" s="5">
        <v>10</v>
      </c>
      <c r="E171" s="5">
        <v>37</v>
      </c>
      <c r="F171" s="5">
        <v>57</v>
      </c>
      <c r="G171" s="5">
        <v>40</v>
      </c>
      <c r="H171" s="5">
        <v>43</v>
      </c>
      <c r="I171" s="7">
        <v>19919216</v>
      </c>
      <c r="J171" s="13">
        <f t="shared" si="8"/>
        <v>5691204.5714285718</v>
      </c>
      <c r="K171" s="29">
        <f t="shared" si="9"/>
        <v>0.11367890073655071</v>
      </c>
      <c r="L171" s="15" t="str">
        <f t="shared" si="10"/>
        <v>10% - 20%</v>
      </c>
      <c r="M171" s="5">
        <f t="shared" si="11"/>
        <v>0</v>
      </c>
      <c r="N171" s="5">
        <v>0</v>
      </c>
      <c r="O171" s="5">
        <v>0</v>
      </c>
      <c r="P171" s="5" t="s">
        <v>12</v>
      </c>
      <c r="Q171" s="7">
        <v>2148225.48</v>
      </c>
    </row>
    <row r="172" spans="1:17" x14ac:dyDescent="0.25">
      <c r="A172" s="2">
        <v>1247</v>
      </c>
      <c r="B172" s="3">
        <v>40551</v>
      </c>
      <c r="C172" s="2">
        <v>9</v>
      </c>
      <c r="D172" s="2">
        <v>11</v>
      </c>
      <c r="E172" s="2">
        <v>24</v>
      </c>
      <c r="F172" s="2">
        <v>3</v>
      </c>
      <c r="G172" s="2">
        <v>51</v>
      </c>
      <c r="H172" s="2">
        <v>36</v>
      </c>
      <c r="I172" s="4">
        <v>25486842</v>
      </c>
      <c r="J172" s="10">
        <f t="shared" si="8"/>
        <v>7281954.8571428573</v>
      </c>
      <c r="K172" s="28">
        <f t="shared" si="9"/>
        <v>0.14545332415724352</v>
      </c>
      <c r="L172" s="14" t="str">
        <f t="shared" si="10"/>
        <v>10% - 20%</v>
      </c>
      <c r="M172" s="2">
        <f t="shared" si="11"/>
        <v>0</v>
      </c>
      <c r="N172" s="2">
        <v>0</v>
      </c>
      <c r="O172" s="2">
        <v>0</v>
      </c>
      <c r="P172" s="2" t="s">
        <v>12</v>
      </c>
      <c r="Q172" s="4">
        <v>4896902.1100000003</v>
      </c>
    </row>
    <row r="173" spans="1:17" x14ac:dyDescent="0.25">
      <c r="A173" s="5">
        <v>1248</v>
      </c>
      <c r="B173" s="6">
        <v>40555</v>
      </c>
      <c r="C173" s="5">
        <v>20</v>
      </c>
      <c r="D173" s="5">
        <v>33</v>
      </c>
      <c r="E173" s="5">
        <v>58</v>
      </c>
      <c r="F173" s="5">
        <v>34</v>
      </c>
      <c r="G173" s="5">
        <v>57</v>
      </c>
      <c r="H173" s="5">
        <v>60</v>
      </c>
      <c r="I173" s="7">
        <v>26909134</v>
      </c>
      <c r="J173" s="13">
        <f t="shared" si="8"/>
        <v>7688324</v>
      </c>
      <c r="K173" s="29">
        <f t="shared" si="9"/>
        <v>0.15357033996180078</v>
      </c>
      <c r="L173" s="15" t="str">
        <f t="shared" si="10"/>
        <v>10% - 20%</v>
      </c>
      <c r="M173" s="5">
        <f t="shared" si="11"/>
        <v>0</v>
      </c>
      <c r="N173" s="5">
        <v>0</v>
      </c>
      <c r="O173" s="5">
        <v>0</v>
      </c>
      <c r="P173" s="5" t="s">
        <v>12</v>
      </c>
      <c r="Q173" s="7">
        <v>7798968.5</v>
      </c>
    </row>
    <row r="174" spans="1:17" x14ac:dyDescent="0.25">
      <c r="A174" s="2">
        <v>1249</v>
      </c>
      <c r="B174" s="3">
        <v>40558</v>
      </c>
      <c r="C174" s="2">
        <v>3</v>
      </c>
      <c r="D174" s="2">
        <v>40</v>
      </c>
      <c r="E174" s="2">
        <v>8</v>
      </c>
      <c r="F174" s="2">
        <v>53</v>
      </c>
      <c r="G174" s="2">
        <v>51</v>
      </c>
      <c r="H174" s="2">
        <v>36</v>
      </c>
      <c r="I174" s="4">
        <v>31331494</v>
      </c>
      <c r="J174" s="10">
        <f t="shared" si="8"/>
        <v>8951855.4285714291</v>
      </c>
      <c r="K174" s="28">
        <f t="shared" si="9"/>
        <v>0.17880873405629188</v>
      </c>
      <c r="L174" s="14" t="str">
        <f t="shared" si="10"/>
        <v>10% - 20%</v>
      </c>
      <c r="M174" s="2">
        <f t="shared" si="11"/>
        <v>1</v>
      </c>
      <c r="N174" s="2">
        <v>1</v>
      </c>
      <c r="O174" s="4">
        <v>11177972.67</v>
      </c>
      <c r="P174" s="2" t="s">
        <v>13</v>
      </c>
      <c r="Q174" s="2">
        <v>0</v>
      </c>
    </row>
    <row r="175" spans="1:17" x14ac:dyDescent="0.25">
      <c r="A175" s="5">
        <v>1250</v>
      </c>
      <c r="B175" s="6">
        <v>40562</v>
      </c>
      <c r="C175" s="5">
        <v>59</v>
      </c>
      <c r="D175" s="5">
        <v>1</v>
      </c>
      <c r="E175" s="5">
        <v>2</v>
      </c>
      <c r="F175" s="5">
        <v>40</v>
      </c>
      <c r="G175" s="5">
        <v>51</v>
      </c>
      <c r="H175" s="5">
        <v>24</v>
      </c>
      <c r="I175" s="7">
        <v>24818540</v>
      </c>
      <c r="J175" s="13">
        <f t="shared" si="8"/>
        <v>7091011.4285714282</v>
      </c>
      <c r="K175" s="29">
        <f t="shared" si="9"/>
        <v>0.14163932682320995</v>
      </c>
      <c r="L175" s="15" t="str">
        <f t="shared" si="10"/>
        <v>10% - 20%</v>
      </c>
      <c r="M175" s="5">
        <f t="shared" si="11"/>
        <v>0</v>
      </c>
      <c r="N175" s="5">
        <v>0</v>
      </c>
      <c r="O175" s="5">
        <v>0</v>
      </c>
      <c r="P175" s="5" t="s">
        <v>12</v>
      </c>
      <c r="Q175" s="7">
        <v>9702756.5800000001</v>
      </c>
    </row>
    <row r="176" spans="1:17" x14ac:dyDescent="0.25">
      <c r="A176" s="2">
        <v>1251</v>
      </c>
      <c r="B176" s="3">
        <v>40565</v>
      </c>
      <c r="C176" s="2">
        <v>48</v>
      </c>
      <c r="D176" s="2">
        <v>27</v>
      </c>
      <c r="E176" s="2">
        <v>34</v>
      </c>
      <c r="F176" s="2">
        <v>52</v>
      </c>
      <c r="G176" s="2">
        <v>46</v>
      </c>
      <c r="H176" s="2">
        <v>5</v>
      </c>
      <c r="I176" s="4">
        <v>30378346</v>
      </c>
      <c r="J176" s="10">
        <f t="shared" si="8"/>
        <v>8679527.4285714291</v>
      </c>
      <c r="K176" s="28">
        <f t="shared" si="9"/>
        <v>0.17336912152941122</v>
      </c>
      <c r="L176" s="14" t="str">
        <f t="shared" si="10"/>
        <v>10% - 20%</v>
      </c>
      <c r="M176" s="2">
        <f t="shared" si="11"/>
        <v>0</v>
      </c>
      <c r="N176" s="2">
        <v>0</v>
      </c>
      <c r="O176" s="2">
        <v>0</v>
      </c>
      <c r="P176" s="2" t="s">
        <v>12</v>
      </c>
      <c r="Q176" s="4">
        <v>12978966.699999999</v>
      </c>
    </row>
    <row r="177" spans="1:17" x14ac:dyDescent="0.25">
      <c r="A177" s="5">
        <v>1252</v>
      </c>
      <c r="B177" s="6">
        <v>40569</v>
      </c>
      <c r="C177" s="5">
        <v>35</v>
      </c>
      <c r="D177" s="5">
        <v>2</v>
      </c>
      <c r="E177" s="5">
        <v>51</v>
      </c>
      <c r="F177" s="5">
        <v>14</v>
      </c>
      <c r="G177" s="5">
        <v>49</v>
      </c>
      <c r="H177" s="5">
        <v>39</v>
      </c>
      <c r="I177" s="7">
        <v>30827508</v>
      </c>
      <c r="J177" s="13">
        <f t="shared" si="8"/>
        <v>8807859.4285714291</v>
      </c>
      <c r="K177" s="29">
        <f t="shared" si="9"/>
        <v>0.17593248759826807</v>
      </c>
      <c r="L177" s="15" t="str">
        <f t="shared" si="10"/>
        <v>10% - 20%</v>
      </c>
      <c r="M177" s="5">
        <f t="shared" si="11"/>
        <v>0</v>
      </c>
      <c r="N177" s="5">
        <v>0</v>
      </c>
      <c r="O177" s="5">
        <v>0</v>
      </c>
      <c r="P177" s="5" t="s">
        <v>12</v>
      </c>
      <c r="Q177" s="7">
        <v>16303617.539999999</v>
      </c>
    </row>
    <row r="178" spans="1:17" x14ac:dyDescent="0.25">
      <c r="A178" s="2">
        <v>1253</v>
      </c>
      <c r="B178" s="3">
        <v>40572</v>
      </c>
      <c r="C178" s="2">
        <v>2</v>
      </c>
      <c r="D178" s="2">
        <v>51</v>
      </c>
      <c r="E178" s="2">
        <v>17</v>
      </c>
      <c r="F178" s="2">
        <v>44</v>
      </c>
      <c r="G178" s="2">
        <v>43</v>
      </c>
      <c r="H178" s="2">
        <v>23</v>
      </c>
      <c r="I178" s="4">
        <v>32285876</v>
      </c>
      <c r="J178" s="10">
        <f t="shared" si="8"/>
        <v>9224536</v>
      </c>
      <c r="K178" s="28">
        <f t="shared" si="9"/>
        <v>0.1842553890171473</v>
      </c>
      <c r="L178" s="14" t="str">
        <f t="shared" si="10"/>
        <v>10% - 20%</v>
      </c>
      <c r="M178" s="2">
        <f t="shared" si="11"/>
        <v>0</v>
      </c>
      <c r="N178" s="2">
        <v>0</v>
      </c>
      <c r="O178" s="2">
        <v>0</v>
      </c>
      <c r="P178" s="2" t="s">
        <v>12</v>
      </c>
      <c r="Q178" s="4">
        <v>19785548.84</v>
      </c>
    </row>
    <row r="179" spans="1:17" x14ac:dyDescent="0.25">
      <c r="A179" s="5">
        <v>1254</v>
      </c>
      <c r="B179" s="6">
        <v>40576</v>
      </c>
      <c r="C179" s="5">
        <v>9</v>
      </c>
      <c r="D179" s="5">
        <v>29</v>
      </c>
      <c r="E179" s="5">
        <v>18</v>
      </c>
      <c r="F179" s="5">
        <v>7</v>
      </c>
      <c r="G179" s="5">
        <v>14</v>
      </c>
      <c r="H179" s="5">
        <v>39</v>
      </c>
      <c r="I179" s="7">
        <v>37458520</v>
      </c>
      <c r="J179" s="13">
        <f t="shared" si="8"/>
        <v>10702434.285714285</v>
      </c>
      <c r="K179" s="29">
        <f t="shared" si="9"/>
        <v>0.21377565145225089</v>
      </c>
      <c r="L179" s="15" t="str">
        <f t="shared" si="10"/>
        <v>20% - 30%</v>
      </c>
      <c r="M179" s="5">
        <f t="shared" si="11"/>
        <v>0</v>
      </c>
      <c r="N179" s="5">
        <v>0</v>
      </c>
      <c r="O179" s="5">
        <v>0</v>
      </c>
      <c r="P179" s="5" t="s">
        <v>12</v>
      </c>
      <c r="Q179" s="7">
        <v>34384817.93</v>
      </c>
    </row>
    <row r="180" spans="1:17" x14ac:dyDescent="0.25">
      <c r="A180" s="2">
        <v>1255</v>
      </c>
      <c r="B180" s="3">
        <v>40579</v>
      </c>
      <c r="C180" s="2">
        <v>23</v>
      </c>
      <c r="D180" s="2">
        <v>5</v>
      </c>
      <c r="E180" s="2">
        <v>54</v>
      </c>
      <c r="F180" s="2">
        <v>39</v>
      </c>
      <c r="G180" s="2">
        <v>38</v>
      </c>
      <c r="H180" s="2">
        <v>51</v>
      </c>
      <c r="I180" s="4">
        <v>49433152</v>
      </c>
      <c r="J180" s="10">
        <f t="shared" si="8"/>
        <v>14123757.714285715</v>
      </c>
      <c r="K180" s="28">
        <f t="shared" si="9"/>
        <v>0.28211483721562247</v>
      </c>
      <c r="L180" s="14" t="str">
        <f t="shared" si="10"/>
        <v>20% - 30%</v>
      </c>
      <c r="M180" s="2">
        <f t="shared" si="11"/>
        <v>0</v>
      </c>
      <c r="N180" s="2">
        <v>0</v>
      </c>
      <c r="O180" s="2">
        <v>0</v>
      </c>
      <c r="P180" s="2" t="s">
        <v>12</v>
      </c>
      <c r="Q180" s="4">
        <v>39716029.609999999</v>
      </c>
    </row>
    <row r="181" spans="1:17" x14ac:dyDescent="0.25">
      <c r="A181" s="5">
        <v>1256</v>
      </c>
      <c r="B181" s="6">
        <v>40583</v>
      </c>
      <c r="C181" s="5">
        <v>26</v>
      </c>
      <c r="D181" s="5">
        <v>38</v>
      </c>
      <c r="E181" s="5">
        <v>33</v>
      </c>
      <c r="F181" s="5">
        <v>35</v>
      </c>
      <c r="G181" s="5">
        <v>53</v>
      </c>
      <c r="H181" s="5">
        <v>43</v>
      </c>
      <c r="I181" s="7">
        <v>53756440</v>
      </c>
      <c r="J181" s="13">
        <f t="shared" si="8"/>
        <v>15358982.857142856</v>
      </c>
      <c r="K181" s="29">
        <f t="shared" si="9"/>
        <v>0.30678782772928131</v>
      </c>
      <c r="L181" s="15" t="str">
        <f t="shared" si="10"/>
        <v>30% - 40%</v>
      </c>
      <c r="M181" s="5">
        <f t="shared" si="11"/>
        <v>0</v>
      </c>
      <c r="N181" s="5">
        <v>0</v>
      </c>
      <c r="O181" s="5">
        <v>0</v>
      </c>
      <c r="P181" s="5" t="s">
        <v>12</v>
      </c>
      <c r="Q181" s="7">
        <v>45513494.460000001</v>
      </c>
    </row>
    <row r="182" spans="1:17" x14ac:dyDescent="0.25">
      <c r="A182" s="2">
        <v>1257</v>
      </c>
      <c r="B182" s="3">
        <v>40586</v>
      </c>
      <c r="C182" s="2">
        <v>27</v>
      </c>
      <c r="D182" s="2">
        <v>15</v>
      </c>
      <c r="E182" s="2">
        <v>30</v>
      </c>
      <c r="F182" s="2">
        <v>52</v>
      </c>
      <c r="G182" s="2">
        <v>26</v>
      </c>
      <c r="H182" s="2">
        <v>2</v>
      </c>
      <c r="I182" s="4">
        <v>64072694</v>
      </c>
      <c r="J182" s="10">
        <f t="shared" si="8"/>
        <v>18306484</v>
      </c>
      <c r="K182" s="28">
        <f t="shared" si="9"/>
        <v>0.36566265565619593</v>
      </c>
      <c r="L182" s="14" t="str">
        <f t="shared" si="10"/>
        <v>30% - 40%</v>
      </c>
      <c r="M182" s="2">
        <f t="shared" si="11"/>
        <v>1</v>
      </c>
      <c r="N182" s="2">
        <v>2</v>
      </c>
      <c r="O182" s="4">
        <v>26211767.609999999</v>
      </c>
      <c r="P182" s="2" t="s">
        <v>13</v>
      </c>
      <c r="Q182" s="2">
        <v>0</v>
      </c>
    </row>
    <row r="183" spans="1:17" x14ac:dyDescent="0.25">
      <c r="A183" s="5">
        <v>1258</v>
      </c>
      <c r="B183" s="6">
        <v>40590</v>
      </c>
      <c r="C183" s="5">
        <v>47</v>
      </c>
      <c r="D183" s="5">
        <v>26</v>
      </c>
      <c r="E183" s="5">
        <v>11</v>
      </c>
      <c r="F183" s="5">
        <v>57</v>
      </c>
      <c r="G183" s="5">
        <v>59</v>
      </c>
      <c r="H183" s="5">
        <v>55</v>
      </c>
      <c r="I183" s="7">
        <v>20773872</v>
      </c>
      <c r="J183" s="13">
        <f t="shared" si="8"/>
        <v>5935392</v>
      </c>
      <c r="K183" s="29">
        <f t="shared" si="9"/>
        <v>0.11855641974070717</v>
      </c>
      <c r="L183" s="15" t="str">
        <f t="shared" si="10"/>
        <v>10% - 20%</v>
      </c>
      <c r="M183" s="5">
        <f t="shared" si="11"/>
        <v>0</v>
      </c>
      <c r="N183" s="5">
        <v>0</v>
      </c>
      <c r="O183" s="5">
        <v>0</v>
      </c>
      <c r="P183" s="5" t="s">
        <v>12</v>
      </c>
      <c r="Q183" s="7">
        <v>2240397.48</v>
      </c>
    </row>
    <row r="184" spans="1:17" x14ac:dyDescent="0.25">
      <c r="A184" s="2">
        <v>1259</v>
      </c>
      <c r="B184" s="3">
        <v>40593</v>
      </c>
      <c r="C184" s="2">
        <v>39</v>
      </c>
      <c r="D184" s="2">
        <v>54</v>
      </c>
      <c r="E184" s="2">
        <v>58</v>
      </c>
      <c r="F184" s="2">
        <v>46</v>
      </c>
      <c r="G184" s="2">
        <v>4</v>
      </c>
      <c r="H184" s="2">
        <v>6</v>
      </c>
      <c r="I184" s="4">
        <v>26806906</v>
      </c>
      <c r="J184" s="10">
        <f t="shared" si="8"/>
        <v>7659116</v>
      </c>
      <c r="K184" s="28">
        <f t="shared" si="9"/>
        <v>0.15298692509926323</v>
      </c>
      <c r="L184" s="14" t="str">
        <f t="shared" si="10"/>
        <v>10% - 20%</v>
      </c>
      <c r="M184" s="2">
        <f t="shared" si="11"/>
        <v>0</v>
      </c>
      <c r="N184" s="2">
        <v>0</v>
      </c>
      <c r="O184" s="2">
        <v>0</v>
      </c>
      <c r="P184" s="2" t="s">
        <v>12</v>
      </c>
      <c r="Q184" s="4">
        <v>19695537.059999999</v>
      </c>
    </row>
    <row r="185" spans="1:17" x14ac:dyDescent="0.25">
      <c r="A185" s="5">
        <v>1260</v>
      </c>
      <c r="B185" s="6">
        <v>40597</v>
      </c>
      <c r="C185" s="5">
        <v>19</v>
      </c>
      <c r="D185" s="5">
        <v>23</v>
      </c>
      <c r="E185" s="5">
        <v>31</v>
      </c>
      <c r="F185" s="5">
        <v>53</v>
      </c>
      <c r="G185" s="5">
        <v>29</v>
      </c>
      <c r="H185" s="5">
        <v>41</v>
      </c>
      <c r="I185" s="7">
        <v>36464798</v>
      </c>
      <c r="J185" s="13">
        <f t="shared" si="8"/>
        <v>10418513.714285715</v>
      </c>
      <c r="K185" s="29">
        <f t="shared" si="9"/>
        <v>0.20810448323972053</v>
      </c>
      <c r="L185" s="15" t="str">
        <f t="shared" si="10"/>
        <v>20% - 30%</v>
      </c>
      <c r="M185" s="5">
        <f t="shared" si="11"/>
        <v>0</v>
      </c>
      <c r="N185" s="5">
        <v>0</v>
      </c>
      <c r="O185" s="5">
        <v>0</v>
      </c>
      <c r="P185" s="5" t="s">
        <v>12</v>
      </c>
      <c r="Q185" s="7">
        <v>23628152.100000001</v>
      </c>
    </row>
    <row r="186" spans="1:17" x14ac:dyDescent="0.25">
      <c r="A186" s="2">
        <v>1261</v>
      </c>
      <c r="B186" s="3">
        <v>40600</v>
      </c>
      <c r="C186" s="2">
        <v>10</v>
      </c>
      <c r="D186" s="2">
        <v>41</v>
      </c>
      <c r="E186" s="2">
        <v>14</v>
      </c>
      <c r="F186" s="2">
        <v>22</v>
      </c>
      <c r="G186" s="2">
        <v>53</v>
      </c>
      <c r="H186" s="2">
        <v>42</v>
      </c>
      <c r="I186" s="4">
        <v>43097450</v>
      </c>
      <c r="J186" s="10">
        <f t="shared" si="8"/>
        <v>12313557.142857144</v>
      </c>
      <c r="K186" s="28">
        <f t="shared" si="9"/>
        <v>0.24595700656835376</v>
      </c>
      <c r="L186" s="14" t="str">
        <f t="shared" si="10"/>
        <v>20% - 30%</v>
      </c>
      <c r="M186" s="2">
        <f t="shared" si="11"/>
        <v>0</v>
      </c>
      <c r="N186" s="2">
        <v>0</v>
      </c>
      <c r="O186" s="2">
        <v>0</v>
      </c>
      <c r="P186" s="2" t="s">
        <v>12</v>
      </c>
      <c r="Q186" s="4">
        <v>28276078.02</v>
      </c>
    </row>
    <row r="187" spans="1:17" x14ac:dyDescent="0.25">
      <c r="A187" s="5">
        <v>1262</v>
      </c>
      <c r="B187" s="6">
        <v>40604</v>
      </c>
      <c r="C187" s="5">
        <v>11</v>
      </c>
      <c r="D187" s="5">
        <v>39</v>
      </c>
      <c r="E187" s="5">
        <v>9</v>
      </c>
      <c r="F187" s="5">
        <v>5</v>
      </c>
      <c r="G187" s="5">
        <v>8</v>
      </c>
      <c r="H187" s="5">
        <v>7</v>
      </c>
      <c r="I187" s="7">
        <v>47098396</v>
      </c>
      <c r="J187" s="13">
        <f t="shared" si="8"/>
        <v>13456684.571428571</v>
      </c>
      <c r="K187" s="29">
        <f t="shared" si="9"/>
        <v>0.26879039233947544</v>
      </c>
      <c r="L187" s="15" t="str">
        <f t="shared" si="10"/>
        <v>20% - 30%</v>
      </c>
      <c r="M187" s="5">
        <f t="shared" si="11"/>
        <v>1</v>
      </c>
      <c r="N187" s="5">
        <v>2</v>
      </c>
      <c r="O187" s="7">
        <v>16677746.77</v>
      </c>
      <c r="P187" s="5" t="s">
        <v>13</v>
      </c>
      <c r="Q187" s="5">
        <v>0</v>
      </c>
    </row>
    <row r="188" spans="1:17" x14ac:dyDescent="0.25">
      <c r="A188" s="2">
        <v>1263</v>
      </c>
      <c r="B188" s="3">
        <v>40607</v>
      </c>
      <c r="C188" s="2">
        <v>41</v>
      </c>
      <c r="D188" s="2">
        <v>53</v>
      </c>
      <c r="E188" s="2">
        <v>18</v>
      </c>
      <c r="F188" s="2">
        <v>4</v>
      </c>
      <c r="G188" s="2">
        <v>36</v>
      </c>
      <c r="H188" s="2">
        <v>26</v>
      </c>
      <c r="I188" s="4">
        <v>23203890</v>
      </c>
      <c r="J188" s="10">
        <f t="shared" si="8"/>
        <v>6629682.8571428573</v>
      </c>
      <c r="K188" s="28">
        <f t="shared" si="9"/>
        <v>0.13242452454011452</v>
      </c>
      <c r="L188" s="14" t="str">
        <f t="shared" si="10"/>
        <v>10% - 20%</v>
      </c>
      <c r="M188" s="2">
        <f t="shared" si="11"/>
        <v>0</v>
      </c>
      <c r="N188" s="2">
        <v>0</v>
      </c>
      <c r="O188" s="2">
        <v>0</v>
      </c>
      <c r="P188" s="2" t="s">
        <v>12</v>
      </c>
      <c r="Q188" s="4">
        <v>2502467.36</v>
      </c>
    </row>
    <row r="189" spans="1:17" x14ac:dyDescent="0.25">
      <c r="A189" s="5">
        <v>1264</v>
      </c>
      <c r="B189" s="6">
        <v>40611</v>
      </c>
      <c r="C189" s="5">
        <v>56</v>
      </c>
      <c r="D189" s="5">
        <v>17</v>
      </c>
      <c r="E189" s="5">
        <v>37</v>
      </c>
      <c r="F189" s="5">
        <v>51</v>
      </c>
      <c r="G189" s="5">
        <v>4</v>
      </c>
      <c r="H189" s="5">
        <v>36</v>
      </c>
      <c r="I189" s="7">
        <v>14366458</v>
      </c>
      <c r="J189" s="13">
        <f t="shared" si="8"/>
        <v>4104702.2857142859</v>
      </c>
      <c r="K189" s="29">
        <f t="shared" si="9"/>
        <v>8.1989328943359266E-2</v>
      </c>
      <c r="L189" s="15" t="str">
        <f t="shared" si="10"/>
        <v>0% - 10%</v>
      </c>
      <c r="M189" s="5">
        <f t="shared" si="11"/>
        <v>0</v>
      </c>
      <c r="N189" s="5">
        <v>0</v>
      </c>
      <c r="O189" s="5">
        <v>0</v>
      </c>
      <c r="P189" s="5" t="s">
        <v>12</v>
      </c>
      <c r="Q189" s="7">
        <v>15184977.6</v>
      </c>
    </row>
    <row r="190" spans="1:17" x14ac:dyDescent="0.25">
      <c r="A190" s="2">
        <v>1265</v>
      </c>
      <c r="B190" s="3">
        <v>40614</v>
      </c>
      <c r="C190" s="2">
        <v>13</v>
      </c>
      <c r="D190" s="2">
        <v>50</v>
      </c>
      <c r="E190" s="2">
        <v>46</v>
      </c>
      <c r="F190" s="2">
        <v>24</v>
      </c>
      <c r="G190" s="2">
        <v>60</v>
      </c>
      <c r="H190" s="2">
        <v>19</v>
      </c>
      <c r="I190" s="4">
        <v>35654892</v>
      </c>
      <c r="J190" s="10">
        <f t="shared" si="8"/>
        <v>10187112</v>
      </c>
      <c r="K190" s="28">
        <f t="shared" si="9"/>
        <v>0.20348235233959186</v>
      </c>
      <c r="L190" s="14" t="str">
        <f t="shared" si="10"/>
        <v>20% - 30%</v>
      </c>
      <c r="M190" s="2">
        <f t="shared" si="11"/>
        <v>0</v>
      </c>
      <c r="N190" s="2">
        <v>0</v>
      </c>
      <c r="O190" s="2">
        <v>0</v>
      </c>
      <c r="P190" s="2" t="s">
        <v>12</v>
      </c>
      <c r="Q190" s="4">
        <v>19030246.789999999</v>
      </c>
    </row>
    <row r="191" spans="1:17" x14ac:dyDescent="0.25">
      <c r="A191" s="5">
        <v>1266</v>
      </c>
      <c r="B191" s="6">
        <v>40618</v>
      </c>
      <c r="C191" s="5">
        <v>39</v>
      </c>
      <c r="D191" s="5">
        <v>6</v>
      </c>
      <c r="E191" s="5">
        <v>42</v>
      </c>
      <c r="F191" s="5">
        <v>10</v>
      </c>
      <c r="G191" s="5">
        <v>60</v>
      </c>
      <c r="H191" s="5">
        <v>33</v>
      </c>
      <c r="I191" s="7">
        <v>38583902</v>
      </c>
      <c r="J191" s="13">
        <f t="shared" si="8"/>
        <v>11023972</v>
      </c>
      <c r="K191" s="29">
        <f t="shared" si="9"/>
        <v>0.22019820285531319</v>
      </c>
      <c r="L191" s="15" t="str">
        <f t="shared" si="10"/>
        <v>20% - 30%</v>
      </c>
      <c r="M191" s="5">
        <f t="shared" si="11"/>
        <v>0</v>
      </c>
      <c r="N191" s="5">
        <v>0</v>
      </c>
      <c r="O191" s="5">
        <v>0</v>
      </c>
      <c r="P191" s="5" t="s">
        <v>12</v>
      </c>
      <c r="Q191" s="7">
        <v>23191400.609999999</v>
      </c>
    </row>
    <row r="192" spans="1:17" x14ac:dyDescent="0.25">
      <c r="A192" s="2">
        <v>1267</v>
      </c>
      <c r="B192" s="3">
        <v>40621</v>
      </c>
      <c r="C192" s="2">
        <v>47</v>
      </c>
      <c r="D192" s="2">
        <v>58</v>
      </c>
      <c r="E192" s="2">
        <v>4</v>
      </c>
      <c r="F192" s="2">
        <v>41</v>
      </c>
      <c r="G192" s="2">
        <v>20</v>
      </c>
      <c r="H192" s="2">
        <v>30</v>
      </c>
      <c r="I192" s="4">
        <v>43579250</v>
      </c>
      <c r="J192" s="10">
        <f t="shared" si="8"/>
        <v>12451214.285714285</v>
      </c>
      <c r="K192" s="28">
        <f t="shared" si="9"/>
        <v>0.24870663759674713</v>
      </c>
      <c r="L192" s="14" t="str">
        <f t="shared" si="10"/>
        <v>20% - 30%</v>
      </c>
      <c r="M192" s="2">
        <f t="shared" si="11"/>
        <v>0</v>
      </c>
      <c r="N192" s="2">
        <v>0</v>
      </c>
      <c r="O192" s="2">
        <v>0</v>
      </c>
      <c r="P192" s="2" t="s">
        <v>12</v>
      </c>
      <c r="Q192" s="4">
        <v>27891287.170000002</v>
      </c>
    </row>
    <row r="193" spans="1:17" x14ac:dyDescent="0.25">
      <c r="A193" s="5">
        <v>1268</v>
      </c>
      <c r="B193" s="6">
        <v>40625</v>
      </c>
      <c r="C193" s="5">
        <v>17</v>
      </c>
      <c r="D193" s="5">
        <v>53</v>
      </c>
      <c r="E193" s="5">
        <v>60</v>
      </c>
      <c r="F193" s="5">
        <v>44</v>
      </c>
      <c r="G193" s="5">
        <v>16</v>
      </c>
      <c r="H193" s="5">
        <v>3</v>
      </c>
      <c r="I193" s="7">
        <v>47680918</v>
      </c>
      <c r="J193" s="13">
        <f t="shared" si="8"/>
        <v>13623119.428571429</v>
      </c>
      <c r="K193" s="29">
        <f t="shared" si="9"/>
        <v>0.27211484349331894</v>
      </c>
      <c r="L193" s="15" t="str">
        <f t="shared" si="10"/>
        <v>20% - 30%</v>
      </c>
      <c r="M193" s="5">
        <f t="shared" si="11"/>
        <v>0</v>
      </c>
      <c r="N193" s="5">
        <v>0</v>
      </c>
      <c r="O193" s="5">
        <v>0</v>
      </c>
      <c r="P193" s="5" t="s">
        <v>12</v>
      </c>
      <c r="Q193" s="7">
        <v>33033525.870000001</v>
      </c>
    </row>
    <row r="194" spans="1:17" x14ac:dyDescent="0.25">
      <c r="A194" s="2">
        <v>1269</v>
      </c>
      <c r="B194" s="3">
        <v>40628</v>
      </c>
      <c r="C194" s="2">
        <v>51</v>
      </c>
      <c r="D194" s="2">
        <v>5</v>
      </c>
      <c r="E194" s="2">
        <v>27</v>
      </c>
      <c r="F194" s="2">
        <v>4</v>
      </c>
      <c r="G194" s="2">
        <v>15</v>
      </c>
      <c r="H194" s="2">
        <v>17</v>
      </c>
      <c r="I194" s="4">
        <v>53724824</v>
      </c>
      <c r="J194" s="10">
        <f t="shared" ref="J194:J257" si="12">I194/3.5</f>
        <v>15349949.714285715</v>
      </c>
      <c r="K194" s="28">
        <f t="shared" si="9"/>
        <v>0.30660739532041104</v>
      </c>
      <c r="L194" s="14" t="str">
        <f t="shared" si="10"/>
        <v>30% - 40%</v>
      </c>
      <c r="M194" s="2">
        <f t="shared" si="11"/>
        <v>1</v>
      </c>
      <c r="N194" s="2">
        <v>2</v>
      </c>
      <c r="O194" s="4">
        <v>19413790.510000002</v>
      </c>
      <c r="P194" s="2" t="s">
        <v>13</v>
      </c>
      <c r="Q194" s="2">
        <v>0</v>
      </c>
    </row>
    <row r="195" spans="1:17" x14ac:dyDescent="0.25">
      <c r="A195" s="5">
        <v>1270</v>
      </c>
      <c r="B195" s="6">
        <v>40632</v>
      </c>
      <c r="C195" s="5">
        <v>31</v>
      </c>
      <c r="D195" s="5">
        <v>33</v>
      </c>
      <c r="E195" s="5">
        <v>24</v>
      </c>
      <c r="F195" s="5">
        <v>5</v>
      </c>
      <c r="G195" s="5">
        <v>42</v>
      </c>
      <c r="H195" s="5">
        <v>9</v>
      </c>
      <c r="I195" s="7">
        <v>30161598</v>
      </c>
      <c r="J195" s="13">
        <f t="shared" si="12"/>
        <v>8617599.4285714291</v>
      </c>
      <c r="K195" s="29">
        <f t="shared" ref="K195:K258" si="13">J195/50063860</f>
        <v>0.17213214140043195</v>
      </c>
      <c r="L195" s="15" t="str">
        <f t="shared" ref="L195:L258" si="14">IF(K195&gt;1,"Acima de 100%",TEXT(_xlfn.FLOOR.MATH(K195,0.1),"0%")&amp;" - "&amp;TEXT(_xlfn.CEILING.MATH(K195,0.1),"0%"))</f>
        <v>10% - 20%</v>
      </c>
      <c r="M195" s="5">
        <f t="shared" ref="M195:M258" si="15">IF(N195&gt;0,1,0)</f>
        <v>0</v>
      </c>
      <c r="N195" s="5">
        <v>0</v>
      </c>
      <c r="O195" s="5">
        <v>0</v>
      </c>
      <c r="P195" s="5" t="s">
        <v>12</v>
      </c>
      <c r="Q195" s="7">
        <v>18113899.539999999</v>
      </c>
    </row>
    <row r="196" spans="1:17" x14ac:dyDescent="0.25">
      <c r="A196" s="2">
        <v>1271</v>
      </c>
      <c r="B196" s="3">
        <v>40635</v>
      </c>
      <c r="C196" s="2">
        <v>2</v>
      </c>
      <c r="D196" s="2">
        <v>52</v>
      </c>
      <c r="E196" s="2">
        <v>39</v>
      </c>
      <c r="F196" s="2">
        <v>59</v>
      </c>
      <c r="G196" s="2">
        <v>48</v>
      </c>
      <c r="H196" s="2">
        <v>1</v>
      </c>
      <c r="I196" s="4">
        <v>39846552</v>
      </c>
      <c r="J196" s="10">
        <f t="shared" si="12"/>
        <v>11384729.142857144</v>
      </c>
      <c r="K196" s="28">
        <f t="shared" si="13"/>
        <v>0.2274041422866144</v>
      </c>
      <c r="L196" s="14" t="str">
        <f t="shared" si="14"/>
        <v>20% - 30%</v>
      </c>
      <c r="M196" s="2">
        <f t="shared" si="15"/>
        <v>0</v>
      </c>
      <c r="N196" s="2">
        <v>0</v>
      </c>
      <c r="O196" s="2">
        <v>0</v>
      </c>
      <c r="P196" s="2" t="s">
        <v>12</v>
      </c>
      <c r="Q196" s="4">
        <v>22411226.219999999</v>
      </c>
    </row>
    <row r="197" spans="1:17" x14ac:dyDescent="0.25">
      <c r="A197" s="5">
        <v>1272</v>
      </c>
      <c r="B197" s="6">
        <v>40639</v>
      </c>
      <c r="C197" s="5">
        <v>28</v>
      </c>
      <c r="D197" s="5">
        <v>27</v>
      </c>
      <c r="E197" s="5">
        <v>13</v>
      </c>
      <c r="F197" s="5">
        <v>35</v>
      </c>
      <c r="G197" s="5">
        <v>26</v>
      </c>
      <c r="H197" s="5">
        <v>52</v>
      </c>
      <c r="I197" s="7">
        <v>42828192</v>
      </c>
      <c r="J197" s="13">
        <f t="shared" si="12"/>
        <v>12236626.285714285</v>
      </c>
      <c r="K197" s="29">
        <f t="shared" si="13"/>
        <v>0.24442035204065937</v>
      </c>
      <c r="L197" s="15" t="str">
        <f t="shared" si="14"/>
        <v>20% - 30%</v>
      </c>
      <c r="M197" s="5">
        <f t="shared" si="15"/>
        <v>0</v>
      </c>
      <c r="N197" s="5">
        <v>0</v>
      </c>
      <c r="O197" s="5">
        <v>0</v>
      </c>
      <c r="P197" s="5" t="s">
        <v>12</v>
      </c>
      <c r="Q197" s="7">
        <v>27030113.510000002</v>
      </c>
    </row>
    <row r="198" spans="1:17" x14ac:dyDescent="0.25">
      <c r="A198" s="2">
        <v>1273</v>
      </c>
      <c r="B198" s="3">
        <v>40642</v>
      </c>
      <c r="C198" s="2">
        <v>60</v>
      </c>
      <c r="D198" s="2">
        <v>26</v>
      </c>
      <c r="E198" s="2">
        <v>19</v>
      </c>
      <c r="F198" s="2">
        <v>58</v>
      </c>
      <c r="G198" s="2">
        <v>13</v>
      </c>
      <c r="H198" s="2">
        <v>40</v>
      </c>
      <c r="I198" s="4">
        <v>50241482</v>
      </c>
      <c r="J198" s="10">
        <f t="shared" si="12"/>
        <v>14354709.142857144</v>
      </c>
      <c r="K198" s="28">
        <f t="shared" si="13"/>
        <v>0.28672797388889198</v>
      </c>
      <c r="L198" s="14" t="str">
        <f t="shared" si="14"/>
        <v>20% - 30%</v>
      </c>
      <c r="M198" s="2">
        <f t="shared" si="15"/>
        <v>0</v>
      </c>
      <c r="N198" s="2">
        <v>0</v>
      </c>
      <c r="O198" s="2">
        <v>0</v>
      </c>
      <c r="P198" s="2" t="s">
        <v>12</v>
      </c>
      <c r="Q198" s="4">
        <v>32448501.079999998</v>
      </c>
    </row>
    <row r="199" spans="1:17" x14ac:dyDescent="0.25">
      <c r="A199" s="5">
        <v>1274</v>
      </c>
      <c r="B199" s="6">
        <v>40646</v>
      </c>
      <c r="C199" s="5">
        <v>13</v>
      </c>
      <c r="D199" s="5">
        <v>59</v>
      </c>
      <c r="E199" s="5">
        <v>21</v>
      </c>
      <c r="F199" s="5">
        <v>17</v>
      </c>
      <c r="G199" s="5">
        <v>40</v>
      </c>
      <c r="H199" s="5">
        <v>39</v>
      </c>
      <c r="I199" s="7">
        <v>53983258</v>
      </c>
      <c r="J199" s="13">
        <f t="shared" si="12"/>
        <v>15423788</v>
      </c>
      <c r="K199" s="29">
        <f t="shared" si="13"/>
        <v>0.30808227731541277</v>
      </c>
      <c r="L199" s="15" t="str">
        <f t="shared" si="14"/>
        <v>30% - 40%</v>
      </c>
      <c r="M199" s="5">
        <f t="shared" si="15"/>
        <v>0</v>
      </c>
      <c r="N199" s="5">
        <v>0</v>
      </c>
      <c r="O199" s="5">
        <v>0</v>
      </c>
      <c r="P199" s="5" t="s">
        <v>12</v>
      </c>
      <c r="Q199" s="7">
        <v>52984883.979999997</v>
      </c>
    </row>
    <row r="200" spans="1:17" x14ac:dyDescent="0.25">
      <c r="A200" s="2">
        <v>1275</v>
      </c>
      <c r="B200" s="3">
        <v>40649</v>
      </c>
      <c r="C200" s="2">
        <v>58</v>
      </c>
      <c r="D200" s="2">
        <v>55</v>
      </c>
      <c r="E200" s="2">
        <v>14</v>
      </c>
      <c r="F200" s="2">
        <v>2</v>
      </c>
      <c r="G200" s="2">
        <v>60</v>
      </c>
      <c r="H200" s="2">
        <v>48</v>
      </c>
      <c r="I200" s="4">
        <v>73653244</v>
      </c>
      <c r="J200" s="10">
        <f t="shared" si="12"/>
        <v>21043784</v>
      </c>
      <c r="K200" s="28">
        <f t="shared" si="13"/>
        <v>0.42033882325493876</v>
      </c>
      <c r="L200" s="14" t="str">
        <f t="shared" si="14"/>
        <v>40% - 50%</v>
      </c>
      <c r="M200" s="2">
        <f t="shared" si="15"/>
        <v>0</v>
      </c>
      <c r="N200" s="2">
        <v>0</v>
      </c>
      <c r="O200" s="2">
        <v>0</v>
      </c>
      <c r="P200" s="2" t="s">
        <v>12</v>
      </c>
      <c r="Q200" s="4">
        <v>60928157.259999998</v>
      </c>
    </row>
    <row r="201" spans="1:17" x14ac:dyDescent="0.25">
      <c r="A201" s="5">
        <v>1276</v>
      </c>
      <c r="B201" s="6">
        <v>40653</v>
      </c>
      <c r="C201" s="5">
        <v>9</v>
      </c>
      <c r="D201" s="5">
        <v>40</v>
      </c>
      <c r="E201" s="5">
        <v>5</v>
      </c>
      <c r="F201" s="5">
        <v>22</v>
      </c>
      <c r="G201" s="5">
        <v>36</v>
      </c>
      <c r="H201" s="5">
        <v>11</v>
      </c>
      <c r="I201" s="7">
        <v>97178962</v>
      </c>
      <c r="J201" s="13">
        <f t="shared" si="12"/>
        <v>27765417.714285713</v>
      </c>
      <c r="K201" s="29">
        <f t="shared" si="13"/>
        <v>0.554600019141267</v>
      </c>
      <c r="L201" s="15" t="str">
        <f t="shared" si="14"/>
        <v>50% - 60%</v>
      </c>
      <c r="M201" s="5">
        <f t="shared" si="15"/>
        <v>1</v>
      </c>
      <c r="N201" s="5">
        <v>2</v>
      </c>
      <c r="O201" s="7">
        <v>35704303.030000001</v>
      </c>
      <c r="P201" s="5" t="s">
        <v>13</v>
      </c>
      <c r="Q201" s="5">
        <v>0</v>
      </c>
    </row>
    <row r="202" spans="1:17" x14ac:dyDescent="0.25">
      <c r="A202" s="2">
        <v>1277</v>
      </c>
      <c r="B202" s="3">
        <v>40656</v>
      </c>
      <c r="C202" s="2">
        <v>50</v>
      </c>
      <c r="D202" s="2">
        <v>59</v>
      </c>
      <c r="E202" s="2">
        <v>18</v>
      </c>
      <c r="F202" s="2">
        <v>31</v>
      </c>
      <c r="G202" s="2">
        <v>60</v>
      </c>
      <c r="H202" s="2">
        <v>12</v>
      </c>
      <c r="I202" s="4">
        <v>14072746</v>
      </c>
      <c r="J202" s="10">
        <f t="shared" si="12"/>
        <v>4020784.5714285714</v>
      </c>
      <c r="K202" s="28">
        <f t="shared" si="13"/>
        <v>8.0313115517432559E-2</v>
      </c>
      <c r="L202" s="14" t="str">
        <f t="shared" si="14"/>
        <v>0% - 10%</v>
      </c>
      <c r="M202" s="2">
        <f t="shared" si="15"/>
        <v>0</v>
      </c>
      <c r="N202" s="2">
        <v>0</v>
      </c>
      <c r="O202" s="2">
        <v>0</v>
      </c>
      <c r="P202" s="2" t="s">
        <v>12</v>
      </c>
      <c r="Q202" s="4">
        <v>1517701.88</v>
      </c>
    </row>
    <row r="203" spans="1:17" x14ac:dyDescent="0.25">
      <c r="A203" s="5">
        <v>1278</v>
      </c>
      <c r="B203" s="6">
        <v>40660</v>
      </c>
      <c r="C203" s="5">
        <v>4</v>
      </c>
      <c r="D203" s="5">
        <v>16</v>
      </c>
      <c r="E203" s="5">
        <v>24</v>
      </c>
      <c r="F203" s="5">
        <v>56</v>
      </c>
      <c r="G203" s="5">
        <v>25</v>
      </c>
      <c r="H203" s="5">
        <v>30</v>
      </c>
      <c r="I203" s="7">
        <v>26858214</v>
      </c>
      <c r="J203" s="13">
        <f t="shared" si="12"/>
        <v>7673775.4285714282</v>
      </c>
      <c r="K203" s="29">
        <f t="shared" si="13"/>
        <v>0.15327973968789918</v>
      </c>
      <c r="L203" s="15" t="str">
        <f t="shared" si="14"/>
        <v>10% - 20%</v>
      </c>
      <c r="M203" s="5">
        <f t="shared" si="15"/>
        <v>0</v>
      </c>
      <c r="N203" s="5">
        <v>0</v>
      </c>
      <c r="O203" s="5">
        <v>0</v>
      </c>
      <c r="P203" s="5" t="s">
        <v>12</v>
      </c>
      <c r="Q203" s="7">
        <v>4414276.7</v>
      </c>
    </row>
    <row r="204" spans="1:17" x14ac:dyDescent="0.25">
      <c r="A204" s="2">
        <v>1279</v>
      </c>
      <c r="B204" s="3">
        <v>40663</v>
      </c>
      <c r="C204" s="2">
        <v>8</v>
      </c>
      <c r="D204" s="2">
        <v>29</v>
      </c>
      <c r="E204" s="2">
        <v>36</v>
      </c>
      <c r="F204" s="2">
        <v>35</v>
      </c>
      <c r="G204" s="2">
        <v>14</v>
      </c>
      <c r="H204" s="2">
        <v>40</v>
      </c>
      <c r="I204" s="4">
        <v>32711460</v>
      </c>
      <c r="J204" s="10">
        <f t="shared" si="12"/>
        <v>9346131.4285714291</v>
      </c>
      <c r="K204" s="28">
        <f t="shared" si="13"/>
        <v>0.18668419551691437</v>
      </c>
      <c r="L204" s="14" t="str">
        <f t="shared" si="14"/>
        <v>10% - 20%</v>
      </c>
      <c r="M204" s="2">
        <f t="shared" si="15"/>
        <v>0</v>
      </c>
      <c r="N204" s="2">
        <v>0</v>
      </c>
      <c r="O204" s="2">
        <v>0</v>
      </c>
      <c r="P204" s="2" t="s">
        <v>12</v>
      </c>
      <c r="Q204" s="4">
        <v>24514912.079999998</v>
      </c>
    </row>
    <row r="205" spans="1:17" x14ac:dyDescent="0.25">
      <c r="A205" s="5">
        <v>1280</v>
      </c>
      <c r="B205" s="6">
        <v>40667</v>
      </c>
      <c r="C205" s="5">
        <v>29</v>
      </c>
      <c r="D205" s="5">
        <v>6</v>
      </c>
      <c r="E205" s="5">
        <v>54</v>
      </c>
      <c r="F205" s="5">
        <v>10</v>
      </c>
      <c r="G205" s="5">
        <v>20</v>
      </c>
      <c r="H205" s="5">
        <v>16</v>
      </c>
      <c r="I205" s="7">
        <v>43424628</v>
      </c>
      <c r="J205" s="13">
        <f t="shared" si="12"/>
        <v>12407036.571428571</v>
      </c>
      <c r="K205" s="29">
        <f t="shared" si="13"/>
        <v>0.24782421034711608</v>
      </c>
      <c r="L205" s="15" t="str">
        <f t="shared" si="14"/>
        <v>20% - 30%</v>
      </c>
      <c r="M205" s="5">
        <f t="shared" si="15"/>
        <v>0</v>
      </c>
      <c r="N205" s="5">
        <v>0</v>
      </c>
      <c r="O205" s="5">
        <v>0</v>
      </c>
      <c r="P205" s="5" t="s">
        <v>12</v>
      </c>
      <c r="Q205" s="7">
        <v>29198123.129999999</v>
      </c>
    </row>
    <row r="206" spans="1:17" x14ac:dyDescent="0.25">
      <c r="A206" s="2">
        <v>1281</v>
      </c>
      <c r="B206" s="3">
        <v>40670</v>
      </c>
      <c r="C206" s="2">
        <v>36</v>
      </c>
      <c r="D206" s="2">
        <v>14</v>
      </c>
      <c r="E206" s="2">
        <v>30</v>
      </c>
      <c r="F206" s="2">
        <v>38</v>
      </c>
      <c r="G206" s="2">
        <v>11</v>
      </c>
      <c r="H206" s="2">
        <v>8</v>
      </c>
      <c r="I206" s="4">
        <v>53275668</v>
      </c>
      <c r="J206" s="10">
        <f t="shared" si="12"/>
        <v>15221619.428571429</v>
      </c>
      <c r="K206" s="28">
        <f t="shared" si="13"/>
        <v>0.30404406349353463</v>
      </c>
      <c r="L206" s="14" t="str">
        <f t="shared" si="14"/>
        <v>30% - 40%</v>
      </c>
      <c r="M206" s="2">
        <f t="shared" si="15"/>
        <v>1</v>
      </c>
      <c r="N206" s="2">
        <v>1</v>
      </c>
      <c r="O206" s="4">
        <v>34943738.219999999</v>
      </c>
      <c r="P206" s="2" t="s">
        <v>13</v>
      </c>
      <c r="Q206" s="2">
        <v>0</v>
      </c>
    </row>
    <row r="207" spans="1:17" x14ac:dyDescent="0.25">
      <c r="A207" s="5">
        <v>1282</v>
      </c>
      <c r="B207" s="6">
        <v>40674</v>
      </c>
      <c r="C207" s="5">
        <v>4</v>
      </c>
      <c r="D207" s="5">
        <v>39</v>
      </c>
      <c r="E207" s="5">
        <v>56</v>
      </c>
      <c r="F207" s="5">
        <v>23</v>
      </c>
      <c r="G207" s="5">
        <v>52</v>
      </c>
      <c r="H207" s="5">
        <v>55</v>
      </c>
      <c r="I207" s="7">
        <v>23599586</v>
      </c>
      <c r="J207" s="13">
        <f t="shared" si="12"/>
        <v>6742738.8571428573</v>
      </c>
      <c r="K207" s="29">
        <f t="shared" si="13"/>
        <v>0.13468276032137469</v>
      </c>
      <c r="L207" s="15" t="str">
        <f t="shared" si="14"/>
        <v>10% - 20%</v>
      </c>
      <c r="M207" s="5">
        <f t="shared" si="15"/>
        <v>0</v>
      </c>
      <c r="N207" s="5">
        <v>0</v>
      </c>
      <c r="O207" s="5">
        <v>0</v>
      </c>
      <c r="P207" s="5" t="s">
        <v>12</v>
      </c>
      <c r="Q207" s="7">
        <v>2545141.94</v>
      </c>
    </row>
    <row r="208" spans="1:17" x14ac:dyDescent="0.25">
      <c r="A208" s="2">
        <v>1283</v>
      </c>
      <c r="B208" s="3">
        <v>40677</v>
      </c>
      <c r="C208" s="2">
        <v>59</v>
      </c>
      <c r="D208" s="2">
        <v>8</v>
      </c>
      <c r="E208" s="2">
        <v>60</v>
      </c>
      <c r="F208" s="2">
        <v>44</v>
      </c>
      <c r="G208" s="2">
        <v>40</v>
      </c>
      <c r="H208" s="2">
        <v>30</v>
      </c>
      <c r="I208" s="4">
        <v>30264746</v>
      </c>
      <c r="J208" s="10">
        <f t="shared" si="12"/>
        <v>8647070.2857142854</v>
      </c>
      <c r="K208" s="28">
        <f t="shared" si="13"/>
        <v>0.1727208066999685</v>
      </c>
      <c r="L208" s="14" t="str">
        <f t="shared" si="14"/>
        <v>10% - 20%</v>
      </c>
      <c r="M208" s="2">
        <f t="shared" si="15"/>
        <v>0</v>
      </c>
      <c r="N208" s="2">
        <v>0</v>
      </c>
      <c r="O208" s="2">
        <v>0</v>
      </c>
      <c r="P208" s="2" t="s">
        <v>12</v>
      </c>
      <c r="Q208" s="4">
        <v>5809100.6500000004</v>
      </c>
    </row>
    <row r="209" spans="1:17" x14ac:dyDescent="0.25">
      <c r="A209" s="5">
        <v>1284</v>
      </c>
      <c r="B209" s="6">
        <v>40681</v>
      </c>
      <c r="C209" s="5">
        <v>26</v>
      </c>
      <c r="D209" s="5">
        <v>21</v>
      </c>
      <c r="E209" s="5">
        <v>20</v>
      </c>
      <c r="F209" s="5">
        <v>36</v>
      </c>
      <c r="G209" s="5">
        <v>31</v>
      </c>
      <c r="H209" s="5">
        <v>29</v>
      </c>
      <c r="I209" s="7">
        <v>30674654</v>
      </c>
      <c r="J209" s="13">
        <f t="shared" si="12"/>
        <v>8764186.8571428563</v>
      </c>
      <c r="K209" s="29">
        <f t="shared" si="13"/>
        <v>0.17506015031886987</v>
      </c>
      <c r="L209" s="15" t="str">
        <f t="shared" si="14"/>
        <v>10% - 20%</v>
      </c>
      <c r="M209" s="5">
        <f t="shared" si="15"/>
        <v>0</v>
      </c>
      <c r="N209" s="5">
        <v>0</v>
      </c>
      <c r="O209" s="5">
        <v>0</v>
      </c>
      <c r="P209" s="5" t="s">
        <v>12</v>
      </c>
      <c r="Q209" s="7">
        <v>21403382.140000001</v>
      </c>
    </row>
    <row r="210" spans="1:17" x14ac:dyDescent="0.25">
      <c r="A210" s="2">
        <v>1285</v>
      </c>
      <c r="B210" s="3">
        <v>40684</v>
      </c>
      <c r="C210" s="2">
        <v>33</v>
      </c>
      <c r="D210" s="2">
        <v>10</v>
      </c>
      <c r="E210" s="2">
        <v>15</v>
      </c>
      <c r="F210" s="2">
        <v>38</v>
      </c>
      <c r="G210" s="2">
        <v>31</v>
      </c>
      <c r="H210" s="2">
        <v>28</v>
      </c>
      <c r="I210" s="4">
        <v>43657466</v>
      </c>
      <c r="J210" s="10">
        <f t="shared" si="12"/>
        <v>12473561.714285715</v>
      </c>
      <c r="K210" s="28">
        <f t="shared" si="13"/>
        <v>0.24915301605361062</v>
      </c>
      <c r="L210" s="14" t="str">
        <f t="shared" si="14"/>
        <v>20% - 30%</v>
      </c>
      <c r="M210" s="2">
        <f t="shared" si="15"/>
        <v>0</v>
      </c>
      <c r="N210" s="2">
        <v>0</v>
      </c>
      <c r="O210" s="2">
        <v>0</v>
      </c>
      <c r="P210" s="2" t="s">
        <v>12</v>
      </c>
      <c r="Q210" s="4">
        <v>26111704.050000001</v>
      </c>
    </row>
    <row r="211" spans="1:17" x14ac:dyDescent="0.25">
      <c r="A211" s="5">
        <v>1286</v>
      </c>
      <c r="B211" s="6">
        <v>40688</v>
      </c>
      <c r="C211" s="5">
        <v>5</v>
      </c>
      <c r="D211" s="5">
        <v>52</v>
      </c>
      <c r="E211" s="5">
        <v>2</v>
      </c>
      <c r="F211" s="5">
        <v>33</v>
      </c>
      <c r="G211" s="5">
        <v>51</v>
      </c>
      <c r="H211" s="5">
        <v>28</v>
      </c>
      <c r="I211" s="7">
        <v>46704214</v>
      </c>
      <c r="J211" s="13">
        <f t="shared" si="12"/>
        <v>13344061.142857144</v>
      </c>
      <c r="K211" s="29">
        <f t="shared" si="13"/>
        <v>0.26654079695127669</v>
      </c>
      <c r="L211" s="15" t="str">
        <f t="shared" si="14"/>
        <v>20% - 30%</v>
      </c>
      <c r="M211" s="5">
        <f t="shared" si="15"/>
        <v>0</v>
      </c>
      <c r="N211" s="5">
        <v>0</v>
      </c>
      <c r="O211" s="5">
        <v>0</v>
      </c>
      <c r="P211" s="5" t="s">
        <v>12</v>
      </c>
      <c r="Q211" s="7">
        <v>31148608.260000002</v>
      </c>
    </row>
    <row r="212" spans="1:17" x14ac:dyDescent="0.25">
      <c r="A212" s="2">
        <v>1287</v>
      </c>
      <c r="B212" s="3">
        <v>40691</v>
      </c>
      <c r="C212" s="2">
        <v>33</v>
      </c>
      <c r="D212" s="2">
        <v>42</v>
      </c>
      <c r="E212" s="2">
        <v>12</v>
      </c>
      <c r="F212" s="2">
        <v>31</v>
      </c>
      <c r="G212" s="2">
        <v>11</v>
      </c>
      <c r="H212" s="2">
        <v>52</v>
      </c>
      <c r="I212" s="4">
        <v>54299780</v>
      </c>
      <c r="J212" s="10">
        <f t="shared" si="12"/>
        <v>15514222.857142856</v>
      </c>
      <c r="K212" s="28">
        <f t="shared" si="13"/>
        <v>0.30988866733693438</v>
      </c>
      <c r="L212" s="14" t="str">
        <f t="shared" si="14"/>
        <v>30% - 40%</v>
      </c>
      <c r="M212" s="2">
        <f t="shared" si="15"/>
        <v>0</v>
      </c>
      <c r="N212" s="2">
        <v>0</v>
      </c>
      <c r="O212" s="2">
        <v>0</v>
      </c>
      <c r="P212" s="2" t="s">
        <v>12</v>
      </c>
      <c r="Q212" s="4">
        <v>37004670.640000001</v>
      </c>
    </row>
    <row r="213" spans="1:17" x14ac:dyDescent="0.25">
      <c r="A213" s="5">
        <v>1288</v>
      </c>
      <c r="B213" s="6">
        <v>40695</v>
      </c>
      <c r="C213" s="5">
        <v>42</v>
      </c>
      <c r="D213" s="5">
        <v>32</v>
      </c>
      <c r="E213" s="5">
        <v>56</v>
      </c>
      <c r="F213" s="5">
        <v>40</v>
      </c>
      <c r="G213" s="5">
        <v>30</v>
      </c>
      <c r="H213" s="5">
        <v>17</v>
      </c>
      <c r="I213" s="7">
        <v>64550366</v>
      </c>
      <c r="J213" s="13">
        <f t="shared" si="12"/>
        <v>18442961.714285713</v>
      </c>
      <c r="K213" s="29">
        <f t="shared" si="13"/>
        <v>0.36838872820205459</v>
      </c>
      <c r="L213" s="15" t="str">
        <f t="shared" si="14"/>
        <v>30% - 40%</v>
      </c>
      <c r="M213" s="5">
        <f t="shared" si="15"/>
        <v>0</v>
      </c>
      <c r="N213" s="5">
        <v>0</v>
      </c>
      <c r="O213" s="5">
        <v>0</v>
      </c>
      <c r="P213" s="5" t="s">
        <v>12</v>
      </c>
      <c r="Q213" s="7">
        <v>43966226.829999998</v>
      </c>
    </row>
    <row r="214" spans="1:17" x14ac:dyDescent="0.25">
      <c r="A214" s="2">
        <v>1289</v>
      </c>
      <c r="B214" s="3">
        <v>40698</v>
      </c>
      <c r="C214" s="2">
        <v>13</v>
      </c>
      <c r="D214" s="2">
        <v>8</v>
      </c>
      <c r="E214" s="2">
        <v>27</v>
      </c>
      <c r="F214" s="2">
        <v>1</v>
      </c>
      <c r="G214" s="2">
        <v>3</v>
      </c>
      <c r="H214" s="2">
        <v>52</v>
      </c>
      <c r="I214" s="4">
        <v>82657220</v>
      </c>
      <c r="J214" s="10">
        <f t="shared" si="12"/>
        <v>23616348.571428571</v>
      </c>
      <c r="K214" s="28">
        <f t="shared" si="13"/>
        <v>0.47172448491643615</v>
      </c>
      <c r="L214" s="14" t="str">
        <f t="shared" si="14"/>
        <v>40% - 50%</v>
      </c>
      <c r="M214" s="2">
        <f t="shared" si="15"/>
        <v>1</v>
      </c>
      <c r="N214" s="2">
        <v>2</v>
      </c>
      <c r="O214" s="4">
        <v>26440275.460000001</v>
      </c>
      <c r="P214" s="2" t="s">
        <v>13</v>
      </c>
      <c r="Q214" s="2">
        <v>0</v>
      </c>
    </row>
    <row r="215" spans="1:17" x14ac:dyDescent="0.25">
      <c r="A215" s="5">
        <v>1290</v>
      </c>
      <c r="B215" s="6">
        <v>40702</v>
      </c>
      <c r="C215" s="5">
        <v>14</v>
      </c>
      <c r="D215" s="5">
        <v>50</v>
      </c>
      <c r="E215" s="5">
        <v>3</v>
      </c>
      <c r="F215" s="5">
        <v>23</v>
      </c>
      <c r="G215" s="5">
        <v>2</v>
      </c>
      <c r="H215" s="5">
        <v>34</v>
      </c>
      <c r="I215" s="7">
        <v>39216014</v>
      </c>
      <c r="J215" s="13">
        <f t="shared" si="12"/>
        <v>11204575.428571429</v>
      </c>
      <c r="K215" s="29">
        <f t="shared" si="13"/>
        <v>0.22380566397739665</v>
      </c>
      <c r="L215" s="15" t="str">
        <f t="shared" si="14"/>
        <v>20% - 30%</v>
      </c>
      <c r="M215" s="5">
        <f t="shared" si="15"/>
        <v>0</v>
      </c>
      <c r="N215" s="5">
        <v>0</v>
      </c>
      <c r="O215" s="5">
        <v>0</v>
      </c>
      <c r="P215" s="5" t="s">
        <v>12</v>
      </c>
      <c r="Q215" s="7">
        <v>24014974.07</v>
      </c>
    </row>
    <row r="216" spans="1:17" x14ac:dyDescent="0.25">
      <c r="A216" s="2">
        <v>1291</v>
      </c>
      <c r="B216" s="3">
        <v>40705</v>
      </c>
      <c r="C216" s="2">
        <v>18</v>
      </c>
      <c r="D216" s="2">
        <v>57</v>
      </c>
      <c r="E216" s="2">
        <v>58</v>
      </c>
      <c r="F216" s="2">
        <v>40</v>
      </c>
      <c r="G216" s="2">
        <v>47</v>
      </c>
      <c r="H216" s="2">
        <v>54</v>
      </c>
      <c r="I216" s="4">
        <v>48474300</v>
      </c>
      <c r="J216" s="10">
        <f t="shared" si="12"/>
        <v>13849800</v>
      </c>
      <c r="K216" s="28">
        <f t="shared" si="13"/>
        <v>0.276642671979348</v>
      </c>
      <c r="L216" s="14" t="str">
        <f t="shared" si="14"/>
        <v>20% - 30%</v>
      </c>
      <c r="M216" s="2">
        <f t="shared" si="15"/>
        <v>0</v>
      </c>
      <c r="N216" s="2">
        <v>0</v>
      </c>
      <c r="O216" s="2">
        <v>0</v>
      </c>
      <c r="P216" s="2" t="s">
        <v>12</v>
      </c>
      <c r="Q216" s="4">
        <v>29242776.550000001</v>
      </c>
    </row>
    <row r="217" spans="1:17" x14ac:dyDescent="0.25">
      <c r="A217" s="5">
        <v>1292</v>
      </c>
      <c r="B217" s="6">
        <v>40709</v>
      </c>
      <c r="C217" s="5">
        <v>30</v>
      </c>
      <c r="D217" s="5">
        <v>31</v>
      </c>
      <c r="E217" s="5">
        <v>23</v>
      </c>
      <c r="F217" s="5">
        <v>9</v>
      </c>
      <c r="G217" s="5">
        <v>54</v>
      </c>
      <c r="H217" s="5">
        <v>11</v>
      </c>
      <c r="I217" s="7">
        <v>49790146</v>
      </c>
      <c r="J217" s="13">
        <f t="shared" si="12"/>
        <v>14225756</v>
      </c>
      <c r="K217" s="29">
        <f t="shared" si="13"/>
        <v>0.28415220080912656</v>
      </c>
      <c r="L217" s="15" t="str">
        <f t="shared" si="14"/>
        <v>20% - 30%</v>
      </c>
      <c r="M217" s="5">
        <f t="shared" si="15"/>
        <v>0</v>
      </c>
      <c r="N217" s="5">
        <v>0</v>
      </c>
      <c r="O217" s="5">
        <v>0</v>
      </c>
      <c r="P217" s="5" t="s">
        <v>12</v>
      </c>
      <c r="Q217" s="7">
        <v>34612488.920000002</v>
      </c>
    </row>
    <row r="218" spans="1:17" x14ac:dyDescent="0.25">
      <c r="A218" s="2">
        <v>1293</v>
      </c>
      <c r="B218" s="3">
        <v>40712</v>
      </c>
      <c r="C218" s="2">
        <v>24</v>
      </c>
      <c r="D218" s="2">
        <v>50</v>
      </c>
      <c r="E218" s="2">
        <v>1</v>
      </c>
      <c r="F218" s="2">
        <v>44</v>
      </c>
      <c r="G218" s="2">
        <v>13</v>
      </c>
      <c r="H218" s="2">
        <v>40</v>
      </c>
      <c r="I218" s="4">
        <v>57303466</v>
      </c>
      <c r="J218" s="10">
        <f t="shared" si="12"/>
        <v>16372418.857142856</v>
      </c>
      <c r="K218" s="28">
        <f t="shared" si="13"/>
        <v>0.32703069354106645</v>
      </c>
      <c r="L218" s="14" t="str">
        <f t="shared" si="14"/>
        <v>30% - 40%</v>
      </c>
      <c r="M218" s="2">
        <f t="shared" si="15"/>
        <v>0</v>
      </c>
      <c r="N218" s="2">
        <v>0</v>
      </c>
      <c r="O218" s="2">
        <v>0</v>
      </c>
      <c r="P218" s="2" t="s">
        <v>12</v>
      </c>
      <c r="Q218" s="4">
        <v>40792489.490000002</v>
      </c>
    </row>
    <row r="219" spans="1:17" x14ac:dyDescent="0.25">
      <c r="A219" s="5">
        <v>1294</v>
      </c>
      <c r="B219" s="6">
        <v>40716</v>
      </c>
      <c r="C219" s="5">
        <v>6</v>
      </c>
      <c r="D219" s="5">
        <v>50</v>
      </c>
      <c r="E219" s="5">
        <v>4</v>
      </c>
      <c r="F219" s="5">
        <v>48</v>
      </c>
      <c r="G219" s="5">
        <v>29</v>
      </c>
      <c r="H219" s="5">
        <v>51</v>
      </c>
      <c r="I219" s="7">
        <v>64840156</v>
      </c>
      <c r="J219" s="13">
        <f t="shared" si="12"/>
        <v>18525758.857142858</v>
      </c>
      <c r="K219" s="29">
        <f t="shared" si="13"/>
        <v>0.37004255878677472</v>
      </c>
      <c r="L219" s="15" t="str">
        <f t="shared" si="14"/>
        <v>30% - 40%</v>
      </c>
      <c r="M219" s="5">
        <f t="shared" si="15"/>
        <v>0</v>
      </c>
      <c r="N219" s="5">
        <v>0</v>
      </c>
      <c r="O219" s="5">
        <v>0</v>
      </c>
      <c r="P219" s="5" t="s">
        <v>12</v>
      </c>
      <c r="Q219" s="7">
        <v>65385078.43</v>
      </c>
    </row>
    <row r="220" spans="1:17" x14ac:dyDescent="0.25">
      <c r="A220" s="2">
        <v>1295</v>
      </c>
      <c r="B220" s="3">
        <v>40719</v>
      </c>
      <c r="C220" s="2">
        <v>20</v>
      </c>
      <c r="D220" s="2">
        <v>2</v>
      </c>
      <c r="E220" s="2">
        <v>43</v>
      </c>
      <c r="F220" s="2">
        <v>15</v>
      </c>
      <c r="G220" s="2">
        <v>5</v>
      </c>
      <c r="H220" s="2">
        <v>57</v>
      </c>
      <c r="I220" s="4">
        <v>74795498</v>
      </c>
      <c r="J220" s="10">
        <f t="shared" si="12"/>
        <v>21370142.285714287</v>
      </c>
      <c r="K220" s="28">
        <f t="shared" si="13"/>
        <v>0.42685766310696555</v>
      </c>
      <c r="L220" s="14" t="str">
        <f t="shared" si="14"/>
        <v>40% - 50%</v>
      </c>
      <c r="M220" s="2">
        <f t="shared" si="15"/>
        <v>1</v>
      </c>
      <c r="N220" s="2">
        <v>1</v>
      </c>
      <c r="O220" s="4">
        <v>73451540.260000005</v>
      </c>
      <c r="P220" s="2" t="s">
        <v>13</v>
      </c>
      <c r="Q220" s="2">
        <v>0</v>
      </c>
    </row>
    <row r="221" spans="1:17" x14ac:dyDescent="0.25">
      <c r="A221" s="5">
        <v>1296</v>
      </c>
      <c r="B221" s="6">
        <v>40723</v>
      </c>
      <c r="C221" s="5">
        <v>49</v>
      </c>
      <c r="D221" s="5">
        <v>43</v>
      </c>
      <c r="E221" s="5">
        <v>14</v>
      </c>
      <c r="F221" s="5">
        <v>10</v>
      </c>
      <c r="G221" s="5">
        <v>53</v>
      </c>
      <c r="H221" s="5">
        <v>46</v>
      </c>
      <c r="I221" s="7">
        <v>22389830</v>
      </c>
      <c r="J221" s="13">
        <f t="shared" si="12"/>
        <v>6397094.2857142854</v>
      </c>
      <c r="K221" s="29">
        <f t="shared" si="13"/>
        <v>0.127778686775536</v>
      </c>
      <c r="L221" s="15" t="str">
        <f t="shared" si="14"/>
        <v>10% - 20%</v>
      </c>
      <c r="M221" s="5">
        <f t="shared" si="15"/>
        <v>0</v>
      </c>
      <c r="N221" s="5">
        <v>0</v>
      </c>
      <c r="O221" s="5">
        <v>0</v>
      </c>
      <c r="P221" s="5" t="s">
        <v>12</v>
      </c>
      <c r="Q221" s="7">
        <v>2414673.52</v>
      </c>
    </row>
    <row r="222" spans="1:17" x14ac:dyDescent="0.25">
      <c r="A222" s="2">
        <v>1297</v>
      </c>
      <c r="B222" s="3">
        <v>40726</v>
      </c>
      <c r="C222" s="2">
        <v>2</v>
      </c>
      <c r="D222" s="2">
        <v>56</v>
      </c>
      <c r="E222" s="2">
        <v>11</v>
      </c>
      <c r="F222" s="2">
        <v>5</v>
      </c>
      <c r="G222" s="2">
        <v>59</v>
      </c>
      <c r="H222" s="2">
        <v>13</v>
      </c>
      <c r="I222" s="4">
        <v>29736902</v>
      </c>
      <c r="J222" s="10">
        <f t="shared" si="12"/>
        <v>8496257.7142857146</v>
      </c>
      <c r="K222" s="28">
        <f t="shared" si="13"/>
        <v>0.16970840271376827</v>
      </c>
      <c r="L222" s="14" t="str">
        <f t="shared" si="14"/>
        <v>10% - 20%</v>
      </c>
      <c r="M222" s="2">
        <f t="shared" si="15"/>
        <v>0</v>
      </c>
      <c r="N222" s="2">
        <v>0</v>
      </c>
      <c r="O222" s="2">
        <v>0</v>
      </c>
      <c r="P222" s="2" t="s">
        <v>12</v>
      </c>
      <c r="Q222" s="4">
        <v>5621705.9000000004</v>
      </c>
    </row>
    <row r="223" spans="1:17" x14ac:dyDescent="0.25">
      <c r="A223" s="5">
        <v>1298</v>
      </c>
      <c r="B223" s="6">
        <v>40730</v>
      </c>
      <c r="C223" s="5">
        <v>60</v>
      </c>
      <c r="D223" s="5">
        <v>14</v>
      </c>
      <c r="E223" s="5">
        <v>53</v>
      </c>
      <c r="F223" s="5">
        <v>30</v>
      </c>
      <c r="G223" s="5">
        <v>15</v>
      </c>
      <c r="H223" s="5">
        <v>55</v>
      </c>
      <c r="I223" s="7">
        <v>31765670</v>
      </c>
      <c r="J223" s="13">
        <f t="shared" si="12"/>
        <v>9075905.7142857146</v>
      </c>
      <c r="K223" s="29">
        <f t="shared" si="13"/>
        <v>0.1812865750720323</v>
      </c>
      <c r="L223" s="15" t="str">
        <f t="shared" si="14"/>
        <v>10% - 20%</v>
      </c>
      <c r="M223" s="5">
        <f t="shared" si="15"/>
        <v>1</v>
      </c>
      <c r="N223" s="5">
        <v>1</v>
      </c>
      <c r="O223" s="7">
        <v>9047534.5999999996</v>
      </c>
      <c r="P223" s="5" t="s">
        <v>13</v>
      </c>
      <c r="Q223" s="5">
        <v>0</v>
      </c>
    </row>
    <row r="224" spans="1:17" x14ac:dyDescent="0.25">
      <c r="A224" s="2">
        <v>1299</v>
      </c>
      <c r="B224" s="3">
        <v>40733</v>
      </c>
      <c r="C224" s="2">
        <v>56</v>
      </c>
      <c r="D224" s="2">
        <v>32</v>
      </c>
      <c r="E224" s="2">
        <v>8</v>
      </c>
      <c r="F224" s="2">
        <v>22</v>
      </c>
      <c r="G224" s="2">
        <v>43</v>
      </c>
      <c r="H224" s="2">
        <v>53</v>
      </c>
      <c r="I224" s="4">
        <v>24421448</v>
      </c>
      <c r="J224" s="10">
        <f t="shared" si="12"/>
        <v>6977556.5714285718</v>
      </c>
      <c r="K224" s="28">
        <f t="shared" si="13"/>
        <v>0.13937312407450347</v>
      </c>
      <c r="L224" s="14" t="str">
        <f t="shared" si="14"/>
        <v>10% - 20%</v>
      </c>
      <c r="M224" s="2">
        <f t="shared" si="15"/>
        <v>0</v>
      </c>
      <c r="N224" s="2">
        <v>0</v>
      </c>
      <c r="O224" s="2">
        <v>0</v>
      </c>
      <c r="P224" s="2" t="s">
        <v>12</v>
      </c>
      <c r="Q224" s="4">
        <v>15046663.449999999</v>
      </c>
    </row>
    <row r="225" spans="1:17" x14ac:dyDescent="0.25">
      <c r="A225" s="5">
        <v>1300</v>
      </c>
      <c r="B225" s="6">
        <v>40737</v>
      </c>
      <c r="C225" s="5">
        <v>46</v>
      </c>
      <c r="D225" s="5">
        <v>43</v>
      </c>
      <c r="E225" s="5">
        <v>59</v>
      </c>
      <c r="F225" s="5">
        <v>54</v>
      </c>
      <c r="G225" s="5">
        <v>44</v>
      </c>
      <c r="H225" s="5">
        <v>53</v>
      </c>
      <c r="I225" s="7">
        <v>36367478</v>
      </c>
      <c r="J225" s="13">
        <f t="shared" si="12"/>
        <v>10390708</v>
      </c>
      <c r="K225" s="29">
        <f t="shared" si="13"/>
        <v>0.20754907831717331</v>
      </c>
      <c r="L225" s="15" t="str">
        <f t="shared" si="14"/>
        <v>20% - 30%</v>
      </c>
      <c r="M225" s="5">
        <f t="shared" si="15"/>
        <v>1</v>
      </c>
      <c r="N225" s="5">
        <v>2</v>
      </c>
      <c r="O225" s="7">
        <v>9484391.4199999999</v>
      </c>
      <c r="P225" s="5" t="s">
        <v>13</v>
      </c>
      <c r="Q225" s="5">
        <v>0</v>
      </c>
    </row>
    <row r="226" spans="1:17" x14ac:dyDescent="0.25">
      <c r="A226" s="2">
        <v>1301</v>
      </c>
      <c r="B226" s="3">
        <v>40740</v>
      </c>
      <c r="C226" s="2">
        <v>16</v>
      </c>
      <c r="D226" s="2">
        <v>25</v>
      </c>
      <c r="E226" s="2">
        <v>3</v>
      </c>
      <c r="F226" s="2">
        <v>51</v>
      </c>
      <c r="G226" s="2">
        <v>23</v>
      </c>
      <c r="H226" s="2">
        <v>56</v>
      </c>
      <c r="I226" s="4">
        <v>25508528</v>
      </c>
      <c r="J226" s="10">
        <f t="shared" si="12"/>
        <v>7288150.8571428573</v>
      </c>
      <c r="K226" s="28">
        <f t="shared" si="13"/>
        <v>0.14557708608850492</v>
      </c>
      <c r="L226" s="14" t="str">
        <f t="shared" si="14"/>
        <v>10% - 20%</v>
      </c>
      <c r="M226" s="2">
        <f t="shared" si="15"/>
        <v>1</v>
      </c>
      <c r="N226" s="2">
        <v>1</v>
      </c>
      <c r="O226" s="4">
        <v>2751015.4</v>
      </c>
      <c r="P226" s="2" t="s">
        <v>13</v>
      </c>
      <c r="Q226" s="2">
        <v>0</v>
      </c>
    </row>
    <row r="227" spans="1:17" x14ac:dyDescent="0.25">
      <c r="A227" s="5">
        <v>1302</v>
      </c>
      <c r="B227" s="6">
        <v>40744</v>
      </c>
      <c r="C227" s="5">
        <v>44</v>
      </c>
      <c r="D227" s="5">
        <v>15</v>
      </c>
      <c r="E227" s="5">
        <v>56</v>
      </c>
      <c r="F227" s="5">
        <v>2</v>
      </c>
      <c r="G227" s="5">
        <v>10</v>
      </c>
      <c r="H227" s="5">
        <v>57</v>
      </c>
      <c r="I227" s="7">
        <v>21695498</v>
      </c>
      <c r="J227" s="13">
        <f t="shared" si="12"/>
        <v>6198713.7142857146</v>
      </c>
      <c r="K227" s="29">
        <f t="shared" si="13"/>
        <v>0.12381613631641097</v>
      </c>
      <c r="L227" s="15" t="str">
        <f t="shared" si="14"/>
        <v>10% - 20%</v>
      </c>
      <c r="M227" s="5">
        <f t="shared" si="15"/>
        <v>0</v>
      </c>
      <c r="N227" s="5">
        <v>0</v>
      </c>
      <c r="O227" s="5">
        <v>0</v>
      </c>
      <c r="P227" s="5" t="s">
        <v>12</v>
      </c>
      <c r="Q227" s="7">
        <v>2339791.9700000002</v>
      </c>
    </row>
    <row r="228" spans="1:17" x14ac:dyDescent="0.25">
      <c r="A228" s="2">
        <v>1303</v>
      </c>
      <c r="B228" s="3">
        <v>40747</v>
      </c>
      <c r="C228" s="2">
        <v>19</v>
      </c>
      <c r="D228" s="2">
        <v>51</v>
      </c>
      <c r="E228" s="2">
        <v>54</v>
      </c>
      <c r="F228" s="2">
        <v>8</v>
      </c>
      <c r="G228" s="2">
        <v>52</v>
      </c>
      <c r="H228" s="2">
        <v>46</v>
      </c>
      <c r="I228" s="4">
        <v>27473682</v>
      </c>
      <c r="J228" s="10">
        <f t="shared" si="12"/>
        <v>7849623.4285714282</v>
      </c>
      <c r="K228" s="28">
        <f t="shared" si="13"/>
        <v>0.15679221355627448</v>
      </c>
      <c r="L228" s="14" t="str">
        <f t="shared" si="14"/>
        <v>10% - 20%</v>
      </c>
      <c r="M228" s="2">
        <f t="shared" si="15"/>
        <v>0</v>
      </c>
      <c r="N228" s="2">
        <v>0</v>
      </c>
      <c r="O228" s="2">
        <v>0</v>
      </c>
      <c r="P228" s="2" t="s">
        <v>12</v>
      </c>
      <c r="Q228" s="4">
        <v>5302743.1100000003</v>
      </c>
    </row>
    <row r="229" spans="1:17" x14ac:dyDescent="0.25">
      <c r="A229" s="5">
        <v>1304</v>
      </c>
      <c r="B229" s="6">
        <v>40751</v>
      </c>
      <c r="C229" s="5">
        <v>35</v>
      </c>
      <c r="D229" s="5">
        <v>23</v>
      </c>
      <c r="E229" s="5">
        <v>15</v>
      </c>
      <c r="F229" s="5">
        <v>7</v>
      </c>
      <c r="G229" s="5">
        <v>20</v>
      </c>
      <c r="H229" s="5">
        <v>14</v>
      </c>
      <c r="I229" s="7">
        <v>28646906</v>
      </c>
      <c r="J229" s="13">
        <f t="shared" si="12"/>
        <v>8184830.2857142854</v>
      </c>
      <c r="K229" s="29">
        <f t="shared" si="13"/>
        <v>0.16348779909727867</v>
      </c>
      <c r="L229" s="15" t="str">
        <f t="shared" si="14"/>
        <v>10% - 20%</v>
      </c>
      <c r="M229" s="5">
        <f t="shared" si="15"/>
        <v>0</v>
      </c>
      <c r="N229" s="5">
        <v>0</v>
      </c>
      <c r="O229" s="5">
        <v>0</v>
      </c>
      <c r="P229" s="5" t="s">
        <v>12</v>
      </c>
      <c r="Q229" s="7">
        <v>17861876.129999999</v>
      </c>
    </row>
    <row r="230" spans="1:17" x14ac:dyDescent="0.25">
      <c r="A230" s="2">
        <v>1305</v>
      </c>
      <c r="B230" s="3">
        <v>40754</v>
      </c>
      <c r="C230" s="2">
        <v>44</v>
      </c>
      <c r="D230" s="2">
        <v>11</v>
      </c>
      <c r="E230" s="2">
        <v>5</v>
      </c>
      <c r="F230" s="2">
        <v>46</v>
      </c>
      <c r="G230" s="2">
        <v>36</v>
      </c>
      <c r="H230" s="2">
        <v>3</v>
      </c>
      <c r="I230" s="4">
        <v>39487318</v>
      </c>
      <c r="J230" s="10">
        <f t="shared" si="12"/>
        <v>11282090.857142856</v>
      </c>
      <c r="K230" s="28">
        <f t="shared" si="13"/>
        <v>0.22535399502041706</v>
      </c>
      <c r="L230" s="14" t="str">
        <f t="shared" si="14"/>
        <v>20% - 30%</v>
      </c>
      <c r="M230" s="2">
        <f t="shared" si="15"/>
        <v>0</v>
      </c>
      <c r="N230" s="2">
        <v>0</v>
      </c>
      <c r="O230" s="2">
        <v>0</v>
      </c>
      <c r="P230" s="2" t="s">
        <v>12</v>
      </c>
      <c r="Q230" s="4">
        <v>22120460.550000001</v>
      </c>
    </row>
    <row r="231" spans="1:17" x14ac:dyDescent="0.25">
      <c r="A231" s="5">
        <v>1306</v>
      </c>
      <c r="B231" s="6">
        <v>40758</v>
      </c>
      <c r="C231" s="5">
        <v>45</v>
      </c>
      <c r="D231" s="5">
        <v>6</v>
      </c>
      <c r="E231" s="5">
        <v>19</v>
      </c>
      <c r="F231" s="5">
        <v>34</v>
      </c>
      <c r="G231" s="5">
        <v>43</v>
      </c>
      <c r="H231" s="5">
        <v>22</v>
      </c>
      <c r="I231" s="7">
        <v>42754456</v>
      </c>
      <c r="J231" s="13">
        <f t="shared" si="12"/>
        <v>12215558.857142856</v>
      </c>
      <c r="K231" s="29">
        <f t="shared" si="13"/>
        <v>0.24399954092918238</v>
      </c>
      <c r="L231" s="15" t="str">
        <f t="shared" si="14"/>
        <v>20% - 30%</v>
      </c>
      <c r="M231" s="5">
        <f t="shared" si="15"/>
        <v>0</v>
      </c>
      <c r="N231" s="5">
        <v>0</v>
      </c>
      <c r="O231" s="5">
        <v>0</v>
      </c>
      <c r="P231" s="5" t="s">
        <v>12</v>
      </c>
      <c r="Q231" s="7">
        <v>26731395.640000001</v>
      </c>
    </row>
    <row r="232" spans="1:17" x14ac:dyDescent="0.25">
      <c r="A232" s="2">
        <v>1307</v>
      </c>
      <c r="B232" s="3">
        <v>40761</v>
      </c>
      <c r="C232" s="2">
        <v>10</v>
      </c>
      <c r="D232" s="2">
        <v>47</v>
      </c>
      <c r="E232" s="2">
        <v>54</v>
      </c>
      <c r="F232" s="2">
        <v>7</v>
      </c>
      <c r="G232" s="2">
        <v>43</v>
      </c>
      <c r="H232" s="2">
        <v>32</v>
      </c>
      <c r="I232" s="4">
        <v>49555382</v>
      </c>
      <c r="J232" s="10">
        <f t="shared" si="12"/>
        <v>14158680.571428571</v>
      </c>
      <c r="K232" s="28">
        <f t="shared" si="13"/>
        <v>0.28281240342691455</v>
      </c>
      <c r="L232" s="14" t="str">
        <f t="shared" si="14"/>
        <v>20% - 30%</v>
      </c>
      <c r="M232" s="2">
        <f t="shared" si="15"/>
        <v>1</v>
      </c>
      <c r="N232" s="2">
        <v>1</v>
      </c>
      <c r="O232" s="4">
        <v>32075789.449999999</v>
      </c>
      <c r="P232" s="2" t="s">
        <v>13</v>
      </c>
      <c r="Q232" s="2">
        <v>0</v>
      </c>
    </row>
    <row r="233" spans="1:17" x14ac:dyDescent="0.25">
      <c r="A233" s="5">
        <v>1308</v>
      </c>
      <c r="B233" s="6">
        <v>40764</v>
      </c>
      <c r="C233" s="5">
        <v>24</v>
      </c>
      <c r="D233" s="5">
        <v>33</v>
      </c>
      <c r="E233" s="5">
        <v>7</v>
      </c>
      <c r="F233" s="5">
        <v>30</v>
      </c>
      <c r="G233" s="5">
        <v>47</v>
      </c>
      <c r="H233" s="5">
        <v>8</v>
      </c>
      <c r="I233" s="7">
        <v>14716496</v>
      </c>
      <c r="J233" s="13">
        <f t="shared" si="12"/>
        <v>4204713.1428571427</v>
      </c>
      <c r="K233" s="29">
        <f t="shared" si="13"/>
        <v>8.3986994667553452E-2</v>
      </c>
      <c r="L233" s="15" t="str">
        <f t="shared" si="14"/>
        <v>0% - 10%</v>
      </c>
      <c r="M233" s="5">
        <f t="shared" si="15"/>
        <v>0</v>
      </c>
      <c r="N233" s="5">
        <v>0</v>
      </c>
      <c r="O233" s="5">
        <v>0</v>
      </c>
      <c r="P233" s="5" t="s">
        <v>12</v>
      </c>
      <c r="Q233" s="7">
        <v>1587128.31</v>
      </c>
    </row>
    <row r="234" spans="1:17" x14ac:dyDescent="0.25">
      <c r="A234" s="2">
        <v>1309</v>
      </c>
      <c r="B234" s="3">
        <v>40766</v>
      </c>
      <c r="C234" s="2">
        <v>7</v>
      </c>
      <c r="D234" s="2">
        <v>12</v>
      </c>
      <c r="E234" s="2">
        <v>25</v>
      </c>
      <c r="F234" s="2">
        <v>26</v>
      </c>
      <c r="G234" s="2">
        <v>32</v>
      </c>
      <c r="H234" s="2">
        <v>39</v>
      </c>
      <c r="I234" s="4">
        <v>22953932</v>
      </c>
      <c r="J234" s="10">
        <f t="shared" si="12"/>
        <v>6558266.2857142854</v>
      </c>
      <c r="K234" s="28">
        <f t="shared" si="13"/>
        <v>0.13099801504946454</v>
      </c>
      <c r="L234" s="14" t="str">
        <f t="shared" si="14"/>
        <v>10% - 20%</v>
      </c>
      <c r="M234" s="2">
        <f t="shared" si="15"/>
        <v>0</v>
      </c>
      <c r="N234" s="2">
        <v>0</v>
      </c>
      <c r="O234" s="2">
        <v>0</v>
      </c>
      <c r="P234" s="2" t="s">
        <v>12</v>
      </c>
      <c r="Q234" s="4">
        <v>15550756.73</v>
      </c>
    </row>
    <row r="235" spans="1:17" x14ac:dyDescent="0.25">
      <c r="A235" s="5">
        <v>1310</v>
      </c>
      <c r="B235" s="6">
        <v>40768</v>
      </c>
      <c r="C235" s="5">
        <v>14</v>
      </c>
      <c r="D235" s="5">
        <v>8</v>
      </c>
      <c r="E235" s="5">
        <v>53</v>
      </c>
      <c r="F235" s="5">
        <v>9</v>
      </c>
      <c r="G235" s="5">
        <v>59</v>
      </c>
      <c r="H235" s="5">
        <v>32</v>
      </c>
      <c r="I235" s="7">
        <v>35441740</v>
      </c>
      <c r="J235" s="13">
        <f t="shared" si="12"/>
        <v>10126211.428571429</v>
      </c>
      <c r="K235" s="29">
        <f t="shared" si="13"/>
        <v>0.20226589457088265</v>
      </c>
      <c r="L235" s="15" t="str">
        <f t="shared" si="14"/>
        <v>20% - 30%</v>
      </c>
      <c r="M235" s="5">
        <f t="shared" si="15"/>
        <v>0</v>
      </c>
      <c r="N235" s="5">
        <v>0</v>
      </c>
      <c r="O235" s="5">
        <v>0</v>
      </c>
      <c r="P235" s="5" t="s">
        <v>12</v>
      </c>
      <c r="Q235" s="7">
        <v>19373038.140000001</v>
      </c>
    </row>
    <row r="236" spans="1:17" x14ac:dyDescent="0.25">
      <c r="A236" s="2">
        <v>1311</v>
      </c>
      <c r="B236" s="3">
        <v>40772</v>
      </c>
      <c r="C236" s="2">
        <v>54</v>
      </c>
      <c r="D236" s="2">
        <v>7</v>
      </c>
      <c r="E236" s="2">
        <v>19</v>
      </c>
      <c r="F236" s="2">
        <v>12</v>
      </c>
      <c r="G236" s="2">
        <v>45</v>
      </c>
      <c r="H236" s="2">
        <v>9</v>
      </c>
      <c r="I236" s="4">
        <v>39404808</v>
      </c>
      <c r="J236" s="10">
        <f t="shared" si="12"/>
        <v>11258516.571428571</v>
      </c>
      <c r="K236" s="28">
        <f t="shared" si="13"/>
        <v>0.22488311071956041</v>
      </c>
      <c r="L236" s="14" t="str">
        <f t="shared" si="14"/>
        <v>20% - 30%</v>
      </c>
      <c r="M236" s="2">
        <f t="shared" si="15"/>
        <v>0</v>
      </c>
      <c r="N236" s="2">
        <v>0</v>
      </c>
      <c r="O236" s="2">
        <v>0</v>
      </c>
      <c r="P236" s="2" t="s">
        <v>12</v>
      </c>
      <c r="Q236" s="4">
        <v>23622724.120000001</v>
      </c>
    </row>
    <row r="237" spans="1:17" x14ac:dyDescent="0.25">
      <c r="A237" s="5">
        <v>1312</v>
      </c>
      <c r="B237" s="6">
        <v>40775</v>
      </c>
      <c r="C237" s="5">
        <v>28</v>
      </c>
      <c r="D237" s="5">
        <v>30</v>
      </c>
      <c r="E237" s="5">
        <v>29</v>
      </c>
      <c r="F237" s="5">
        <v>22</v>
      </c>
      <c r="G237" s="5">
        <v>20</v>
      </c>
      <c r="H237" s="5">
        <v>5</v>
      </c>
      <c r="I237" s="7">
        <v>45959796</v>
      </c>
      <c r="J237" s="13">
        <f t="shared" si="12"/>
        <v>13131370.285714285</v>
      </c>
      <c r="K237" s="29">
        <f t="shared" si="13"/>
        <v>0.26229240585352959</v>
      </c>
      <c r="L237" s="15" t="str">
        <f t="shared" si="14"/>
        <v>20% - 30%</v>
      </c>
      <c r="M237" s="5">
        <f t="shared" si="15"/>
        <v>0</v>
      </c>
      <c r="N237" s="5">
        <v>0</v>
      </c>
      <c r="O237" s="5">
        <v>0</v>
      </c>
      <c r="P237" s="5" t="s">
        <v>12</v>
      </c>
      <c r="Q237" s="7">
        <v>28579345.16</v>
      </c>
    </row>
    <row r="238" spans="1:17" x14ac:dyDescent="0.25">
      <c r="A238" s="2">
        <v>1313</v>
      </c>
      <c r="B238" s="3">
        <v>40779</v>
      </c>
      <c r="C238" s="2">
        <v>39</v>
      </c>
      <c r="D238" s="2">
        <v>26</v>
      </c>
      <c r="E238" s="2">
        <v>49</v>
      </c>
      <c r="F238" s="2">
        <v>1</v>
      </c>
      <c r="G238" s="2">
        <v>4</v>
      </c>
      <c r="H238" s="2">
        <v>43</v>
      </c>
      <c r="I238" s="4">
        <v>48565804</v>
      </c>
      <c r="J238" s="10">
        <f t="shared" si="12"/>
        <v>13875944</v>
      </c>
      <c r="K238" s="28">
        <f t="shared" si="13"/>
        <v>0.27716488500886666</v>
      </c>
      <c r="L238" s="14" t="str">
        <f t="shared" si="14"/>
        <v>20% - 30%</v>
      </c>
      <c r="M238" s="2">
        <f t="shared" si="15"/>
        <v>0</v>
      </c>
      <c r="N238" s="2">
        <v>0</v>
      </c>
      <c r="O238" s="2">
        <v>0</v>
      </c>
      <c r="P238" s="2" t="s">
        <v>12</v>
      </c>
      <c r="Q238" s="4">
        <v>33817016.060000002</v>
      </c>
    </row>
    <row r="239" spans="1:17" x14ac:dyDescent="0.25">
      <c r="A239" s="5">
        <v>1314</v>
      </c>
      <c r="B239" s="6">
        <v>40782</v>
      </c>
      <c r="C239" s="5">
        <v>42</v>
      </c>
      <c r="D239" s="5">
        <v>44</v>
      </c>
      <c r="E239" s="5">
        <v>52</v>
      </c>
      <c r="F239" s="5">
        <v>58</v>
      </c>
      <c r="G239" s="5">
        <v>60</v>
      </c>
      <c r="H239" s="5">
        <v>38</v>
      </c>
      <c r="I239" s="7">
        <v>57336632</v>
      </c>
      <c r="J239" s="13">
        <f t="shared" si="12"/>
        <v>16381894.857142856</v>
      </c>
      <c r="K239" s="29">
        <f t="shared" si="13"/>
        <v>0.32721997179488072</v>
      </c>
      <c r="L239" s="15" t="str">
        <f t="shared" si="14"/>
        <v>30% - 40%</v>
      </c>
      <c r="M239" s="5">
        <f t="shared" si="15"/>
        <v>0</v>
      </c>
      <c r="N239" s="5">
        <v>0</v>
      </c>
      <c r="O239" s="5">
        <v>0</v>
      </c>
      <c r="P239" s="5" t="s">
        <v>12</v>
      </c>
      <c r="Q239" s="7">
        <v>55369062.270000003</v>
      </c>
    </row>
    <row r="240" spans="1:17" x14ac:dyDescent="0.25">
      <c r="A240" s="2">
        <v>1315</v>
      </c>
      <c r="B240" s="3">
        <v>40786</v>
      </c>
      <c r="C240" s="2">
        <v>27</v>
      </c>
      <c r="D240" s="2">
        <v>29</v>
      </c>
      <c r="E240" s="2">
        <v>1</v>
      </c>
      <c r="F240" s="2">
        <v>50</v>
      </c>
      <c r="G240" s="2">
        <v>52</v>
      </c>
      <c r="H240" s="2">
        <v>38</v>
      </c>
      <c r="I240" s="4">
        <v>79859638</v>
      </c>
      <c r="J240" s="10">
        <f t="shared" si="12"/>
        <v>22817039.428571429</v>
      </c>
      <c r="K240" s="28">
        <f t="shared" si="13"/>
        <v>0.45575869356800353</v>
      </c>
      <c r="L240" s="14" t="str">
        <f t="shared" si="14"/>
        <v>40% - 50%</v>
      </c>
      <c r="M240" s="2">
        <f t="shared" si="15"/>
        <v>1</v>
      </c>
      <c r="N240" s="2">
        <v>1</v>
      </c>
      <c r="O240" s="4">
        <v>63981675.840000004</v>
      </c>
      <c r="P240" s="2" t="s">
        <v>13</v>
      </c>
      <c r="Q240" s="2">
        <v>0</v>
      </c>
    </row>
    <row r="241" spans="1:17" x14ac:dyDescent="0.25">
      <c r="A241" s="5">
        <v>1316</v>
      </c>
      <c r="B241" s="6">
        <v>40789</v>
      </c>
      <c r="C241" s="5">
        <v>48</v>
      </c>
      <c r="D241" s="5">
        <v>34</v>
      </c>
      <c r="E241" s="5">
        <v>25</v>
      </c>
      <c r="F241" s="5">
        <v>42</v>
      </c>
      <c r="G241" s="5">
        <v>13</v>
      </c>
      <c r="H241" s="5">
        <v>8</v>
      </c>
      <c r="I241" s="7">
        <v>26185292</v>
      </c>
      <c r="J241" s="13">
        <f t="shared" si="12"/>
        <v>7481512</v>
      </c>
      <c r="K241" s="29">
        <f t="shared" si="13"/>
        <v>0.14943937602893584</v>
      </c>
      <c r="L241" s="15" t="str">
        <f t="shared" si="14"/>
        <v>10% - 20%</v>
      </c>
      <c r="M241" s="5">
        <f t="shared" si="15"/>
        <v>1</v>
      </c>
      <c r="N241" s="5">
        <v>1</v>
      </c>
      <c r="O241" s="7">
        <v>2824002.29</v>
      </c>
      <c r="P241" s="5" t="s">
        <v>13</v>
      </c>
      <c r="Q241" s="5">
        <v>0</v>
      </c>
    </row>
    <row r="242" spans="1:17" x14ac:dyDescent="0.25">
      <c r="A242" s="2">
        <v>1317</v>
      </c>
      <c r="B242" s="3">
        <v>40794</v>
      </c>
      <c r="C242" s="2">
        <v>35</v>
      </c>
      <c r="D242" s="2">
        <v>29</v>
      </c>
      <c r="E242" s="2">
        <v>37</v>
      </c>
      <c r="F242" s="2">
        <v>13</v>
      </c>
      <c r="G242" s="2">
        <v>6</v>
      </c>
      <c r="H242" s="2">
        <v>30</v>
      </c>
      <c r="I242" s="4">
        <v>20544576</v>
      </c>
      <c r="J242" s="10">
        <f t="shared" si="12"/>
        <v>5869878.8571428573</v>
      </c>
      <c r="K242" s="28">
        <f t="shared" si="13"/>
        <v>0.11724782821665883</v>
      </c>
      <c r="L242" s="14" t="str">
        <f t="shared" si="14"/>
        <v>10% - 20%</v>
      </c>
      <c r="M242" s="2">
        <f t="shared" si="15"/>
        <v>0</v>
      </c>
      <c r="N242" s="2">
        <v>0</v>
      </c>
      <c r="O242" s="2">
        <v>0</v>
      </c>
      <c r="P242" s="2" t="s">
        <v>12</v>
      </c>
      <c r="Q242" s="4">
        <v>2215668.61</v>
      </c>
    </row>
    <row r="243" spans="1:17" x14ac:dyDescent="0.25">
      <c r="A243" s="5">
        <v>1318</v>
      </c>
      <c r="B243" s="6">
        <v>40796</v>
      </c>
      <c r="C243" s="5">
        <v>34</v>
      </c>
      <c r="D243" s="5">
        <v>46</v>
      </c>
      <c r="E243" s="5">
        <v>14</v>
      </c>
      <c r="F243" s="5">
        <v>28</v>
      </c>
      <c r="G243" s="5">
        <v>11</v>
      </c>
      <c r="H243" s="5">
        <v>16</v>
      </c>
      <c r="I243" s="7">
        <v>25462822</v>
      </c>
      <c r="J243" s="13">
        <f t="shared" si="12"/>
        <v>7275092</v>
      </c>
      <c r="K243" s="29">
        <f t="shared" si="13"/>
        <v>0.14531624209559552</v>
      </c>
      <c r="L243" s="15" t="str">
        <f t="shared" si="14"/>
        <v>10% - 20%</v>
      </c>
      <c r="M243" s="5">
        <f t="shared" si="15"/>
        <v>0</v>
      </c>
      <c r="N243" s="5">
        <v>0</v>
      </c>
      <c r="O243" s="5">
        <v>0</v>
      </c>
      <c r="P243" s="5" t="s">
        <v>12</v>
      </c>
      <c r="Q243" s="7">
        <v>4961754.76</v>
      </c>
    </row>
    <row r="244" spans="1:17" x14ac:dyDescent="0.25">
      <c r="A244" s="2">
        <v>1319</v>
      </c>
      <c r="B244" s="3">
        <v>40800</v>
      </c>
      <c r="C244" s="2">
        <v>16</v>
      </c>
      <c r="D244" s="2">
        <v>4</v>
      </c>
      <c r="E244" s="2">
        <v>18</v>
      </c>
      <c r="F244" s="2">
        <v>27</v>
      </c>
      <c r="G244" s="2">
        <v>5</v>
      </c>
      <c r="H244" s="2">
        <v>51</v>
      </c>
      <c r="I244" s="4">
        <v>30169434</v>
      </c>
      <c r="J244" s="10">
        <f t="shared" si="12"/>
        <v>8619838.2857142854</v>
      </c>
      <c r="K244" s="28">
        <f t="shared" si="13"/>
        <v>0.1721768614268713</v>
      </c>
      <c r="L244" s="14" t="str">
        <f t="shared" si="14"/>
        <v>10% - 20%</v>
      </c>
      <c r="M244" s="2">
        <f t="shared" si="15"/>
        <v>0</v>
      </c>
      <c r="N244" s="2">
        <v>0</v>
      </c>
      <c r="O244" s="2">
        <v>0</v>
      </c>
      <c r="P244" s="2" t="s">
        <v>12</v>
      </c>
      <c r="Q244" s="4">
        <v>20568151.640000001</v>
      </c>
    </row>
    <row r="245" spans="1:17" x14ac:dyDescent="0.25">
      <c r="A245" s="5">
        <v>1320</v>
      </c>
      <c r="B245" s="6">
        <v>40803</v>
      </c>
      <c r="C245" s="5">
        <v>38</v>
      </c>
      <c r="D245" s="5">
        <v>17</v>
      </c>
      <c r="E245" s="5">
        <v>55</v>
      </c>
      <c r="F245" s="5">
        <v>41</v>
      </c>
      <c r="G245" s="5">
        <v>24</v>
      </c>
      <c r="H245" s="5">
        <v>25</v>
      </c>
      <c r="I245" s="7">
        <v>44252956</v>
      </c>
      <c r="J245" s="13">
        <f t="shared" si="12"/>
        <v>12643701.714285715</v>
      </c>
      <c r="K245" s="29">
        <f t="shared" si="13"/>
        <v>0.25255147554115315</v>
      </c>
      <c r="L245" s="15" t="str">
        <f t="shared" si="14"/>
        <v>20% - 30%</v>
      </c>
      <c r="M245" s="5">
        <f t="shared" si="15"/>
        <v>0</v>
      </c>
      <c r="N245" s="5">
        <v>0</v>
      </c>
      <c r="O245" s="5">
        <v>0</v>
      </c>
      <c r="P245" s="5" t="s">
        <v>12</v>
      </c>
      <c r="Q245" s="7">
        <v>25340695.289999999</v>
      </c>
    </row>
    <row r="246" spans="1:17" x14ac:dyDescent="0.25">
      <c r="A246" s="2">
        <v>1321</v>
      </c>
      <c r="B246" s="3">
        <v>40807</v>
      </c>
      <c r="C246" s="2">
        <v>51</v>
      </c>
      <c r="D246" s="2">
        <v>59</v>
      </c>
      <c r="E246" s="2">
        <v>47</v>
      </c>
      <c r="F246" s="2">
        <v>10</v>
      </c>
      <c r="G246" s="2">
        <v>60</v>
      </c>
      <c r="H246" s="2">
        <v>53</v>
      </c>
      <c r="I246" s="4">
        <v>53135684</v>
      </c>
      <c r="J246" s="10">
        <f t="shared" si="12"/>
        <v>15181624</v>
      </c>
      <c r="K246" s="28">
        <f t="shared" si="13"/>
        <v>0.30324517526215516</v>
      </c>
      <c r="L246" s="14" t="str">
        <f t="shared" si="14"/>
        <v>30% - 40%</v>
      </c>
      <c r="M246" s="2">
        <f t="shared" si="15"/>
        <v>1</v>
      </c>
      <c r="N246" s="2">
        <v>1</v>
      </c>
      <c r="O246" s="4">
        <v>31071213.530000001</v>
      </c>
      <c r="P246" s="2" t="s">
        <v>13</v>
      </c>
      <c r="Q246" s="2">
        <v>0</v>
      </c>
    </row>
    <row r="247" spans="1:17" x14ac:dyDescent="0.25">
      <c r="A247" s="5">
        <v>1322</v>
      </c>
      <c r="B247" s="6">
        <v>40810</v>
      </c>
      <c r="C247" s="5">
        <v>55</v>
      </c>
      <c r="D247" s="5">
        <v>43</v>
      </c>
      <c r="E247" s="5">
        <v>21</v>
      </c>
      <c r="F247" s="5">
        <v>10</v>
      </c>
      <c r="G247" s="5">
        <v>47</v>
      </c>
      <c r="H247" s="5">
        <v>53</v>
      </c>
      <c r="I247" s="7">
        <v>25427030</v>
      </c>
      <c r="J247" s="13">
        <f t="shared" si="12"/>
        <v>7264865.7142857146</v>
      </c>
      <c r="K247" s="29">
        <f t="shared" si="13"/>
        <v>0.14511197726834715</v>
      </c>
      <c r="L247" s="15" t="str">
        <f t="shared" si="14"/>
        <v>10% - 20%</v>
      </c>
      <c r="M247" s="5">
        <f t="shared" si="15"/>
        <v>0</v>
      </c>
      <c r="N247" s="5">
        <v>0</v>
      </c>
      <c r="O247" s="5">
        <v>0</v>
      </c>
      <c r="P247" s="5" t="s">
        <v>12</v>
      </c>
      <c r="Q247" s="7">
        <v>2742226.09</v>
      </c>
    </row>
    <row r="248" spans="1:17" x14ac:dyDescent="0.25">
      <c r="A248" s="2">
        <v>1323</v>
      </c>
      <c r="B248" s="3">
        <v>40814</v>
      </c>
      <c r="C248" s="2">
        <v>25</v>
      </c>
      <c r="D248" s="2">
        <v>37</v>
      </c>
      <c r="E248" s="2">
        <v>15</v>
      </c>
      <c r="F248" s="2">
        <v>6</v>
      </c>
      <c r="G248" s="2">
        <v>48</v>
      </c>
      <c r="H248" s="2">
        <v>55</v>
      </c>
      <c r="I248" s="4">
        <v>28429866</v>
      </c>
      <c r="J248" s="10">
        <f t="shared" si="12"/>
        <v>8122818.8571428573</v>
      </c>
      <c r="K248" s="28">
        <f t="shared" si="13"/>
        <v>0.16224915252525191</v>
      </c>
      <c r="L248" s="14" t="str">
        <f t="shared" si="14"/>
        <v>10% - 20%</v>
      </c>
      <c r="M248" s="2">
        <f t="shared" si="15"/>
        <v>0</v>
      </c>
      <c r="N248" s="2">
        <v>0</v>
      </c>
      <c r="O248" s="2">
        <v>0</v>
      </c>
      <c r="P248" s="2" t="s">
        <v>12</v>
      </c>
      <c r="Q248" s="4">
        <v>5808298.7000000002</v>
      </c>
    </row>
    <row r="249" spans="1:17" x14ac:dyDescent="0.25">
      <c r="A249" s="5">
        <v>1324</v>
      </c>
      <c r="B249" s="6">
        <v>40817</v>
      </c>
      <c r="C249" s="5">
        <v>29</v>
      </c>
      <c r="D249" s="5">
        <v>44</v>
      </c>
      <c r="E249" s="5">
        <v>51</v>
      </c>
      <c r="F249" s="5">
        <v>31</v>
      </c>
      <c r="G249" s="5">
        <v>18</v>
      </c>
      <c r="H249" s="5">
        <v>57</v>
      </c>
      <c r="I249" s="7">
        <v>34005492</v>
      </c>
      <c r="J249" s="13">
        <f t="shared" si="12"/>
        <v>9715854.8571428563</v>
      </c>
      <c r="K249" s="29">
        <f t="shared" si="13"/>
        <v>0.19406923191984909</v>
      </c>
      <c r="L249" s="15" t="str">
        <f t="shared" si="14"/>
        <v>10% - 20%</v>
      </c>
      <c r="M249" s="5">
        <f t="shared" si="15"/>
        <v>0</v>
      </c>
      <c r="N249" s="5">
        <v>0</v>
      </c>
      <c r="O249" s="5">
        <v>0</v>
      </c>
      <c r="P249" s="5" t="s">
        <v>12</v>
      </c>
      <c r="Q249" s="7">
        <v>22033754.850000001</v>
      </c>
    </row>
    <row r="250" spans="1:17" x14ac:dyDescent="0.25">
      <c r="A250" s="2">
        <v>1325</v>
      </c>
      <c r="B250" s="3">
        <v>40821</v>
      </c>
      <c r="C250" s="2">
        <v>35</v>
      </c>
      <c r="D250" s="2">
        <v>2</v>
      </c>
      <c r="E250" s="2">
        <v>20</v>
      </c>
      <c r="F250" s="2">
        <v>43</v>
      </c>
      <c r="G250" s="2">
        <v>5</v>
      </c>
      <c r="H250" s="2">
        <v>16</v>
      </c>
      <c r="I250" s="4">
        <v>43670856</v>
      </c>
      <c r="J250" s="10">
        <f t="shared" si="12"/>
        <v>12477387.428571429</v>
      </c>
      <c r="K250" s="28">
        <f t="shared" si="13"/>
        <v>0.24922943273993314</v>
      </c>
      <c r="L250" s="14" t="str">
        <f t="shared" si="14"/>
        <v>20% - 30%</v>
      </c>
      <c r="M250" s="2">
        <f t="shared" si="15"/>
        <v>0</v>
      </c>
      <c r="N250" s="2">
        <v>0</v>
      </c>
      <c r="O250" s="2">
        <v>0</v>
      </c>
      <c r="P250" s="2" t="s">
        <v>12</v>
      </c>
      <c r="Q250" s="4">
        <v>26743520.84</v>
      </c>
    </row>
    <row r="251" spans="1:17" x14ac:dyDescent="0.25">
      <c r="A251" s="5">
        <v>1326</v>
      </c>
      <c r="B251" s="6">
        <v>40824</v>
      </c>
      <c r="C251" s="5">
        <v>30</v>
      </c>
      <c r="D251" s="5">
        <v>19</v>
      </c>
      <c r="E251" s="5">
        <v>10</v>
      </c>
      <c r="F251" s="5">
        <v>18</v>
      </c>
      <c r="G251" s="5">
        <v>50</v>
      </c>
      <c r="H251" s="5">
        <v>11</v>
      </c>
      <c r="I251" s="7">
        <v>52738340</v>
      </c>
      <c r="J251" s="13">
        <f t="shared" si="12"/>
        <v>15068097.142857144</v>
      </c>
      <c r="K251" s="29">
        <f t="shared" si="13"/>
        <v>0.30097753435027069</v>
      </c>
      <c r="L251" s="15" t="str">
        <f t="shared" si="14"/>
        <v>30% - 40%</v>
      </c>
      <c r="M251" s="5">
        <f t="shared" si="15"/>
        <v>0</v>
      </c>
      <c r="N251" s="5">
        <v>0</v>
      </c>
      <c r="O251" s="5">
        <v>0</v>
      </c>
      <c r="P251" s="5" t="s">
        <v>12</v>
      </c>
      <c r="Q251" s="7">
        <v>32431186.77</v>
      </c>
    </row>
    <row r="252" spans="1:17" x14ac:dyDescent="0.25">
      <c r="A252" s="2">
        <v>1327</v>
      </c>
      <c r="B252" s="3">
        <v>40829</v>
      </c>
      <c r="C252" s="2">
        <v>41</v>
      </c>
      <c r="D252" s="2">
        <v>35</v>
      </c>
      <c r="E252" s="2">
        <v>36</v>
      </c>
      <c r="F252" s="2">
        <v>16</v>
      </c>
      <c r="G252" s="2">
        <v>52</v>
      </c>
      <c r="H252" s="2">
        <v>54</v>
      </c>
      <c r="I252" s="4">
        <v>58515206</v>
      </c>
      <c r="J252" s="10">
        <f t="shared" si="12"/>
        <v>16718630.285714285</v>
      </c>
      <c r="K252" s="28">
        <f t="shared" si="13"/>
        <v>0.33394608976843349</v>
      </c>
      <c r="L252" s="14" t="str">
        <f t="shared" si="14"/>
        <v>30% - 40%</v>
      </c>
      <c r="M252" s="2">
        <f t="shared" si="15"/>
        <v>0</v>
      </c>
      <c r="N252" s="2">
        <v>0</v>
      </c>
      <c r="O252" s="2">
        <v>0</v>
      </c>
      <c r="P252" s="2" t="s">
        <v>12</v>
      </c>
      <c r="Q252" s="4">
        <v>38741869.729999997</v>
      </c>
    </row>
    <row r="253" spans="1:17" x14ac:dyDescent="0.25">
      <c r="A253" s="5">
        <v>1328</v>
      </c>
      <c r="B253" s="6">
        <v>40831</v>
      </c>
      <c r="C253" s="5">
        <v>43</v>
      </c>
      <c r="D253" s="5">
        <v>27</v>
      </c>
      <c r="E253" s="5">
        <v>59</v>
      </c>
      <c r="F253" s="5">
        <v>53</v>
      </c>
      <c r="G253" s="5">
        <v>23</v>
      </c>
      <c r="H253" s="5">
        <v>10</v>
      </c>
      <c r="I253" s="7">
        <v>61651408</v>
      </c>
      <c r="J253" s="13">
        <f t="shared" si="12"/>
        <v>17614688</v>
      </c>
      <c r="K253" s="29">
        <f t="shared" si="13"/>
        <v>0.35184438435230525</v>
      </c>
      <c r="L253" s="15" t="str">
        <f t="shared" si="14"/>
        <v>30% - 40%</v>
      </c>
      <c r="M253" s="5">
        <f t="shared" si="15"/>
        <v>1</v>
      </c>
      <c r="N253" s="5">
        <v>1</v>
      </c>
      <c r="O253" s="7">
        <v>45390782.32</v>
      </c>
      <c r="P253" s="5" t="s">
        <v>13</v>
      </c>
      <c r="Q253" s="5">
        <v>0</v>
      </c>
    </row>
    <row r="254" spans="1:17" x14ac:dyDescent="0.25">
      <c r="A254" s="2">
        <v>1329</v>
      </c>
      <c r="B254" s="3">
        <v>40835</v>
      </c>
      <c r="C254" s="2">
        <v>43</v>
      </c>
      <c r="D254" s="2">
        <v>50</v>
      </c>
      <c r="E254" s="2">
        <v>8</v>
      </c>
      <c r="F254" s="2">
        <v>7</v>
      </c>
      <c r="G254" s="2">
        <v>39</v>
      </c>
      <c r="H254" s="2">
        <v>11</v>
      </c>
      <c r="I254" s="4">
        <v>25381758</v>
      </c>
      <c r="J254" s="10">
        <f t="shared" si="12"/>
        <v>7251930.8571428573</v>
      </c>
      <c r="K254" s="28">
        <f t="shared" si="13"/>
        <v>0.14485361011202208</v>
      </c>
      <c r="L254" s="14" t="str">
        <f t="shared" si="14"/>
        <v>10% - 20%</v>
      </c>
      <c r="M254" s="2">
        <f t="shared" si="15"/>
        <v>0</v>
      </c>
      <c r="N254" s="2">
        <v>0</v>
      </c>
      <c r="O254" s="2">
        <v>0</v>
      </c>
      <c r="P254" s="2" t="s">
        <v>12</v>
      </c>
      <c r="Q254" s="4">
        <v>19139519.77</v>
      </c>
    </row>
    <row r="255" spans="1:17" x14ac:dyDescent="0.25">
      <c r="A255" s="5">
        <v>1330</v>
      </c>
      <c r="B255" s="6">
        <v>40838</v>
      </c>
      <c r="C255" s="5">
        <v>48</v>
      </c>
      <c r="D255" s="5">
        <v>8</v>
      </c>
      <c r="E255" s="5">
        <v>21</v>
      </c>
      <c r="F255" s="5">
        <v>18</v>
      </c>
      <c r="G255" s="5">
        <v>49</v>
      </c>
      <c r="H255" s="5">
        <v>30</v>
      </c>
      <c r="I255" s="7">
        <v>44818908</v>
      </c>
      <c r="J255" s="13">
        <f t="shared" si="12"/>
        <v>12805402.285714285</v>
      </c>
      <c r="K255" s="29">
        <f t="shared" si="13"/>
        <v>0.25578136175904703</v>
      </c>
      <c r="L255" s="15" t="str">
        <f t="shared" si="14"/>
        <v>20% - 30%</v>
      </c>
      <c r="M255" s="5">
        <f t="shared" si="15"/>
        <v>0</v>
      </c>
      <c r="N255" s="5">
        <v>0</v>
      </c>
      <c r="O255" s="5">
        <v>0</v>
      </c>
      <c r="P255" s="5" t="s">
        <v>12</v>
      </c>
      <c r="Q255" s="7">
        <v>23973099.600000001</v>
      </c>
    </row>
    <row r="256" spans="1:17" x14ac:dyDescent="0.25">
      <c r="A256" s="2">
        <v>1331</v>
      </c>
      <c r="B256" s="3">
        <v>40842</v>
      </c>
      <c r="C256" s="2">
        <v>24</v>
      </c>
      <c r="D256" s="2">
        <v>46</v>
      </c>
      <c r="E256" s="2">
        <v>39</v>
      </c>
      <c r="F256" s="2">
        <v>57</v>
      </c>
      <c r="G256" s="2">
        <v>26</v>
      </c>
      <c r="H256" s="2">
        <v>9</v>
      </c>
      <c r="I256" s="4">
        <v>48606926</v>
      </c>
      <c r="J256" s="10">
        <f t="shared" si="12"/>
        <v>13887693.142857144</v>
      </c>
      <c r="K256" s="28">
        <f t="shared" si="13"/>
        <v>0.27739956812872885</v>
      </c>
      <c r="L256" s="14" t="str">
        <f t="shared" si="14"/>
        <v>20% - 30%</v>
      </c>
      <c r="M256" s="2">
        <f t="shared" si="15"/>
        <v>1</v>
      </c>
      <c r="N256" s="2">
        <v>1</v>
      </c>
      <c r="O256" s="4">
        <v>29215205.370000001</v>
      </c>
      <c r="P256" s="2" t="s">
        <v>13</v>
      </c>
      <c r="Q256" s="2">
        <v>0</v>
      </c>
    </row>
    <row r="257" spans="1:17" x14ac:dyDescent="0.25">
      <c r="A257" s="5">
        <v>1332</v>
      </c>
      <c r="B257" s="6">
        <v>40845</v>
      </c>
      <c r="C257" s="5">
        <v>5</v>
      </c>
      <c r="D257" s="5">
        <v>13</v>
      </c>
      <c r="E257" s="5">
        <v>3</v>
      </c>
      <c r="F257" s="5">
        <v>24</v>
      </c>
      <c r="G257" s="5">
        <v>35</v>
      </c>
      <c r="H257" s="5">
        <v>59</v>
      </c>
      <c r="I257" s="7">
        <v>27477446</v>
      </c>
      <c r="J257" s="13">
        <f t="shared" si="12"/>
        <v>7850698.8571428573</v>
      </c>
      <c r="K257" s="29">
        <f t="shared" si="13"/>
        <v>0.15681369469199652</v>
      </c>
      <c r="L257" s="15" t="str">
        <f t="shared" si="14"/>
        <v>10% - 20%</v>
      </c>
      <c r="M257" s="5">
        <f t="shared" si="15"/>
        <v>1</v>
      </c>
      <c r="N257" s="5">
        <v>1</v>
      </c>
      <c r="O257" s="7">
        <v>2963357.08</v>
      </c>
      <c r="P257" s="5" t="s">
        <v>13</v>
      </c>
      <c r="Q257" s="5">
        <v>0</v>
      </c>
    </row>
    <row r="258" spans="1:17" x14ac:dyDescent="0.25">
      <c r="A258" s="2">
        <v>1333</v>
      </c>
      <c r="B258" s="3">
        <v>40850</v>
      </c>
      <c r="C258" s="2">
        <v>25</v>
      </c>
      <c r="D258" s="2">
        <v>51</v>
      </c>
      <c r="E258" s="2">
        <v>26</v>
      </c>
      <c r="F258" s="2">
        <v>42</v>
      </c>
      <c r="G258" s="2">
        <v>28</v>
      </c>
      <c r="H258" s="2">
        <v>33</v>
      </c>
      <c r="I258" s="4">
        <v>23695356</v>
      </c>
      <c r="J258" s="10">
        <f t="shared" ref="J258:J321" si="16">I258/3.5</f>
        <v>6770101.7142857146</v>
      </c>
      <c r="K258" s="28">
        <f t="shared" si="13"/>
        <v>0.13522931939897792</v>
      </c>
      <c r="L258" s="14" t="str">
        <f t="shared" si="14"/>
        <v>10% - 20%</v>
      </c>
      <c r="M258" s="2">
        <f t="shared" si="15"/>
        <v>0</v>
      </c>
      <c r="N258" s="2">
        <v>0</v>
      </c>
      <c r="O258" s="2">
        <v>0</v>
      </c>
      <c r="P258" s="2" t="s">
        <v>12</v>
      </c>
      <c r="Q258" s="4">
        <v>2555470.44</v>
      </c>
    </row>
    <row r="259" spans="1:17" x14ac:dyDescent="0.25">
      <c r="A259" s="5">
        <v>1334</v>
      </c>
      <c r="B259" s="6">
        <v>40852</v>
      </c>
      <c r="C259" s="5">
        <v>8</v>
      </c>
      <c r="D259" s="5">
        <v>25</v>
      </c>
      <c r="E259" s="5">
        <v>27</v>
      </c>
      <c r="F259" s="5">
        <v>6</v>
      </c>
      <c r="G259" s="5">
        <v>10</v>
      </c>
      <c r="H259" s="5">
        <v>1</v>
      </c>
      <c r="I259" s="7">
        <v>28431066</v>
      </c>
      <c r="J259" s="13">
        <f t="shared" si="16"/>
        <v>8123161.7142857146</v>
      </c>
      <c r="K259" s="29">
        <f t="shared" ref="K259:K322" si="17">J259/50063860</f>
        <v>0.16225600092133755</v>
      </c>
      <c r="L259" s="15" t="str">
        <f t="shared" ref="L259:L322" si="18">IF(K259&gt;1,"Acima de 100%",TEXT(_xlfn.FLOOR.MATH(K259,0.1),"0%")&amp;" - "&amp;TEXT(_xlfn.CEILING.MATH(K259,0.1),"0%"))</f>
        <v>10% - 20%</v>
      </c>
      <c r="M259" s="5">
        <f t="shared" ref="M259:M322" si="19">IF(N259&gt;0,1,0)</f>
        <v>0</v>
      </c>
      <c r="N259" s="5">
        <v>0</v>
      </c>
      <c r="O259" s="5">
        <v>0</v>
      </c>
      <c r="P259" s="5" t="s">
        <v>12</v>
      </c>
      <c r="Q259" s="7">
        <v>17351264.84</v>
      </c>
    </row>
    <row r="260" spans="1:17" x14ac:dyDescent="0.25">
      <c r="A260" s="2">
        <v>1335</v>
      </c>
      <c r="B260" s="3">
        <v>40856</v>
      </c>
      <c r="C260" s="2">
        <v>49</v>
      </c>
      <c r="D260" s="2">
        <v>3</v>
      </c>
      <c r="E260" s="2">
        <v>51</v>
      </c>
      <c r="F260" s="2">
        <v>20</v>
      </c>
      <c r="G260" s="2">
        <v>22</v>
      </c>
      <c r="H260" s="2">
        <v>14</v>
      </c>
      <c r="I260" s="4">
        <v>42041302</v>
      </c>
      <c r="J260" s="10">
        <f t="shared" si="16"/>
        <v>12011800.571428571</v>
      </c>
      <c r="K260" s="28">
        <f t="shared" si="17"/>
        <v>0.23992957337745374</v>
      </c>
      <c r="L260" s="14" t="str">
        <f t="shared" si="18"/>
        <v>20% - 30%</v>
      </c>
      <c r="M260" s="2">
        <f t="shared" si="19"/>
        <v>1</v>
      </c>
      <c r="N260" s="2">
        <v>1</v>
      </c>
      <c r="O260" s="4">
        <v>21885288.489999998</v>
      </c>
      <c r="P260" s="2" t="s">
        <v>13</v>
      </c>
      <c r="Q260" s="2">
        <v>0</v>
      </c>
    </row>
    <row r="261" spans="1:17" x14ac:dyDescent="0.25">
      <c r="A261" s="5">
        <v>1336</v>
      </c>
      <c r="B261" s="6">
        <v>40859</v>
      </c>
      <c r="C261" s="5">
        <v>51</v>
      </c>
      <c r="D261" s="5">
        <v>54</v>
      </c>
      <c r="E261" s="5">
        <v>32</v>
      </c>
      <c r="F261" s="5">
        <v>1</v>
      </c>
      <c r="G261" s="5">
        <v>38</v>
      </c>
      <c r="H261" s="5">
        <v>47</v>
      </c>
      <c r="I261" s="7">
        <v>28618536</v>
      </c>
      <c r="J261" s="13">
        <f t="shared" si="16"/>
        <v>8176724.5714285718</v>
      </c>
      <c r="K261" s="29">
        <f t="shared" si="17"/>
        <v>0.16332589159982014</v>
      </c>
      <c r="L261" s="15" t="str">
        <f t="shared" si="18"/>
        <v>10% - 20%</v>
      </c>
      <c r="M261" s="5">
        <f t="shared" si="19"/>
        <v>1</v>
      </c>
      <c r="N261" s="5">
        <v>1</v>
      </c>
      <c r="O261" s="7">
        <v>3086420.09</v>
      </c>
      <c r="P261" s="5" t="s">
        <v>13</v>
      </c>
      <c r="Q261" s="5">
        <v>0</v>
      </c>
    </row>
    <row r="262" spans="1:17" x14ac:dyDescent="0.25">
      <c r="A262" s="2">
        <v>1337</v>
      </c>
      <c r="B262" s="3">
        <v>40863</v>
      </c>
      <c r="C262" s="2">
        <v>38</v>
      </c>
      <c r="D262" s="2">
        <v>2</v>
      </c>
      <c r="E262" s="2">
        <v>45</v>
      </c>
      <c r="F262" s="2">
        <v>35</v>
      </c>
      <c r="G262" s="2">
        <v>20</v>
      </c>
      <c r="H262" s="2">
        <v>51</v>
      </c>
      <c r="I262" s="4">
        <v>20058304</v>
      </c>
      <c r="J262" s="10">
        <f t="shared" si="16"/>
        <v>5730944</v>
      </c>
      <c r="K262" s="28">
        <f t="shared" si="17"/>
        <v>0.11447267549885287</v>
      </c>
      <c r="L262" s="14" t="str">
        <f t="shared" si="18"/>
        <v>10% - 20%</v>
      </c>
      <c r="M262" s="2">
        <f t="shared" si="19"/>
        <v>0</v>
      </c>
      <c r="N262" s="2">
        <v>0</v>
      </c>
      <c r="O262" s="2">
        <v>0</v>
      </c>
      <c r="P262" s="2" t="s">
        <v>12</v>
      </c>
      <c r="Q262" s="4">
        <v>2163225.69</v>
      </c>
    </row>
    <row r="263" spans="1:17" x14ac:dyDescent="0.25">
      <c r="A263" s="5">
        <v>1338</v>
      </c>
      <c r="B263" s="6">
        <v>40866</v>
      </c>
      <c r="C263" s="5">
        <v>19</v>
      </c>
      <c r="D263" s="5">
        <v>33</v>
      </c>
      <c r="E263" s="5">
        <v>18</v>
      </c>
      <c r="F263" s="5">
        <v>43</v>
      </c>
      <c r="G263" s="5">
        <v>60</v>
      </c>
      <c r="H263" s="5">
        <v>1</v>
      </c>
      <c r="I263" s="7">
        <v>30461948</v>
      </c>
      <c r="J263" s="13">
        <f t="shared" si="16"/>
        <v>8703413.7142857146</v>
      </c>
      <c r="K263" s="29">
        <f t="shared" si="17"/>
        <v>0.17384623787070583</v>
      </c>
      <c r="L263" s="15" t="str">
        <f t="shared" si="18"/>
        <v>10% - 20%</v>
      </c>
      <c r="M263" s="5">
        <f t="shared" si="19"/>
        <v>1</v>
      </c>
      <c r="N263" s="5">
        <v>1</v>
      </c>
      <c r="O263" s="7">
        <v>5448452.0300000003</v>
      </c>
      <c r="P263" s="5" t="s">
        <v>13</v>
      </c>
      <c r="Q263" s="5">
        <v>0</v>
      </c>
    </row>
    <row r="264" spans="1:17" x14ac:dyDescent="0.25">
      <c r="A264" s="2">
        <v>1339</v>
      </c>
      <c r="B264" s="3">
        <v>40870</v>
      </c>
      <c r="C264" s="2">
        <v>59</v>
      </c>
      <c r="D264" s="2">
        <v>10</v>
      </c>
      <c r="E264" s="2">
        <v>16</v>
      </c>
      <c r="F264" s="2">
        <v>14</v>
      </c>
      <c r="G264" s="2">
        <v>7</v>
      </c>
      <c r="H264" s="2">
        <v>54</v>
      </c>
      <c r="I264" s="4">
        <v>23396164</v>
      </c>
      <c r="J264" s="10">
        <f t="shared" si="16"/>
        <v>6684618.2857142854</v>
      </c>
      <c r="K264" s="28">
        <f t="shared" si="17"/>
        <v>0.13352183163092668</v>
      </c>
      <c r="L264" s="14" t="str">
        <f t="shared" si="18"/>
        <v>10% - 20%</v>
      </c>
      <c r="M264" s="2">
        <f t="shared" si="19"/>
        <v>0</v>
      </c>
      <c r="N264" s="2">
        <v>0</v>
      </c>
      <c r="O264" s="2">
        <v>0</v>
      </c>
      <c r="P264" s="2" t="s">
        <v>12</v>
      </c>
      <c r="Q264" s="4">
        <v>12323951.619999999</v>
      </c>
    </row>
    <row r="265" spans="1:17" x14ac:dyDescent="0.25">
      <c r="A265" s="5">
        <v>1340</v>
      </c>
      <c r="B265" s="6">
        <v>40873</v>
      </c>
      <c r="C265" s="5">
        <v>36</v>
      </c>
      <c r="D265" s="5">
        <v>21</v>
      </c>
      <c r="E265" s="5">
        <v>13</v>
      </c>
      <c r="F265" s="5">
        <v>59</v>
      </c>
      <c r="G265" s="5">
        <v>60</v>
      </c>
      <c r="H265" s="5">
        <v>30</v>
      </c>
      <c r="I265" s="7">
        <v>35779136</v>
      </c>
      <c r="J265" s="13">
        <f t="shared" si="16"/>
        <v>10222610.285714285</v>
      </c>
      <c r="K265" s="29">
        <f t="shared" si="17"/>
        <v>0.2041914124423144</v>
      </c>
      <c r="L265" s="15" t="str">
        <f t="shared" si="18"/>
        <v>20% - 30%</v>
      </c>
      <c r="M265" s="5">
        <f t="shared" si="19"/>
        <v>0</v>
      </c>
      <c r="N265" s="5">
        <v>0</v>
      </c>
      <c r="O265" s="5">
        <v>0</v>
      </c>
      <c r="P265" s="5" t="s">
        <v>12</v>
      </c>
      <c r="Q265" s="7">
        <v>16182620.140000001</v>
      </c>
    </row>
    <row r="266" spans="1:17" x14ac:dyDescent="0.25">
      <c r="A266" s="2">
        <v>1341</v>
      </c>
      <c r="B266" s="3">
        <v>40877</v>
      </c>
      <c r="C266" s="2">
        <v>11</v>
      </c>
      <c r="D266" s="2">
        <v>40</v>
      </c>
      <c r="E266" s="2">
        <v>37</v>
      </c>
      <c r="F266" s="2">
        <v>20</v>
      </c>
      <c r="G266" s="2">
        <v>1</v>
      </c>
      <c r="H266" s="2">
        <v>52</v>
      </c>
      <c r="I266" s="4">
        <v>40783200</v>
      </c>
      <c r="J266" s="10">
        <f t="shared" si="16"/>
        <v>11652342.857142856</v>
      </c>
      <c r="K266" s="28">
        <f t="shared" si="17"/>
        <v>0.23274958936731718</v>
      </c>
      <c r="L266" s="14" t="str">
        <f t="shared" si="18"/>
        <v>20% - 30%</v>
      </c>
      <c r="M266" s="2">
        <f t="shared" si="19"/>
        <v>0</v>
      </c>
      <c r="N266" s="2">
        <v>0</v>
      </c>
      <c r="O266" s="2">
        <v>0</v>
      </c>
      <c r="P266" s="2" t="s">
        <v>12</v>
      </c>
      <c r="Q266" s="4">
        <v>20580961.399999999</v>
      </c>
    </row>
    <row r="267" spans="1:17" x14ac:dyDescent="0.25">
      <c r="A267" s="5">
        <v>1342</v>
      </c>
      <c r="B267" s="6">
        <v>40880</v>
      </c>
      <c r="C267" s="5">
        <v>5</v>
      </c>
      <c r="D267" s="5">
        <v>60</v>
      </c>
      <c r="E267" s="5">
        <v>46</v>
      </c>
      <c r="F267" s="5">
        <v>42</v>
      </c>
      <c r="G267" s="5">
        <v>50</v>
      </c>
      <c r="H267" s="5">
        <v>7</v>
      </c>
      <c r="I267" s="7">
        <v>47829560</v>
      </c>
      <c r="J267" s="13">
        <f t="shared" si="16"/>
        <v>13665588.571428571</v>
      </c>
      <c r="K267" s="29">
        <f t="shared" si="17"/>
        <v>0.27296314290245638</v>
      </c>
      <c r="L267" s="15" t="str">
        <f t="shared" si="18"/>
        <v>20% - 30%</v>
      </c>
      <c r="M267" s="5">
        <f t="shared" si="19"/>
        <v>0</v>
      </c>
      <c r="N267" s="5">
        <v>0</v>
      </c>
      <c r="O267" s="5">
        <v>0</v>
      </c>
      <c r="P267" s="5" t="s">
        <v>12</v>
      </c>
      <c r="Q267" s="7">
        <v>25739230.68</v>
      </c>
    </row>
    <row r="268" spans="1:17" x14ac:dyDescent="0.25">
      <c r="A268" s="2">
        <v>1343</v>
      </c>
      <c r="B268" s="3">
        <v>40884</v>
      </c>
      <c r="C268" s="2">
        <v>51</v>
      </c>
      <c r="D268" s="2">
        <v>31</v>
      </c>
      <c r="E268" s="2">
        <v>42</v>
      </c>
      <c r="F268" s="2">
        <v>20</v>
      </c>
      <c r="G268" s="2">
        <v>56</v>
      </c>
      <c r="H268" s="2">
        <v>19</v>
      </c>
      <c r="I268" s="4">
        <v>49985698</v>
      </c>
      <c r="J268" s="10">
        <f t="shared" si="16"/>
        <v>14281628</v>
      </c>
      <c r="K268" s="28">
        <f t="shared" si="17"/>
        <v>0.28526821543524611</v>
      </c>
      <c r="L268" s="14" t="str">
        <f t="shared" si="18"/>
        <v>20% - 30%</v>
      </c>
      <c r="M268" s="2">
        <f t="shared" si="19"/>
        <v>0</v>
      </c>
      <c r="N268" s="2">
        <v>0</v>
      </c>
      <c r="O268" s="2">
        <v>0</v>
      </c>
      <c r="P268" s="2" t="s">
        <v>12</v>
      </c>
      <c r="Q268" s="4">
        <v>31130032.719999999</v>
      </c>
    </row>
    <row r="269" spans="1:17" x14ac:dyDescent="0.25">
      <c r="A269" s="5">
        <v>1344</v>
      </c>
      <c r="B269" s="6">
        <v>40887</v>
      </c>
      <c r="C269" s="5">
        <v>19</v>
      </c>
      <c r="D269" s="5">
        <v>42</v>
      </c>
      <c r="E269" s="5">
        <v>8</v>
      </c>
      <c r="F269" s="5">
        <v>36</v>
      </c>
      <c r="G269" s="5">
        <v>21</v>
      </c>
      <c r="H269" s="5">
        <v>59</v>
      </c>
      <c r="I269" s="7">
        <v>58986186</v>
      </c>
      <c r="J269" s="13">
        <f t="shared" si="16"/>
        <v>16853196</v>
      </c>
      <c r="K269" s="29">
        <f t="shared" si="17"/>
        <v>0.33663397109212112</v>
      </c>
      <c r="L269" s="15" t="str">
        <f t="shared" si="18"/>
        <v>30% - 40%</v>
      </c>
      <c r="M269" s="5">
        <f t="shared" si="19"/>
        <v>1</v>
      </c>
      <c r="N269" s="5">
        <v>3</v>
      </c>
      <c r="O269" s="7">
        <v>12497169.800000001</v>
      </c>
      <c r="P269" s="5" t="s">
        <v>13</v>
      </c>
      <c r="Q269" s="5">
        <v>0</v>
      </c>
    </row>
    <row r="270" spans="1:17" x14ac:dyDescent="0.25">
      <c r="A270" s="2">
        <v>1345</v>
      </c>
      <c r="B270" s="3">
        <v>40891</v>
      </c>
      <c r="C270" s="2">
        <v>50</v>
      </c>
      <c r="D270" s="2">
        <v>40</v>
      </c>
      <c r="E270" s="2">
        <v>26</v>
      </c>
      <c r="F270" s="2">
        <v>7</v>
      </c>
      <c r="G270" s="2">
        <v>19</v>
      </c>
      <c r="H270" s="2">
        <v>17</v>
      </c>
      <c r="I270" s="4">
        <v>35477030</v>
      </c>
      <c r="J270" s="10">
        <f t="shared" si="16"/>
        <v>10136294.285714285</v>
      </c>
      <c r="K270" s="28">
        <f t="shared" si="17"/>
        <v>0.20246729448576847</v>
      </c>
      <c r="L270" s="14" t="str">
        <f t="shared" si="18"/>
        <v>20% - 30%</v>
      </c>
      <c r="M270" s="2">
        <f t="shared" si="19"/>
        <v>0</v>
      </c>
      <c r="N270" s="2">
        <v>0</v>
      </c>
      <c r="O270" s="2">
        <v>0</v>
      </c>
      <c r="P270" s="2" t="s">
        <v>12</v>
      </c>
      <c r="Q270" s="4">
        <v>19645695.09</v>
      </c>
    </row>
    <row r="271" spans="1:17" x14ac:dyDescent="0.25">
      <c r="A271" s="5">
        <v>1346</v>
      </c>
      <c r="B271" s="6">
        <v>40894</v>
      </c>
      <c r="C271" s="5">
        <v>59</v>
      </c>
      <c r="D271" s="5">
        <v>47</v>
      </c>
      <c r="E271" s="5">
        <v>32</v>
      </c>
      <c r="F271" s="5">
        <v>48</v>
      </c>
      <c r="G271" s="5">
        <v>40</v>
      </c>
      <c r="H271" s="5">
        <v>12</v>
      </c>
      <c r="I271" s="7">
        <v>44171706</v>
      </c>
      <c r="J271" s="13">
        <f t="shared" si="16"/>
        <v>12620487.428571429</v>
      </c>
      <c r="K271" s="29">
        <f t="shared" si="17"/>
        <v>0.25208778205618643</v>
      </c>
      <c r="L271" s="15" t="str">
        <f t="shared" si="18"/>
        <v>20% - 30%</v>
      </c>
      <c r="M271" s="5">
        <f t="shared" si="19"/>
        <v>1</v>
      </c>
      <c r="N271" s="5">
        <v>1</v>
      </c>
      <c r="O271" s="7">
        <v>24409476.190000001</v>
      </c>
      <c r="P271" s="5" t="s">
        <v>13</v>
      </c>
      <c r="Q271" s="5">
        <v>0</v>
      </c>
    </row>
    <row r="272" spans="1:17" x14ac:dyDescent="0.25">
      <c r="A272" s="2">
        <v>1347</v>
      </c>
      <c r="B272" s="3">
        <v>40897</v>
      </c>
      <c r="C272" s="2">
        <v>19</v>
      </c>
      <c r="D272" s="2">
        <v>45</v>
      </c>
      <c r="E272" s="2">
        <v>54</v>
      </c>
      <c r="F272" s="2">
        <v>56</v>
      </c>
      <c r="G272" s="2">
        <v>46</v>
      </c>
      <c r="H272" s="2">
        <v>9</v>
      </c>
      <c r="I272" s="4">
        <v>15591154</v>
      </c>
      <c r="J272" s="10">
        <f t="shared" si="16"/>
        <v>4454615.4285714282</v>
      </c>
      <c r="K272" s="28">
        <f t="shared" si="17"/>
        <v>8.897866502046442E-2</v>
      </c>
      <c r="L272" s="14" t="str">
        <f t="shared" si="18"/>
        <v>0% - 10%</v>
      </c>
      <c r="M272" s="2">
        <f t="shared" si="19"/>
        <v>0</v>
      </c>
      <c r="N272" s="2">
        <v>0</v>
      </c>
      <c r="O272" s="2">
        <v>0</v>
      </c>
      <c r="P272" s="2" t="s">
        <v>12</v>
      </c>
      <c r="Q272" s="4">
        <v>1681457.45</v>
      </c>
    </row>
    <row r="273" spans="1:17" x14ac:dyDescent="0.25">
      <c r="A273" s="5">
        <v>1348</v>
      </c>
      <c r="B273" s="6">
        <v>40899</v>
      </c>
      <c r="C273" s="5">
        <v>38</v>
      </c>
      <c r="D273" s="5">
        <v>45</v>
      </c>
      <c r="E273" s="5">
        <v>39</v>
      </c>
      <c r="F273" s="5">
        <v>7</v>
      </c>
      <c r="G273" s="5">
        <v>12</v>
      </c>
      <c r="H273" s="5">
        <v>56</v>
      </c>
      <c r="I273" s="7">
        <v>24032082</v>
      </c>
      <c r="J273" s="13">
        <f t="shared" si="16"/>
        <v>6866309.1428571427</v>
      </c>
      <c r="K273" s="29">
        <f t="shared" si="17"/>
        <v>0.13715101358259515</v>
      </c>
      <c r="L273" s="15" t="str">
        <f t="shared" si="18"/>
        <v>10% - 20%</v>
      </c>
      <c r="M273" s="5">
        <f t="shared" si="19"/>
        <v>0</v>
      </c>
      <c r="N273" s="5">
        <v>0</v>
      </c>
      <c r="O273" s="5">
        <v>0</v>
      </c>
      <c r="P273" s="5" t="s">
        <v>12</v>
      </c>
      <c r="Q273" s="7">
        <v>4273242.7300000004</v>
      </c>
    </row>
    <row r="274" spans="1:17" x14ac:dyDescent="0.25">
      <c r="A274" s="2">
        <v>1349</v>
      </c>
      <c r="B274" s="3">
        <v>40901</v>
      </c>
      <c r="C274" s="2">
        <v>9</v>
      </c>
      <c r="D274" s="2">
        <v>19</v>
      </c>
      <c r="E274" s="2">
        <v>20</v>
      </c>
      <c r="F274" s="2">
        <v>50</v>
      </c>
      <c r="G274" s="2">
        <v>60</v>
      </c>
      <c r="H274" s="2">
        <v>51</v>
      </c>
      <c r="I274" s="4">
        <v>26205394</v>
      </c>
      <c r="J274" s="10">
        <f t="shared" si="16"/>
        <v>7487255.4285714282</v>
      </c>
      <c r="K274" s="28">
        <f t="shared" si="17"/>
        <v>0.14955409807736417</v>
      </c>
      <c r="L274" s="14" t="str">
        <f t="shared" si="18"/>
        <v>10% - 20%</v>
      </c>
      <c r="M274" s="2">
        <f t="shared" si="19"/>
        <v>1</v>
      </c>
      <c r="N274" s="2">
        <v>1</v>
      </c>
      <c r="O274" s="4">
        <v>7099412.9500000002</v>
      </c>
      <c r="P274" s="2" t="s">
        <v>13</v>
      </c>
      <c r="Q274" s="2">
        <v>0</v>
      </c>
    </row>
    <row r="275" spans="1:17" x14ac:dyDescent="0.25">
      <c r="A275" s="5">
        <v>1350</v>
      </c>
      <c r="B275" s="6">
        <v>40908</v>
      </c>
      <c r="C275" s="5">
        <v>4</v>
      </c>
      <c r="D275" s="5">
        <v>36</v>
      </c>
      <c r="E275" s="5">
        <v>29</v>
      </c>
      <c r="F275" s="5">
        <v>55</v>
      </c>
      <c r="G275" s="5">
        <v>45</v>
      </c>
      <c r="H275" s="5">
        <v>3</v>
      </c>
      <c r="I275" s="7">
        <v>549326718</v>
      </c>
      <c r="J275" s="13">
        <f t="shared" si="16"/>
        <v>156950490.85714287</v>
      </c>
      <c r="K275" s="29">
        <f t="shared" si="17"/>
        <v>3.135005787750742</v>
      </c>
      <c r="L275" s="15" t="str">
        <f t="shared" si="18"/>
        <v>Acima de 100%</v>
      </c>
      <c r="M275" s="5">
        <f t="shared" si="19"/>
        <v>1</v>
      </c>
      <c r="N275" s="5">
        <v>5</v>
      </c>
      <c r="O275" s="7">
        <v>35523497.520000003</v>
      </c>
      <c r="P275" s="5" t="s">
        <v>13</v>
      </c>
      <c r="Q275" s="5">
        <v>0</v>
      </c>
    </row>
    <row r="276" spans="1:17" x14ac:dyDescent="0.25">
      <c r="A276" s="2">
        <v>1351</v>
      </c>
      <c r="B276" s="3">
        <v>40912</v>
      </c>
      <c r="C276" s="2">
        <v>13</v>
      </c>
      <c r="D276" s="2">
        <v>50</v>
      </c>
      <c r="E276" s="2">
        <v>41</v>
      </c>
      <c r="F276" s="2">
        <v>36</v>
      </c>
      <c r="G276" s="2">
        <v>56</v>
      </c>
      <c r="H276" s="2">
        <v>33</v>
      </c>
      <c r="I276" s="4">
        <v>20333424</v>
      </c>
      <c r="J276" s="10">
        <f t="shared" si="16"/>
        <v>5809549.7142857146</v>
      </c>
      <c r="K276" s="28">
        <f t="shared" si="17"/>
        <v>0.1160427844414257</v>
      </c>
      <c r="L276" s="14" t="str">
        <f t="shared" si="18"/>
        <v>10% - 20%</v>
      </c>
      <c r="M276" s="2">
        <f t="shared" si="19"/>
        <v>0</v>
      </c>
      <c r="N276" s="2">
        <v>0</v>
      </c>
      <c r="O276" s="2">
        <v>0</v>
      </c>
      <c r="P276" s="2" t="s">
        <v>12</v>
      </c>
      <c r="Q276" s="4">
        <v>2192896.5299999998</v>
      </c>
    </row>
    <row r="277" spans="1:17" x14ac:dyDescent="0.25">
      <c r="A277" s="5">
        <v>1352</v>
      </c>
      <c r="B277" s="6">
        <v>40915</v>
      </c>
      <c r="C277" s="5">
        <v>35</v>
      </c>
      <c r="D277" s="5">
        <v>59</v>
      </c>
      <c r="E277" s="5">
        <v>36</v>
      </c>
      <c r="F277" s="5">
        <v>9</v>
      </c>
      <c r="G277" s="5">
        <v>18</v>
      </c>
      <c r="H277" s="5">
        <v>24</v>
      </c>
      <c r="I277" s="7">
        <v>27619428</v>
      </c>
      <c r="J277" s="13">
        <f t="shared" si="16"/>
        <v>7891265.1428571427</v>
      </c>
      <c r="K277" s="29">
        <f t="shared" si="17"/>
        <v>0.15762398550285861</v>
      </c>
      <c r="L277" s="15" t="str">
        <f t="shared" si="18"/>
        <v>10% - 20%</v>
      </c>
      <c r="M277" s="5">
        <f t="shared" si="19"/>
        <v>0</v>
      </c>
      <c r="N277" s="5">
        <v>0</v>
      </c>
      <c r="O277" s="5">
        <v>0</v>
      </c>
      <c r="P277" s="5" t="s">
        <v>12</v>
      </c>
      <c r="Q277" s="7">
        <v>5171565.92</v>
      </c>
    </row>
    <row r="278" spans="1:17" x14ac:dyDescent="0.25">
      <c r="A278" s="2">
        <v>1353</v>
      </c>
      <c r="B278" s="3">
        <v>40919</v>
      </c>
      <c r="C278" s="2">
        <v>47</v>
      </c>
      <c r="D278" s="2">
        <v>11</v>
      </c>
      <c r="E278" s="2">
        <v>3</v>
      </c>
      <c r="F278" s="2">
        <v>27</v>
      </c>
      <c r="G278" s="2">
        <v>32</v>
      </c>
      <c r="H278" s="2">
        <v>13</v>
      </c>
      <c r="I278" s="4">
        <v>29111596</v>
      </c>
      <c r="J278" s="10">
        <f t="shared" si="16"/>
        <v>8317598.8571428573</v>
      </c>
      <c r="K278" s="28">
        <f t="shared" si="17"/>
        <v>0.166139783411484</v>
      </c>
      <c r="L278" s="14" t="str">
        <f t="shared" si="18"/>
        <v>10% - 20%</v>
      </c>
      <c r="M278" s="2">
        <f t="shared" si="19"/>
        <v>1</v>
      </c>
      <c r="N278" s="2">
        <v>1</v>
      </c>
      <c r="O278" s="4">
        <v>8311160.9900000002</v>
      </c>
      <c r="P278" s="2" t="s">
        <v>13</v>
      </c>
      <c r="Q278" s="2">
        <v>0</v>
      </c>
    </row>
    <row r="279" spans="1:17" x14ac:dyDescent="0.25">
      <c r="A279" s="5">
        <v>1354</v>
      </c>
      <c r="B279" s="6">
        <v>40922</v>
      </c>
      <c r="C279" s="5">
        <v>2</v>
      </c>
      <c r="D279" s="5">
        <v>42</v>
      </c>
      <c r="E279" s="5">
        <v>8</v>
      </c>
      <c r="F279" s="5">
        <v>49</v>
      </c>
      <c r="G279" s="5">
        <v>48</v>
      </c>
      <c r="H279" s="5">
        <v>38</v>
      </c>
      <c r="I279" s="7">
        <v>26110882</v>
      </c>
      <c r="J279" s="13">
        <f t="shared" si="16"/>
        <v>7460252</v>
      </c>
      <c r="K279" s="29">
        <f t="shared" si="17"/>
        <v>0.14901471840165739</v>
      </c>
      <c r="L279" s="15" t="str">
        <f t="shared" si="18"/>
        <v>10% - 20%</v>
      </c>
      <c r="M279" s="5">
        <f t="shared" si="19"/>
        <v>1</v>
      </c>
      <c r="N279" s="5">
        <v>1</v>
      </c>
      <c r="O279" s="7">
        <v>2815977.4</v>
      </c>
      <c r="P279" s="5" t="s">
        <v>13</v>
      </c>
      <c r="Q279" s="5">
        <v>0</v>
      </c>
    </row>
    <row r="280" spans="1:17" x14ac:dyDescent="0.25">
      <c r="A280" s="2">
        <v>1355</v>
      </c>
      <c r="B280" s="3">
        <v>40926</v>
      </c>
      <c r="C280" s="2">
        <v>39</v>
      </c>
      <c r="D280" s="2">
        <v>49</v>
      </c>
      <c r="E280" s="2">
        <v>11</v>
      </c>
      <c r="F280" s="2">
        <v>24</v>
      </c>
      <c r="G280" s="2">
        <v>17</v>
      </c>
      <c r="H280" s="2">
        <v>46</v>
      </c>
      <c r="I280" s="4">
        <v>28231626</v>
      </c>
      <c r="J280" s="10">
        <f t="shared" si="16"/>
        <v>8066178.8571428573</v>
      </c>
      <c r="K280" s="28">
        <f t="shared" si="17"/>
        <v>0.1611177974919005</v>
      </c>
      <c r="L280" s="14" t="str">
        <f t="shared" si="18"/>
        <v>10% - 20%</v>
      </c>
      <c r="M280" s="2">
        <f t="shared" si="19"/>
        <v>0</v>
      </c>
      <c r="N280" s="2">
        <v>0</v>
      </c>
      <c r="O280" s="2">
        <v>0</v>
      </c>
      <c r="P280" s="2" t="s">
        <v>12</v>
      </c>
      <c r="Q280" s="4">
        <v>10038894.300000001</v>
      </c>
    </row>
    <row r="281" spans="1:17" x14ac:dyDescent="0.25">
      <c r="A281" s="5">
        <v>1356</v>
      </c>
      <c r="B281" s="6">
        <v>40929</v>
      </c>
      <c r="C281" s="5">
        <v>21</v>
      </c>
      <c r="D281" s="5">
        <v>46</v>
      </c>
      <c r="E281" s="5">
        <v>6</v>
      </c>
      <c r="F281" s="5">
        <v>22</v>
      </c>
      <c r="G281" s="5">
        <v>13</v>
      </c>
      <c r="H281" s="5">
        <v>31</v>
      </c>
      <c r="I281" s="7">
        <v>34891612</v>
      </c>
      <c r="J281" s="13">
        <f t="shared" si="16"/>
        <v>9969032</v>
      </c>
      <c r="K281" s="29">
        <f t="shared" si="17"/>
        <v>0.19912631586937163</v>
      </c>
      <c r="L281" s="15" t="str">
        <f t="shared" si="18"/>
        <v>10% - 20%</v>
      </c>
      <c r="M281" s="5">
        <f t="shared" si="19"/>
        <v>0</v>
      </c>
      <c r="N281" s="5">
        <v>0</v>
      </c>
      <c r="O281" s="5">
        <v>0</v>
      </c>
      <c r="P281" s="5" t="s">
        <v>12</v>
      </c>
      <c r="Q281" s="7">
        <v>13801846.130000001</v>
      </c>
    </row>
    <row r="282" spans="1:17" x14ac:dyDescent="0.25">
      <c r="A282" s="2">
        <v>1357</v>
      </c>
      <c r="B282" s="3">
        <v>40933</v>
      </c>
      <c r="C282" s="2">
        <v>55</v>
      </c>
      <c r="D282" s="2">
        <v>52</v>
      </c>
      <c r="E282" s="2">
        <v>26</v>
      </c>
      <c r="F282" s="2">
        <v>19</v>
      </c>
      <c r="G282" s="2">
        <v>1</v>
      </c>
      <c r="H282" s="2">
        <v>24</v>
      </c>
      <c r="I282" s="4">
        <v>34816916</v>
      </c>
      <c r="J282" s="10">
        <f t="shared" si="16"/>
        <v>9947690.2857142854</v>
      </c>
      <c r="K282" s="28">
        <f t="shared" si="17"/>
        <v>0.1987000260410261</v>
      </c>
      <c r="L282" s="14" t="str">
        <f t="shared" si="18"/>
        <v>10% - 20%</v>
      </c>
      <c r="M282" s="2">
        <f t="shared" si="19"/>
        <v>0</v>
      </c>
      <c r="N282" s="2">
        <v>0</v>
      </c>
      <c r="O282" s="2">
        <v>0</v>
      </c>
      <c r="P282" s="2" t="s">
        <v>12</v>
      </c>
      <c r="Q282" s="4">
        <v>17556742.210000001</v>
      </c>
    </row>
    <row r="283" spans="1:17" x14ac:dyDescent="0.25">
      <c r="A283" s="5">
        <v>1358</v>
      </c>
      <c r="B283" s="6">
        <v>40936</v>
      </c>
      <c r="C283" s="5">
        <v>16</v>
      </c>
      <c r="D283" s="5">
        <v>15</v>
      </c>
      <c r="E283" s="5">
        <v>37</v>
      </c>
      <c r="F283" s="5">
        <v>3</v>
      </c>
      <c r="G283" s="5">
        <v>35</v>
      </c>
      <c r="H283" s="5">
        <v>47</v>
      </c>
      <c r="I283" s="7">
        <v>41749108</v>
      </c>
      <c r="J283" s="13">
        <f t="shared" si="16"/>
        <v>11928316.571428571</v>
      </c>
      <c r="K283" s="29">
        <f t="shared" si="17"/>
        <v>0.23826202317257542</v>
      </c>
      <c r="L283" s="15" t="str">
        <f t="shared" si="18"/>
        <v>20% - 30%</v>
      </c>
      <c r="M283" s="5">
        <f t="shared" si="19"/>
        <v>0</v>
      </c>
      <c r="N283" s="5">
        <v>0</v>
      </c>
      <c r="O283" s="5">
        <v>0</v>
      </c>
      <c r="P283" s="5" t="s">
        <v>12</v>
      </c>
      <c r="Q283" s="7">
        <v>22059253.649999999</v>
      </c>
    </row>
    <row r="284" spans="1:17" x14ac:dyDescent="0.25">
      <c r="A284" s="2">
        <v>1359</v>
      </c>
      <c r="B284" s="3">
        <v>40940</v>
      </c>
      <c r="C284" s="2">
        <v>12</v>
      </c>
      <c r="D284" s="2">
        <v>17</v>
      </c>
      <c r="E284" s="2">
        <v>28</v>
      </c>
      <c r="F284" s="2">
        <v>53</v>
      </c>
      <c r="G284" s="2">
        <v>6</v>
      </c>
      <c r="H284" s="2">
        <v>10</v>
      </c>
      <c r="I284" s="4">
        <v>43427112</v>
      </c>
      <c r="J284" s="10">
        <f t="shared" si="16"/>
        <v>12407746.285714285</v>
      </c>
      <c r="K284" s="28">
        <f t="shared" si="17"/>
        <v>0.2478383865270134</v>
      </c>
      <c r="L284" s="14" t="str">
        <f t="shared" si="18"/>
        <v>20% - 30%</v>
      </c>
      <c r="M284" s="2">
        <f t="shared" si="19"/>
        <v>0</v>
      </c>
      <c r="N284" s="2">
        <v>0</v>
      </c>
      <c r="O284" s="2">
        <v>0</v>
      </c>
      <c r="P284" s="2" t="s">
        <v>12</v>
      </c>
      <c r="Q284" s="4">
        <v>39156095.149999999</v>
      </c>
    </row>
    <row r="285" spans="1:17" x14ac:dyDescent="0.25">
      <c r="A285" s="5">
        <v>1360</v>
      </c>
      <c r="B285" s="6">
        <v>40943</v>
      </c>
      <c r="C285" s="5">
        <v>50</v>
      </c>
      <c r="D285" s="5">
        <v>25</v>
      </c>
      <c r="E285" s="5">
        <v>17</v>
      </c>
      <c r="F285" s="5">
        <v>16</v>
      </c>
      <c r="G285" s="5">
        <v>54</v>
      </c>
      <c r="H285" s="5">
        <v>2</v>
      </c>
      <c r="I285" s="7">
        <v>57400014</v>
      </c>
      <c r="J285" s="13">
        <f t="shared" si="16"/>
        <v>16400004</v>
      </c>
      <c r="K285" s="29">
        <f t="shared" si="17"/>
        <v>0.32758169266213194</v>
      </c>
      <c r="L285" s="15" t="str">
        <f t="shared" si="18"/>
        <v>30% - 40%</v>
      </c>
      <c r="M285" s="5">
        <f t="shared" si="19"/>
        <v>1</v>
      </c>
      <c r="N285" s="5">
        <v>2</v>
      </c>
      <c r="O285" s="7">
        <v>22673254.059999999</v>
      </c>
      <c r="P285" s="5" t="s">
        <v>13</v>
      </c>
      <c r="Q285" s="5">
        <v>0</v>
      </c>
    </row>
    <row r="286" spans="1:17" x14ac:dyDescent="0.25">
      <c r="A286" s="2">
        <v>1361</v>
      </c>
      <c r="B286" s="3">
        <v>40947</v>
      </c>
      <c r="C286" s="2">
        <v>37</v>
      </c>
      <c r="D286" s="2">
        <v>27</v>
      </c>
      <c r="E286" s="2">
        <v>44</v>
      </c>
      <c r="F286" s="2">
        <v>30</v>
      </c>
      <c r="G286" s="2">
        <v>38</v>
      </c>
      <c r="H286" s="2">
        <v>23</v>
      </c>
      <c r="I286" s="4">
        <v>23685136</v>
      </c>
      <c r="J286" s="10">
        <f t="shared" si="16"/>
        <v>6767181.7142857146</v>
      </c>
      <c r="K286" s="28">
        <f t="shared" si="17"/>
        <v>0.13517099389231502</v>
      </c>
      <c r="L286" s="14" t="str">
        <f t="shared" si="18"/>
        <v>10% - 20%</v>
      </c>
      <c r="M286" s="2">
        <f t="shared" si="19"/>
        <v>0</v>
      </c>
      <c r="N286" s="2">
        <v>0</v>
      </c>
      <c r="O286" s="2">
        <v>0</v>
      </c>
      <c r="P286" s="2" t="s">
        <v>12</v>
      </c>
      <c r="Q286" s="4">
        <v>2554368.2400000002</v>
      </c>
    </row>
    <row r="287" spans="1:17" x14ac:dyDescent="0.25">
      <c r="A287" s="5">
        <v>1362</v>
      </c>
      <c r="B287" s="6">
        <v>40950</v>
      </c>
      <c r="C287" s="5">
        <v>58</v>
      </c>
      <c r="D287" s="5">
        <v>19</v>
      </c>
      <c r="E287" s="5">
        <v>12</v>
      </c>
      <c r="F287" s="5">
        <v>22</v>
      </c>
      <c r="G287" s="5">
        <v>2</v>
      </c>
      <c r="H287" s="5">
        <v>36</v>
      </c>
      <c r="I287" s="7">
        <v>29840642</v>
      </c>
      <c r="J287" s="13">
        <f t="shared" si="16"/>
        <v>8525897.7142857146</v>
      </c>
      <c r="K287" s="29">
        <f t="shared" si="17"/>
        <v>0.17030044655537377</v>
      </c>
      <c r="L287" s="15" t="str">
        <f t="shared" si="18"/>
        <v>10% - 20%</v>
      </c>
      <c r="M287" s="5">
        <f t="shared" si="19"/>
        <v>1</v>
      </c>
      <c r="N287" s="5">
        <v>3</v>
      </c>
      <c r="O287" s="7">
        <v>1924196.22</v>
      </c>
      <c r="P287" s="5" t="s">
        <v>13</v>
      </c>
      <c r="Q287" s="5">
        <v>0</v>
      </c>
    </row>
    <row r="288" spans="1:17" x14ac:dyDescent="0.25">
      <c r="A288" s="2">
        <v>1363</v>
      </c>
      <c r="B288" s="3">
        <v>40954</v>
      </c>
      <c r="C288" s="2">
        <v>52</v>
      </c>
      <c r="D288" s="2">
        <v>25</v>
      </c>
      <c r="E288" s="2">
        <v>42</v>
      </c>
      <c r="F288" s="2">
        <v>45</v>
      </c>
      <c r="G288" s="2">
        <v>35</v>
      </c>
      <c r="H288" s="2">
        <v>57</v>
      </c>
      <c r="I288" s="4">
        <v>22238800</v>
      </c>
      <c r="J288" s="10">
        <f t="shared" si="16"/>
        <v>6353942.8571428573</v>
      </c>
      <c r="K288" s="28">
        <f t="shared" si="17"/>
        <v>0.12691675905818803</v>
      </c>
      <c r="L288" s="14" t="str">
        <f t="shared" si="18"/>
        <v>10% - 20%</v>
      </c>
      <c r="M288" s="2">
        <f t="shared" si="19"/>
        <v>0</v>
      </c>
      <c r="N288" s="2">
        <v>0</v>
      </c>
      <c r="O288" s="2">
        <v>0</v>
      </c>
      <c r="P288" s="2" t="s">
        <v>12</v>
      </c>
      <c r="Q288" s="4">
        <v>2398385.4</v>
      </c>
    </row>
    <row r="289" spans="1:17" x14ac:dyDescent="0.25">
      <c r="A289" s="5">
        <v>1364</v>
      </c>
      <c r="B289" s="6">
        <v>40957</v>
      </c>
      <c r="C289" s="5">
        <v>20</v>
      </c>
      <c r="D289" s="5">
        <v>13</v>
      </c>
      <c r="E289" s="5">
        <v>40</v>
      </c>
      <c r="F289" s="5">
        <v>10</v>
      </c>
      <c r="G289" s="5">
        <v>53</v>
      </c>
      <c r="H289" s="5">
        <v>44</v>
      </c>
      <c r="I289" s="7">
        <v>27107626</v>
      </c>
      <c r="J289" s="13">
        <f t="shared" si="16"/>
        <v>7745036</v>
      </c>
      <c r="K289" s="29">
        <f t="shared" si="17"/>
        <v>0.15470313315833017</v>
      </c>
      <c r="L289" s="15" t="str">
        <f t="shared" si="18"/>
        <v>10% - 20%</v>
      </c>
      <c r="M289" s="5">
        <f t="shared" si="19"/>
        <v>0</v>
      </c>
      <c r="N289" s="5">
        <v>0</v>
      </c>
      <c r="O289" s="5">
        <v>0</v>
      </c>
      <c r="P289" s="5" t="s">
        <v>12</v>
      </c>
      <c r="Q289" s="7">
        <v>16186627.779999999</v>
      </c>
    </row>
    <row r="290" spans="1:17" x14ac:dyDescent="0.25">
      <c r="A290" s="2">
        <v>1365</v>
      </c>
      <c r="B290" s="3">
        <v>40961</v>
      </c>
      <c r="C290" s="2">
        <v>50</v>
      </c>
      <c r="D290" s="2">
        <v>35</v>
      </c>
      <c r="E290" s="2">
        <v>32</v>
      </c>
      <c r="F290" s="2">
        <v>26</v>
      </c>
      <c r="G290" s="2">
        <v>2</v>
      </c>
      <c r="H290" s="2">
        <v>24</v>
      </c>
      <c r="I290" s="4">
        <v>20781492</v>
      </c>
      <c r="J290" s="10">
        <f t="shared" si="16"/>
        <v>5937569.1428571427</v>
      </c>
      <c r="K290" s="28">
        <f t="shared" si="17"/>
        <v>0.11859990705585112</v>
      </c>
      <c r="L290" s="14" t="str">
        <f t="shared" si="18"/>
        <v>10% - 20%</v>
      </c>
      <c r="M290" s="2">
        <f t="shared" si="19"/>
        <v>0</v>
      </c>
      <c r="N290" s="2">
        <v>0</v>
      </c>
      <c r="O290" s="2">
        <v>0</v>
      </c>
      <c r="P290" s="2" t="s">
        <v>12</v>
      </c>
      <c r="Q290" s="4">
        <v>18427847.039999999</v>
      </c>
    </row>
    <row r="291" spans="1:17" x14ac:dyDescent="0.25">
      <c r="A291" s="5">
        <v>1366</v>
      </c>
      <c r="B291" s="6">
        <v>40964</v>
      </c>
      <c r="C291" s="5">
        <v>59</v>
      </c>
      <c r="D291" s="5">
        <v>44</v>
      </c>
      <c r="E291" s="5">
        <v>54</v>
      </c>
      <c r="F291" s="5">
        <v>37</v>
      </c>
      <c r="G291" s="5">
        <v>27</v>
      </c>
      <c r="H291" s="5">
        <v>12</v>
      </c>
      <c r="I291" s="7">
        <v>41492838</v>
      </c>
      <c r="J291" s="13">
        <f t="shared" si="16"/>
        <v>11855096.571428571</v>
      </c>
      <c r="K291" s="29">
        <f t="shared" si="17"/>
        <v>0.23679949111851484</v>
      </c>
      <c r="L291" s="15" t="str">
        <f t="shared" si="18"/>
        <v>20% - 30%</v>
      </c>
      <c r="M291" s="5">
        <f t="shared" si="19"/>
        <v>1</v>
      </c>
      <c r="N291" s="5">
        <v>1</v>
      </c>
      <c r="O291" s="7">
        <v>22902720.550000001</v>
      </c>
      <c r="P291" s="5" t="s">
        <v>13</v>
      </c>
      <c r="Q291" s="5">
        <v>0</v>
      </c>
    </row>
    <row r="292" spans="1:17" x14ac:dyDescent="0.25">
      <c r="A292" s="2">
        <v>1367</v>
      </c>
      <c r="B292" s="3">
        <v>40969</v>
      </c>
      <c r="C292" s="2">
        <v>38</v>
      </c>
      <c r="D292" s="2">
        <v>29</v>
      </c>
      <c r="E292" s="2">
        <v>43</v>
      </c>
      <c r="F292" s="2">
        <v>13</v>
      </c>
      <c r="G292" s="2">
        <v>7</v>
      </c>
      <c r="H292" s="2">
        <v>2</v>
      </c>
      <c r="I292" s="4">
        <v>17429746</v>
      </c>
      <c r="J292" s="10">
        <f t="shared" si="16"/>
        <v>4979927.4285714282</v>
      </c>
      <c r="K292" s="28">
        <f t="shared" si="17"/>
        <v>9.9471503567072697E-2</v>
      </c>
      <c r="L292" s="14" t="str">
        <f t="shared" si="18"/>
        <v>0% - 10%</v>
      </c>
      <c r="M292" s="2">
        <f t="shared" si="19"/>
        <v>0</v>
      </c>
      <c r="N292" s="2">
        <v>0</v>
      </c>
      <c r="O292" s="2">
        <v>0</v>
      </c>
      <c r="P292" s="2" t="s">
        <v>12</v>
      </c>
      <c r="Q292" s="4">
        <v>1879743.88</v>
      </c>
    </row>
    <row r="293" spans="1:17" x14ac:dyDescent="0.25">
      <c r="A293" s="5">
        <v>1368</v>
      </c>
      <c r="B293" s="6">
        <v>40971</v>
      </c>
      <c r="C293" s="5">
        <v>10</v>
      </c>
      <c r="D293" s="5">
        <v>26</v>
      </c>
      <c r="E293" s="5">
        <v>29</v>
      </c>
      <c r="F293" s="5">
        <v>38</v>
      </c>
      <c r="G293" s="5">
        <v>32</v>
      </c>
      <c r="H293" s="5">
        <v>21</v>
      </c>
      <c r="I293" s="7">
        <v>27762382</v>
      </c>
      <c r="J293" s="13">
        <f t="shared" si="16"/>
        <v>7932109.1428571427</v>
      </c>
      <c r="K293" s="29">
        <f t="shared" si="17"/>
        <v>0.15843982351455008</v>
      </c>
      <c r="L293" s="15" t="str">
        <f t="shared" si="18"/>
        <v>10% - 20%</v>
      </c>
      <c r="M293" s="5">
        <f t="shared" si="19"/>
        <v>1</v>
      </c>
      <c r="N293" s="5">
        <v>1</v>
      </c>
      <c r="O293" s="7">
        <v>4873830.43</v>
      </c>
      <c r="P293" s="5" t="s">
        <v>13</v>
      </c>
      <c r="Q293" s="5">
        <v>0</v>
      </c>
    </row>
    <row r="294" spans="1:17" x14ac:dyDescent="0.25">
      <c r="A294" s="2">
        <v>1369</v>
      </c>
      <c r="B294" s="3">
        <v>40975</v>
      </c>
      <c r="C294" s="2">
        <v>32</v>
      </c>
      <c r="D294" s="2">
        <v>24</v>
      </c>
      <c r="E294" s="2">
        <v>16</v>
      </c>
      <c r="F294" s="2">
        <v>38</v>
      </c>
      <c r="G294" s="2">
        <v>5</v>
      </c>
      <c r="H294" s="2">
        <v>46</v>
      </c>
      <c r="I294" s="4">
        <v>21682238</v>
      </c>
      <c r="J294" s="10">
        <f t="shared" si="16"/>
        <v>6194925.1428571427</v>
      </c>
      <c r="K294" s="28">
        <f t="shared" si="17"/>
        <v>0.12374046153966439</v>
      </c>
      <c r="L294" s="14" t="str">
        <f t="shared" si="18"/>
        <v>10% - 20%</v>
      </c>
      <c r="M294" s="2">
        <f t="shared" si="19"/>
        <v>0</v>
      </c>
      <c r="N294" s="2">
        <v>0</v>
      </c>
      <c r="O294" s="2">
        <v>0</v>
      </c>
      <c r="P294" s="2" t="s">
        <v>12</v>
      </c>
      <c r="Q294" s="4">
        <v>11093283.98</v>
      </c>
    </row>
    <row r="295" spans="1:17" x14ac:dyDescent="0.25">
      <c r="A295" s="5">
        <v>1370</v>
      </c>
      <c r="B295" s="6">
        <v>40978</v>
      </c>
      <c r="C295" s="5">
        <v>2</v>
      </c>
      <c r="D295" s="5">
        <v>27</v>
      </c>
      <c r="E295" s="5">
        <v>59</v>
      </c>
      <c r="F295" s="5">
        <v>49</v>
      </c>
      <c r="G295" s="5">
        <v>4</v>
      </c>
      <c r="H295" s="5">
        <v>5</v>
      </c>
      <c r="I295" s="7">
        <v>36211332</v>
      </c>
      <c r="J295" s="13">
        <f t="shared" si="16"/>
        <v>10346094.857142856</v>
      </c>
      <c r="K295" s="29">
        <f t="shared" si="17"/>
        <v>0.20665795360451344</v>
      </c>
      <c r="L295" s="15" t="str">
        <f t="shared" si="18"/>
        <v>20% - 30%</v>
      </c>
      <c r="M295" s="5">
        <f t="shared" si="19"/>
        <v>1</v>
      </c>
      <c r="N295" s="5">
        <v>2</v>
      </c>
      <c r="O295" s="7">
        <v>7499281.75</v>
      </c>
      <c r="P295" s="5" t="s">
        <v>13</v>
      </c>
      <c r="Q295" s="5">
        <v>0</v>
      </c>
    </row>
    <row r="296" spans="1:17" x14ac:dyDescent="0.25">
      <c r="A296" s="2">
        <v>1371</v>
      </c>
      <c r="B296" s="3">
        <v>40982</v>
      </c>
      <c r="C296" s="2">
        <v>47</v>
      </c>
      <c r="D296" s="2">
        <v>11</v>
      </c>
      <c r="E296" s="2">
        <v>8</v>
      </c>
      <c r="F296" s="2">
        <v>49</v>
      </c>
      <c r="G296" s="2">
        <v>3</v>
      </c>
      <c r="H296" s="2">
        <v>4</v>
      </c>
      <c r="I296" s="4">
        <v>21159460</v>
      </c>
      <c r="J296" s="10">
        <f t="shared" si="16"/>
        <v>6045560</v>
      </c>
      <c r="K296" s="28">
        <f t="shared" si="17"/>
        <v>0.12075696919893912</v>
      </c>
      <c r="L296" s="14" t="str">
        <f t="shared" si="18"/>
        <v>10% - 20%</v>
      </c>
      <c r="M296" s="2">
        <f t="shared" si="19"/>
        <v>0</v>
      </c>
      <c r="N296" s="2">
        <v>0</v>
      </c>
      <c r="O296" s="2">
        <v>0</v>
      </c>
      <c r="P296" s="2" t="s">
        <v>12</v>
      </c>
      <c r="Q296" s="4">
        <v>2281981.94</v>
      </c>
    </row>
    <row r="297" spans="1:17" x14ac:dyDescent="0.25">
      <c r="A297" s="5">
        <v>1372</v>
      </c>
      <c r="B297" s="6">
        <v>40985</v>
      </c>
      <c r="C297" s="5">
        <v>46</v>
      </c>
      <c r="D297" s="5">
        <v>60</v>
      </c>
      <c r="E297" s="5">
        <v>58</v>
      </c>
      <c r="F297" s="5">
        <v>36</v>
      </c>
      <c r="G297" s="5">
        <v>40</v>
      </c>
      <c r="H297" s="5">
        <v>3</v>
      </c>
      <c r="I297" s="7">
        <v>28545872</v>
      </c>
      <c r="J297" s="13">
        <f t="shared" si="16"/>
        <v>8155963.4285714282</v>
      </c>
      <c r="K297" s="29">
        <f t="shared" si="17"/>
        <v>0.16291119838884632</v>
      </c>
      <c r="L297" s="15" t="str">
        <f t="shared" si="18"/>
        <v>10% - 20%</v>
      </c>
      <c r="M297" s="5">
        <f t="shared" si="19"/>
        <v>0</v>
      </c>
      <c r="N297" s="5">
        <v>0</v>
      </c>
      <c r="O297" s="5">
        <v>0</v>
      </c>
      <c r="P297" s="5" t="s">
        <v>12</v>
      </c>
      <c r="Q297" s="7">
        <v>5360565.43</v>
      </c>
    </row>
    <row r="298" spans="1:17" x14ac:dyDescent="0.25">
      <c r="A298" s="2">
        <v>1373</v>
      </c>
      <c r="B298" s="3">
        <v>40989</v>
      </c>
      <c r="C298" s="2">
        <v>52</v>
      </c>
      <c r="D298" s="2">
        <v>39</v>
      </c>
      <c r="E298" s="2">
        <v>7</v>
      </c>
      <c r="F298" s="2">
        <v>27</v>
      </c>
      <c r="G298" s="2">
        <v>55</v>
      </c>
      <c r="H298" s="2">
        <v>57</v>
      </c>
      <c r="I298" s="4">
        <v>29296932</v>
      </c>
      <c r="J298" s="10">
        <f t="shared" si="16"/>
        <v>8370552</v>
      </c>
      <c r="K298" s="28">
        <f t="shared" si="17"/>
        <v>0.16719749535892758</v>
      </c>
      <c r="L298" s="14" t="str">
        <f t="shared" si="18"/>
        <v>10% - 20%</v>
      </c>
      <c r="M298" s="2">
        <f t="shared" si="19"/>
        <v>1</v>
      </c>
      <c r="N298" s="2">
        <v>1</v>
      </c>
      <c r="O298" s="4">
        <v>8520148.4100000001</v>
      </c>
      <c r="P298" s="2" t="s">
        <v>13</v>
      </c>
      <c r="Q298" s="2">
        <v>0</v>
      </c>
    </row>
    <row r="299" spans="1:17" x14ac:dyDescent="0.25">
      <c r="A299" s="5">
        <v>1374</v>
      </c>
      <c r="B299" s="6">
        <v>40992</v>
      </c>
      <c r="C299" s="5">
        <v>21</v>
      </c>
      <c r="D299" s="5">
        <v>33</v>
      </c>
      <c r="E299" s="5">
        <v>28</v>
      </c>
      <c r="F299" s="5">
        <v>31</v>
      </c>
      <c r="G299" s="5">
        <v>43</v>
      </c>
      <c r="H299" s="5">
        <v>6</v>
      </c>
      <c r="I299" s="7">
        <v>24212762</v>
      </c>
      <c r="J299" s="13">
        <f t="shared" si="16"/>
        <v>6917932</v>
      </c>
      <c r="K299" s="29">
        <f t="shared" si="17"/>
        <v>0.13818215375322637</v>
      </c>
      <c r="L299" s="15" t="str">
        <f t="shared" si="18"/>
        <v>10% - 20%</v>
      </c>
      <c r="M299" s="5">
        <f t="shared" si="19"/>
        <v>0</v>
      </c>
      <c r="N299" s="5">
        <v>0</v>
      </c>
      <c r="O299" s="5">
        <v>0</v>
      </c>
      <c r="P299" s="5" t="s">
        <v>12</v>
      </c>
      <c r="Q299" s="7">
        <v>12062910.42</v>
      </c>
    </row>
    <row r="300" spans="1:17" x14ac:dyDescent="0.25">
      <c r="A300" s="2">
        <v>1375</v>
      </c>
      <c r="B300" s="3">
        <v>40996</v>
      </c>
      <c r="C300" s="2">
        <v>25</v>
      </c>
      <c r="D300" s="2">
        <v>28</v>
      </c>
      <c r="E300" s="2">
        <v>53</v>
      </c>
      <c r="F300" s="2">
        <v>45</v>
      </c>
      <c r="G300" s="2">
        <v>14</v>
      </c>
      <c r="H300" s="2">
        <v>58</v>
      </c>
      <c r="I300" s="4">
        <v>33206740</v>
      </c>
      <c r="J300" s="10">
        <f t="shared" si="16"/>
        <v>9487640</v>
      </c>
      <c r="K300" s="28">
        <f t="shared" si="17"/>
        <v>0.1895107568613367</v>
      </c>
      <c r="L300" s="14" t="str">
        <f t="shared" si="18"/>
        <v>10% - 20%</v>
      </c>
      <c r="M300" s="2">
        <f t="shared" si="19"/>
        <v>1</v>
      </c>
      <c r="N300" s="2">
        <v>2</v>
      </c>
      <c r="O300" s="4">
        <v>7822077.0199999996</v>
      </c>
      <c r="P300" s="2" t="s">
        <v>13</v>
      </c>
      <c r="Q300" s="2">
        <v>0</v>
      </c>
    </row>
    <row r="301" spans="1:17" x14ac:dyDescent="0.25">
      <c r="A301" s="5">
        <v>1376</v>
      </c>
      <c r="B301" s="6">
        <v>40999</v>
      </c>
      <c r="C301" s="5">
        <v>53</v>
      </c>
      <c r="D301" s="5">
        <v>49</v>
      </c>
      <c r="E301" s="5">
        <v>21</v>
      </c>
      <c r="F301" s="5">
        <v>11</v>
      </c>
      <c r="G301" s="5">
        <v>54</v>
      </c>
      <c r="H301" s="5">
        <v>9</v>
      </c>
      <c r="I301" s="7">
        <v>24649260</v>
      </c>
      <c r="J301" s="13">
        <f t="shared" si="16"/>
        <v>7042645.7142857146</v>
      </c>
      <c r="K301" s="29">
        <f t="shared" si="17"/>
        <v>0.14067324641539256</v>
      </c>
      <c r="L301" s="15" t="str">
        <f t="shared" si="18"/>
        <v>10% - 20%</v>
      </c>
      <c r="M301" s="5">
        <f t="shared" si="19"/>
        <v>0</v>
      </c>
      <c r="N301" s="5">
        <v>0</v>
      </c>
      <c r="O301" s="5">
        <v>0</v>
      </c>
      <c r="P301" s="5" t="s">
        <v>12</v>
      </c>
      <c r="Q301" s="7">
        <v>2658346.0099999998</v>
      </c>
    </row>
    <row r="302" spans="1:17" x14ac:dyDescent="0.25">
      <c r="A302" s="2">
        <v>1377</v>
      </c>
      <c r="B302" s="3">
        <v>41003</v>
      </c>
      <c r="C302" s="2">
        <v>25</v>
      </c>
      <c r="D302" s="2">
        <v>5</v>
      </c>
      <c r="E302" s="2">
        <v>13</v>
      </c>
      <c r="F302" s="2">
        <v>12</v>
      </c>
      <c r="G302" s="2">
        <v>35</v>
      </c>
      <c r="H302" s="2">
        <v>2</v>
      </c>
      <c r="I302" s="4">
        <v>27285304</v>
      </c>
      <c r="J302" s="10">
        <f t="shared" si="16"/>
        <v>7795801.1428571427</v>
      </c>
      <c r="K302" s="28">
        <f t="shared" si="17"/>
        <v>0.15571714092475375</v>
      </c>
      <c r="L302" s="14" t="str">
        <f t="shared" si="18"/>
        <v>10% - 20%</v>
      </c>
      <c r="M302" s="2">
        <f t="shared" si="19"/>
        <v>1</v>
      </c>
      <c r="N302" s="2">
        <v>1</v>
      </c>
      <c r="O302" s="4">
        <v>5600981.1699999999</v>
      </c>
      <c r="P302" s="2" t="s">
        <v>13</v>
      </c>
      <c r="Q302" s="2">
        <v>0</v>
      </c>
    </row>
    <row r="303" spans="1:17" x14ac:dyDescent="0.25">
      <c r="A303" s="5">
        <v>1378</v>
      </c>
      <c r="B303" s="6">
        <v>41006</v>
      </c>
      <c r="C303" s="5">
        <v>18</v>
      </c>
      <c r="D303" s="5">
        <v>17</v>
      </c>
      <c r="E303" s="5">
        <v>59</v>
      </c>
      <c r="F303" s="5">
        <v>2</v>
      </c>
      <c r="G303" s="5">
        <v>54</v>
      </c>
      <c r="H303" s="5">
        <v>5</v>
      </c>
      <c r="I303" s="7">
        <v>19957006</v>
      </c>
      <c r="J303" s="13">
        <f t="shared" si="16"/>
        <v>5702001.7142857146</v>
      </c>
      <c r="K303" s="29">
        <f t="shared" si="17"/>
        <v>0.11389456814328169</v>
      </c>
      <c r="L303" s="15" t="str">
        <f t="shared" si="18"/>
        <v>10% - 20%</v>
      </c>
      <c r="M303" s="5">
        <f t="shared" si="19"/>
        <v>0</v>
      </c>
      <c r="N303" s="5">
        <v>0</v>
      </c>
      <c r="O303" s="5">
        <v>0</v>
      </c>
      <c r="P303" s="5" t="s">
        <v>12</v>
      </c>
      <c r="Q303" s="7">
        <v>2152301.02</v>
      </c>
    </row>
    <row r="304" spans="1:17" x14ac:dyDescent="0.25">
      <c r="A304" s="2">
        <v>1379</v>
      </c>
      <c r="B304" s="3">
        <v>41010</v>
      </c>
      <c r="C304" s="2">
        <v>45</v>
      </c>
      <c r="D304" s="2">
        <v>5</v>
      </c>
      <c r="E304" s="2">
        <v>36</v>
      </c>
      <c r="F304" s="2">
        <v>12</v>
      </c>
      <c r="G304" s="2">
        <v>50</v>
      </c>
      <c r="H304" s="2">
        <v>58</v>
      </c>
      <c r="I304" s="4">
        <v>26028118</v>
      </c>
      <c r="J304" s="10">
        <f t="shared" si="16"/>
        <v>7436605.1428571427</v>
      </c>
      <c r="K304" s="28">
        <f t="shared" si="17"/>
        <v>0.14854238452362928</v>
      </c>
      <c r="L304" s="14" t="str">
        <f t="shared" si="18"/>
        <v>10% - 20%</v>
      </c>
      <c r="M304" s="2">
        <f t="shared" si="19"/>
        <v>0</v>
      </c>
      <c r="N304" s="2">
        <v>0</v>
      </c>
      <c r="O304" s="2">
        <v>0</v>
      </c>
      <c r="P304" s="2" t="s">
        <v>12</v>
      </c>
      <c r="Q304" s="4">
        <v>13848344.050000001</v>
      </c>
    </row>
    <row r="305" spans="1:17" x14ac:dyDescent="0.25">
      <c r="A305" s="5">
        <v>1380</v>
      </c>
      <c r="B305" s="6">
        <v>41013</v>
      </c>
      <c r="C305" s="5">
        <v>52</v>
      </c>
      <c r="D305" s="5">
        <v>14</v>
      </c>
      <c r="E305" s="5">
        <v>3</v>
      </c>
      <c r="F305" s="5">
        <v>60</v>
      </c>
      <c r="G305" s="5">
        <v>57</v>
      </c>
      <c r="H305" s="5">
        <v>55</v>
      </c>
      <c r="I305" s="7">
        <v>40011288</v>
      </c>
      <c r="J305" s="13">
        <f t="shared" si="16"/>
        <v>11431796.571428571</v>
      </c>
      <c r="K305" s="29">
        <f t="shared" si="17"/>
        <v>0.22834429010125409</v>
      </c>
      <c r="L305" s="15" t="str">
        <f t="shared" si="18"/>
        <v>20% - 30%</v>
      </c>
      <c r="M305" s="5">
        <f t="shared" si="19"/>
        <v>0</v>
      </c>
      <c r="N305" s="5">
        <v>0</v>
      </c>
      <c r="O305" s="5">
        <v>0</v>
      </c>
      <c r="P305" s="5" t="s">
        <v>12</v>
      </c>
      <c r="Q305" s="7">
        <v>18163437.010000002</v>
      </c>
    </row>
    <row r="306" spans="1:17" x14ac:dyDescent="0.25">
      <c r="A306" s="2">
        <v>1381</v>
      </c>
      <c r="B306" s="3">
        <v>41017</v>
      </c>
      <c r="C306" s="2">
        <v>44</v>
      </c>
      <c r="D306" s="2">
        <v>30</v>
      </c>
      <c r="E306" s="2">
        <v>27</v>
      </c>
      <c r="F306" s="2">
        <v>11</v>
      </c>
      <c r="G306" s="2">
        <v>40</v>
      </c>
      <c r="H306" s="2">
        <v>57</v>
      </c>
      <c r="I306" s="4">
        <v>43151892</v>
      </c>
      <c r="J306" s="10">
        <f t="shared" si="16"/>
        <v>12329112</v>
      </c>
      <c r="K306" s="28">
        <f t="shared" si="17"/>
        <v>0.24626770688476676</v>
      </c>
      <c r="L306" s="14" t="str">
        <f t="shared" si="18"/>
        <v>20% - 30%</v>
      </c>
      <c r="M306" s="2">
        <f t="shared" si="19"/>
        <v>1</v>
      </c>
      <c r="N306" s="2">
        <v>1</v>
      </c>
      <c r="O306" s="4">
        <v>22817234.34</v>
      </c>
      <c r="P306" s="2" t="s">
        <v>13</v>
      </c>
      <c r="Q306" s="2">
        <v>0</v>
      </c>
    </row>
    <row r="307" spans="1:17" x14ac:dyDescent="0.25">
      <c r="A307" s="5">
        <v>1382</v>
      </c>
      <c r="B307" s="6">
        <v>41019</v>
      </c>
      <c r="C307" s="5">
        <v>17</v>
      </c>
      <c r="D307" s="5">
        <v>27</v>
      </c>
      <c r="E307" s="5">
        <v>55</v>
      </c>
      <c r="F307" s="5">
        <v>13</v>
      </c>
      <c r="G307" s="5">
        <v>5</v>
      </c>
      <c r="H307" s="5">
        <v>16</v>
      </c>
      <c r="I307" s="7">
        <v>16820638</v>
      </c>
      <c r="J307" s="13">
        <f t="shared" si="16"/>
        <v>4805896.5714285718</v>
      </c>
      <c r="K307" s="29">
        <f t="shared" si="17"/>
        <v>9.5995326197951411E-2</v>
      </c>
      <c r="L307" s="15" t="str">
        <f t="shared" si="18"/>
        <v>0% - 10%</v>
      </c>
      <c r="M307" s="5">
        <f t="shared" si="19"/>
        <v>0</v>
      </c>
      <c r="N307" s="5">
        <v>0</v>
      </c>
      <c r="O307" s="5">
        <v>0</v>
      </c>
      <c r="P307" s="5" t="s">
        <v>12</v>
      </c>
      <c r="Q307" s="7">
        <v>1814053.48</v>
      </c>
    </row>
    <row r="308" spans="1:17" x14ac:dyDescent="0.25">
      <c r="A308" s="2">
        <v>1383</v>
      </c>
      <c r="B308" s="3">
        <v>41024</v>
      </c>
      <c r="C308" s="2">
        <v>9</v>
      </c>
      <c r="D308" s="2">
        <v>55</v>
      </c>
      <c r="E308" s="2">
        <v>23</v>
      </c>
      <c r="F308" s="2">
        <v>44</v>
      </c>
      <c r="G308" s="2">
        <v>7</v>
      </c>
      <c r="H308" s="2">
        <v>46</v>
      </c>
      <c r="I308" s="4">
        <v>25465080</v>
      </c>
      <c r="J308" s="10">
        <f t="shared" si="16"/>
        <v>7275737.1428571427</v>
      </c>
      <c r="K308" s="28">
        <f t="shared" si="17"/>
        <v>0.14532912849423002</v>
      </c>
      <c r="L308" s="14" t="str">
        <f t="shared" si="18"/>
        <v>10% - 20%</v>
      </c>
      <c r="M308" s="2">
        <f t="shared" si="19"/>
        <v>0</v>
      </c>
      <c r="N308" s="2">
        <v>0</v>
      </c>
      <c r="O308" s="2">
        <v>0</v>
      </c>
      <c r="P308" s="2" t="s">
        <v>12</v>
      </c>
      <c r="Q308" s="4">
        <v>4560383.1500000004</v>
      </c>
    </row>
    <row r="309" spans="1:17" x14ac:dyDescent="0.25">
      <c r="A309" s="5">
        <v>1384</v>
      </c>
      <c r="B309" s="6">
        <v>41027</v>
      </c>
      <c r="C309" s="5">
        <v>56</v>
      </c>
      <c r="D309" s="5">
        <v>18</v>
      </c>
      <c r="E309" s="5">
        <v>31</v>
      </c>
      <c r="F309" s="5">
        <v>2</v>
      </c>
      <c r="G309" s="5">
        <v>30</v>
      </c>
      <c r="H309" s="5">
        <v>45</v>
      </c>
      <c r="I309" s="7">
        <v>32449994</v>
      </c>
      <c r="J309" s="13">
        <f t="shared" si="16"/>
        <v>9271426.8571428563</v>
      </c>
      <c r="K309" s="29">
        <f t="shared" si="17"/>
        <v>0.18519200990780288</v>
      </c>
      <c r="L309" s="15" t="str">
        <f t="shared" si="18"/>
        <v>10% - 20%</v>
      </c>
      <c r="M309" s="5">
        <f t="shared" si="19"/>
        <v>1</v>
      </c>
      <c r="N309" s="5">
        <v>2</v>
      </c>
      <c r="O309" s="7">
        <v>4030007.03</v>
      </c>
      <c r="P309" s="5" t="s">
        <v>13</v>
      </c>
      <c r="Q309" s="5">
        <v>0</v>
      </c>
    </row>
    <row r="310" spans="1:17" x14ac:dyDescent="0.25">
      <c r="A310" s="2">
        <v>1385</v>
      </c>
      <c r="B310" s="3">
        <v>41031</v>
      </c>
      <c r="C310" s="2">
        <v>42</v>
      </c>
      <c r="D310" s="2">
        <v>37</v>
      </c>
      <c r="E310" s="2">
        <v>35</v>
      </c>
      <c r="F310" s="2">
        <v>27</v>
      </c>
      <c r="G310" s="2">
        <v>59</v>
      </c>
      <c r="H310" s="2">
        <v>36</v>
      </c>
      <c r="I310" s="4">
        <v>25027030</v>
      </c>
      <c r="J310" s="10">
        <f t="shared" si="16"/>
        <v>7150580</v>
      </c>
      <c r="K310" s="28">
        <f t="shared" si="17"/>
        <v>0.14282917857312641</v>
      </c>
      <c r="L310" s="14" t="str">
        <f t="shared" si="18"/>
        <v>10% - 20%</v>
      </c>
      <c r="M310" s="2">
        <f t="shared" si="19"/>
        <v>1</v>
      </c>
      <c r="N310" s="2">
        <v>1</v>
      </c>
      <c r="O310" s="4">
        <v>13402970.050000001</v>
      </c>
      <c r="P310" s="2" t="s">
        <v>13</v>
      </c>
      <c r="Q310" s="2">
        <v>0</v>
      </c>
    </row>
    <row r="311" spans="1:17" x14ac:dyDescent="0.25">
      <c r="A311" s="5">
        <v>1386</v>
      </c>
      <c r="B311" s="6">
        <v>41034</v>
      </c>
      <c r="C311" s="5">
        <v>39</v>
      </c>
      <c r="D311" s="5">
        <v>56</v>
      </c>
      <c r="E311" s="5">
        <v>28</v>
      </c>
      <c r="F311" s="5">
        <v>12</v>
      </c>
      <c r="G311" s="5">
        <v>51</v>
      </c>
      <c r="H311" s="5">
        <v>38</v>
      </c>
      <c r="I311" s="7">
        <v>25071540</v>
      </c>
      <c r="J311" s="13">
        <f t="shared" si="16"/>
        <v>7163297.1428571427</v>
      </c>
      <c r="K311" s="29">
        <f t="shared" si="17"/>
        <v>0.14308319699793709</v>
      </c>
      <c r="L311" s="15" t="str">
        <f t="shared" si="18"/>
        <v>10% - 20%</v>
      </c>
      <c r="M311" s="5">
        <f t="shared" si="19"/>
        <v>0</v>
      </c>
      <c r="N311" s="5">
        <v>0</v>
      </c>
      <c r="O311" s="5">
        <v>0</v>
      </c>
      <c r="P311" s="5" t="s">
        <v>12</v>
      </c>
      <c r="Q311" s="7">
        <v>2703887.6</v>
      </c>
    </row>
    <row r="312" spans="1:17" x14ac:dyDescent="0.25">
      <c r="A312" s="2">
        <v>1387</v>
      </c>
      <c r="B312" s="3">
        <v>41038</v>
      </c>
      <c r="C312" s="2">
        <v>43</v>
      </c>
      <c r="D312" s="2">
        <v>27</v>
      </c>
      <c r="E312" s="2">
        <v>18</v>
      </c>
      <c r="F312" s="2">
        <v>52</v>
      </c>
      <c r="G312" s="2">
        <v>50</v>
      </c>
      <c r="H312" s="2">
        <v>32</v>
      </c>
      <c r="I312" s="4">
        <v>27838600</v>
      </c>
      <c r="J312" s="10">
        <f t="shared" si="16"/>
        <v>7953885.7142857146</v>
      </c>
      <c r="K312" s="28">
        <f t="shared" si="17"/>
        <v>0.15887479939193092</v>
      </c>
      <c r="L312" s="14" t="str">
        <f t="shared" si="18"/>
        <v>10% - 20%</v>
      </c>
      <c r="M312" s="2">
        <f t="shared" si="19"/>
        <v>0</v>
      </c>
      <c r="N312" s="2">
        <v>0</v>
      </c>
      <c r="O312" s="2">
        <v>0</v>
      </c>
      <c r="P312" s="2" t="s">
        <v>12</v>
      </c>
      <c r="Q312" s="4">
        <v>5706194.0099999998</v>
      </c>
    </row>
    <row r="313" spans="1:17" x14ac:dyDescent="0.25">
      <c r="A313" s="5">
        <v>1388</v>
      </c>
      <c r="B313" s="6">
        <v>41041</v>
      </c>
      <c r="C313" s="5">
        <v>54</v>
      </c>
      <c r="D313" s="5">
        <v>31</v>
      </c>
      <c r="E313" s="5">
        <v>50</v>
      </c>
      <c r="F313" s="5">
        <v>43</v>
      </c>
      <c r="G313" s="5">
        <v>29</v>
      </c>
      <c r="H313" s="5">
        <v>22</v>
      </c>
      <c r="I313" s="7">
        <v>35078914</v>
      </c>
      <c r="J313" s="13">
        <f t="shared" si="16"/>
        <v>10022546.857142856</v>
      </c>
      <c r="K313" s="29">
        <f t="shared" si="17"/>
        <v>0.20019524777240222</v>
      </c>
      <c r="L313" s="15" t="str">
        <f t="shared" si="18"/>
        <v>20% - 30%</v>
      </c>
      <c r="M313" s="5">
        <f t="shared" si="19"/>
        <v>0</v>
      </c>
      <c r="N313" s="5">
        <v>0</v>
      </c>
      <c r="O313" s="5">
        <v>0</v>
      </c>
      <c r="P313" s="5" t="s">
        <v>12</v>
      </c>
      <c r="Q313" s="7">
        <v>9489345.7699999996</v>
      </c>
    </row>
    <row r="314" spans="1:17" x14ac:dyDescent="0.25">
      <c r="A314" s="2">
        <v>1389</v>
      </c>
      <c r="B314" s="3">
        <v>41045</v>
      </c>
      <c r="C314" s="2">
        <v>1</v>
      </c>
      <c r="D314" s="2">
        <v>44</v>
      </c>
      <c r="E314" s="2">
        <v>39</v>
      </c>
      <c r="F314" s="2">
        <v>16</v>
      </c>
      <c r="G314" s="2">
        <v>57</v>
      </c>
      <c r="H314" s="2">
        <v>28</v>
      </c>
      <c r="I314" s="4">
        <v>37083342</v>
      </c>
      <c r="J314" s="10">
        <f t="shared" si="16"/>
        <v>10595240.571428571</v>
      </c>
      <c r="K314" s="28">
        <f t="shared" si="17"/>
        <v>0.21163451183006207</v>
      </c>
      <c r="L314" s="14" t="str">
        <f t="shared" si="18"/>
        <v>20% - 30%</v>
      </c>
      <c r="M314" s="2">
        <f t="shared" si="19"/>
        <v>1</v>
      </c>
      <c r="N314" s="2">
        <v>1</v>
      </c>
      <c r="O314" s="4">
        <v>13488668.85</v>
      </c>
      <c r="P314" s="2" t="s">
        <v>13</v>
      </c>
      <c r="Q314" s="2">
        <v>0</v>
      </c>
    </row>
    <row r="315" spans="1:17" x14ac:dyDescent="0.25">
      <c r="A315" s="5">
        <v>1390</v>
      </c>
      <c r="B315" s="6">
        <v>41048</v>
      </c>
      <c r="C315" s="5">
        <v>29</v>
      </c>
      <c r="D315" s="5">
        <v>27</v>
      </c>
      <c r="E315" s="5">
        <v>19</v>
      </c>
      <c r="F315" s="5">
        <v>4</v>
      </c>
      <c r="G315" s="5">
        <v>28</v>
      </c>
      <c r="H315" s="5">
        <v>31</v>
      </c>
      <c r="I315" s="7">
        <v>33991512</v>
      </c>
      <c r="J315" s="13">
        <f t="shared" si="16"/>
        <v>9711860.5714285709</v>
      </c>
      <c r="K315" s="29">
        <f t="shared" si="17"/>
        <v>0.19398944810545113</v>
      </c>
      <c r="L315" s="15" t="str">
        <f t="shared" si="18"/>
        <v>10% - 20%</v>
      </c>
      <c r="M315" s="5">
        <f t="shared" si="19"/>
        <v>1</v>
      </c>
      <c r="N315" s="5">
        <v>2</v>
      </c>
      <c r="O315" s="7">
        <v>6920519.9299999997</v>
      </c>
      <c r="P315" s="5" t="s">
        <v>13</v>
      </c>
      <c r="Q315" s="5">
        <v>0</v>
      </c>
    </row>
    <row r="316" spans="1:17" x14ac:dyDescent="0.25">
      <c r="A316" s="2">
        <v>1391</v>
      </c>
      <c r="B316" s="3">
        <v>41052</v>
      </c>
      <c r="C316" s="2">
        <v>19</v>
      </c>
      <c r="D316" s="2">
        <v>7</v>
      </c>
      <c r="E316" s="2">
        <v>12</v>
      </c>
      <c r="F316" s="2">
        <v>34</v>
      </c>
      <c r="G316" s="2">
        <v>53</v>
      </c>
      <c r="H316" s="2">
        <v>40</v>
      </c>
      <c r="I316" s="4">
        <v>21495362</v>
      </c>
      <c r="J316" s="10">
        <f t="shared" si="16"/>
        <v>6141532</v>
      </c>
      <c r="K316" s="28">
        <f t="shared" si="17"/>
        <v>0.12267396081724422</v>
      </c>
      <c r="L316" s="14" t="str">
        <f t="shared" si="18"/>
        <v>10% - 20%</v>
      </c>
      <c r="M316" s="2">
        <f t="shared" si="19"/>
        <v>0</v>
      </c>
      <c r="N316" s="2">
        <v>0</v>
      </c>
      <c r="O316" s="2">
        <v>0</v>
      </c>
      <c r="P316" s="2" t="s">
        <v>12</v>
      </c>
      <c r="Q316" s="4">
        <v>2318207.92</v>
      </c>
    </row>
    <row r="317" spans="1:17" x14ac:dyDescent="0.25">
      <c r="A317" s="5">
        <v>1392</v>
      </c>
      <c r="B317" s="6">
        <v>41055</v>
      </c>
      <c r="C317" s="5">
        <v>43</v>
      </c>
      <c r="D317" s="5">
        <v>8</v>
      </c>
      <c r="E317" s="5">
        <v>2</v>
      </c>
      <c r="F317" s="5">
        <v>28</v>
      </c>
      <c r="G317" s="5">
        <v>33</v>
      </c>
      <c r="H317" s="5">
        <v>12</v>
      </c>
      <c r="I317" s="7">
        <v>27785084</v>
      </c>
      <c r="J317" s="13">
        <f t="shared" si="16"/>
        <v>7938595.4285714282</v>
      </c>
      <c r="K317" s="29">
        <f t="shared" si="17"/>
        <v>0.15856938375449731</v>
      </c>
      <c r="L317" s="15" t="str">
        <f t="shared" si="18"/>
        <v>10% - 20%</v>
      </c>
      <c r="M317" s="5">
        <f t="shared" si="19"/>
        <v>0</v>
      </c>
      <c r="N317" s="5">
        <v>0</v>
      </c>
      <c r="O317" s="5">
        <v>0</v>
      </c>
      <c r="P317" s="5" t="s">
        <v>12</v>
      </c>
      <c r="Q317" s="7">
        <v>5314742.8</v>
      </c>
    </row>
    <row r="318" spans="1:17" x14ac:dyDescent="0.25">
      <c r="A318" s="2">
        <v>1393</v>
      </c>
      <c r="B318" s="3">
        <v>41059</v>
      </c>
      <c r="C318" s="2">
        <v>44</v>
      </c>
      <c r="D318" s="2">
        <v>28</v>
      </c>
      <c r="E318" s="2">
        <v>18</v>
      </c>
      <c r="F318" s="2">
        <v>24</v>
      </c>
      <c r="G318" s="2">
        <v>4</v>
      </c>
      <c r="H318" s="2">
        <v>39</v>
      </c>
      <c r="I318" s="4">
        <v>26194122</v>
      </c>
      <c r="J318" s="10">
        <f t="shared" si="16"/>
        <v>7484034.8571428573</v>
      </c>
      <c r="K318" s="28">
        <f t="shared" si="17"/>
        <v>0.14948976881013284</v>
      </c>
      <c r="L318" s="14" t="str">
        <f t="shared" si="18"/>
        <v>10% - 20%</v>
      </c>
      <c r="M318" s="2">
        <f t="shared" si="19"/>
        <v>1</v>
      </c>
      <c r="N318" s="2">
        <v>1</v>
      </c>
      <c r="O318" s="4">
        <v>8139697.3700000001</v>
      </c>
      <c r="P318" s="2" t="s">
        <v>13</v>
      </c>
      <c r="Q318" s="2">
        <v>0</v>
      </c>
    </row>
    <row r="319" spans="1:17" x14ac:dyDescent="0.25">
      <c r="A319" s="5">
        <v>1394</v>
      </c>
      <c r="B319" s="6">
        <v>41062</v>
      </c>
      <c r="C319" s="5">
        <v>11</v>
      </c>
      <c r="D319" s="5">
        <v>35</v>
      </c>
      <c r="E319" s="5">
        <v>16</v>
      </c>
      <c r="F319" s="5">
        <v>46</v>
      </c>
      <c r="G319" s="5">
        <v>24</v>
      </c>
      <c r="H319" s="5">
        <v>50</v>
      </c>
      <c r="I319" s="7">
        <v>24729388</v>
      </c>
      <c r="J319" s="13">
        <f t="shared" si="16"/>
        <v>7065539.4285714282</v>
      </c>
      <c r="K319" s="29">
        <f t="shared" si="17"/>
        <v>0.14113053665001915</v>
      </c>
      <c r="L319" s="15" t="str">
        <f t="shared" si="18"/>
        <v>10% - 20%</v>
      </c>
      <c r="M319" s="5">
        <f t="shared" si="19"/>
        <v>0</v>
      </c>
      <c r="N319" s="5">
        <v>0</v>
      </c>
      <c r="O319" s="5">
        <v>0</v>
      </c>
      <c r="P319" s="5" t="s">
        <v>12</v>
      </c>
      <c r="Q319" s="7">
        <v>11764027.65</v>
      </c>
    </row>
    <row r="320" spans="1:17" x14ac:dyDescent="0.25">
      <c r="A320" s="2">
        <v>1395</v>
      </c>
      <c r="B320" s="3">
        <v>41066</v>
      </c>
      <c r="C320" s="2">
        <v>5</v>
      </c>
      <c r="D320" s="2">
        <v>44</v>
      </c>
      <c r="E320" s="2">
        <v>11</v>
      </c>
      <c r="F320" s="2">
        <v>19</v>
      </c>
      <c r="G320" s="2">
        <v>17</v>
      </c>
      <c r="H320" s="2">
        <v>48</v>
      </c>
      <c r="I320" s="4">
        <v>36700846</v>
      </c>
      <c r="J320" s="10">
        <f t="shared" si="16"/>
        <v>10485956</v>
      </c>
      <c r="K320" s="28">
        <f t="shared" si="17"/>
        <v>0.20945160840574417</v>
      </c>
      <c r="L320" s="14" t="str">
        <f t="shared" si="18"/>
        <v>20% - 30%</v>
      </c>
      <c r="M320" s="2">
        <f t="shared" si="19"/>
        <v>0</v>
      </c>
      <c r="N320" s="2">
        <v>0</v>
      </c>
      <c r="O320" s="2">
        <v>0</v>
      </c>
      <c r="P320" s="2" t="s">
        <v>12</v>
      </c>
      <c r="Q320" s="4">
        <v>15722099.73</v>
      </c>
    </row>
    <row r="321" spans="1:17" x14ac:dyDescent="0.25">
      <c r="A321" s="5">
        <v>1396</v>
      </c>
      <c r="B321" s="6">
        <v>41069</v>
      </c>
      <c r="C321" s="5">
        <v>52</v>
      </c>
      <c r="D321" s="5">
        <v>48</v>
      </c>
      <c r="E321" s="5">
        <v>54</v>
      </c>
      <c r="F321" s="5">
        <v>58</v>
      </c>
      <c r="G321" s="5">
        <v>55</v>
      </c>
      <c r="H321" s="5">
        <v>29</v>
      </c>
      <c r="I321" s="7">
        <v>38947900</v>
      </c>
      <c r="J321" s="13">
        <f t="shared" si="16"/>
        <v>11127971.428571429</v>
      </c>
      <c r="K321" s="29">
        <f t="shared" si="17"/>
        <v>0.22227553825397062</v>
      </c>
      <c r="L321" s="15" t="str">
        <f t="shared" si="18"/>
        <v>20% - 30%</v>
      </c>
      <c r="M321" s="5">
        <f t="shared" si="19"/>
        <v>0</v>
      </c>
      <c r="N321" s="5">
        <v>0</v>
      </c>
      <c r="O321" s="5">
        <v>0</v>
      </c>
      <c r="P321" s="5" t="s">
        <v>12</v>
      </c>
      <c r="Q321" s="7">
        <v>19922509.600000001</v>
      </c>
    </row>
    <row r="322" spans="1:17" x14ac:dyDescent="0.25">
      <c r="A322" s="2">
        <v>1397</v>
      </c>
      <c r="B322" s="3">
        <v>41073</v>
      </c>
      <c r="C322" s="2">
        <v>15</v>
      </c>
      <c r="D322" s="2">
        <v>56</v>
      </c>
      <c r="E322" s="2">
        <v>3</v>
      </c>
      <c r="F322" s="2">
        <v>27</v>
      </c>
      <c r="G322" s="2">
        <v>4</v>
      </c>
      <c r="H322" s="2">
        <v>7</v>
      </c>
      <c r="I322" s="4">
        <v>48213450</v>
      </c>
      <c r="J322" s="10">
        <f t="shared" ref="J322:J385" si="20">I322/3.5</f>
        <v>13775271.428571429</v>
      </c>
      <c r="K322" s="28">
        <f t="shared" si="17"/>
        <v>0.27515400188022715</v>
      </c>
      <c r="L322" s="14" t="str">
        <f t="shared" si="18"/>
        <v>20% - 30%</v>
      </c>
      <c r="M322" s="2">
        <f t="shared" si="19"/>
        <v>0</v>
      </c>
      <c r="N322" s="2">
        <v>0</v>
      </c>
      <c r="O322" s="2">
        <v>0</v>
      </c>
      <c r="P322" s="2" t="s">
        <v>12</v>
      </c>
      <c r="Q322" s="4">
        <v>25122180.210000001</v>
      </c>
    </row>
    <row r="323" spans="1:17" x14ac:dyDescent="0.25">
      <c r="A323" s="5">
        <v>1398</v>
      </c>
      <c r="B323" s="6">
        <v>41076</v>
      </c>
      <c r="C323" s="5">
        <v>42</v>
      </c>
      <c r="D323" s="5">
        <v>51</v>
      </c>
      <c r="E323" s="5">
        <v>14</v>
      </c>
      <c r="F323" s="5">
        <v>40</v>
      </c>
      <c r="G323" s="5">
        <v>32</v>
      </c>
      <c r="H323" s="5">
        <v>33</v>
      </c>
      <c r="I323" s="7">
        <v>56080918</v>
      </c>
      <c r="J323" s="13">
        <f t="shared" si="20"/>
        <v>16023119.428571429</v>
      </c>
      <c r="K323" s="29">
        <f t="shared" ref="K323:K386" si="21">J323/50063860</f>
        <v>0.32005361609295468</v>
      </c>
      <c r="L323" s="15" t="str">
        <f t="shared" ref="L323:L386" si="22">IF(K323&gt;1,"Acima de 100%",TEXT(_xlfn.FLOOR.MATH(K323,0.1),"0%")&amp;" - "&amp;TEXT(_xlfn.CEILING.MATH(K323,0.1),"0%"))</f>
        <v>30% - 40%</v>
      </c>
      <c r="M323" s="5">
        <f t="shared" ref="M323:M386" si="23">IF(N323&gt;0,1,0)</f>
        <v>0</v>
      </c>
      <c r="N323" s="5">
        <v>0</v>
      </c>
      <c r="O323" s="5">
        <v>0</v>
      </c>
      <c r="P323" s="5" t="s">
        <v>12</v>
      </c>
      <c r="Q323" s="7">
        <v>31170332.789999999</v>
      </c>
    </row>
    <row r="324" spans="1:17" x14ac:dyDescent="0.25">
      <c r="A324" s="2">
        <v>1399</v>
      </c>
      <c r="B324" s="3">
        <v>41080</v>
      </c>
      <c r="C324" s="2">
        <v>39</v>
      </c>
      <c r="D324" s="2">
        <v>43</v>
      </c>
      <c r="E324" s="2">
        <v>60</v>
      </c>
      <c r="F324" s="2">
        <v>57</v>
      </c>
      <c r="G324" s="2">
        <v>34</v>
      </c>
      <c r="H324" s="2">
        <v>56</v>
      </c>
      <c r="I324" s="4">
        <v>65858258</v>
      </c>
      <c r="J324" s="10">
        <f t="shared" si="20"/>
        <v>18816645.142857142</v>
      </c>
      <c r="K324" s="28">
        <f t="shared" si="21"/>
        <v>0.37585286357977876</v>
      </c>
      <c r="L324" s="14" t="str">
        <f t="shared" si="22"/>
        <v>30% - 40%</v>
      </c>
      <c r="M324" s="2">
        <f t="shared" si="23"/>
        <v>1</v>
      </c>
      <c r="N324" s="2">
        <v>2</v>
      </c>
      <c r="O324" s="4">
        <v>19136470.530000001</v>
      </c>
      <c r="P324" s="2" t="s">
        <v>13</v>
      </c>
      <c r="Q324" s="2">
        <v>0</v>
      </c>
    </row>
    <row r="325" spans="1:17" x14ac:dyDescent="0.25">
      <c r="A325" s="5">
        <v>1400</v>
      </c>
      <c r="B325" s="6">
        <v>41083</v>
      </c>
      <c r="C325" s="5">
        <v>34</v>
      </c>
      <c r="D325" s="5">
        <v>26</v>
      </c>
      <c r="E325" s="5">
        <v>9</v>
      </c>
      <c r="F325" s="5">
        <v>43</v>
      </c>
      <c r="G325" s="5">
        <v>54</v>
      </c>
      <c r="H325" s="5">
        <v>53</v>
      </c>
      <c r="I325" s="7">
        <v>37429448</v>
      </c>
      <c r="J325" s="13">
        <f t="shared" si="20"/>
        <v>10694128</v>
      </c>
      <c r="K325" s="29">
        <f t="shared" si="21"/>
        <v>0.21360973764308225</v>
      </c>
      <c r="L325" s="15" t="str">
        <f t="shared" si="22"/>
        <v>20% - 30%</v>
      </c>
      <c r="M325" s="5">
        <f t="shared" si="23"/>
        <v>0</v>
      </c>
      <c r="N325" s="5">
        <v>0</v>
      </c>
      <c r="O325" s="5">
        <v>0</v>
      </c>
      <c r="P325" s="5" t="s">
        <v>12</v>
      </c>
      <c r="Q325" s="7">
        <v>20699395.109999999</v>
      </c>
    </row>
    <row r="326" spans="1:17" x14ac:dyDescent="0.25">
      <c r="A326" s="2">
        <v>1401</v>
      </c>
      <c r="B326" s="3">
        <v>41087</v>
      </c>
      <c r="C326" s="2">
        <v>12</v>
      </c>
      <c r="D326" s="2">
        <v>11</v>
      </c>
      <c r="E326" s="2">
        <v>54</v>
      </c>
      <c r="F326" s="2">
        <v>33</v>
      </c>
      <c r="G326" s="2">
        <v>48</v>
      </c>
      <c r="H326" s="2">
        <v>25</v>
      </c>
      <c r="I326" s="4">
        <v>41339942</v>
      </c>
      <c r="J326" s="10">
        <f t="shared" si="20"/>
        <v>11811412</v>
      </c>
      <c r="K326" s="28">
        <f t="shared" si="21"/>
        <v>0.23592691414525369</v>
      </c>
      <c r="L326" s="14" t="str">
        <f t="shared" si="22"/>
        <v>20% - 30%</v>
      </c>
      <c r="M326" s="2">
        <f t="shared" si="23"/>
        <v>1</v>
      </c>
      <c r="N326" s="2">
        <v>1</v>
      </c>
      <c r="O326" s="4">
        <v>25157779.260000002</v>
      </c>
      <c r="P326" s="2" t="s">
        <v>13</v>
      </c>
      <c r="Q326" s="2">
        <v>0</v>
      </c>
    </row>
    <row r="327" spans="1:17" x14ac:dyDescent="0.25">
      <c r="A327" s="5">
        <v>1402</v>
      </c>
      <c r="B327" s="6">
        <v>41090</v>
      </c>
      <c r="C327" s="5">
        <v>38</v>
      </c>
      <c r="D327" s="5">
        <v>10</v>
      </c>
      <c r="E327" s="5">
        <v>27</v>
      </c>
      <c r="F327" s="5">
        <v>2</v>
      </c>
      <c r="G327" s="5">
        <v>21</v>
      </c>
      <c r="H327" s="5">
        <v>9</v>
      </c>
      <c r="I327" s="7">
        <v>26330100</v>
      </c>
      <c r="J327" s="13">
        <f t="shared" si="20"/>
        <v>7522885.7142857146</v>
      </c>
      <c r="K327" s="29">
        <f t="shared" si="21"/>
        <v>0.15026579481257965</v>
      </c>
      <c r="L327" s="15" t="str">
        <f t="shared" si="22"/>
        <v>10% - 20%</v>
      </c>
      <c r="M327" s="5">
        <f t="shared" si="23"/>
        <v>0</v>
      </c>
      <c r="N327" s="5">
        <v>0</v>
      </c>
      <c r="O327" s="5">
        <v>0</v>
      </c>
      <c r="P327" s="5" t="s">
        <v>12</v>
      </c>
      <c r="Q327" s="7">
        <v>2839619.38</v>
      </c>
    </row>
    <row r="328" spans="1:17" x14ac:dyDescent="0.25">
      <c r="A328" s="2">
        <v>1403</v>
      </c>
      <c r="B328" s="3">
        <v>41094</v>
      </c>
      <c r="C328" s="2">
        <v>16</v>
      </c>
      <c r="D328" s="2">
        <v>39</v>
      </c>
      <c r="E328" s="2">
        <v>13</v>
      </c>
      <c r="F328" s="2">
        <v>26</v>
      </c>
      <c r="G328" s="2">
        <v>42</v>
      </c>
      <c r="H328" s="2">
        <v>20</v>
      </c>
      <c r="I328" s="4">
        <v>30848352</v>
      </c>
      <c r="J328" s="10">
        <f t="shared" si="20"/>
        <v>8813814.8571428563</v>
      </c>
      <c r="K328" s="28">
        <f t="shared" si="21"/>
        <v>0.17605144423827601</v>
      </c>
      <c r="L328" s="14" t="str">
        <f t="shared" si="22"/>
        <v>10% - 20%</v>
      </c>
      <c r="M328" s="2">
        <f t="shared" si="23"/>
        <v>0</v>
      </c>
      <c r="N328" s="2">
        <v>0</v>
      </c>
      <c r="O328" s="2">
        <v>0</v>
      </c>
      <c r="P328" s="2" t="s">
        <v>12</v>
      </c>
      <c r="Q328" s="4">
        <v>6166518.1900000004</v>
      </c>
    </row>
    <row r="329" spans="1:17" x14ac:dyDescent="0.25">
      <c r="A329" s="5">
        <v>1404</v>
      </c>
      <c r="B329" s="6">
        <v>41097</v>
      </c>
      <c r="C329" s="5">
        <v>7</v>
      </c>
      <c r="D329" s="5">
        <v>32</v>
      </c>
      <c r="E329" s="5">
        <v>31</v>
      </c>
      <c r="F329" s="5">
        <v>51</v>
      </c>
      <c r="G329" s="5">
        <v>27</v>
      </c>
      <c r="H329" s="5">
        <v>8</v>
      </c>
      <c r="I329" s="7">
        <v>38186236</v>
      </c>
      <c r="J329" s="13">
        <f t="shared" si="20"/>
        <v>10910353.142857144</v>
      </c>
      <c r="K329" s="29">
        <f t="shared" si="21"/>
        <v>0.21792872429047908</v>
      </c>
      <c r="L329" s="15" t="str">
        <f t="shared" si="22"/>
        <v>20% - 30%</v>
      </c>
      <c r="M329" s="5">
        <f t="shared" si="23"/>
        <v>0</v>
      </c>
      <c r="N329" s="5">
        <v>0</v>
      </c>
      <c r="O329" s="5">
        <v>0</v>
      </c>
      <c r="P329" s="5" t="s">
        <v>12</v>
      </c>
      <c r="Q329" s="7">
        <v>22089242.390000001</v>
      </c>
    </row>
    <row r="330" spans="1:17" x14ac:dyDescent="0.25">
      <c r="A330" s="2">
        <v>1405</v>
      </c>
      <c r="B330" s="3">
        <v>41101</v>
      </c>
      <c r="C330" s="2">
        <v>14</v>
      </c>
      <c r="D330" s="2">
        <v>17</v>
      </c>
      <c r="E330" s="2">
        <v>32</v>
      </c>
      <c r="F330" s="2">
        <v>37</v>
      </c>
      <c r="G330" s="2">
        <v>39</v>
      </c>
      <c r="H330" s="2">
        <v>3</v>
      </c>
      <c r="I330" s="4">
        <v>51310412</v>
      </c>
      <c r="J330" s="10">
        <f t="shared" si="20"/>
        <v>14660117.714285715</v>
      </c>
      <c r="K330" s="28">
        <f t="shared" si="21"/>
        <v>0.29282835391209777</v>
      </c>
      <c r="L330" s="14" t="str">
        <f t="shared" si="22"/>
        <v>20% - 30%</v>
      </c>
      <c r="M330" s="2">
        <f t="shared" si="23"/>
        <v>1</v>
      </c>
      <c r="N330" s="2">
        <v>1</v>
      </c>
      <c r="O330" s="4">
        <v>27622910.73</v>
      </c>
      <c r="P330" s="2" t="s">
        <v>13</v>
      </c>
      <c r="Q330" s="2">
        <v>0</v>
      </c>
    </row>
    <row r="331" spans="1:17" x14ac:dyDescent="0.25">
      <c r="A331" s="5">
        <v>1406</v>
      </c>
      <c r="B331" s="6">
        <v>41104</v>
      </c>
      <c r="C331" s="5">
        <v>7</v>
      </c>
      <c r="D331" s="5">
        <v>10</v>
      </c>
      <c r="E331" s="5">
        <v>38</v>
      </c>
      <c r="F331" s="5">
        <v>17</v>
      </c>
      <c r="G331" s="5">
        <v>24</v>
      </c>
      <c r="H331" s="5">
        <v>57</v>
      </c>
      <c r="I331" s="7">
        <v>29317880</v>
      </c>
      <c r="J331" s="13">
        <f t="shared" si="20"/>
        <v>8376537.1428571427</v>
      </c>
      <c r="K331" s="29">
        <f t="shared" si="21"/>
        <v>0.16731704552659629</v>
      </c>
      <c r="L331" s="15" t="str">
        <f t="shared" si="22"/>
        <v>10% - 20%</v>
      </c>
      <c r="M331" s="5">
        <f t="shared" si="23"/>
        <v>0</v>
      </c>
      <c r="N331" s="5">
        <v>0</v>
      </c>
      <c r="O331" s="5">
        <v>0</v>
      </c>
      <c r="P331" s="5" t="s">
        <v>12</v>
      </c>
      <c r="Q331" s="7">
        <v>3161842.16</v>
      </c>
    </row>
    <row r="332" spans="1:17" x14ac:dyDescent="0.25">
      <c r="A332" s="2">
        <v>1407</v>
      </c>
      <c r="B332" s="3">
        <v>41108</v>
      </c>
      <c r="C332" s="2">
        <v>53</v>
      </c>
      <c r="D332" s="2">
        <v>42</v>
      </c>
      <c r="E332" s="2">
        <v>31</v>
      </c>
      <c r="F332" s="2">
        <v>43</v>
      </c>
      <c r="G332" s="2">
        <v>29</v>
      </c>
      <c r="H332" s="2">
        <v>18</v>
      </c>
      <c r="I332" s="4">
        <v>31321024</v>
      </c>
      <c r="J332" s="10">
        <f t="shared" si="20"/>
        <v>8948864</v>
      </c>
      <c r="K332" s="28">
        <f t="shared" si="21"/>
        <v>0.17874898180044446</v>
      </c>
      <c r="L332" s="14" t="str">
        <f t="shared" si="22"/>
        <v>10% - 20%</v>
      </c>
      <c r="M332" s="2">
        <f t="shared" si="23"/>
        <v>0</v>
      </c>
      <c r="N332" s="2">
        <v>0</v>
      </c>
      <c r="O332" s="2">
        <v>0</v>
      </c>
      <c r="P332" s="2" t="s">
        <v>12</v>
      </c>
      <c r="Q332" s="4">
        <v>6539717.1699999999</v>
      </c>
    </row>
    <row r="333" spans="1:17" x14ac:dyDescent="0.25">
      <c r="A333" s="5">
        <v>1408</v>
      </c>
      <c r="B333" s="6">
        <v>41111</v>
      </c>
      <c r="C333" s="5">
        <v>43</v>
      </c>
      <c r="D333" s="5">
        <v>39</v>
      </c>
      <c r="E333" s="5">
        <v>20</v>
      </c>
      <c r="F333" s="5">
        <v>19</v>
      </c>
      <c r="G333" s="5">
        <v>24</v>
      </c>
      <c r="H333" s="5">
        <v>4</v>
      </c>
      <c r="I333" s="7">
        <v>39008398</v>
      </c>
      <c r="J333" s="13">
        <f t="shared" si="20"/>
        <v>11145256.571428571</v>
      </c>
      <c r="K333" s="29">
        <f t="shared" si="21"/>
        <v>0.22262080014262925</v>
      </c>
      <c r="L333" s="15" t="str">
        <f t="shared" si="22"/>
        <v>20% - 30%</v>
      </c>
      <c r="M333" s="5">
        <f t="shared" si="23"/>
        <v>0</v>
      </c>
      <c r="N333" s="5">
        <v>0</v>
      </c>
      <c r="O333" s="5">
        <v>0</v>
      </c>
      <c r="P333" s="5" t="s">
        <v>12</v>
      </c>
      <c r="Q333" s="7">
        <v>10746651.560000001</v>
      </c>
    </row>
    <row r="334" spans="1:17" x14ac:dyDescent="0.25">
      <c r="A334" s="2">
        <v>1409</v>
      </c>
      <c r="B334" s="3">
        <v>41115</v>
      </c>
      <c r="C334" s="2">
        <v>50</v>
      </c>
      <c r="D334" s="2">
        <v>6</v>
      </c>
      <c r="E334" s="2">
        <v>47</v>
      </c>
      <c r="F334" s="2">
        <v>58</v>
      </c>
      <c r="G334" s="2">
        <v>26</v>
      </c>
      <c r="H334" s="2">
        <v>19</v>
      </c>
      <c r="I334" s="4">
        <v>41611002</v>
      </c>
      <c r="J334" s="10">
        <f t="shared" si="20"/>
        <v>11888857.714285715</v>
      </c>
      <c r="K334" s="28">
        <f t="shared" si="21"/>
        <v>0.23747385268107002</v>
      </c>
      <c r="L334" s="14" t="str">
        <f t="shared" si="22"/>
        <v>20% - 30%</v>
      </c>
      <c r="M334" s="2">
        <f t="shared" si="23"/>
        <v>0</v>
      </c>
      <c r="N334" s="2">
        <v>0</v>
      </c>
      <c r="O334" s="2">
        <v>0</v>
      </c>
      <c r="P334" s="2" t="s">
        <v>12</v>
      </c>
      <c r="Q334" s="4">
        <v>28288400.52</v>
      </c>
    </row>
    <row r="335" spans="1:17" x14ac:dyDescent="0.25">
      <c r="A335" s="5">
        <v>1410</v>
      </c>
      <c r="B335" s="6">
        <v>41118</v>
      </c>
      <c r="C335" s="5">
        <v>54</v>
      </c>
      <c r="D335" s="5">
        <v>29</v>
      </c>
      <c r="E335" s="5">
        <v>18</v>
      </c>
      <c r="F335" s="5">
        <v>42</v>
      </c>
      <c r="G335" s="5">
        <v>40</v>
      </c>
      <c r="H335" s="5">
        <v>50</v>
      </c>
      <c r="I335" s="7">
        <v>57836634</v>
      </c>
      <c r="J335" s="13">
        <f t="shared" si="20"/>
        <v>16524752.571428571</v>
      </c>
      <c r="K335" s="29">
        <f t="shared" si="21"/>
        <v>0.33007348157790012</v>
      </c>
      <c r="L335" s="15" t="str">
        <f t="shared" si="22"/>
        <v>30% - 40%</v>
      </c>
      <c r="M335" s="5">
        <f t="shared" si="23"/>
        <v>0</v>
      </c>
      <c r="N335" s="5">
        <v>0</v>
      </c>
      <c r="O335" s="5">
        <v>0</v>
      </c>
      <c r="P335" s="5" t="s">
        <v>12</v>
      </c>
      <c r="Q335" s="7">
        <v>34525901.600000001</v>
      </c>
    </row>
    <row r="336" spans="1:17" x14ac:dyDescent="0.25">
      <c r="A336" s="2">
        <v>1411</v>
      </c>
      <c r="B336" s="3">
        <v>41122</v>
      </c>
      <c r="C336" s="2">
        <v>32</v>
      </c>
      <c r="D336" s="2">
        <v>44</v>
      </c>
      <c r="E336" s="2">
        <v>12</v>
      </c>
      <c r="F336" s="2">
        <v>8</v>
      </c>
      <c r="G336" s="2">
        <v>48</v>
      </c>
      <c r="H336" s="2">
        <v>46</v>
      </c>
      <c r="I336" s="4">
        <v>78679980</v>
      </c>
      <c r="J336" s="10">
        <f t="shared" si="20"/>
        <v>22479994.285714287</v>
      </c>
      <c r="K336" s="28">
        <f t="shared" si="21"/>
        <v>0.44902638920998678</v>
      </c>
      <c r="L336" s="14" t="str">
        <f t="shared" si="22"/>
        <v>40% - 50%</v>
      </c>
      <c r="M336" s="2">
        <f t="shared" si="23"/>
        <v>1</v>
      </c>
      <c r="N336" s="2">
        <v>2</v>
      </c>
      <c r="O336" s="4">
        <v>21505646.359999999</v>
      </c>
      <c r="P336" s="2" t="s">
        <v>13</v>
      </c>
      <c r="Q336" s="2">
        <v>0</v>
      </c>
    </row>
    <row r="337" spans="1:17" x14ac:dyDescent="0.25">
      <c r="A337" s="5">
        <v>1412</v>
      </c>
      <c r="B337" s="6">
        <v>41125</v>
      </c>
      <c r="C337" s="5">
        <v>6</v>
      </c>
      <c r="D337" s="5">
        <v>8</v>
      </c>
      <c r="E337" s="5">
        <v>37</v>
      </c>
      <c r="F337" s="5">
        <v>24</v>
      </c>
      <c r="G337" s="5">
        <v>45</v>
      </c>
      <c r="H337" s="5">
        <v>41</v>
      </c>
      <c r="I337" s="7">
        <v>30492424</v>
      </c>
      <c r="J337" s="13">
        <f t="shared" si="20"/>
        <v>8712121.1428571437</v>
      </c>
      <c r="K337" s="29">
        <f t="shared" si="21"/>
        <v>0.1740201643032947</v>
      </c>
      <c r="L337" s="15" t="str">
        <f t="shared" si="22"/>
        <v>10% - 20%</v>
      </c>
      <c r="M337" s="5">
        <f t="shared" si="23"/>
        <v>1</v>
      </c>
      <c r="N337" s="5">
        <v>1</v>
      </c>
      <c r="O337" s="7">
        <v>3288513.09</v>
      </c>
      <c r="P337" s="5" t="s">
        <v>13</v>
      </c>
      <c r="Q337" s="5">
        <v>0</v>
      </c>
    </row>
    <row r="338" spans="1:17" x14ac:dyDescent="0.25">
      <c r="A338" s="2">
        <v>1413</v>
      </c>
      <c r="B338" s="3">
        <v>41128</v>
      </c>
      <c r="C338" s="2">
        <v>54</v>
      </c>
      <c r="D338" s="2">
        <v>33</v>
      </c>
      <c r="E338" s="2">
        <v>13</v>
      </c>
      <c r="F338" s="2">
        <v>55</v>
      </c>
      <c r="G338" s="2">
        <v>45</v>
      </c>
      <c r="H338" s="2">
        <v>15</v>
      </c>
      <c r="I338" s="4">
        <v>15152076</v>
      </c>
      <c r="J338" s="10">
        <f t="shared" si="20"/>
        <v>4329164.5714285718</v>
      </c>
      <c r="K338" s="28">
        <f t="shared" si="21"/>
        <v>8.6472848306714103E-2</v>
      </c>
      <c r="L338" s="14" t="str">
        <f t="shared" si="22"/>
        <v>0% - 10%</v>
      </c>
      <c r="M338" s="2">
        <f t="shared" si="23"/>
        <v>0</v>
      </c>
      <c r="N338" s="2">
        <v>0</v>
      </c>
      <c r="O338" s="2">
        <v>0</v>
      </c>
      <c r="P338" s="2" t="s">
        <v>12</v>
      </c>
      <c r="Q338" s="4">
        <v>1634104.26</v>
      </c>
    </row>
    <row r="339" spans="1:17" x14ac:dyDescent="0.25">
      <c r="A339" s="5">
        <v>1414</v>
      </c>
      <c r="B339" s="6">
        <v>41130</v>
      </c>
      <c r="C339" s="5">
        <v>44</v>
      </c>
      <c r="D339" s="5">
        <v>49</v>
      </c>
      <c r="E339" s="5">
        <v>57</v>
      </c>
      <c r="F339" s="5">
        <v>37</v>
      </c>
      <c r="G339" s="5">
        <v>21</v>
      </c>
      <c r="H339" s="5">
        <v>46</v>
      </c>
      <c r="I339" s="7">
        <v>25733096</v>
      </c>
      <c r="J339" s="13">
        <f t="shared" si="20"/>
        <v>7352313.1428571427</v>
      </c>
      <c r="K339" s="29">
        <f t="shared" si="21"/>
        <v>0.14685869493197573</v>
      </c>
      <c r="L339" s="15" t="str">
        <f t="shared" si="22"/>
        <v>10% - 20%</v>
      </c>
      <c r="M339" s="5">
        <f t="shared" si="23"/>
        <v>0</v>
      </c>
      <c r="N339" s="5">
        <v>0</v>
      </c>
      <c r="O339" s="5">
        <v>0</v>
      </c>
      <c r="P339" s="5" t="s">
        <v>12</v>
      </c>
      <c r="Q339" s="7">
        <v>18502377.629999999</v>
      </c>
    </row>
    <row r="340" spans="1:17" x14ac:dyDescent="0.25">
      <c r="A340" s="2">
        <v>1415</v>
      </c>
      <c r="B340" s="3">
        <v>41132</v>
      </c>
      <c r="C340" s="2">
        <v>51</v>
      </c>
      <c r="D340" s="2">
        <v>49</v>
      </c>
      <c r="E340" s="2">
        <v>46</v>
      </c>
      <c r="F340" s="2">
        <v>40</v>
      </c>
      <c r="G340" s="2">
        <v>36</v>
      </c>
      <c r="H340" s="2">
        <v>26</v>
      </c>
      <c r="I340" s="4">
        <v>40685478</v>
      </c>
      <c r="J340" s="10">
        <f t="shared" si="20"/>
        <v>11624422.285714285</v>
      </c>
      <c r="K340" s="28">
        <f t="shared" si="21"/>
        <v>0.23219189023208128</v>
      </c>
      <c r="L340" s="14" t="str">
        <f t="shared" si="22"/>
        <v>20% - 30%</v>
      </c>
      <c r="M340" s="2">
        <f t="shared" si="23"/>
        <v>0</v>
      </c>
      <c r="N340" s="2">
        <v>0</v>
      </c>
      <c r="O340" s="2">
        <v>0</v>
      </c>
      <c r="P340" s="2" t="s">
        <v>12</v>
      </c>
      <c r="Q340" s="4">
        <v>22890179.879999999</v>
      </c>
    </row>
    <row r="341" spans="1:17" x14ac:dyDescent="0.25">
      <c r="A341" s="5">
        <v>1416</v>
      </c>
      <c r="B341" s="6">
        <v>41136</v>
      </c>
      <c r="C341" s="5">
        <v>49</v>
      </c>
      <c r="D341" s="5">
        <v>3</v>
      </c>
      <c r="E341" s="5">
        <v>19</v>
      </c>
      <c r="F341" s="5">
        <v>35</v>
      </c>
      <c r="G341" s="5">
        <v>22</v>
      </c>
      <c r="H341" s="5">
        <v>24</v>
      </c>
      <c r="I341" s="7">
        <v>50942620</v>
      </c>
      <c r="J341" s="13">
        <f t="shared" si="20"/>
        <v>14555034.285714285</v>
      </c>
      <c r="K341" s="29">
        <f t="shared" si="21"/>
        <v>0.29072936616781619</v>
      </c>
      <c r="L341" s="15" t="str">
        <f t="shared" si="22"/>
        <v>20% - 30%</v>
      </c>
      <c r="M341" s="5">
        <f t="shared" si="23"/>
        <v>1</v>
      </c>
      <c r="N341" s="5">
        <v>2</v>
      </c>
      <c r="O341" s="7">
        <v>14192091.49</v>
      </c>
      <c r="P341" s="5" t="s">
        <v>13</v>
      </c>
      <c r="Q341" s="5">
        <v>0</v>
      </c>
    </row>
    <row r="342" spans="1:17" x14ac:dyDescent="0.25">
      <c r="A342" s="2">
        <v>1417</v>
      </c>
      <c r="B342" s="3">
        <v>41139</v>
      </c>
      <c r="C342" s="2">
        <v>12</v>
      </c>
      <c r="D342" s="2">
        <v>56</v>
      </c>
      <c r="E342" s="2">
        <v>5</v>
      </c>
      <c r="F342" s="2">
        <v>52</v>
      </c>
      <c r="G342" s="2">
        <v>45</v>
      </c>
      <c r="H342" s="2">
        <v>59</v>
      </c>
      <c r="I342" s="4">
        <v>28704854</v>
      </c>
      <c r="J342" s="10">
        <f t="shared" si="20"/>
        <v>8201386.8571428573</v>
      </c>
      <c r="K342" s="28">
        <f t="shared" si="21"/>
        <v>0.1638185081442553</v>
      </c>
      <c r="L342" s="14" t="str">
        <f t="shared" si="22"/>
        <v>10% - 20%</v>
      </c>
      <c r="M342" s="2">
        <f t="shared" si="23"/>
        <v>1</v>
      </c>
      <c r="N342" s="2">
        <v>4</v>
      </c>
      <c r="O342" s="4">
        <v>773932.3</v>
      </c>
      <c r="P342" s="2" t="s">
        <v>13</v>
      </c>
      <c r="Q342" s="2">
        <v>0</v>
      </c>
    </row>
    <row r="343" spans="1:17" x14ac:dyDescent="0.25">
      <c r="A343" s="5">
        <v>1418</v>
      </c>
      <c r="B343" s="6">
        <v>41143</v>
      </c>
      <c r="C343" s="5">
        <v>7</v>
      </c>
      <c r="D343" s="5">
        <v>8</v>
      </c>
      <c r="E343" s="5">
        <v>10</v>
      </c>
      <c r="F343" s="5">
        <v>27</v>
      </c>
      <c r="G343" s="5">
        <v>12</v>
      </c>
      <c r="H343" s="5">
        <v>56</v>
      </c>
      <c r="I343" s="7">
        <v>24524004</v>
      </c>
      <c r="J343" s="13">
        <f t="shared" si="20"/>
        <v>7006858.2857142854</v>
      </c>
      <c r="K343" s="29">
        <f t="shared" si="21"/>
        <v>0.13995841083197111</v>
      </c>
      <c r="L343" s="15" t="str">
        <f t="shared" si="22"/>
        <v>10% - 20%</v>
      </c>
      <c r="M343" s="5">
        <f t="shared" si="23"/>
        <v>0</v>
      </c>
      <c r="N343" s="5">
        <v>0</v>
      </c>
      <c r="O343" s="5">
        <v>0</v>
      </c>
      <c r="P343" s="5" t="s">
        <v>12</v>
      </c>
      <c r="Q343" s="7">
        <v>2644837.54</v>
      </c>
    </row>
    <row r="344" spans="1:17" x14ac:dyDescent="0.25">
      <c r="A344" s="2">
        <v>1419</v>
      </c>
      <c r="B344" s="3">
        <v>41146</v>
      </c>
      <c r="C344" s="2">
        <v>52</v>
      </c>
      <c r="D344" s="2">
        <v>21</v>
      </c>
      <c r="E344" s="2">
        <v>48</v>
      </c>
      <c r="F344" s="2">
        <v>58</v>
      </c>
      <c r="G344" s="2">
        <v>30</v>
      </c>
      <c r="H344" s="2">
        <v>17</v>
      </c>
      <c r="I344" s="4">
        <v>30791774</v>
      </c>
      <c r="J344" s="10">
        <f t="shared" si="20"/>
        <v>8797649.7142857146</v>
      </c>
      <c r="K344" s="28">
        <f t="shared" si="21"/>
        <v>0.17572855377683053</v>
      </c>
      <c r="L344" s="14" t="str">
        <f t="shared" si="22"/>
        <v>10% - 20%</v>
      </c>
      <c r="M344" s="2">
        <f t="shared" si="23"/>
        <v>0</v>
      </c>
      <c r="N344" s="2">
        <v>0</v>
      </c>
      <c r="O344" s="2">
        <v>0</v>
      </c>
      <c r="P344" s="2" t="s">
        <v>12</v>
      </c>
      <c r="Q344" s="4">
        <v>17872769.48</v>
      </c>
    </row>
    <row r="345" spans="1:17" x14ac:dyDescent="0.25">
      <c r="A345" s="5">
        <v>1420</v>
      </c>
      <c r="B345" s="6">
        <v>41150</v>
      </c>
      <c r="C345" s="5">
        <v>45</v>
      </c>
      <c r="D345" s="5">
        <v>16</v>
      </c>
      <c r="E345" s="5">
        <v>18</v>
      </c>
      <c r="F345" s="5">
        <v>11</v>
      </c>
      <c r="G345" s="5">
        <v>36</v>
      </c>
      <c r="H345" s="5">
        <v>2</v>
      </c>
      <c r="I345" s="7">
        <v>41256602</v>
      </c>
      <c r="J345" s="13">
        <f t="shared" si="20"/>
        <v>11787600.571428571</v>
      </c>
      <c r="K345" s="29">
        <f t="shared" si="21"/>
        <v>0.23545129303710444</v>
      </c>
      <c r="L345" s="15" t="str">
        <f t="shared" si="22"/>
        <v>20% - 30%</v>
      </c>
      <c r="M345" s="5">
        <f t="shared" si="23"/>
        <v>0</v>
      </c>
      <c r="N345" s="5">
        <v>0</v>
      </c>
      <c r="O345" s="5">
        <v>0</v>
      </c>
      <c r="P345" s="5" t="s">
        <v>12</v>
      </c>
      <c r="Q345" s="7">
        <v>22322165.670000002</v>
      </c>
    </row>
    <row r="346" spans="1:17" x14ac:dyDescent="0.25">
      <c r="A346" s="2">
        <v>1421</v>
      </c>
      <c r="B346" s="3">
        <v>41153</v>
      </c>
      <c r="C346" s="2">
        <v>31</v>
      </c>
      <c r="D346" s="2">
        <v>39</v>
      </c>
      <c r="E346" s="2">
        <v>59</v>
      </c>
      <c r="F346" s="2">
        <v>19</v>
      </c>
      <c r="G346" s="2">
        <v>53</v>
      </c>
      <c r="H346" s="2">
        <v>44</v>
      </c>
      <c r="I346" s="4">
        <v>49871110</v>
      </c>
      <c r="J346" s="10">
        <f t="shared" si="20"/>
        <v>14248888.571428571</v>
      </c>
      <c r="K346" s="28">
        <f t="shared" si="21"/>
        <v>0.2846142620930262</v>
      </c>
      <c r="L346" s="14" t="str">
        <f t="shared" si="22"/>
        <v>20% - 30%</v>
      </c>
      <c r="M346" s="2">
        <f t="shared" si="23"/>
        <v>1</v>
      </c>
      <c r="N346" s="2">
        <v>1</v>
      </c>
      <c r="O346" s="4">
        <v>27700609.77</v>
      </c>
      <c r="P346" s="2" t="s">
        <v>13</v>
      </c>
      <c r="Q346" s="2">
        <v>0</v>
      </c>
    </row>
    <row r="347" spans="1:17" x14ac:dyDescent="0.25">
      <c r="A347" s="5">
        <v>1422</v>
      </c>
      <c r="B347" s="6">
        <v>41157</v>
      </c>
      <c r="C347" s="5">
        <v>17</v>
      </c>
      <c r="D347" s="5">
        <v>44</v>
      </c>
      <c r="E347" s="5">
        <v>2</v>
      </c>
      <c r="F347" s="5">
        <v>5</v>
      </c>
      <c r="G347" s="5">
        <v>13</v>
      </c>
      <c r="H347" s="5">
        <v>39</v>
      </c>
      <c r="I347" s="7">
        <v>24685402</v>
      </c>
      <c r="J347" s="13">
        <f t="shared" si="20"/>
        <v>7052972</v>
      </c>
      <c r="K347" s="29">
        <f t="shared" si="21"/>
        <v>0.14087950869149921</v>
      </c>
      <c r="L347" s="15" t="str">
        <f t="shared" si="22"/>
        <v>10% - 20%</v>
      </c>
      <c r="M347" s="5">
        <f t="shared" si="23"/>
        <v>1</v>
      </c>
      <c r="N347" s="5">
        <v>1</v>
      </c>
      <c r="O347" s="7">
        <v>2662243.8199999998</v>
      </c>
      <c r="P347" s="5" t="s">
        <v>13</v>
      </c>
      <c r="Q347" s="5">
        <v>0</v>
      </c>
    </row>
    <row r="348" spans="1:17" x14ac:dyDescent="0.25">
      <c r="A348" s="2">
        <v>1423</v>
      </c>
      <c r="B348" s="3">
        <v>41160</v>
      </c>
      <c r="C348" s="2">
        <v>43</v>
      </c>
      <c r="D348" s="2">
        <v>8</v>
      </c>
      <c r="E348" s="2">
        <v>21</v>
      </c>
      <c r="F348" s="2">
        <v>27</v>
      </c>
      <c r="G348" s="2">
        <v>3</v>
      </c>
      <c r="H348" s="2">
        <v>25</v>
      </c>
      <c r="I348" s="4">
        <v>20301558</v>
      </c>
      <c r="J348" s="10">
        <f t="shared" si="20"/>
        <v>5800445.1428571427</v>
      </c>
      <c r="K348" s="28">
        <f t="shared" si="21"/>
        <v>0.11586092528337093</v>
      </c>
      <c r="L348" s="14" t="str">
        <f t="shared" si="22"/>
        <v>10% - 20%</v>
      </c>
      <c r="M348" s="2">
        <f t="shared" si="23"/>
        <v>1</v>
      </c>
      <c r="N348" s="2">
        <v>3</v>
      </c>
      <c r="O348" s="4">
        <v>729819.96</v>
      </c>
      <c r="P348" s="2" t="s">
        <v>13</v>
      </c>
      <c r="Q348" s="2">
        <v>0</v>
      </c>
    </row>
    <row r="349" spans="1:17" x14ac:dyDescent="0.25">
      <c r="A349" s="5">
        <v>1424</v>
      </c>
      <c r="B349" s="6">
        <v>41164</v>
      </c>
      <c r="C349" s="5">
        <v>60</v>
      </c>
      <c r="D349" s="5">
        <v>38</v>
      </c>
      <c r="E349" s="5">
        <v>29</v>
      </c>
      <c r="F349" s="5">
        <v>3</v>
      </c>
      <c r="G349" s="5">
        <v>7</v>
      </c>
      <c r="H349" s="5">
        <v>15</v>
      </c>
      <c r="I349" s="7">
        <v>23333070</v>
      </c>
      <c r="J349" s="13">
        <f t="shared" si="20"/>
        <v>6666591.4285714282</v>
      </c>
      <c r="K349" s="29">
        <f t="shared" si="21"/>
        <v>0.13316175437873604</v>
      </c>
      <c r="L349" s="15" t="str">
        <f t="shared" si="22"/>
        <v>10% - 20%</v>
      </c>
      <c r="M349" s="5">
        <f t="shared" si="23"/>
        <v>0</v>
      </c>
      <c r="N349" s="5">
        <v>0</v>
      </c>
      <c r="O349" s="5">
        <v>0</v>
      </c>
      <c r="P349" s="5" t="s">
        <v>12</v>
      </c>
      <c r="Q349" s="7">
        <v>13325277.460000001</v>
      </c>
    </row>
    <row r="350" spans="1:17" x14ac:dyDescent="0.25">
      <c r="A350" s="2">
        <v>1425</v>
      </c>
      <c r="B350" s="3">
        <v>41167</v>
      </c>
      <c r="C350" s="2">
        <v>7</v>
      </c>
      <c r="D350" s="2">
        <v>29</v>
      </c>
      <c r="E350" s="2">
        <v>50</v>
      </c>
      <c r="F350" s="2">
        <v>16</v>
      </c>
      <c r="G350" s="2">
        <v>38</v>
      </c>
      <c r="H350" s="2">
        <v>36</v>
      </c>
      <c r="I350" s="4">
        <v>39029976</v>
      </c>
      <c r="J350" s="10">
        <f t="shared" si="20"/>
        <v>11151421.714285715</v>
      </c>
      <c r="K350" s="28">
        <f t="shared" si="21"/>
        <v>0.22274394571824296</v>
      </c>
      <c r="L350" s="14" t="str">
        <f t="shared" si="22"/>
        <v>20% - 30%</v>
      </c>
      <c r="M350" s="2">
        <f t="shared" si="23"/>
        <v>1</v>
      </c>
      <c r="N350" s="2">
        <v>1</v>
      </c>
      <c r="O350" s="4">
        <v>17534538.969999999</v>
      </c>
      <c r="P350" s="2" t="s">
        <v>13</v>
      </c>
      <c r="Q350" s="2">
        <v>0</v>
      </c>
    </row>
    <row r="351" spans="1:17" x14ac:dyDescent="0.25">
      <c r="A351" s="5">
        <v>1426</v>
      </c>
      <c r="B351" s="6">
        <v>41171</v>
      </c>
      <c r="C351" s="5">
        <v>24</v>
      </c>
      <c r="D351" s="5">
        <v>44</v>
      </c>
      <c r="E351" s="5">
        <v>6</v>
      </c>
      <c r="F351" s="5">
        <v>15</v>
      </c>
      <c r="G351" s="5">
        <v>18</v>
      </c>
      <c r="H351" s="5">
        <v>30</v>
      </c>
      <c r="I351" s="7">
        <v>22530210</v>
      </c>
      <c r="J351" s="13">
        <f t="shared" si="20"/>
        <v>6437202.8571428573</v>
      </c>
      <c r="K351" s="29">
        <f t="shared" si="21"/>
        <v>0.12857983497762374</v>
      </c>
      <c r="L351" s="15" t="str">
        <f t="shared" si="22"/>
        <v>10% - 20%</v>
      </c>
      <c r="M351" s="5">
        <f t="shared" si="23"/>
        <v>0</v>
      </c>
      <c r="N351" s="5">
        <v>0</v>
      </c>
      <c r="O351" s="5">
        <v>0</v>
      </c>
      <c r="P351" s="5" t="s">
        <v>12</v>
      </c>
      <c r="Q351" s="7">
        <v>2429813.06</v>
      </c>
    </row>
    <row r="352" spans="1:17" x14ac:dyDescent="0.25">
      <c r="A352" s="2">
        <v>1427</v>
      </c>
      <c r="B352" s="3">
        <v>41174</v>
      </c>
      <c r="C352" s="2">
        <v>47</v>
      </c>
      <c r="D352" s="2">
        <v>44</v>
      </c>
      <c r="E352" s="2">
        <v>53</v>
      </c>
      <c r="F352" s="2">
        <v>56</v>
      </c>
      <c r="G352" s="2">
        <v>8</v>
      </c>
      <c r="H352" s="2">
        <v>39</v>
      </c>
      <c r="I352" s="4">
        <v>29080638</v>
      </c>
      <c r="J352" s="10">
        <f t="shared" si="20"/>
        <v>8308753.7142857146</v>
      </c>
      <c r="K352" s="28">
        <f t="shared" si="21"/>
        <v>0.1659631062064674</v>
      </c>
      <c r="L352" s="14" t="str">
        <f t="shared" si="22"/>
        <v>10% - 20%</v>
      </c>
      <c r="M352" s="2">
        <f t="shared" si="23"/>
        <v>0</v>
      </c>
      <c r="N352" s="2">
        <v>0</v>
      </c>
      <c r="O352" s="2">
        <v>0</v>
      </c>
      <c r="P352" s="2" t="s">
        <v>12</v>
      </c>
      <c r="Q352" s="4">
        <v>5566069.4100000001</v>
      </c>
    </row>
    <row r="353" spans="1:17" x14ac:dyDescent="0.25">
      <c r="A353" s="5">
        <v>1428</v>
      </c>
      <c r="B353" s="6">
        <v>41178</v>
      </c>
      <c r="C353" s="5">
        <v>15</v>
      </c>
      <c r="D353" s="5">
        <v>55</v>
      </c>
      <c r="E353" s="5">
        <v>37</v>
      </c>
      <c r="F353" s="5">
        <v>34</v>
      </c>
      <c r="G353" s="5">
        <v>19</v>
      </c>
      <c r="H353" s="5">
        <v>7</v>
      </c>
      <c r="I353" s="7">
        <v>30227772</v>
      </c>
      <c r="J353" s="13">
        <f t="shared" si="20"/>
        <v>8636506.2857142854</v>
      </c>
      <c r="K353" s="29">
        <f t="shared" si="21"/>
        <v>0.17250979620257578</v>
      </c>
      <c r="L353" s="15" t="str">
        <f t="shared" si="22"/>
        <v>10% - 20%</v>
      </c>
      <c r="M353" s="5">
        <f t="shared" si="23"/>
        <v>1</v>
      </c>
      <c r="N353" s="5">
        <v>1</v>
      </c>
      <c r="O353" s="7">
        <v>8826040.5899999999</v>
      </c>
      <c r="P353" s="5" t="s">
        <v>13</v>
      </c>
      <c r="Q353" s="5">
        <v>0</v>
      </c>
    </row>
    <row r="354" spans="1:17" x14ac:dyDescent="0.25">
      <c r="A354" s="2">
        <v>1429</v>
      </c>
      <c r="B354" s="3">
        <v>41181</v>
      </c>
      <c r="C354" s="2">
        <v>9</v>
      </c>
      <c r="D354" s="2">
        <v>22</v>
      </c>
      <c r="E354" s="2">
        <v>60</v>
      </c>
      <c r="F354" s="2">
        <v>48</v>
      </c>
      <c r="G354" s="2">
        <v>12</v>
      </c>
      <c r="H354" s="2">
        <v>39</v>
      </c>
      <c r="I354" s="4">
        <v>25455478</v>
      </c>
      <c r="J354" s="10">
        <f t="shared" si="20"/>
        <v>7272993.7142857146</v>
      </c>
      <c r="K354" s="28">
        <f t="shared" si="21"/>
        <v>0.14527432991155126</v>
      </c>
      <c r="L354" s="14" t="str">
        <f t="shared" si="22"/>
        <v>10% - 20%</v>
      </c>
      <c r="M354" s="2">
        <f t="shared" si="23"/>
        <v>0</v>
      </c>
      <c r="N354" s="2">
        <v>0</v>
      </c>
      <c r="O354" s="2">
        <v>0</v>
      </c>
      <c r="P354" s="2" t="s">
        <v>12</v>
      </c>
      <c r="Q354" s="4">
        <v>12664526.029999999</v>
      </c>
    </row>
    <row r="355" spans="1:17" x14ac:dyDescent="0.25">
      <c r="A355" s="5">
        <v>1430</v>
      </c>
      <c r="B355" s="6">
        <v>41185</v>
      </c>
      <c r="C355" s="5">
        <v>19</v>
      </c>
      <c r="D355" s="5">
        <v>2</v>
      </c>
      <c r="E355" s="5">
        <v>30</v>
      </c>
      <c r="F355" s="5">
        <v>46</v>
      </c>
      <c r="G355" s="5">
        <v>22</v>
      </c>
      <c r="H355" s="5">
        <v>52</v>
      </c>
      <c r="I355" s="7">
        <v>39097864</v>
      </c>
      <c r="J355" s="13">
        <f t="shared" si="20"/>
        <v>11170818.285714285</v>
      </c>
      <c r="K355" s="29">
        <f t="shared" si="21"/>
        <v>0.22313138231279581</v>
      </c>
      <c r="L355" s="15" t="str">
        <f t="shared" si="22"/>
        <v>20% - 30%</v>
      </c>
      <c r="M355" s="5">
        <f t="shared" si="23"/>
        <v>0</v>
      </c>
      <c r="N355" s="5">
        <v>0</v>
      </c>
      <c r="O355" s="5">
        <v>0</v>
      </c>
      <c r="P355" s="5" t="s">
        <v>12</v>
      </c>
      <c r="Q355" s="7">
        <v>16881109.039999999</v>
      </c>
    </row>
    <row r="356" spans="1:17" x14ac:dyDescent="0.25">
      <c r="A356" s="2">
        <v>1431</v>
      </c>
      <c r="B356" s="3">
        <v>41188</v>
      </c>
      <c r="C356" s="2">
        <v>33</v>
      </c>
      <c r="D356" s="2">
        <v>54</v>
      </c>
      <c r="E356" s="2">
        <v>40</v>
      </c>
      <c r="F356" s="2">
        <v>5</v>
      </c>
      <c r="G356" s="2">
        <v>9</v>
      </c>
      <c r="H356" s="2">
        <v>13</v>
      </c>
      <c r="I356" s="4">
        <v>49552308</v>
      </c>
      <c r="J356" s="10">
        <f t="shared" si="20"/>
        <v>14157802.285714285</v>
      </c>
      <c r="K356" s="28">
        <f t="shared" si="21"/>
        <v>0.28279486011894178</v>
      </c>
      <c r="L356" s="14" t="str">
        <f t="shared" si="22"/>
        <v>20% - 30%</v>
      </c>
      <c r="M356" s="2">
        <f t="shared" si="23"/>
        <v>0</v>
      </c>
      <c r="N356" s="2">
        <v>0</v>
      </c>
      <c r="O356" s="2">
        <v>0</v>
      </c>
      <c r="P356" s="2" t="s">
        <v>12</v>
      </c>
      <c r="Q356" s="4">
        <v>22225171.32</v>
      </c>
    </row>
    <row r="357" spans="1:17" x14ac:dyDescent="0.25">
      <c r="A357" s="5">
        <v>1432</v>
      </c>
      <c r="B357" s="6">
        <v>41192</v>
      </c>
      <c r="C357" s="5">
        <v>16</v>
      </c>
      <c r="D357" s="5">
        <v>24</v>
      </c>
      <c r="E357" s="5">
        <v>25</v>
      </c>
      <c r="F357" s="5">
        <v>45</v>
      </c>
      <c r="G357" s="5">
        <v>59</v>
      </c>
      <c r="H357" s="5">
        <v>42</v>
      </c>
      <c r="I357" s="7">
        <v>52510170</v>
      </c>
      <c r="J357" s="13">
        <f t="shared" si="20"/>
        <v>15002905.714285715</v>
      </c>
      <c r="K357" s="29">
        <f t="shared" si="21"/>
        <v>0.29967536890454938</v>
      </c>
      <c r="L357" s="15" t="str">
        <f t="shared" si="22"/>
        <v>20% - 30%</v>
      </c>
      <c r="M357" s="5">
        <f t="shared" si="23"/>
        <v>0</v>
      </c>
      <c r="N357" s="5">
        <v>0</v>
      </c>
      <c r="O357" s="5">
        <v>0</v>
      </c>
      <c r="P357" s="5" t="s">
        <v>12</v>
      </c>
      <c r="Q357" s="7">
        <v>27888229.829999998</v>
      </c>
    </row>
    <row r="358" spans="1:17" x14ac:dyDescent="0.25">
      <c r="A358" s="2">
        <v>1433</v>
      </c>
      <c r="B358" s="3">
        <v>41195</v>
      </c>
      <c r="C358" s="2">
        <v>14</v>
      </c>
      <c r="D358" s="2">
        <v>46</v>
      </c>
      <c r="E358" s="2">
        <v>40</v>
      </c>
      <c r="F358" s="2">
        <v>13</v>
      </c>
      <c r="G358" s="2">
        <v>4</v>
      </c>
      <c r="H358" s="2">
        <v>52</v>
      </c>
      <c r="I358" s="4">
        <v>55794726</v>
      </c>
      <c r="J358" s="10">
        <f t="shared" si="20"/>
        <v>15941350.285714285</v>
      </c>
      <c r="K358" s="28">
        <f t="shared" si="21"/>
        <v>0.31842031928249809</v>
      </c>
      <c r="L358" s="14" t="str">
        <f t="shared" si="22"/>
        <v>30% - 40%</v>
      </c>
      <c r="M358" s="2">
        <f t="shared" si="23"/>
        <v>1</v>
      </c>
      <c r="N358" s="2">
        <v>1</v>
      </c>
      <c r="O358" s="4">
        <v>33905517.490000002</v>
      </c>
      <c r="P358" s="2" t="s">
        <v>13</v>
      </c>
      <c r="Q358" s="2">
        <v>0</v>
      </c>
    </row>
    <row r="359" spans="1:17" x14ac:dyDescent="0.25">
      <c r="A359" s="5">
        <v>1434</v>
      </c>
      <c r="B359" s="6">
        <v>41199</v>
      </c>
      <c r="C359" s="5">
        <v>3</v>
      </c>
      <c r="D359" s="5">
        <v>34</v>
      </c>
      <c r="E359" s="5">
        <v>58</v>
      </c>
      <c r="F359" s="5">
        <v>22</v>
      </c>
      <c r="G359" s="5">
        <v>18</v>
      </c>
      <c r="H359" s="5">
        <v>55</v>
      </c>
      <c r="I359" s="7">
        <v>25079638</v>
      </c>
      <c r="J359" s="13">
        <f t="shared" si="20"/>
        <v>7165610.8571428573</v>
      </c>
      <c r="K359" s="29">
        <f t="shared" si="21"/>
        <v>0.14312941225752185</v>
      </c>
      <c r="L359" s="15" t="str">
        <f t="shared" si="22"/>
        <v>10% - 20%</v>
      </c>
      <c r="M359" s="5">
        <f t="shared" si="23"/>
        <v>1</v>
      </c>
      <c r="N359" s="5">
        <v>2</v>
      </c>
      <c r="O359" s="7">
        <v>1352380.47</v>
      </c>
      <c r="P359" s="5" t="s">
        <v>13</v>
      </c>
      <c r="Q359" s="5">
        <v>0</v>
      </c>
    </row>
    <row r="360" spans="1:17" x14ac:dyDescent="0.25">
      <c r="A360" s="2">
        <v>1435</v>
      </c>
      <c r="B360" s="3">
        <v>41202</v>
      </c>
      <c r="C360" s="2">
        <v>45</v>
      </c>
      <c r="D360" s="2">
        <v>47</v>
      </c>
      <c r="E360" s="2">
        <v>50</v>
      </c>
      <c r="F360" s="2">
        <v>52</v>
      </c>
      <c r="G360" s="2">
        <v>15</v>
      </c>
      <c r="H360" s="2">
        <v>4</v>
      </c>
      <c r="I360" s="4">
        <v>41564024</v>
      </c>
      <c r="J360" s="10">
        <f t="shared" si="20"/>
        <v>11875435.428571429</v>
      </c>
      <c r="K360" s="28">
        <f t="shared" si="21"/>
        <v>0.23720574938830982</v>
      </c>
      <c r="L360" s="14" t="str">
        <f t="shared" si="22"/>
        <v>20% - 30%</v>
      </c>
      <c r="M360" s="2">
        <f t="shared" si="23"/>
        <v>0</v>
      </c>
      <c r="N360" s="2">
        <v>0</v>
      </c>
      <c r="O360" s="2">
        <v>0</v>
      </c>
      <c r="P360" s="2" t="s">
        <v>12</v>
      </c>
      <c r="Q360" s="4">
        <v>19534166.5</v>
      </c>
    </row>
    <row r="361" spans="1:17" x14ac:dyDescent="0.25">
      <c r="A361" s="5">
        <v>1436</v>
      </c>
      <c r="B361" s="6">
        <v>41206</v>
      </c>
      <c r="C361" s="5">
        <v>1</v>
      </c>
      <c r="D361" s="5">
        <v>23</v>
      </c>
      <c r="E361" s="5">
        <v>13</v>
      </c>
      <c r="F361" s="5">
        <v>30</v>
      </c>
      <c r="G361" s="5">
        <v>24</v>
      </c>
      <c r="H361" s="5">
        <v>57</v>
      </c>
      <c r="I361" s="7">
        <v>46027556</v>
      </c>
      <c r="J361" s="13">
        <f t="shared" si="20"/>
        <v>13150730.285714285</v>
      </c>
      <c r="K361" s="29">
        <f t="shared" si="21"/>
        <v>0.26267911195249999</v>
      </c>
      <c r="L361" s="15" t="str">
        <f t="shared" si="22"/>
        <v>20% - 30%</v>
      </c>
      <c r="M361" s="5">
        <f t="shared" si="23"/>
        <v>0</v>
      </c>
      <c r="N361" s="5">
        <v>0</v>
      </c>
      <c r="O361" s="5">
        <v>0</v>
      </c>
      <c r="P361" s="5" t="s">
        <v>12</v>
      </c>
      <c r="Q361" s="7">
        <v>24498095.239999998</v>
      </c>
    </row>
    <row r="362" spans="1:17" x14ac:dyDescent="0.25">
      <c r="A362" s="2">
        <v>1437</v>
      </c>
      <c r="B362" s="3">
        <v>41209</v>
      </c>
      <c r="C362" s="2">
        <v>48</v>
      </c>
      <c r="D362" s="2">
        <v>37</v>
      </c>
      <c r="E362" s="2">
        <v>26</v>
      </c>
      <c r="F362" s="2">
        <v>22</v>
      </c>
      <c r="G362" s="2">
        <v>38</v>
      </c>
      <c r="H362" s="2">
        <v>23</v>
      </c>
      <c r="I362" s="4">
        <v>60881314</v>
      </c>
      <c r="J362" s="10">
        <f t="shared" si="20"/>
        <v>17394661.142857142</v>
      </c>
      <c r="K362" s="28">
        <f t="shared" si="21"/>
        <v>0.34744946040631192</v>
      </c>
      <c r="L362" s="14" t="str">
        <f t="shared" si="22"/>
        <v>30% - 40%</v>
      </c>
      <c r="M362" s="2">
        <f t="shared" si="23"/>
        <v>0</v>
      </c>
      <c r="N362" s="2">
        <v>0</v>
      </c>
      <c r="O362" s="2">
        <v>0</v>
      </c>
      <c r="P362" s="2" t="s">
        <v>12</v>
      </c>
      <c r="Q362" s="4">
        <v>31063955.59</v>
      </c>
    </row>
    <row r="363" spans="1:17" x14ac:dyDescent="0.25">
      <c r="A363" s="5">
        <v>1438</v>
      </c>
      <c r="B363" s="6">
        <v>41213</v>
      </c>
      <c r="C363" s="5">
        <v>49</v>
      </c>
      <c r="D363" s="5">
        <v>7</v>
      </c>
      <c r="E363" s="5">
        <v>33</v>
      </c>
      <c r="F363" s="5">
        <v>31</v>
      </c>
      <c r="G363" s="5">
        <v>36</v>
      </c>
      <c r="H363" s="5">
        <v>14</v>
      </c>
      <c r="I363" s="7">
        <v>68771562</v>
      </c>
      <c r="J363" s="13">
        <f t="shared" si="20"/>
        <v>19649017.714285713</v>
      </c>
      <c r="K363" s="29">
        <f t="shared" si="21"/>
        <v>0.39247908000473219</v>
      </c>
      <c r="L363" s="15" t="str">
        <f t="shared" si="22"/>
        <v>30% - 40%</v>
      </c>
      <c r="M363" s="5">
        <f t="shared" si="23"/>
        <v>1</v>
      </c>
      <c r="N363" s="5">
        <v>2</v>
      </c>
      <c r="O363" s="7">
        <v>19240377.329999998</v>
      </c>
      <c r="P363" s="5" t="s">
        <v>13</v>
      </c>
      <c r="Q363" s="5">
        <v>0</v>
      </c>
    </row>
    <row r="364" spans="1:17" x14ac:dyDescent="0.25">
      <c r="A364" s="2">
        <v>1439</v>
      </c>
      <c r="B364" s="3">
        <v>41216</v>
      </c>
      <c r="C364" s="2">
        <v>35</v>
      </c>
      <c r="D364" s="2">
        <v>55</v>
      </c>
      <c r="E364" s="2">
        <v>2</v>
      </c>
      <c r="F364" s="2">
        <v>43</v>
      </c>
      <c r="G364" s="2">
        <v>34</v>
      </c>
      <c r="H364" s="2">
        <v>42</v>
      </c>
      <c r="I364" s="4">
        <v>24893922</v>
      </c>
      <c r="J364" s="10">
        <f t="shared" si="20"/>
        <v>7112549.1428571427</v>
      </c>
      <c r="K364" s="28">
        <f t="shared" si="21"/>
        <v>0.1420695316513178</v>
      </c>
      <c r="L364" s="14" t="str">
        <f t="shared" si="22"/>
        <v>10% - 20%</v>
      </c>
      <c r="M364" s="2">
        <f t="shared" si="23"/>
        <v>0</v>
      </c>
      <c r="N364" s="2">
        <v>0</v>
      </c>
      <c r="O364" s="2">
        <v>0</v>
      </c>
      <c r="P364" s="2" t="s">
        <v>12</v>
      </c>
      <c r="Q364" s="4">
        <v>19099165.190000001</v>
      </c>
    </row>
    <row r="365" spans="1:17" x14ac:dyDescent="0.25">
      <c r="A365" s="5">
        <v>1440</v>
      </c>
      <c r="B365" s="6">
        <v>41220</v>
      </c>
      <c r="C365" s="5">
        <v>6</v>
      </c>
      <c r="D365" s="5">
        <v>28</v>
      </c>
      <c r="E365" s="5">
        <v>56</v>
      </c>
      <c r="F365" s="5">
        <v>2</v>
      </c>
      <c r="G365" s="5">
        <v>36</v>
      </c>
      <c r="H365" s="5">
        <v>51</v>
      </c>
      <c r="I365" s="7">
        <v>49203458</v>
      </c>
      <c r="J365" s="13">
        <f t="shared" si="20"/>
        <v>14058130.857142856</v>
      </c>
      <c r="K365" s="29">
        <f t="shared" si="21"/>
        <v>0.28080397430687237</v>
      </c>
      <c r="L365" s="15" t="str">
        <f t="shared" si="22"/>
        <v>20% - 30%</v>
      </c>
      <c r="M365" s="5">
        <f t="shared" si="23"/>
        <v>1</v>
      </c>
      <c r="N365" s="5">
        <v>1</v>
      </c>
      <c r="O365" s="7">
        <v>24405605.100000001</v>
      </c>
      <c r="P365" s="5" t="s">
        <v>13</v>
      </c>
      <c r="Q365" s="5">
        <v>0</v>
      </c>
    </row>
    <row r="366" spans="1:17" x14ac:dyDescent="0.25">
      <c r="A366" s="2">
        <v>1441</v>
      </c>
      <c r="B366" s="3">
        <v>41223</v>
      </c>
      <c r="C366" s="2">
        <v>56</v>
      </c>
      <c r="D366" s="2">
        <v>29</v>
      </c>
      <c r="E366" s="2">
        <v>53</v>
      </c>
      <c r="F366" s="2">
        <v>36</v>
      </c>
      <c r="G366" s="2">
        <v>38</v>
      </c>
      <c r="H366" s="2">
        <v>17</v>
      </c>
      <c r="I366" s="4">
        <v>29497406</v>
      </c>
      <c r="J366" s="10">
        <f t="shared" si="20"/>
        <v>8427830.2857142854</v>
      </c>
      <c r="K366" s="28">
        <f t="shared" si="21"/>
        <v>0.16834159982299179</v>
      </c>
      <c r="L366" s="14" t="str">
        <f t="shared" si="22"/>
        <v>10% - 20%</v>
      </c>
      <c r="M366" s="2">
        <f t="shared" si="23"/>
        <v>0</v>
      </c>
      <c r="N366" s="2">
        <v>0</v>
      </c>
      <c r="O366" s="2">
        <v>0</v>
      </c>
      <c r="P366" s="2" t="s">
        <v>12</v>
      </c>
      <c r="Q366" s="4">
        <v>3181203.48</v>
      </c>
    </row>
    <row r="367" spans="1:17" x14ac:dyDescent="0.25">
      <c r="A367" s="5">
        <v>1442</v>
      </c>
      <c r="B367" s="6">
        <v>41227</v>
      </c>
      <c r="C367" s="5">
        <v>12</v>
      </c>
      <c r="D367" s="5">
        <v>20</v>
      </c>
      <c r="E367" s="5">
        <v>13</v>
      </c>
      <c r="F367" s="5">
        <v>49</v>
      </c>
      <c r="G367" s="5">
        <v>34</v>
      </c>
      <c r="H367" s="5">
        <v>30</v>
      </c>
      <c r="I367" s="7">
        <v>34432308</v>
      </c>
      <c r="J367" s="13">
        <f t="shared" si="20"/>
        <v>9837802.2857142854</v>
      </c>
      <c r="K367" s="29">
        <f t="shared" si="21"/>
        <v>0.19650506943959745</v>
      </c>
      <c r="L367" s="15" t="str">
        <f t="shared" si="22"/>
        <v>10% - 20%</v>
      </c>
      <c r="M367" s="5">
        <f t="shared" si="23"/>
        <v>0</v>
      </c>
      <c r="N367" s="5">
        <v>0</v>
      </c>
      <c r="O367" s="5">
        <v>0</v>
      </c>
      <c r="P367" s="5" t="s">
        <v>12</v>
      </c>
      <c r="Q367" s="7">
        <v>6894620.79</v>
      </c>
    </row>
    <row r="368" spans="1:17" x14ac:dyDescent="0.25">
      <c r="A368" s="2">
        <v>1443</v>
      </c>
      <c r="B368" s="3">
        <v>41230</v>
      </c>
      <c r="C368" s="2">
        <v>52</v>
      </c>
      <c r="D368" s="2">
        <v>32</v>
      </c>
      <c r="E368" s="2">
        <v>12</v>
      </c>
      <c r="F368" s="2">
        <v>54</v>
      </c>
      <c r="G368" s="2">
        <v>20</v>
      </c>
      <c r="H368" s="2">
        <v>48</v>
      </c>
      <c r="I368" s="4">
        <v>35945462</v>
      </c>
      <c r="J368" s="10">
        <f t="shared" si="20"/>
        <v>10270132</v>
      </c>
      <c r="K368" s="28">
        <f t="shared" si="21"/>
        <v>0.20514063438176761</v>
      </c>
      <c r="L368" s="14" t="str">
        <f t="shared" si="22"/>
        <v>20% - 30%</v>
      </c>
      <c r="M368" s="2">
        <f t="shared" si="23"/>
        <v>0</v>
      </c>
      <c r="N368" s="2">
        <v>0</v>
      </c>
      <c r="O368" s="2">
        <v>0</v>
      </c>
      <c r="P368" s="2" t="s">
        <v>12</v>
      </c>
      <c r="Q368" s="4">
        <v>10771227.060000001</v>
      </c>
    </row>
    <row r="369" spans="1:17" x14ac:dyDescent="0.25">
      <c r="A369" s="5">
        <v>1444</v>
      </c>
      <c r="B369" s="6">
        <v>41234</v>
      </c>
      <c r="C369" s="5">
        <v>2</v>
      </c>
      <c r="D369" s="5">
        <v>5</v>
      </c>
      <c r="E369" s="5">
        <v>55</v>
      </c>
      <c r="F369" s="5">
        <v>28</v>
      </c>
      <c r="G369" s="5">
        <v>27</v>
      </c>
      <c r="H369" s="5">
        <v>48</v>
      </c>
      <c r="I369" s="7">
        <v>38922186</v>
      </c>
      <c r="J369" s="13">
        <f t="shared" si="20"/>
        <v>11120624.571428571</v>
      </c>
      <c r="K369" s="29">
        <f t="shared" si="21"/>
        <v>0.22212878853984833</v>
      </c>
      <c r="L369" s="15" t="str">
        <f t="shared" si="22"/>
        <v>20% - 30%</v>
      </c>
      <c r="M369" s="5">
        <f t="shared" si="23"/>
        <v>0</v>
      </c>
      <c r="N369" s="5">
        <v>0</v>
      </c>
      <c r="O369" s="5">
        <v>0</v>
      </c>
      <c r="P369" s="5" t="s">
        <v>12</v>
      </c>
      <c r="Q369" s="7">
        <v>27713340.32</v>
      </c>
    </row>
    <row r="370" spans="1:17" x14ac:dyDescent="0.25">
      <c r="A370" s="2">
        <v>1445</v>
      </c>
      <c r="B370" s="3">
        <v>41237</v>
      </c>
      <c r="C370" s="2">
        <v>41</v>
      </c>
      <c r="D370" s="2">
        <v>32</v>
      </c>
      <c r="E370" s="2">
        <v>19</v>
      </c>
      <c r="F370" s="2">
        <v>58</v>
      </c>
      <c r="G370" s="2">
        <v>5</v>
      </c>
      <c r="H370" s="2">
        <v>49</v>
      </c>
      <c r="I370" s="4">
        <v>57211388</v>
      </c>
      <c r="J370" s="10">
        <f t="shared" si="20"/>
        <v>16346110.857142856</v>
      </c>
      <c r="K370" s="28">
        <f t="shared" si="21"/>
        <v>0.32650520469542016</v>
      </c>
      <c r="L370" s="14" t="str">
        <f t="shared" si="22"/>
        <v>30% - 40%</v>
      </c>
      <c r="M370" s="2">
        <f t="shared" si="23"/>
        <v>1</v>
      </c>
      <c r="N370" s="2">
        <v>1</v>
      </c>
      <c r="O370" s="4">
        <v>33883410.57</v>
      </c>
      <c r="P370" s="2" t="s">
        <v>13</v>
      </c>
      <c r="Q370" s="2">
        <v>0</v>
      </c>
    </row>
    <row r="371" spans="1:17" x14ac:dyDescent="0.25">
      <c r="A371" s="5">
        <v>1446</v>
      </c>
      <c r="B371" s="6">
        <v>41241</v>
      </c>
      <c r="C371" s="5">
        <v>13</v>
      </c>
      <c r="D371" s="5">
        <v>32</v>
      </c>
      <c r="E371" s="5">
        <v>6</v>
      </c>
      <c r="F371" s="5">
        <v>51</v>
      </c>
      <c r="G371" s="5">
        <v>40</v>
      </c>
      <c r="H371" s="5">
        <v>24</v>
      </c>
      <c r="I371" s="7">
        <v>24470254</v>
      </c>
      <c r="J371" s="13">
        <f t="shared" si="20"/>
        <v>6991501.1428571427</v>
      </c>
      <c r="K371" s="29">
        <f t="shared" si="21"/>
        <v>0.13965165975730082</v>
      </c>
      <c r="L371" s="15" t="str">
        <f t="shared" si="22"/>
        <v>10% - 20%</v>
      </c>
      <c r="M371" s="5">
        <f t="shared" si="23"/>
        <v>1</v>
      </c>
      <c r="N371" s="5">
        <v>1</v>
      </c>
      <c r="O371" s="7">
        <v>2639040.77</v>
      </c>
      <c r="P371" s="5" t="s">
        <v>13</v>
      </c>
      <c r="Q371" s="5">
        <v>0</v>
      </c>
    </row>
    <row r="372" spans="1:17" x14ac:dyDescent="0.25">
      <c r="A372" s="2">
        <v>1447</v>
      </c>
      <c r="B372" s="3">
        <v>41244</v>
      </c>
      <c r="C372" s="2">
        <v>1</v>
      </c>
      <c r="D372" s="2">
        <v>41</v>
      </c>
      <c r="E372" s="2">
        <v>28</v>
      </c>
      <c r="F372" s="2">
        <v>33</v>
      </c>
      <c r="G372" s="2">
        <v>39</v>
      </c>
      <c r="H372" s="2">
        <v>19</v>
      </c>
      <c r="I372" s="4">
        <v>27911454</v>
      </c>
      <c r="J372" s="10">
        <f t="shared" si="20"/>
        <v>7974701.1428571427</v>
      </c>
      <c r="K372" s="28">
        <f t="shared" si="21"/>
        <v>0.15929057693228493</v>
      </c>
      <c r="L372" s="14" t="str">
        <f t="shared" si="22"/>
        <v>10% - 20%</v>
      </c>
      <c r="M372" s="2">
        <f t="shared" si="23"/>
        <v>0</v>
      </c>
      <c r="N372" s="2">
        <v>0</v>
      </c>
      <c r="O372" s="2">
        <v>0</v>
      </c>
      <c r="P372" s="2" t="s">
        <v>12</v>
      </c>
      <c r="Q372" s="4">
        <v>3010163.5</v>
      </c>
    </row>
    <row r="373" spans="1:17" x14ac:dyDescent="0.25">
      <c r="A373" s="5">
        <v>1448</v>
      </c>
      <c r="B373" s="6">
        <v>41248</v>
      </c>
      <c r="C373" s="5">
        <v>25</v>
      </c>
      <c r="D373" s="5">
        <v>29</v>
      </c>
      <c r="E373" s="5">
        <v>36</v>
      </c>
      <c r="F373" s="5">
        <v>1</v>
      </c>
      <c r="G373" s="5">
        <v>56</v>
      </c>
      <c r="H373" s="5">
        <v>60</v>
      </c>
      <c r="I373" s="7">
        <v>31044854</v>
      </c>
      <c r="J373" s="13">
        <f t="shared" si="20"/>
        <v>8869958.2857142854</v>
      </c>
      <c r="K373" s="29">
        <f t="shared" si="21"/>
        <v>0.17717288051129668</v>
      </c>
      <c r="L373" s="15" t="str">
        <f t="shared" si="22"/>
        <v>10% - 20%</v>
      </c>
      <c r="M373" s="5">
        <f t="shared" si="23"/>
        <v>0</v>
      </c>
      <c r="N373" s="5">
        <v>0</v>
      </c>
      <c r="O373" s="5">
        <v>0</v>
      </c>
      <c r="P373" s="5" t="s">
        <v>12</v>
      </c>
      <c r="Q373" s="7">
        <v>6358254.4299999997</v>
      </c>
    </row>
    <row r="374" spans="1:17" x14ac:dyDescent="0.25">
      <c r="A374" s="2">
        <v>1449</v>
      </c>
      <c r="B374" s="3">
        <v>41251</v>
      </c>
      <c r="C374" s="2">
        <v>2</v>
      </c>
      <c r="D374" s="2">
        <v>18</v>
      </c>
      <c r="E374" s="2">
        <v>30</v>
      </c>
      <c r="F374" s="2">
        <v>56</v>
      </c>
      <c r="G374" s="2">
        <v>52</v>
      </c>
      <c r="H374" s="2">
        <v>6</v>
      </c>
      <c r="I374" s="4">
        <v>36690336</v>
      </c>
      <c r="J374" s="10">
        <f t="shared" si="20"/>
        <v>10482953.142857144</v>
      </c>
      <c r="K374" s="28">
        <f t="shared" si="21"/>
        <v>0.20939162787002727</v>
      </c>
      <c r="L374" s="14" t="str">
        <f t="shared" si="22"/>
        <v>20% - 30%</v>
      </c>
      <c r="M374" s="2">
        <f t="shared" si="23"/>
        <v>0</v>
      </c>
      <c r="N374" s="2">
        <v>0</v>
      </c>
      <c r="O374" s="2">
        <v>0</v>
      </c>
      <c r="P374" s="2" t="s">
        <v>12</v>
      </c>
      <c r="Q374" s="4">
        <v>22336184.149999999</v>
      </c>
    </row>
    <row r="375" spans="1:17" x14ac:dyDescent="0.25">
      <c r="A375" s="5">
        <v>1450</v>
      </c>
      <c r="B375" s="6">
        <v>41255</v>
      </c>
      <c r="C375" s="5">
        <v>27</v>
      </c>
      <c r="D375" s="5">
        <v>45</v>
      </c>
      <c r="E375" s="5">
        <v>44</v>
      </c>
      <c r="F375" s="5">
        <v>26</v>
      </c>
      <c r="G375" s="5">
        <v>38</v>
      </c>
      <c r="H375" s="5">
        <v>31</v>
      </c>
      <c r="I375" s="7">
        <v>46428132</v>
      </c>
      <c r="J375" s="13">
        <f t="shared" si="20"/>
        <v>13265180.571428571</v>
      </c>
      <c r="K375" s="29">
        <f t="shared" si="21"/>
        <v>0.26496519787784184</v>
      </c>
      <c r="L375" s="15" t="str">
        <f t="shared" si="22"/>
        <v>20% - 30%</v>
      </c>
      <c r="M375" s="5">
        <f t="shared" si="23"/>
        <v>0</v>
      </c>
      <c r="N375" s="5">
        <v>0</v>
      </c>
      <c r="O375" s="5">
        <v>0</v>
      </c>
      <c r="P375" s="5" t="s">
        <v>12</v>
      </c>
      <c r="Q375" s="7">
        <v>27343313.77</v>
      </c>
    </row>
    <row r="376" spans="1:17" x14ac:dyDescent="0.25">
      <c r="A376" s="2">
        <v>1451</v>
      </c>
      <c r="B376" s="3">
        <v>41258</v>
      </c>
      <c r="C376" s="2">
        <v>57</v>
      </c>
      <c r="D376" s="2">
        <v>10</v>
      </c>
      <c r="E376" s="2">
        <v>33</v>
      </c>
      <c r="F376" s="2">
        <v>2</v>
      </c>
      <c r="G376" s="2">
        <v>11</v>
      </c>
      <c r="H376" s="2">
        <v>52</v>
      </c>
      <c r="I376" s="4">
        <v>53760158</v>
      </c>
      <c r="J376" s="10">
        <f t="shared" si="20"/>
        <v>15360045.142857144</v>
      </c>
      <c r="K376" s="28">
        <f t="shared" si="21"/>
        <v>0.30680904634315342</v>
      </c>
      <c r="L376" s="14" t="str">
        <f t="shared" si="22"/>
        <v>30% - 40%</v>
      </c>
      <c r="M376" s="2">
        <f t="shared" si="23"/>
        <v>0</v>
      </c>
      <c r="N376" s="2">
        <v>0</v>
      </c>
      <c r="O376" s="2">
        <v>0</v>
      </c>
      <c r="P376" s="2" t="s">
        <v>12</v>
      </c>
      <c r="Q376" s="4">
        <v>33141179.59</v>
      </c>
    </row>
    <row r="377" spans="1:17" x14ac:dyDescent="0.25">
      <c r="A377" s="5">
        <v>1452</v>
      </c>
      <c r="B377" s="6">
        <v>41261</v>
      </c>
      <c r="C377" s="5">
        <v>50</v>
      </c>
      <c r="D377" s="5">
        <v>57</v>
      </c>
      <c r="E377" s="5">
        <v>58</v>
      </c>
      <c r="F377" s="5">
        <v>28</v>
      </c>
      <c r="G377" s="5">
        <v>2</v>
      </c>
      <c r="H377" s="5">
        <v>14</v>
      </c>
      <c r="I377" s="7">
        <v>37411840</v>
      </c>
      <c r="J377" s="13">
        <f t="shared" si="20"/>
        <v>10689097.142857144</v>
      </c>
      <c r="K377" s="29">
        <f t="shared" si="21"/>
        <v>0.21350924884451866</v>
      </c>
      <c r="L377" s="15" t="str">
        <f t="shared" si="22"/>
        <v>20% - 30%</v>
      </c>
      <c r="M377" s="5">
        <f t="shared" si="23"/>
        <v>0</v>
      </c>
      <c r="N377" s="5">
        <v>0</v>
      </c>
      <c r="O377" s="5">
        <v>0</v>
      </c>
      <c r="P377" s="5" t="s">
        <v>12</v>
      </c>
      <c r="Q377" s="7">
        <v>37175930.170000002</v>
      </c>
    </row>
    <row r="378" spans="1:17" x14ac:dyDescent="0.25">
      <c r="A378" s="2">
        <v>1453</v>
      </c>
      <c r="B378" s="3">
        <v>41263</v>
      </c>
      <c r="C378" s="2">
        <v>47</v>
      </c>
      <c r="D378" s="2">
        <v>32</v>
      </c>
      <c r="E378" s="2">
        <v>25</v>
      </c>
      <c r="F378" s="2">
        <v>57</v>
      </c>
      <c r="G378" s="2">
        <v>6</v>
      </c>
      <c r="H378" s="2">
        <v>13</v>
      </c>
      <c r="I378" s="4">
        <v>51704394</v>
      </c>
      <c r="J378" s="10">
        <f t="shared" si="20"/>
        <v>14772684</v>
      </c>
      <c r="K378" s="28">
        <f t="shared" si="21"/>
        <v>0.29507680790094892</v>
      </c>
      <c r="L378" s="14" t="str">
        <f t="shared" si="22"/>
        <v>20% - 30%</v>
      </c>
      <c r="M378" s="2">
        <f t="shared" si="23"/>
        <v>0</v>
      </c>
      <c r="N378" s="2">
        <v>0</v>
      </c>
      <c r="O378" s="2">
        <v>0</v>
      </c>
      <c r="P378" s="2" t="s">
        <v>12</v>
      </c>
      <c r="Q378" s="4">
        <v>42752088.240000002</v>
      </c>
    </row>
    <row r="379" spans="1:17" x14ac:dyDescent="0.25">
      <c r="A379" s="5">
        <v>1454</v>
      </c>
      <c r="B379" s="6">
        <v>41265</v>
      </c>
      <c r="C379" s="5">
        <v>27</v>
      </c>
      <c r="D379" s="5">
        <v>52</v>
      </c>
      <c r="E379" s="5">
        <v>41</v>
      </c>
      <c r="F379" s="5">
        <v>29</v>
      </c>
      <c r="G379" s="5">
        <v>4</v>
      </c>
      <c r="H379" s="5">
        <v>48</v>
      </c>
      <c r="I379" s="7">
        <v>58744064</v>
      </c>
      <c r="J379" s="13">
        <f t="shared" si="20"/>
        <v>16784018.285714287</v>
      </c>
      <c r="K379" s="29">
        <f t="shared" si="21"/>
        <v>0.33525218162791059</v>
      </c>
      <c r="L379" s="15" t="str">
        <f t="shared" si="22"/>
        <v>30% - 40%</v>
      </c>
      <c r="M379" s="5">
        <f t="shared" si="23"/>
        <v>0</v>
      </c>
      <c r="N379" s="5">
        <v>0</v>
      </c>
      <c r="O379" s="5">
        <v>0</v>
      </c>
      <c r="P379" s="5" t="s">
        <v>12</v>
      </c>
      <c r="Q379" s="7">
        <v>122411671.25</v>
      </c>
    </row>
    <row r="380" spans="1:17" x14ac:dyDescent="0.25">
      <c r="A380" s="2">
        <v>1455</v>
      </c>
      <c r="B380" s="3">
        <v>41274</v>
      </c>
      <c r="C380" s="2">
        <v>33</v>
      </c>
      <c r="D380" s="2">
        <v>14</v>
      </c>
      <c r="E380" s="2">
        <v>52</v>
      </c>
      <c r="F380" s="2">
        <v>36</v>
      </c>
      <c r="G380" s="2">
        <v>32</v>
      </c>
      <c r="H380" s="2">
        <v>41</v>
      </c>
      <c r="I380" s="4">
        <v>640548924</v>
      </c>
      <c r="J380" s="10">
        <f t="shared" si="20"/>
        <v>183013978.2857143</v>
      </c>
      <c r="K380" s="28">
        <f t="shared" si="21"/>
        <v>3.6556106198306382</v>
      </c>
      <c r="L380" s="14" t="str">
        <f t="shared" si="22"/>
        <v>Acima de 100%</v>
      </c>
      <c r="M380" s="2">
        <f t="shared" si="23"/>
        <v>1</v>
      </c>
      <c r="N380" s="2">
        <v>3</v>
      </c>
      <c r="O380" s="4">
        <v>81594699.719999999</v>
      </c>
      <c r="P380" s="2" t="s">
        <v>13</v>
      </c>
      <c r="Q380" s="2">
        <v>0</v>
      </c>
    </row>
    <row r="381" spans="1:17" x14ac:dyDescent="0.25">
      <c r="A381" s="5">
        <v>1456</v>
      </c>
      <c r="B381" s="6">
        <v>41276</v>
      </c>
      <c r="C381" s="5">
        <v>36</v>
      </c>
      <c r="D381" s="5">
        <v>6</v>
      </c>
      <c r="E381" s="5">
        <v>40</v>
      </c>
      <c r="F381" s="5">
        <v>14</v>
      </c>
      <c r="G381" s="5">
        <v>8</v>
      </c>
      <c r="H381" s="5">
        <v>26</v>
      </c>
      <c r="I381" s="7">
        <v>12180490</v>
      </c>
      <c r="J381" s="13">
        <f t="shared" si="20"/>
        <v>3480140</v>
      </c>
      <c r="K381" s="29">
        <f t="shared" si="21"/>
        <v>6.9514016697873479E-2</v>
      </c>
      <c r="L381" s="15" t="str">
        <f t="shared" si="22"/>
        <v>0% - 10%</v>
      </c>
      <c r="M381" s="5">
        <f t="shared" si="23"/>
        <v>0</v>
      </c>
      <c r="N381" s="5">
        <v>0</v>
      </c>
      <c r="O381" s="5">
        <v>0</v>
      </c>
      <c r="P381" s="5" t="s">
        <v>12</v>
      </c>
      <c r="Q381" s="7">
        <v>1313627.95</v>
      </c>
    </row>
    <row r="382" spans="1:17" x14ac:dyDescent="0.25">
      <c r="A382" s="2">
        <v>1457</v>
      </c>
      <c r="B382" s="3">
        <v>41279</v>
      </c>
      <c r="C382" s="2">
        <v>34</v>
      </c>
      <c r="D382" s="2">
        <v>16</v>
      </c>
      <c r="E382" s="2">
        <v>46</v>
      </c>
      <c r="F382" s="2">
        <v>15</v>
      </c>
      <c r="G382" s="2">
        <v>42</v>
      </c>
      <c r="H382" s="2">
        <v>59</v>
      </c>
      <c r="I382" s="4">
        <v>30743352</v>
      </c>
      <c r="J382" s="10">
        <f t="shared" si="20"/>
        <v>8783814.8571428563</v>
      </c>
      <c r="K382" s="28">
        <f t="shared" si="21"/>
        <v>0.17545220958078056</v>
      </c>
      <c r="L382" s="14" t="str">
        <f t="shared" si="22"/>
        <v>10% - 20%</v>
      </c>
      <c r="M382" s="2">
        <f t="shared" si="23"/>
        <v>0</v>
      </c>
      <c r="N382" s="2">
        <v>0</v>
      </c>
      <c r="O382" s="2">
        <v>0</v>
      </c>
      <c r="P382" s="2" t="s">
        <v>12</v>
      </c>
      <c r="Q382" s="4">
        <v>4629202.83</v>
      </c>
    </row>
    <row r="383" spans="1:17" x14ac:dyDescent="0.25">
      <c r="A383" s="5">
        <v>1458</v>
      </c>
      <c r="B383" s="6">
        <v>41283</v>
      </c>
      <c r="C383" s="5">
        <v>2</v>
      </c>
      <c r="D383" s="5">
        <v>16</v>
      </c>
      <c r="E383" s="5">
        <v>4</v>
      </c>
      <c r="F383" s="5">
        <v>44</v>
      </c>
      <c r="G383" s="5">
        <v>33</v>
      </c>
      <c r="H383" s="5">
        <v>51</v>
      </c>
      <c r="I383" s="7">
        <v>35151968</v>
      </c>
      <c r="J383" s="13">
        <f t="shared" si="20"/>
        <v>10043419.428571429</v>
      </c>
      <c r="K383" s="29">
        <f t="shared" si="21"/>
        <v>0.20061216671210388</v>
      </c>
      <c r="L383" s="15" t="str">
        <f t="shared" si="22"/>
        <v>20% - 30%</v>
      </c>
      <c r="M383" s="5">
        <f t="shared" si="23"/>
        <v>0</v>
      </c>
      <c r="N383" s="5">
        <v>0</v>
      </c>
      <c r="O383" s="5">
        <v>0</v>
      </c>
      <c r="P383" s="5" t="s">
        <v>12</v>
      </c>
      <c r="Q383" s="7">
        <v>8420233.2400000002</v>
      </c>
    </row>
    <row r="384" spans="1:17" x14ac:dyDescent="0.25">
      <c r="A384" s="2">
        <v>1459</v>
      </c>
      <c r="B384" s="3">
        <v>41286</v>
      </c>
      <c r="C384" s="2">
        <v>2</v>
      </c>
      <c r="D384" s="2">
        <v>6</v>
      </c>
      <c r="E384" s="2">
        <v>35</v>
      </c>
      <c r="F384" s="2">
        <v>30</v>
      </c>
      <c r="G384" s="2">
        <v>52</v>
      </c>
      <c r="H384" s="2">
        <v>34</v>
      </c>
      <c r="I384" s="4">
        <v>44748336</v>
      </c>
      <c r="J384" s="10">
        <f t="shared" si="20"/>
        <v>12785238.857142856</v>
      </c>
      <c r="K384" s="28">
        <f t="shared" si="21"/>
        <v>0.25537860758524927</v>
      </c>
      <c r="L384" s="14" t="str">
        <f t="shared" si="22"/>
        <v>20% - 30%</v>
      </c>
      <c r="M384" s="2">
        <f t="shared" si="23"/>
        <v>1</v>
      </c>
      <c r="N384" s="2">
        <v>1</v>
      </c>
      <c r="O384" s="4">
        <v>13246202.09</v>
      </c>
      <c r="P384" s="2" t="s">
        <v>13</v>
      </c>
      <c r="Q384" s="2">
        <v>0</v>
      </c>
    </row>
    <row r="385" spans="1:17" x14ac:dyDescent="0.25">
      <c r="A385" s="5">
        <v>1460</v>
      </c>
      <c r="B385" s="6">
        <v>41290</v>
      </c>
      <c r="C385" s="5">
        <v>50</v>
      </c>
      <c r="D385" s="5">
        <v>52</v>
      </c>
      <c r="E385" s="5">
        <v>14</v>
      </c>
      <c r="F385" s="5">
        <v>4</v>
      </c>
      <c r="G385" s="5">
        <v>27</v>
      </c>
      <c r="H385" s="5">
        <v>38</v>
      </c>
      <c r="I385" s="7">
        <v>36815066</v>
      </c>
      <c r="J385" s="13">
        <f t="shared" si="20"/>
        <v>10518590.285714285</v>
      </c>
      <c r="K385" s="29">
        <f t="shared" si="21"/>
        <v>0.21010346157316445</v>
      </c>
      <c r="L385" s="15" t="str">
        <f t="shared" si="22"/>
        <v>20% - 30%</v>
      </c>
      <c r="M385" s="5">
        <f t="shared" si="23"/>
        <v>0</v>
      </c>
      <c r="N385" s="5">
        <v>0</v>
      </c>
      <c r="O385" s="5">
        <v>0</v>
      </c>
      <c r="P385" s="5" t="s">
        <v>12</v>
      </c>
      <c r="Q385" s="7">
        <v>12296574.51</v>
      </c>
    </row>
    <row r="386" spans="1:17" x14ac:dyDescent="0.25">
      <c r="A386" s="2">
        <v>1461</v>
      </c>
      <c r="B386" s="3">
        <v>41293</v>
      </c>
      <c r="C386" s="2">
        <v>44</v>
      </c>
      <c r="D386" s="2">
        <v>31</v>
      </c>
      <c r="E386" s="2">
        <v>49</v>
      </c>
      <c r="F386" s="2">
        <v>54</v>
      </c>
      <c r="G386" s="2">
        <v>36</v>
      </c>
      <c r="H386" s="2">
        <v>47</v>
      </c>
      <c r="I386" s="4">
        <v>45787974</v>
      </c>
      <c r="J386" s="10">
        <f t="shared" ref="J386:J449" si="24">I386/3.5</f>
        <v>13082278.285714285</v>
      </c>
      <c r="K386" s="28">
        <f t="shared" si="21"/>
        <v>0.26131181826000405</v>
      </c>
      <c r="L386" s="14" t="str">
        <f t="shared" si="22"/>
        <v>20% - 30%</v>
      </c>
      <c r="M386" s="2">
        <f t="shared" si="23"/>
        <v>0</v>
      </c>
      <c r="N386" s="2">
        <v>0</v>
      </c>
      <c r="O386" s="2">
        <v>0</v>
      </c>
      <c r="P386" s="2" t="s">
        <v>12</v>
      </c>
      <c r="Q386" s="4">
        <v>17234665.079999998</v>
      </c>
    </row>
    <row r="387" spans="1:17" x14ac:dyDescent="0.25">
      <c r="A387" s="5">
        <v>1462</v>
      </c>
      <c r="B387" s="6">
        <v>41297</v>
      </c>
      <c r="C387" s="5">
        <v>5</v>
      </c>
      <c r="D387" s="5">
        <v>9</v>
      </c>
      <c r="E387" s="5">
        <v>25</v>
      </c>
      <c r="F387" s="5">
        <v>40</v>
      </c>
      <c r="G387" s="5">
        <v>38</v>
      </c>
      <c r="H387" s="5">
        <v>27</v>
      </c>
      <c r="I387" s="7">
        <v>48551594</v>
      </c>
      <c r="J387" s="13">
        <f t="shared" si="24"/>
        <v>13871884</v>
      </c>
      <c r="K387" s="29">
        <f t="shared" ref="K387:K450" si="25">J387/50063860</f>
        <v>0.27708378858521898</v>
      </c>
      <c r="L387" s="15" t="str">
        <f t="shared" ref="L387:L450" si="26">IF(K387&gt;1,"Acima de 100%",TEXT(_xlfn.FLOOR.MATH(K387,0.1),"0%")&amp;" - "&amp;TEXT(_xlfn.CEILING.MATH(K387,0.1),"0%"))</f>
        <v>20% - 30%</v>
      </c>
      <c r="M387" s="5">
        <f t="shared" ref="M387:M450" si="27">IF(N387&gt;0,1,0)</f>
        <v>1</v>
      </c>
      <c r="N387" s="5">
        <v>1</v>
      </c>
      <c r="O387" s="7">
        <v>22470803.48</v>
      </c>
      <c r="P387" s="5" t="s">
        <v>13</v>
      </c>
      <c r="Q387" s="5">
        <v>0</v>
      </c>
    </row>
    <row r="388" spans="1:17" x14ac:dyDescent="0.25">
      <c r="A388" s="2">
        <v>1463</v>
      </c>
      <c r="B388" s="3">
        <v>41300</v>
      </c>
      <c r="C388" s="2">
        <v>40</v>
      </c>
      <c r="D388" s="2">
        <v>22</v>
      </c>
      <c r="E388" s="2">
        <v>13</v>
      </c>
      <c r="F388" s="2">
        <v>29</v>
      </c>
      <c r="G388" s="2">
        <v>48</v>
      </c>
      <c r="H388" s="2">
        <v>28</v>
      </c>
      <c r="I388" s="4">
        <v>27723126</v>
      </c>
      <c r="J388" s="10">
        <f t="shared" si="24"/>
        <v>7920893.1428571427</v>
      </c>
      <c r="K388" s="28">
        <f t="shared" si="25"/>
        <v>0.1582157896506011</v>
      </c>
      <c r="L388" s="14" t="str">
        <f t="shared" si="26"/>
        <v>10% - 20%</v>
      </c>
      <c r="M388" s="2">
        <f t="shared" si="27"/>
        <v>0</v>
      </c>
      <c r="N388" s="2">
        <v>0</v>
      </c>
      <c r="O388" s="2">
        <v>0</v>
      </c>
      <c r="P388" s="2" t="s">
        <v>12</v>
      </c>
      <c r="Q388" s="4">
        <v>2989852.91</v>
      </c>
    </row>
    <row r="389" spans="1:17" x14ac:dyDescent="0.25">
      <c r="A389" s="5">
        <v>1464</v>
      </c>
      <c r="B389" s="6">
        <v>41304</v>
      </c>
      <c r="C389" s="5">
        <v>59</v>
      </c>
      <c r="D389" s="5">
        <v>2</v>
      </c>
      <c r="E389" s="5">
        <v>54</v>
      </c>
      <c r="F389" s="5">
        <v>32</v>
      </c>
      <c r="G389" s="5">
        <v>24</v>
      </c>
      <c r="H389" s="5">
        <v>50</v>
      </c>
      <c r="I389" s="7">
        <v>30500016</v>
      </c>
      <c r="J389" s="13">
        <f t="shared" si="24"/>
        <v>8714290.2857142854</v>
      </c>
      <c r="K389" s="29">
        <f t="shared" si="25"/>
        <v>0.17406349182252998</v>
      </c>
      <c r="L389" s="15" t="str">
        <f t="shared" si="26"/>
        <v>10% - 20%</v>
      </c>
      <c r="M389" s="5">
        <f t="shared" si="27"/>
        <v>0</v>
      </c>
      <c r="N389" s="5">
        <v>0</v>
      </c>
      <c r="O389" s="5">
        <v>0</v>
      </c>
      <c r="P389" s="5" t="s">
        <v>12</v>
      </c>
      <c r="Q389" s="7">
        <v>19117004.460000001</v>
      </c>
    </row>
    <row r="390" spans="1:17" x14ac:dyDescent="0.25">
      <c r="A390" s="2">
        <v>1465</v>
      </c>
      <c r="B390" s="3">
        <v>41307</v>
      </c>
      <c r="C390" s="2">
        <v>11</v>
      </c>
      <c r="D390" s="2">
        <v>6</v>
      </c>
      <c r="E390" s="2">
        <v>53</v>
      </c>
      <c r="F390" s="2">
        <v>44</v>
      </c>
      <c r="G390" s="2">
        <v>16</v>
      </c>
      <c r="H390" s="2">
        <v>26</v>
      </c>
      <c r="I390" s="4">
        <v>46555048</v>
      </c>
      <c r="J390" s="10">
        <f t="shared" si="24"/>
        <v>13301442.285714285</v>
      </c>
      <c r="K390" s="28">
        <f t="shared" si="25"/>
        <v>0.26568950707584843</v>
      </c>
      <c r="L390" s="14" t="str">
        <f t="shared" si="26"/>
        <v>20% - 30%</v>
      </c>
      <c r="M390" s="2">
        <f t="shared" si="27"/>
        <v>0</v>
      </c>
      <c r="N390" s="2">
        <v>0</v>
      </c>
      <c r="O390" s="2">
        <v>0</v>
      </c>
      <c r="P390" s="2" t="s">
        <v>12</v>
      </c>
      <c r="Q390" s="4">
        <v>24137821.57</v>
      </c>
    </row>
    <row r="391" spans="1:17" x14ac:dyDescent="0.25">
      <c r="A391" s="5">
        <v>1466</v>
      </c>
      <c r="B391" s="6">
        <v>41311</v>
      </c>
      <c r="C391" s="5">
        <v>4</v>
      </c>
      <c r="D391" s="5">
        <v>13</v>
      </c>
      <c r="E391" s="5">
        <v>51</v>
      </c>
      <c r="F391" s="5">
        <v>37</v>
      </c>
      <c r="G391" s="5">
        <v>6</v>
      </c>
      <c r="H391" s="5">
        <v>34</v>
      </c>
      <c r="I391" s="7">
        <v>53181258</v>
      </c>
      <c r="J391" s="13">
        <f t="shared" si="24"/>
        <v>15194645.142857144</v>
      </c>
      <c r="K391" s="29">
        <f t="shared" si="25"/>
        <v>0.30350526593149518</v>
      </c>
      <c r="L391" s="15" t="str">
        <f t="shared" si="26"/>
        <v>30% - 40%</v>
      </c>
      <c r="M391" s="5">
        <f t="shared" si="27"/>
        <v>1</v>
      </c>
      <c r="N391" s="5">
        <v>1</v>
      </c>
      <c r="O391" s="7">
        <v>29873254.829999998</v>
      </c>
      <c r="P391" s="5" t="s">
        <v>13</v>
      </c>
      <c r="Q391" s="5">
        <v>0</v>
      </c>
    </row>
    <row r="392" spans="1:17" x14ac:dyDescent="0.25">
      <c r="A392" s="2">
        <v>1467</v>
      </c>
      <c r="B392" s="3">
        <v>41314</v>
      </c>
      <c r="C392" s="2">
        <v>41</v>
      </c>
      <c r="D392" s="2">
        <v>53</v>
      </c>
      <c r="E392" s="2">
        <v>26</v>
      </c>
      <c r="F392" s="2">
        <v>23</v>
      </c>
      <c r="G392" s="2">
        <v>52</v>
      </c>
      <c r="H392" s="2">
        <v>24</v>
      </c>
      <c r="I392" s="4">
        <v>28717388</v>
      </c>
      <c r="J392" s="10">
        <f t="shared" si="24"/>
        <v>8204968</v>
      </c>
      <c r="K392" s="28">
        <f t="shared" si="25"/>
        <v>0.16389003964137006</v>
      </c>
      <c r="L392" s="14" t="str">
        <f t="shared" si="26"/>
        <v>10% - 20%</v>
      </c>
      <c r="M392" s="2">
        <f t="shared" si="27"/>
        <v>1</v>
      </c>
      <c r="N392" s="2">
        <v>1</v>
      </c>
      <c r="O392" s="4">
        <v>3097080.96</v>
      </c>
      <c r="P392" s="2" t="s">
        <v>13</v>
      </c>
      <c r="Q392" s="2">
        <v>0</v>
      </c>
    </row>
    <row r="393" spans="1:17" x14ac:dyDescent="0.25">
      <c r="A393" s="5">
        <v>1468</v>
      </c>
      <c r="B393" s="6">
        <v>41318</v>
      </c>
      <c r="C393" s="5">
        <v>2</v>
      </c>
      <c r="D393" s="5">
        <v>20</v>
      </c>
      <c r="E393" s="5">
        <v>37</v>
      </c>
      <c r="F393" s="5">
        <v>19</v>
      </c>
      <c r="G393" s="5">
        <v>1</v>
      </c>
      <c r="H393" s="5">
        <v>10</v>
      </c>
      <c r="I393" s="7">
        <v>14302608</v>
      </c>
      <c r="J393" s="13">
        <f t="shared" si="24"/>
        <v>4086459.4285714286</v>
      </c>
      <c r="K393" s="29">
        <f t="shared" si="25"/>
        <v>8.1624937201634648E-2</v>
      </c>
      <c r="L393" s="15" t="str">
        <f t="shared" si="26"/>
        <v>0% - 10%</v>
      </c>
      <c r="M393" s="5">
        <f t="shared" si="27"/>
        <v>1</v>
      </c>
      <c r="N393" s="5">
        <v>1</v>
      </c>
      <c r="O393" s="7">
        <v>1542491.77</v>
      </c>
      <c r="P393" s="5" t="s">
        <v>13</v>
      </c>
      <c r="Q393" s="5">
        <v>0</v>
      </c>
    </row>
    <row r="394" spans="1:17" x14ac:dyDescent="0.25">
      <c r="A394" s="2">
        <v>1469</v>
      </c>
      <c r="B394" s="3">
        <v>41321</v>
      </c>
      <c r="C394" s="2">
        <v>4</v>
      </c>
      <c r="D394" s="2">
        <v>56</v>
      </c>
      <c r="E394" s="2">
        <v>54</v>
      </c>
      <c r="F394" s="2">
        <v>13</v>
      </c>
      <c r="G394" s="2">
        <v>35</v>
      </c>
      <c r="H394" s="2">
        <v>58</v>
      </c>
      <c r="I394" s="4">
        <v>27317922</v>
      </c>
      <c r="J394" s="10">
        <f t="shared" si="24"/>
        <v>7805120.5714285718</v>
      </c>
      <c r="K394" s="28">
        <f t="shared" si="25"/>
        <v>0.15590329174435555</v>
      </c>
      <c r="L394" s="14" t="str">
        <f t="shared" si="26"/>
        <v>10% - 20%</v>
      </c>
      <c r="M394" s="2">
        <f t="shared" si="27"/>
        <v>0</v>
      </c>
      <c r="N394" s="2">
        <v>0</v>
      </c>
      <c r="O394" s="2">
        <v>0</v>
      </c>
      <c r="P394" s="2" t="s">
        <v>12</v>
      </c>
      <c r="Q394" s="4">
        <v>14475394.970000001</v>
      </c>
    </row>
    <row r="395" spans="1:17" x14ac:dyDescent="0.25">
      <c r="A395" s="5">
        <v>1470</v>
      </c>
      <c r="B395" s="6">
        <v>41325</v>
      </c>
      <c r="C395" s="5">
        <v>2</v>
      </c>
      <c r="D395" s="5">
        <v>34</v>
      </c>
      <c r="E395" s="5">
        <v>51</v>
      </c>
      <c r="F395" s="5">
        <v>36</v>
      </c>
      <c r="G395" s="5">
        <v>38</v>
      </c>
      <c r="H395" s="5">
        <v>55</v>
      </c>
      <c r="I395" s="7">
        <v>40807202</v>
      </c>
      <c r="J395" s="13">
        <f t="shared" si="24"/>
        <v>11659200.571428571</v>
      </c>
      <c r="K395" s="29">
        <f t="shared" si="25"/>
        <v>0.23288656870302391</v>
      </c>
      <c r="L395" s="15" t="str">
        <f t="shared" si="26"/>
        <v>20% - 30%</v>
      </c>
      <c r="M395" s="5">
        <f t="shared" si="27"/>
        <v>1</v>
      </c>
      <c r="N395" s="5">
        <v>2</v>
      </c>
      <c r="O395" s="7">
        <v>9438162.3900000006</v>
      </c>
      <c r="P395" s="5" t="s">
        <v>13</v>
      </c>
      <c r="Q395" s="5">
        <v>0</v>
      </c>
    </row>
    <row r="396" spans="1:17" x14ac:dyDescent="0.25">
      <c r="A396" s="2">
        <v>1471</v>
      </c>
      <c r="B396" s="3">
        <v>41328</v>
      </c>
      <c r="C396" s="2">
        <v>58</v>
      </c>
      <c r="D396" s="2">
        <v>33</v>
      </c>
      <c r="E396" s="2">
        <v>36</v>
      </c>
      <c r="F396" s="2">
        <v>40</v>
      </c>
      <c r="G396" s="2">
        <v>25</v>
      </c>
      <c r="H396" s="2">
        <v>10</v>
      </c>
      <c r="I396" s="4">
        <v>27924488</v>
      </c>
      <c r="J396" s="10">
        <f t="shared" si="24"/>
        <v>7978425.1428571427</v>
      </c>
      <c r="K396" s="28">
        <f t="shared" si="25"/>
        <v>0.15936496192776869</v>
      </c>
      <c r="L396" s="14" t="str">
        <f t="shared" si="26"/>
        <v>10% - 20%</v>
      </c>
      <c r="M396" s="2">
        <f t="shared" si="27"/>
        <v>0</v>
      </c>
      <c r="N396" s="2">
        <v>0</v>
      </c>
      <c r="O396" s="2">
        <v>0</v>
      </c>
      <c r="P396" s="2" t="s">
        <v>12</v>
      </c>
      <c r="Q396" s="4">
        <v>3011569.17</v>
      </c>
    </row>
    <row r="397" spans="1:17" x14ac:dyDescent="0.25">
      <c r="A397" s="5">
        <v>1472</v>
      </c>
      <c r="B397" s="6">
        <v>41332</v>
      </c>
      <c r="C397" s="5">
        <v>12</v>
      </c>
      <c r="D397" s="5">
        <v>23</v>
      </c>
      <c r="E397" s="5">
        <v>25</v>
      </c>
      <c r="F397" s="5">
        <v>18</v>
      </c>
      <c r="G397" s="5">
        <v>45</v>
      </c>
      <c r="H397" s="5">
        <v>50</v>
      </c>
      <c r="I397" s="7">
        <v>30118576</v>
      </c>
      <c r="J397" s="13">
        <f t="shared" si="24"/>
        <v>8605307.4285714291</v>
      </c>
      <c r="K397" s="29">
        <f t="shared" si="25"/>
        <v>0.17188661498676749</v>
      </c>
      <c r="L397" s="15" t="str">
        <f t="shared" si="26"/>
        <v>10% - 20%</v>
      </c>
      <c r="M397" s="5">
        <f t="shared" si="27"/>
        <v>0</v>
      </c>
      <c r="N397" s="5">
        <v>0</v>
      </c>
      <c r="O397" s="5">
        <v>0</v>
      </c>
      <c r="P397" s="5" t="s">
        <v>12</v>
      </c>
      <c r="Q397" s="7">
        <v>6259763.9000000004</v>
      </c>
    </row>
    <row r="398" spans="1:17" x14ac:dyDescent="0.25">
      <c r="A398" s="2">
        <v>1473</v>
      </c>
      <c r="B398" s="3">
        <v>41335</v>
      </c>
      <c r="C398" s="2">
        <v>60</v>
      </c>
      <c r="D398" s="2">
        <v>12</v>
      </c>
      <c r="E398" s="2">
        <v>57</v>
      </c>
      <c r="F398" s="2">
        <v>58</v>
      </c>
      <c r="G398" s="2">
        <v>33</v>
      </c>
      <c r="H398" s="2">
        <v>2</v>
      </c>
      <c r="I398" s="4">
        <v>38088322</v>
      </c>
      <c r="J398" s="10">
        <f t="shared" si="24"/>
        <v>10882377.714285715</v>
      </c>
      <c r="K398" s="28">
        <f t="shared" si="25"/>
        <v>0.21736992941186944</v>
      </c>
      <c r="L398" s="14" t="str">
        <f t="shared" si="26"/>
        <v>20% - 30%</v>
      </c>
      <c r="M398" s="2">
        <f t="shared" si="27"/>
        <v>0</v>
      </c>
      <c r="N398" s="2">
        <v>0</v>
      </c>
      <c r="O398" s="2">
        <v>0</v>
      </c>
      <c r="P398" s="2" t="s">
        <v>12</v>
      </c>
      <c r="Q398" s="4">
        <v>10367470.949999999</v>
      </c>
    </row>
    <row r="399" spans="1:17" x14ac:dyDescent="0.25">
      <c r="A399" s="5">
        <v>1474</v>
      </c>
      <c r="B399" s="6">
        <v>41339</v>
      </c>
      <c r="C399" s="5">
        <v>2</v>
      </c>
      <c r="D399" s="5">
        <v>43</v>
      </c>
      <c r="E399" s="5">
        <v>11</v>
      </c>
      <c r="F399" s="5">
        <v>1</v>
      </c>
      <c r="G399" s="5">
        <v>3</v>
      </c>
      <c r="H399" s="5">
        <v>28</v>
      </c>
      <c r="I399" s="7">
        <v>40567716</v>
      </c>
      <c r="J399" s="13">
        <f t="shared" si="24"/>
        <v>11590776</v>
      </c>
      <c r="K399" s="29">
        <f t="shared" si="25"/>
        <v>0.23151982288221484</v>
      </c>
      <c r="L399" s="15" t="str">
        <f t="shared" si="26"/>
        <v>20% - 30%</v>
      </c>
      <c r="M399" s="5">
        <f t="shared" si="27"/>
        <v>1</v>
      </c>
      <c r="N399" s="5">
        <v>1</v>
      </c>
      <c r="O399" s="7">
        <v>14742572.93</v>
      </c>
      <c r="P399" s="5" t="s">
        <v>13</v>
      </c>
      <c r="Q399" s="5">
        <v>0</v>
      </c>
    </row>
    <row r="400" spans="1:17" x14ac:dyDescent="0.25">
      <c r="A400" s="2">
        <v>1475</v>
      </c>
      <c r="B400" s="3">
        <v>41342</v>
      </c>
      <c r="C400" s="2">
        <v>13</v>
      </c>
      <c r="D400" s="2">
        <v>12</v>
      </c>
      <c r="E400" s="2">
        <v>51</v>
      </c>
      <c r="F400" s="2">
        <v>37</v>
      </c>
      <c r="G400" s="2">
        <v>48</v>
      </c>
      <c r="H400" s="2">
        <v>44</v>
      </c>
      <c r="I400" s="4">
        <v>38445112</v>
      </c>
      <c r="J400" s="10">
        <f t="shared" si="24"/>
        <v>10984317.714285715</v>
      </c>
      <c r="K400" s="28">
        <f t="shared" si="25"/>
        <v>0.21940612877803897</v>
      </c>
      <c r="L400" s="14" t="str">
        <f t="shared" si="26"/>
        <v>20% - 30%</v>
      </c>
      <c r="M400" s="2">
        <f t="shared" si="27"/>
        <v>1</v>
      </c>
      <c r="N400" s="2">
        <v>1</v>
      </c>
      <c r="O400" s="4">
        <v>16179244.6</v>
      </c>
      <c r="P400" s="2" t="s">
        <v>13</v>
      </c>
      <c r="Q400" s="2">
        <v>0</v>
      </c>
    </row>
    <row r="401" spans="1:17" x14ac:dyDescent="0.25">
      <c r="A401" s="5">
        <v>1476</v>
      </c>
      <c r="B401" s="6">
        <v>41346</v>
      </c>
      <c r="C401" s="5">
        <v>26</v>
      </c>
      <c r="D401" s="5">
        <v>10</v>
      </c>
      <c r="E401" s="5">
        <v>4</v>
      </c>
      <c r="F401" s="5">
        <v>37</v>
      </c>
      <c r="G401" s="5">
        <v>47</v>
      </c>
      <c r="H401" s="5">
        <v>57</v>
      </c>
      <c r="I401" s="7">
        <v>25578566</v>
      </c>
      <c r="J401" s="13">
        <f t="shared" si="24"/>
        <v>7308161.7142857146</v>
      </c>
      <c r="K401" s="29">
        <f t="shared" si="25"/>
        <v>0.14597679272604458</v>
      </c>
      <c r="L401" s="15" t="str">
        <f t="shared" si="26"/>
        <v>10% - 20%</v>
      </c>
      <c r="M401" s="5">
        <f t="shared" si="27"/>
        <v>0</v>
      </c>
      <c r="N401" s="5">
        <v>0</v>
      </c>
      <c r="O401" s="5">
        <v>0</v>
      </c>
      <c r="P401" s="5" t="s">
        <v>12</v>
      </c>
      <c r="Q401" s="7">
        <v>2758568.78</v>
      </c>
    </row>
    <row r="402" spans="1:17" x14ac:dyDescent="0.25">
      <c r="A402" s="2">
        <v>1477</v>
      </c>
      <c r="B402" s="3">
        <v>41349</v>
      </c>
      <c r="C402" s="2">
        <v>50</v>
      </c>
      <c r="D402" s="2">
        <v>59</v>
      </c>
      <c r="E402" s="2">
        <v>56</v>
      </c>
      <c r="F402" s="2">
        <v>46</v>
      </c>
      <c r="G402" s="2">
        <v>3</v>
      </c>
      <c r="H402" s="2">
        <v>4</v>
      </c>
      <c r="I402" s="4">
        <v>33215034</v>
      </c>
      <c r="J402" s="10">
        <f t="shared" si="24"/>
        <v>9490009.7142857146</v>
      </c>
      <c r="K402" s="28">
        <f t="shared" si="25"/>
        <v>0.18955809069228211</v>
      </c>
      <c r="L402" s="14" t="str">
        <f t="shared" si="26"/>
        <v>10% - 20%</v>
      </c>
      <c r="M402" s="2">
        <f t="shared" si="27"/>
        <v>0</v>
      </c>
      <c r="N402" s="2">
        <v>0</v>
      </c>
      <c r="O402" s="2">
        <v>0</v>
      </c>
      <c r="P402" s="2" t="s">
        <v>12</v>
      </c>
      <c r="Q402" s="4">
        <v>6340706.8799999999</v>
      </c>
    </row>
    <row r="403" spans="1:17" x14ac:dyDescent="0.25">
      <c r="A403" s="5">
        <v>1478</v>
      </c>
      <c r="B403" s="6">
        <v>41353</v>
      </c>
      <c r="C403" s="5">
        <v>10</v>
      </c>
      <c r="D403" s="5">
        <v>40</v>
      </c>
      <c r="E403" s="5">
        <v>27</v>
      </c>
      <c r="F403" s="5">
        <v>47</v>
      </c>
      <c r="G403" s="5">
        <v>55</v>
      </c>
      <c r="H403" s="5">
        <v>37</v>
      </c>
      <c r="I403" s="7">
        <v>34163442</v>
      </c>
      <c r="J403" s="13">
        <f t="shared" si="24"/>
        <v>9760983.4285714291</v>
      </c>
      <c r="K403" s="29">
        <f t="shared" si="25"/>
        <v>0.19497065205462441</v>
      </c>
      <c r="L403" s="15" t="str">
        <f t="shared" si="26"/>
        <v>10% - 20%</v>
      </c>
      <c r="M403" s="5">
        <f t="shared" si="27"/>
        <v>0</v>
      </c>
      <c r="N403" s="5">
        <v>0</v>
      </c>
      <c r="O403" s="5">
        <v>0</v>
      </c>
      <c r="P403" s="5" t="s">
        <v>12</v>
      </c>
      <c r="Q403" s="7">
        <v>10025127.83</v>
      </c>
    </row>
    <row r="404" spans="1:17" x14ac:dyDescent="0.25">
      <c r="A404" s="2">
        <v>1479</v>
      </c>
      <c r="B404" s="3">
        <v>41356</v>
      </c>
      <c r="C404" s="2">
        <v>57</v>
      </c>
      <c r="D404" s="2">
        <v>21</v>
      </c>
      <c r="E404" s="2">
        <v>54</v>
      </c>
      <c r="F404" s="2">
        <v>48</v>
      </c>
      <c r="G404" s="2">
        <v>50</v>
      </c>
      <c r="H404" s="2">
        <v>60</v>
      </c>
      <c r="I404" s="4">
        <v>40879372</v>
      </c>
      <c r="J404" s="10">
        <f t="shared" si="24"/>
        <v>11679820.571428571</v>
      </c>
      <c r="K404" s="28">
        <f t="shared" si="25"/>
        <v>0.23329844265760913</v>
      </c>
      <c r="L404" s="14" t="str">
        <f t="shared" si="26"/>
        <v>20% - 30%</v>
      </c>
      <c r="M404" s="2">
        <f t="shared" si="27"/>
        <v>0</v>
      </c>
      <c r="N404" s="2">
        <v>0</v>
      </c>
      <c r="O404" s="2">
        <v>0</v>
      </c>
      <c r="P404" s="2" t="s">
        <v>12</v>
      </c>
      <c r="Q404" s="4">
        <v>26112714.84</v>
      </c>
    </row>
    <row r="405" spans="1:17" x14ac:dyDescent="0.25">
      <c r="A405" s="5">
        <v>1480</v>
      </c>
      <c r="B405" s="6">
        <v>41360</v>
      </c>
      <c r="C405" s="5">
        <v>9</v>
      </c>
      <c r="D405" s="5">
        <v>14</v>
      </c>
      <c r="E405" s="5">
        <v>26</v>
      </c>
      <c r="F405" s="5">
        <v>36</v>
      </c>
      <c r="G405" s="5">
        <v>52</v>
      </c>
      <c r="H405" s="5">
        <v>21</v>
      </c>
      <c r="I405" s="7">
        <v>51049112</v>
      </c>
      <c r="J405" s="13">
        <f t="shared" si="24"/>
        <v>14585460.571428571</v>
      </c>
      <c r="K405" s="29">
        <f t="shared" si="25"/>
        <v>0.29133711566444481</v>
      </c>
      <c r="L405" s="15" t="str">
        <f t="shared" si="26"/>
        <v>20% - 30%</v>
      </c>
      <c r="M405" s="5">
        <f t="shared" si="27"/>
        <v>1</v>
      </c>
      <c r="N405" s="5">
        <v>1</v>
      </c>
      <c r="O405" s="7">
        <v>31618202.789999999</v>
      </c>
      <c r="P405" s="5" t="s">
        <v>13</v>
      </c>
      <c r="Q405" s="5">
        <v>0</v>
      </c>
    </row>
    <row r="406" spans="1:17" x14ac:dyDescent="0.25">
      <c r="A406" s="2">
        <v>1481</v>
      </c>
      <c r="B406" s="3">
        <v>41363</v>
      </c>
      <c r="C406" s="2">
        <v>40</v>
      </c>
      <c r="D406" s="2">
        <v>27</v>
      </c>
      <c r="E406" s="2">
        <v>55</v>
      </c>
      <c r="F406" s="2">
        <v>17</v>
      </c>
      <c r="G406" s="2">
        <v>28</v>
      </c>
      <c r="H406" s="2">
        <v>44</v>
      </c>
      <c r="I406" s="4">
        <v>22104474</v>
      </c>
      <c r="J406" s="10">
        <f t="shared" si="24"/>
        <v>6315564</v>
      </c>
      <c r="K406" s="28">
        <f t="shared" si="25"/>
        <v>0.12615016101435247</v>
      </c>
      <c r="L406" s="14" t="str">
        <f t="shared" si="26"/>
        <v>10% - 20%</v>
      </c>
      <c r="M406" s="2">
        <f t="shared" si="27"/>
        <v>0</v>
      </c>
      <c r="N406" s="2">
        <v>0</v>
      </c>
      <c r="O406" s="2">
        <v>0</v>
      </c>
      <c r="P406" s="2" t="s">
        <v>12</v>
      </c>
      <c r="Q406" s="4">
        <v>2383898.7599999998</v>
      </c>
    </row>
    <row r="407" spans="1:17" x14ac:dyDescent="0.25">
      <c r="A407" s="5">
        <v>1482</v>
      </c>
      <c r="B407" s="6">
        <v>41367</v>
      </c>
      <c r="C407" s="5">
        <v>11</v>
      </c>
      <c r="D407" s="5">
        <v>9</v>
      </c>
      <c r="E407" s="5">
        <v>6</v>
      </c>
      <c r="F407" s="5">
        <v>34</v>
      </c>
      <c r="G407" s="5">
        <v>41</v>
      </c>
      <c r="H407" s="5">
        <v>53</v>
      </c>
      <c r="I407" s="7">
        <v>28043090</v>
      </c>
      <c r="J407" s="13">
        <f t="shared" si="24"/>
        <v>8012311.4285714282</v>
      </c>
      <c r="K407" s="29">
        <f t="shared" si="25"/>
        <v>0.16004182315489512</v>
      </c>
      <c r="L407" s="15" t="str">
        <f t="shared" si="26"/>
        <v>10% - 20%</v>
      </c>
      <c r="M407" s="5">
        <f t="shared" si="27"/>
        <v>0</v>
      </c>
      <c r="N407" s="5">
        <v>0</v>
      </c>
      <c r="O407" s="5">
        <v>0</v>
      </c>
      <c r="P407" s="5" t="s">
        <v>12</v>
      </c>
      <c r="Q407" s="7">
        <v>5408258.7800000003</v>
      </c>
    </row>
    <row r="408" spans="1:17" x14ac:dyDescent="0.25">
      <c r="A408" s="2">
        <v>1483</v>
      </c>
      <c r="B408" s="3">
        <v>41370</v>
      </c>
      <c r="C408" s="2">
        <v>55</v>
      </c>
      <c r="D408" s="2">
        <v>53</v>
      </c>
      <c r="E408" s="2">
        <v>1</v>
      </c>
      <c r="F408" s="2">
        <v>35</v>
      </c>
      <c r="G408" s="2">
        <v>56</v>
      </c>
      <c r="H408" s="2">
        <v>39</v>
      </c>
      <c r="I408" s="4">
        <v>35080218</v>
      </c>
      <c r="J408" s="10">
        <f t="shared" si="24"/>
        <v>10022919.428571429</v>
      </c>
      <c r="K408" s="28">
        <f t="shared" si="25"/>
        <v>0.20020268969614866</v>
      </c>
      <c r="L408" s="14" t="str">
        <f t="shared" si="26"/>
        <v>20% - 30%</v>
      </c>
      <c r="M408" s="2">
        <f t="shared" si="27"/>
        <v>0</v>
      </c>
      <c r="N408" s="2">
        <v>0</v>
      </c>
      <c r="O408" s="2">
        <v>0</v>
      </c>
      <c r="P408" s="2" t="s">
        <v>12</v>
      </c>
      <c r="Q408" s="4">
        <v>9191551.1699999999</v>
      </c>
    </row>
    <row r="409" spans="1:17" x14ac:dyDescent="0.25">
      <c r="A409" s="5">
        <v>1484</v>
      </c>
      <c r="B409" s="6">
        <v>41374</v>
      </c>
      <c r="C409" s="5">
        <v>49</v>
      </c>
      <c r="D409" s="5">
        <v>29</v>
      </c>
      <c r="E409" s="5">
        <v>17</v>
      </c>
      <c r="F409" s="5">
        <v>53</v>
      </c>
      <c r="G409" s="5">
        <v>20</v>
      </c>
      <c r="H409" s="5">
        <v>24</v>
      </c>
      <c r="I409" s="7">
        <v>37284786</v>
      </c>
      <c r="J409" s="13">
        <f t="shared" si="24"/>
        <v>10652796</v>
      </c>
      <c r="K409" s="29">
        <f t="shared" si="25"/>
        <v>0.21278415208096219</v>
      </c>
      <c r="L409" s="15" t="str">
        <f t="shared" si="26"/>
        <v>20% - 30%</v>
      </c>
      <c r="M409" s="5">
        <f t="shared" si="27"/>
        <v>0</v>
      </c>
      <c r="N409" s="5">
        <v>0</v>
      </c>
      <c r="O409" s="5">
        <v>0</v>
      </c>
      <c r="P409" s="5" t="s">
        <v>12</v>
      </c>
      <c r="Q409" s="7">
        <v>24978254.239999998</v>
      </c>
    </row>
    <row r="410" spans="1:17" x14ac:dyDescent="0.25">
      <c r="A410" s="2">
        <v>1485</v>
      </c>
      <c r="B410" s="3">
        <v>41377</v>
      </c>
      <c r="C410" s="2">
        <v>30</v>
      </c>
      <c r="D410" s="2">
        <v>59</v>
      </c>
      <c r="E410" s="2">
        <v>27</v>
      </c>
      <c r="F410" s="2">
        <v>36</v>
      </c>
      <c r="G410" s="2">
        <v>4</v>
      </c>
      <c r="H410" s="2">
        <v>54</v>
      </c>
      <c r="I410" s="4">
        <v>52780898</v>
      </c>
      <c r="J410" s="10">
        <f t="shared" si="24"/>
        <v>15080256.571428571</v>
      </c>
      <c r="K410" s="28">
        <f t="shared" si="25"/>
        <v>0.3012204127174487</v>
      </c>
      <c r="L410" s="14" t="str">
        <f t="shared" si="26"/>
        <v>30% - 40%</v>
      </c>
      <c r="M410" s="2">
        <f t="shared" si="27"/>
        <v>0</v>
      </c>
      <c r="N410" s="2">
        <v>0</v>
      </c>
      <c r="O410" s="2">
        <v>0</v>
      </c>
      <c r="P410" s="2" t="s">
        <v>12</v>
      </c>
      <c r="Q410" s="4">
        <v>30670509.920000002</v>
      </c>
    </row>
    <row r="411" spans="1:17" x14ac:dyDescent="0.25">
      <c r="A411" s="5">
        <v>1486</v>
      </c>
      <c r="B411" s="6">
        <v>41381</v>
      </c>
      <c r="C411" s="5">
        <v>10</v>
      </c>
      <c r="D411" s="5">
        <v>1</v>
      </c>
      <c r="E411" s="5">
        <v>34</v>
      </c>
      <c r="F411" s="5">
        <v>54</v>
      </c>
      <c r="G411" s="5">
        <v>6</v>
      </c>
      <c r="H411" s="5">
        <v>40</v>
      </c>
      <c r="I411" s="7">
        <v>59964778</v>
      </c>
      <c r="J411" s="13">
        <f t="shared" si="24"/>
        <v>17132793.714285713</v>
      </c>
      <c r="K411" s="29">
        <f t="shared" si="25"/>
        <v>0.34221879244400477</v>
      </c>
      <c r="L411" s="15" t="str">
        <f t="shared" si="26"/>
        <v>30% - 40%</v>
      </c>
      <c r="M411" s="5">
        <f t="shared" si="27"/>
        <v>1</v>
      </c>
      <c r="N411" s="5">
        <v>1</v>
      </c>
      <c r="O411" s="7">
        <v>37137524.710000001</v>
      </c>
      <c r="P411" s="5" t="s">
        <v>13</v>
      </c>
      <c r="Q411" s="5">
        <v>0</v>
      </c>
    </row>
    <row r="412" spans="1:17" x14ac:dyDescent="0.25">
      <c r="A412" s="2">
        <v>1487</v>
      </c>
      <c r="B412" s="3">
        <v>41384</v>
      </c>
      <c r="C412" s="2">
        <v>4</v>
      </c>
      <c r="D412" s="2">
        <v>17</v>
      </c>
      <c r="E412" s="2">
        <v>23</v>
      </c>
      <c r="F412" s="2">
        <v>28</v>
      </c>
      <c r="G412" s="2">
        <v>9</v>
      </c>
      <c r="H412" s="2">
        <v>53</v>
      </c>
      <c r="I412" s="4">
        <v>27266336</v>
      </c>
      <c r="J412" s="10">
        <f t="shared" si="24"/>
        <v>7790381.7142857146</v>
      </c>
      <c r="K412" s="28">
        <f t="shared" si="25"/>
        <v>0.15560889061062641</v>
      </c>
      <c r="L412" s="14" t="str">
        <f t="shared" si="26"/>
        <v>10% - 20%</v>
      </c>
      <c r="M412" s="2">
        <f t="shared" si="27"/>
        <v>0</v>
      </c>
      <c r="N412" s="2">
        <v>0</v>
      </c>
      <c r="O412" s="2">
        <v>0</v>
      </c>
      <c r="P412" s="2" t="s">
        <v>12</v>
      </c>
      <c r="Q412" s="4">
        <v>2940589.52</v>
      </c>
    </row>
    <row r="413" spans="1:17" x14ac:dyDescent="0.25">
      <c r="A413" s="5">
        <v>1488</v>
      </c>
      <c r="B413" s="6">
        <v>41388</v>
      </c>
      <c r="C413" s="5">
        <v>4</v>
      </c>
      <c r="D413" s="5">
        <v>51</v>
      </c>
      <c r="E413" s="5">
        <v>45</v>
      </c>
      <c r="F413" s="5">
        <v>22</v>
      </c>
      <c r="G413" s="5">
        <v>38</v>
      </c>
      <c r="H413" s="5">
        <v>25</v>
      </c>
      <c r="I413" s="7">
        <v>29223638</v>
      </c>
      <c r="J413" s="13">
        <f t="shared" si="24"/>
        <v>8349610.8571428573</v>
      </c>
      <c r="K413" s="29">
        <f t="shared" si="25"/>
        <v>0.16677920674000882</v>
      </c>
      <c r="L413" s="15" t="str">
        <f t="shared" si="26"/>
        <v>10% - 20%</v>
      </c>
      <c r="M413" s="5">
        <f t="shared" si="27"/>
        <v>1</v>
      </c>
      <c r="N413" s="5">
        <v>1</v>
      </c>
      <c r="O413" s="7">
        <v>6092267.9800000004</v>
      </c>
      <c r="P413" s="5" t="s">
        <v>13</v>
      </c>
      <c r="Q413" s="5">
        <v>0</v>
      </c>
    </row>
    <row r="414" spans="1:17" x14ac:dyDescent="0.25">
      <c r="A414" s="2">
        <v>1489</v>
      </c>
      <c r="B414" s="3">
        <v>41391</v>
      </c>
      <c r="C414" s="2">
        <v>48</v>
      </c>
      <c r="D414" s="2">
        <v>15</v>
      </c>
      <c r="E414" s="2">
        <v>24</v>
      </c>
      <c r="F414" s="2">
        <v>28</v>
      </c>
      <c r="G414" s="2">
        <v>1</v>
      </c>
      <c r="H414" s="2">
        <v>26</v>
      </c>
      <c r="I414" s="4">
        <v>26586222</v>
      </c>
      <c r="J414" s="10">
        <f t="shared" si="24"/>
        <v>7596063.4285714282</v>
      </c>
      <c r="K414" s="28">
        <f t="shared" si="25"/>
        <v>0.15172748223112298</v>
      </c>
      <c r="L414" s="14" t="str">
        <f t="shared" si="26"/>
        <v>10% - 20%</v>
      </c>
      <c r="M414" s="2">
        <f t="shared" si="27"/>
        <v>1</v>
      </c>
      <c r="N414" s="2">
        <v>1</v>
      </c>
      <c r="O414" s="4">
        <v>2867241.35</v>
      </c>
      <c r="P414" s="2" t="s">
        <v>13</v>
      </c>
      <c r="Q414" s="2">
        <v>0</v>
      </c>
    </row>
    <row r="415" spans="1:17" x14ac:dyDescent="0.25">
      <c r="A415" s="5">
        <v>1490</v>
      </c>
      <c r="B415" s="6">
        <v>41396</v>
      </c>
      <c r="C415" s="5">
        <v>31</v>
      </c>
      <c r="D415" s="5">
        <v>32</v>
      </c>
      <c r="E415" s="5">
        <v>43</v>
      </c>
      <c r="F415" s="5">
        <v>3</v>
      </c>
      <c r="G415" s="5">
        <v>52</v>
      </c>
      <c r="H415" s="5">
        <v>1</v>
      </c>
      <c r="I415" s="7">
        <v>33584654</v>
      </c>
      <c r="J415" s="13">
        <f t="shared" si="24"/>
        <v>9595615.4285714291</v>
      </c>
      <c r="K415" s="29">
        <f t="shared" si="25"/>
        <v>0.19166751082660086</v>
      </c>
      <c r="L415" s="15" t="str">
        <f t="shared" si="26"/>
        <v>10% - 20%</v>
      </c>
      <c r="M415" s="5">
        <f t="shared" si="27"/>
        <v>0</v>
      </c>
      <c r="N415" s="5">
        <v>0</v>
      </c>
      <c r="O415" s="5">
        <v>0</v>
      </c>
      <c r="P415" s="5" t="s">
        <v>12</v>
      </c>
      <c r="Q415" s="7">
        <v>16896662.039999999</v>
      </c>
    </row>
    <row r="416" spans="1:17" x14ac:dyDescent="0.25">
      <c r="A416" s="2">
        <v>1491</v>
      </c>
      <c r="B416" s="3">
        <v>41398</v>
      </c>
      <c r="C416" s="2">
        <v>56</v>
      </c>
      <c r="D416" s="2">
        <v>6</v>
      </c>
      <c r="E416" s="2">
        <v>45</v>
      </c>
      <c r="F416" s="2">
        <v>60</v>
      </c>
      <c r="G416" s="2">
        <v>26</v>
      </c>
      <c r="H416" s="2">
        <v>50</v>
      </c>
      <c r="I416" s="4">
        <v>39743064</v>
      </c>
      <c r="J416" s="10">
        <f t="shared" si="24"/>
        <v>11355161.142857144</v>
      </c>
      <c r="K416" s="28">
        <f t="shared" si="25"/>
        <v>0.2268135366081869</v>
      </c>
      <c r="L416" s="14" t="str">
        <f t="shared" si="26"/>
        <v>20% - 30%</v>
      </c>
      <c r="M416" s="2">
        <f t="shared" si="27"/>
        <v>0</v>
      </c>
      <c r="N416" s="2">
        <v>0</v>
      </c>
      <c r="O416" s="2">
        <v>0</v>
      </c>
      <c r="P416" s="2" t="s">
        <v>12</v>
      </c>
      <c r="Q416" s="4">
        <v>21182827.870000001</v>
      </c>
    </row>
    <row r="417" spans="1:17" x14ac:dyDescent="0.25">
      <c r="A417" s="5">
        <v>1492</v>
      </c>
      <c r="B417" s="6">
        <v>41402</v>
      </c>
      <c r="C417" s="5">
        <v>48</v>
      </c>
      <c r="D417" s="5">
        <v>44</v>
      </c>
      <c r="E417" s="5">
        <v>46</v>
      </c>
      <c r="F417" s="5">
        <v>4</v>
      </c>
      <c r="G417" s="5">
        <v>18</v>
      </c>
      <c r="H417" s="5">
        <v>9</v>
      </c>
      <c r="I417" s="7">
        <v>48938634</v>
      </c>
      <c r="J417" s="13">
        <f t="shared" si="24"/>
        <v>13982466.857142856</v>
      </c>
      <c r="K417" s="29">
        <f t="shared" si="25"/>
        <v>0.27929262460271453</v>
      </c>
      <c r="L417" s="15" t="str">
        <f t="shared" si="26"/>
        <v>20% - 30%</v>
      </c>
      <c r="M417" s="5">
        <f t="shared" si="27"/>
        <v>1</v>
      </c>
      <c r="N417" s="5">
        <v>1</v>
      </c>
      <c r="O417" s="7">
        <v>26460707.329999998</v>
      </c>
      <c r="P417" s="5" t="s">
        <v>13</v>
      </c>
      <c r="Q417" s="5">
        <v>0</v>
      </c>
    </row>
    <row r="418" spans="1:17" x14ac:dyDescent="0.25">
      <c r="A418" s="2">
        <v>1493</v>
      </c>
      <c r="B418" s="3">
        <v>41405</v>
      </c>
      <c r="C418" s="2">
        <v>30</v>
      </c>
      <c r="D418" s="2">
        <v>24</v>
      </c>
      <c r="E418" s="2">
        <v>12</v>
      </c>
      <c r="F418" s="2">
        <v>49</v>
      </c>
      <c r="G418" s="2">
        <v>7</v>
      </c>
      <c r="H418" s="2">
        <v>27</v>
      </c>
      <c r="I418" s="4">
        <v>27293590</v>
      </c>
      <c r="J418" s="10">
        <f t="shared" si="24"/>
        <v>7798168.5714285718</v>
      </c>
      <c r="K418" s="28">
        <f t="shared" si="25"/>
        <v>0.15576442909972527</v>
      </c>
      <c r="L418" s="14" t="str">
        <f t="shared" si="26"/>
        <v>10% - 20%</v>
      </c>
      <c r="M418" s="2">
        <f t="shared" si="27"/>
        <v>1</v>
      </c>
      <c r="N418" s="2">
        <v>2</v>
      </c>
      <c r="O418" s="4">
        <v>1471764.39</v>
      </c>
      <c r="P418" s="2" t="s">
        <v>13</v>
      </c>
      <c r="Q418" s="2">
        <v>0</v>
      </c>
    </row>
    <row r="419" spans="1:17" x14ac:dyDescent="0.25">
      <c r="A419" s="5">
        <v>1494</v>
      </c>
      <c r="B419" s="6">
        <v>41409</v>
      </c>
      <c r="C419" s="5">
        <v>50</v>
      </c>
      <c r="D419" s="5">
        <v>28</v>
      </c>
      <c r="E419" s="5">
        <v>35</v>
      </c>
      <c r="F419" s="5">
        <v>24</v>
      </c>
      <c r="G419" s="5">
        <v>2</v>
      </c>
      <c r="H419" s="5">
        <v>14</v>
      </c>
      <c r="I419" s="7">
        <v>23860410</v>
      </c>
      <c r="J419" s="13">
        <f t="shared" si="24"/>
        <v>6817260</v>
      </c>
      <c r="K419" s="29">
        <f t="shared" si="25"/>
        <v>0.13617128203858034</v>
      </c>
      <c r="L419" s="15" t="str">
        <f t="shared" si="26"/>
        <v>10% - 20%</v>
      </c>
      <c r="M419" s="5">
        <f t="shared" si="27"/>
        <v>0</v>
      </c>
      <c r="N419" s="5">
        <v>0</v>
      </c>
      <c r="O419" s="5">
        <v>0</v>
      </c>
      <c r="P419" s="5" t="s">
        <v>12</v>
      </c>
      <c r="Q419" s="7">
        <v>14329345.310000001</v>
      </c>
    </row>
    <row r="420" spans="1:17" x14ac:dyDescent="0.25">
      <c r="A420" s="2">
        <v>1495</v>
      </c>
      <c r="B420" s="3">
        <v>41412</v>
      </c>
      <c r="C420" s="2">
        <v>13</v>
      </c>
      <c r="D420" s="2">
        <v>49</v>
      </c>
      <c r="E420" s="2">
        <v>4</v>
      </c>
      <c r="F420" s="2">
        <v>44</v>
      </c>
      <c r="G420" s="2">
        <v>14</v>
      </c>
      <c r="H420" s="2">
        <v>57</v>
      </c>
      <c r="I420" s="4">
        <v>40412652</v>
      </c>
      <c r="J420" s="10">
        <f t="shared" si="24"/>
        <v>11546472</v>
      </c>
      <c r="K420" s="28">
        <f t="shared" si="25"/>
        <v>0.23063487314002556</v>
      </c>
      <c r="L420" s="14" t="str">
        <f t="shared" si="26"/>
        <v>20% - 30%</v>
      </c>
      <c r="M420" s="2">
        <f t="shared" si="27"/>
        <v>0</v>
      </c>
      <c r="N420" s="2">
        <v>0</v>
      </c>
      <c r="O420" s="2">
        <v>0</v>
      </c>
      <c r="P420" s="2" t="s">
        <v>12</v>
      </c>
      <c r="Q420" s="4">
        <v>18687724.129999999</v>
      </c>
    </row>
    <row r="421" spans="1:17" x14ac:dyDescent="0.25">
      <c r="A421" s="5">
        <v>1496</v>
      </c>
      <c r="B421" s="6">
        <v>41416</v>
      </c>
      <c r="C421" s="5">
        <v>28</v>
      </c>
      <c r="D421" s="5">
        <v>18</v>
      </c>
      <c r="E421" s="5">
        <v>41</v>
      </c>
      <c r="F421" s="5">
        <v>54</v>
      </c>
      <c r="G421" s="5">
        <v>14</v>
      </c>
      <c r="H421" s="5">
        <v>47</v>
      </c>
      <c r="I421" s="7">
        <v>46072184</v>
      </c>
      <c r="J421" s="13">
        <f t="shared" si="24"/>
        <v>13163481.142857144</v>
      </c>
      <c r="K421" s="29">
        <f t="shared" si="25"/>
        <v>0.2629338038029258</v>
      </c>
      <c r="L421" s="15" t="str">
        <f t="shared" si="26"/>
        <v>20% - 30%</v>
      </c>
      <c r="M421" s="5">
        <f t="shared" si="27"/>
        <v>0</v>
      </c>
      <c r="N421" s="5">
        <v>0</v>
      </c>
      <c r="O421" s="5">
        <v>0</v>
      </c>
      <c r="P421" s="5" t="s">
        <v>12</v>
      </c>
      <c r="Q421" s="7">
        <v>23656465.870000001</v>
      </c>
    </row>
    <row r="422" spans="1:17" x14ac:dyDescent="0.25">
      <c r="A422" s="2">
        <v>1497</v>
      </c>
      <c r="B422" s="3">
        <v>41419</v>
      </c>
      <c r="C422" s="2">
        <v>58</v>
      </c>
      <c r="D422" s="2">
        <v>7</v>
      </c>
      <c r="E422" s="2">
        <v>27</v>
      </c>
      <c r="F422" s="2">
        <v>45</v>
      </c>
      <c r="G422" s="2">
        <v>4</v>
      </c>
      <c r="H422" s="2">
        <v>5</v>
      </c>
      <c r="I422" s="4">
        <v>50296330</v>
      </c>
      <c r="J422" s="10">
        <f t="shared" si="24"/>
        <v>14370380</v>
      </c>
      <c r="K422" s="28">
        <f t="shared" si="25"/>
        <v>0.28704099124598065</v>
      </c>
      <c r="L422" s="14" t="str">
        <f t="shared" si="26"/>
        <v>20% - 30%</v>
      </c>
      <c r="M422" s="2">
        <f t="shared" si="27"/>
        <v>0</v>
      </c>
      <c r="N422" s="2">
        <v>0</v>
      </c>
      <c r="O422" s="2">
        <v>0</v>
      </c>
      <c r="P422" s="2" t="s">
        <v>12</v>
      </c>
      <c r="Q422" s="4">
        <v>29080768.609999999</v>
      </c>
    </row>
    <row r="423" spans="1:17" x14ac:dyDescent="0.25">
      <c r="A423" s="5">
        <v>1498</v>
      </c>
      <c r="B423" s="6">
        <v>41423</v>
      </c>
      <c r="C423" s="5">
        <v>11</v>
      </c>
      <c r="D423" s="5">
        <v>46</v>
      </c>
      <c r="E423" s="5">
        <v>27</v>
      </c>
      <c r="F423" s="5">
        <v>49</v>
      </c>
      <c r="G423" s="5">
        <v>6</v>
      </c>
      <c r="H423" s="5">
        <v>40</v>
      </c>
      <c r="I423" s="7">
        <v>59252370</v>
      </c>
      <c r="J423" s="13">
        <f t="shared" si="24"/>
        <v>16929248.571428571</v>
      </c>
      <c r="K423" s="29">
        <f t="shared" si="25"/>
        <v>0.33815308231184271</v>
      </c>
      <c r="L423" s="15" t="str">
        <f t="shared" si="26"/>
        <v>30% - 40%</v>
      </c>
      <c r="M423" s="5">
        <f t="shared" si="27"/>
        <v>0</v>
      </c>
      <c r="N423" s="5">
        <v>0</v>
      </c>
      <c r="O423" s="5">
        <v>0</v>
      </c>
      <c r="P423" s="5" t="s">
        <v>12</v>
      </c>
      <c r="Q423" s="7">
        <v>35470952.420000002</v>
      </c>
    </row>
    <row r="424" spans="1:17" x14ac:dyDescent="0.25">
      <c r="A424" s="2">
        <v>1499</v>
      </c>
      <c r="B424" s="3">
        <v>41426</v>
      </c>
      <c r="C424" s="2">
        <v>26</v>
      </c>
      <c r="D424" s="2">
        <v>37</v>
      </c>
      <c r="E424" s="2">
        <v>8</v>
      </c>
      <c r="F424" s="2">
        <v>22</v>
      </c>
      <c r="G424" s="2">
        <v>54</v>
      </c>
      <c r="H424" s="2">
        <v>33</v>
      </c>
      <c r="I424" s="4">
        <v>70151904</v>
      </c>
      <c r="J424" s="10">
        <f t="shared" si="24"/>
        <v>20043401.142857142</v>
      </c>
      <c r="K424" s="28">
        <f t="shared" si="25"/>
        <v>0.40035668729612822</v>
      </c>
      <c r="L424" s="14" t="str">
        <f t="shared" si="26"/>
        <v>40% - 50%</v>
      </c>
      <c r="M424" s="2">
        <f t="shared" si="27"/>
        <v>1</v>
      </c>
      <c r="N424" s="2">
        <v>1</v>
      </c>
      <c r="O424" s="4">
        <v>43036617.07</v>
      </c>
      <c r="P424" s="2" t="s">
        <v>13</v>
      </c>
      <c r="Q424" s="2">
        <v>0</v>
      </c>
    </row>
    <row r="425" spans="1:17" x14ac:dyDescent="0.25">
      <c r="A425" s="5">
        <v>1500</v>
      </c>
      <c r="B425" s="6">
        <v>41430</v>
      </c>
      <c r="C425" s="5">
        <v>57</v>
      </c>
      <c r="D425" s="5">
        <v>43</v>
      </c>
      <c r="E425" s="5">
        <v>18</v>
      </c>
      <c r="F425" s="5">
        <v>59</v>
      </c>
      <c r="G425" s="5">
        <v>10</v>
      </c>
      <c r="H425" s="5">
        <v>31</v>
      </c>
      <c r="I425" s="7">
        <v>42334170</v>
      </c>
      <c r="J425" s="13">
        <f t="shared" si="24"/>
        <v>12095477.142857144</v>
      </c>
      <c r="K425" s="29">
        <f t="shared" si="25"/>
        <v>0.24160097009813353</v>
      </c>
      <c r="L425" s="15" t="str">
        <f t="shared" si="26"/>
        <v>20% - 30%</v>
      </c>
      <c r="M425" s="5">
        <f t="shared" si="27"/>
        <v>1</v>
      </c>
      <c r="N425" s="5">
        <v>1</v>
      </c>
      <c r="O425" s="7">
        <v>22610179.370000001</v>
      </c>
      <c r="P425" s="5" t="s">
        <v>13</v>
      </c>
      <c r="Q425" s="5">
        <v>0</v>
      </c>
    </row>
    <row r="426" spans="1:17" x14ac:dyDescent="0.25">
      <c r="A426" s="2">
        <v>1501</v>
      </c>
      <c r="B426" s="3">
        <v>41433</v>
      </c>
      <c r="C426" s="2">
        <v>13</v>
      </c>
      <c r="D426" s="2">
        <v>37</v>
      </c>
      <c r="E426" s="2">
        <v>54</v>
      </c>
      <c r="F426" s="2">
        <v>7</v>
      </c>
      <c r="G426" s="2">
        <v>29</v>
      </c>
      <c r="H426" s="2">
        <v>1</v>
      </c>
      <c r="I426" s="4">
        <v>29159100</v>
      </c>
      <c r="J426" s="10">
        <f t="shared" si="24"/>
        <v>8331171.4285714282</v>
      </c>
      <c r="K426" s="28">
        <f t="shared" si="25"/>
        <v>0.1664108885845284</v>
      </c>
      <c r="L426" s="14" t="str">
        <f t="shared" si="26"/>
        <v>10% - 20%</v>
      </c>
      <c r="M426" s="2">
        <f t="shared" si="27"/>
        <v>1</v>
      </c>
      <c r="N426" s="2">
        <v>1</v>
      </c>
      <c r="O426" s="4">
        <v>3144718.24</v>
      </c>
      <c r="P426" s="2" t="s">
        <v>13</v>
      </c>
      <c r="Q426" s="2">
        <v>0</v>
      </c>
    </row>
    <row r="427" spans="1:17" x14ac:dyDescent="0.25">
      <c r="A427" s="5">
        <v>1502</v>
      </c>
      <c r="B427" s="6">
        <v>41437</v>
      </c>
      <c r="C427" s="5">
        <v>6</v>
      </c>
      <c r="D427" s="5">
        <v>43</v>
      </c>
      <c r="E427" s="5">
        <v>22</v>
      </c>
      <c r="F427" s="5">
        <v>52</v>
      </c>
      <c r="G427" s="5">
        <v>57</v>
      </c>
      <c r="H427" s="5">
        <v>51</v>
      </c>
      <c r="I427" s="7">
        <v>25980254</v>
      </c>
      <c r="J427" s="13">
        <f t="shared" si="24"/>
        <v>7422929.7142857146</v>
      </c>
      <c r="K427" s="29">
        <f t="shared" si="25"/>
        <v>0.14826922483175917</v>
      </c>
      <c r="L427" s="15" t="str">
        <f t="shared" si="26"/>
        <v>10% - 20%</v>
      </c>
      <c r="M427" s="5">
        <f t="shared" si="27"/>
        <v>0</v>
      </c>
      <c r="N427" s="5">
        <v>0</v>
      </c>
      <c r="O427" s="5">
        <v>0</v>
      </c>
      <c r="P427" s="5" t="s">
        <v>12</v>
      </c>
      <c r="Q427" s="7">
        <v>2801889.58</v>
      </c>
    </row>
    <row r="428" spans="1:17" x14ac:dyDescent="0.25">
      <c r="A428" s="2">
        <v>1503</v>
      </c>
      <c r="B428" s="3">
        <v>41440</v>
      </c>
      <c r="C428" s="2">
        <v>36</v>
      </c>
      <c r="D428" s="2">
        <v>22</v>
      </c>
      <c r="E428" s="2">
        <v>42</v>
      </c>
      <c r="F428" s="2">
        <v>3</v>
      </c>
      <c r="G428" s="2">
        <v>16</v>
      </c>
      <c r="H428" s="2">
        <v>4</v>
      </c>
      <c r="I428" s="4">
        <v>31145306</v>
      </c>
      <c r="J428" s="10">
        <f t="shared" si="24"/>
        <v>8898658.8571428563</v>
      </c>
      <c r="K428" s="28">
        <f t="shared" si="25"/>
        <v>0.17774615974762745</v>
      </c>
      <c r="L428" s="14" t="str">
        <f t="shared" si="26"/>
        <v>10% - 20%</v>
      </c>
      <c r="M428" s="2">
        <f t="shared" si="27"/>
        <v>0</v>
      </c>
      <c r="N428" s="2">
        <v>0</v>
      </c>
      <c r="O428" s="2">
        <v>0</v>
      </c>
      <c r="P428" s="2" t="s">
        <v>12</v>
      </c>
      <c r="Q428" s="4">
        <v>6160813.9400000004</v>
      </c>
    </row>
    <row r="429" spans="1:17" x14ac:dyDescent="0.25">
      <c r="A429" s="5">
        <v>1504</v>
      </c>
      <c r="B429" s="6">
        <v>41444</v>
      </c>
      <c r="C429" s="5">
        <v>41</v>
      </c>
      <c r="D429" s="5">
        <v>2</v>
      </c>
      <c r="E429" s="5">
        <v>42</v>
      </c>
      <c r="F429" s="5">
        <v>30</v>
      </c>
      <c r="G429" s="5">
        <v>12</v>
      </c>
      <c r="H429" s="5">
        <v>10</v>
      </c>
      <c r="I429" s="7">
        <v>31656794</v>
      </c>
      <c r="J429" s="13">
        <f t="shared" si="24"/>
        <v>9044798.2857142854</v>
      </c>
      <c r="K429" s="29">
        <f t="shared" si="25"/>
        <v>0.18066522009518016</v>
      </c>
      <c r="L429" s="15" t="str">
        <f t="shared" si="26"/>
        <v>10% - 20%</v>
      </c>
      <c r="M429" s="5">
        <f t="shared" si="27"/>
        <v>0</v>
      </c>
      <c r="N429" s="5">
        <v>0</v>
      </c>
      <c r="O429" s="5">
        <v>0</v>
      </c>
      <c r="P429" s="5" t="s">
        <v>12</v>
      </c>
      <c r="Q429" s="7">
        <v>20439900.82</v>
      </c>
    </row>
    <row r="430" spans="1:17" x14ac:dyDescent="0.25">
      <c r="A430" s="2">
        <v>1505</v>
      </c>
      <c r="B430" s="3">
        <v>41447</v>
      </c>
      <c r="C430" s="2">
        <v>32</v>
      </c>
      <c r="D430" s="2">
        <v>1</v>
      </c>
      <c r="E430" s="2">
        <v>6</v>
      </c>
      <c r="F430" s="2">
        <v>9</v>
      </c>
      <c r="G430" s="2">
        <v>16</v>
      </c>
      <c r="H430" s="2">
        <v>2</v>
      </c>
      <c r="I430" s="4">
        <v>41112500</v>
      </c>
      <c r="J430" s="10">
        <f t="shared" si="24"/>
        <v>11746428.571428571</v>
      </c>
      <c r="K430" s="28">
        <f t="shared" si="25"/>
        <v>0.23462890339315767</v>
      </c>
      <c r="L430" s="14" t="str">
        <f t="shared" si="26"/>
        <v>20% - 30%</v>
      </c>
      <c r="M430" s="2">
        <f t="shared" si="27"/>
        <v>0</v>
      </c>
      <c r="N430" s="2">
        <v>0</v>
      </c>
      <c r="O430" s="2">
        <v>0</v>
      </c>
      <c r="P430" s="2" t="s">
        <v>12</v>
      </c>
      <c r="Q430" s="4">
        <v>24873756.07</v>
      </c>
    </row>
    <row r="431" spans="1:17" x14ac:dyDescent="0.25">
      <c r="A431" s="5">
        <v>1506</v>
      </c>
      <c r="B431" s="6">
        <v>41451</v>
      </c>
      <c r="C431" s="5">
        <v>49</v>
      </c>
      <c r="D431" s="5">
        <v>34</v>
      </c>
      <c r="E431" s="5">
        <v>42</v>
      </c>
      <c r="F431" s="5">
        <v>18</v>
      </c>
      <c r="G431" s="5">
        <v>3</v>
      </c>
      <c r="H431" s="5">
        <v>14</v>
      </c>
      <c r="I431" s="7">
        <v>42530682</v>
      </c>
      <c r="J431" s="13">
        <f t="shared" si="24"/>
        <v>12151623.428571429</v>
      </c>
      <c r="K431" s="29">
        <f t="shared" si="25"/>
        <v>0.24272246344112158</v>
      </c>
      <c r="L431" s="15" t="str">
        <f t="shared" si="26"/>
        <v>20% - 30%</v>
      </c>
      <c r="M431" s="5">
        <f t="shared" si="27"/>
        <v>0</v>
      </c>
      <c r="N431" s="5">
        <v>0</v>
      </c>
      <c r="O431" s="5">
        <v>0</v>
      </c>
      <c r="P431" s="5" t="s">
        <v>12</v>
      </c>
      <c r="Q431" s="7">
        <v>29460557.82</v>
      </c>
    </row>
    <row r="432" spans="1:17" x14ac:dyDescent="0.25">
      <c r="A432" s="2">
        <v>1507</v>
      </c>
      <c r="B432" s="3">
        <v>41454</v>
      </c>
      <c r="C432" s="2">
        <v>46</v>
      </c>
      <c r="D432" s="2">
        <v>24</v>
      </c>
      <c r="E432" s="2">
        <v>51</v>
      </c>
      <c r="F432" s="2">
        <v>50</v>
      </c>
      <c r="G432" s="2">
        <v>56</v>
      </c>
      <c r="H432" s="2">
        <v>52</v>
      </c>
      <c r="I432" s="4">
        <v>54475754</v>
      </c>
      <c r="J432" s="10">
        <f t="shared" si="24"/>
        <v>15564501.142857144</v>
      </c>
      <c r="K432" s="28">
        <f t="shared" si="25"/>
        <v>0.31089295038091636</v>
      </c>
      <c r="L432" s="14" t="str">
        <f t="shared" si="26"/>
        <v>30% - 40%</v>
      </c>
      <c r="M432" s="2">
        <f t="shared" si="27"/>
        <v>0</v>
      </c>
      <c r="N432" s="2">
        <v>0</v>
      </c>
      <c r="O432" s="2">
        <v>0</v>
      </c>
      <c r="P432" s="2" t="s">
        <v>12</v>
      </c>
      <c r="Q432" s="4">
        <v>35335598.460000001</v>
      </c>
    </row>
    <row r="433" spans="1:17" x14ac:dyDescent="0.25">
      <c r="A433" s="5">
        <v>1508</v>
      </c>
      <c r="B433" s="6">
        <v>41458</v>
      </c>
      <c r="C433" s="5">
        <v>58</v>
      </c>
      <c r="D433" s="5">
        <v>39</v>
      </c>
      <c r="E433" s="5">
        <v>18</v>
      </c>
      <c r="F433" s="5">
        <v>17</v>
      </c>
      <c r="G433" s="5">
        <v>35</v>
      </c>
      <c r="H433" s="5">
        <v>30</v>
      </c>
      <c r="I433" s="7">
        <v>64928654</v>
      </c>
      <c r="J433" s="13">
        <f t="shared" si="24"/>
        <v>18551044</v>
      </c>
      <c r="K433" s="29">
        <f t="shared" si="25"/>
        <v>0.37054761658409879</v>
      </c>
      <c r="L433" s="15" t="str">
        <f t="shared" si="26"/>
        <v>30% - 40%</v>
      </c>
      <c r="M433" s="5">
        <f t="shared" si="27"/>
        <v>1</v>
      </c>
      <c r="N433" s="5">
        <v>2</v>
      </c>
      <c r="O433" s="7">
        <v>21168975.920000002</v>
      </c>
      <c r="P433" s="5" t="s">
        <v>13</v>
      </c>
      <c r="Q433" s="5">
        <v>0</v>
      </c>
    </row>
    <row r="434" spans="1:17" x14ac:dyDescent="0.25">
      <c r="A434" s="2">
        <v>1509</v>
      </c>
      <c r="B434" s="3">
        <v>41461</v>
      </c>
      <c r="C434" s="2">
        <v>27</v>
      </c>
      <c r="D434" s="2">
        <v>51</v>
      </c>
      <c r="E434" s="2">
        <v>1</v>
      </c>
      <c r="F434" s="2">
        <v>46</v>
      </c>
      <c r="G434" s="2">
        <v>59</v>
      </c>
      <c r="H434" s="2">
        <v>6</v>
      </c>
      <c r="I434" s="4">
        <v>27417412</v>
      </c>
      <c r="J434" s="10">
        <f t="shared" si="24"/>
        <v>7833546.2857142854</v>
      </c>
      <c r="K434" s="28">
        <f t="shared" si="25"/>
        <v>0.15647108084982431</v>
      </c>
      <c r="L434" s="14" t="str">
        <f t="shared" si="26"/>
        <v>10% - 20%</v>
      </c>
      <c r="M434" s="2">
        <f t="shared" si="27"/>
        <v>0</v>
      </c>
      <c r="N434" s="2">
        <v>0</v>
      </c>
      <c r="O434" s="2">
        <v>0</v>
      </c>
      <c r="P434" s="2" t="s">
        <v>12</v>
      </c>
      <c r="Q434" s="4">
        <v>18579983.719999999</v>
      </c>
    </row>
    <row r="435" spans="1:17" x14ac:dyDescent="0.25">
      <c r="A435" s="5">
        <v>1510</v>
      </c>
      <c r="B435" s="6">
        <v>41465</v>
      </c>
      <c r="C435" s="5">
        <v>1</v>
      </c>
      <c r="D435" s="5">
        <v>8</v>
      </c>
      <c r="E435" s="5">
        <v>44</v>
      </c>
      <c r="F435" s="5">
        <v>17</v>
      </c>
      <c r="G435" s="5">
        <v>46</v>
      </c>
      <c r="H435" s="5">
        <v>53</v>
      </c>
      <c r="I435" s="7">
        <v>40363448</v>
      </c>
      <c r="J435" s="13">
        <f t="shared" si="24"/>
        <v>11532413.714285715</v>
      </c>
      <c r="K435" s="29">
        <f t="shared" si="25"/>
        <v>0.23035406607252645</v>
      </c>
      <c r="L435" s="15" t="str">
        <f t="shared" si="26"/>
        <v>20% - 30%</v>
      </c>
      <c r="M435" s="5">
        <f t="shared" si="27"/>
        <v>1</v>
      </c>
      <c r="N435" s="5">
        <v>1</v>
      </c>
      <c r="O435" s="7">
        <v>22933056.039999999</v>
      </c>
      <c r="P435" s="5" t="s">
        <v>13</v>
      </c>
      <c r="Q435" s="5">
        <v>0</v>
      </c>
    </row>
    <row r="436" spans="1:17" x14ac:dyDescent="0.25">
      <c r="A436" s="2">
        <v>1511</v>
      </c>
      <c r="B436" s="3">
        <v>41468</v>
      </c>
      <c r="C436" s="2">
        <v>8</v>
      </c>
      <c r="D436" s="2">
        <v>29</v>
      </c>
      <c r="E436" s="2">
        <v>31</v>
      </c>
      <c r="F436" s="2">
        <v>4</v>
      </c>
      <c r="G436" s="2">
        <v>17</v>
      </c>
      <c r="H436" s="2">
        <v>45</v>
      </c>
      <c r="I436" s="4">
        <v>28011126</v>
      </c>
      <c r="J436" s="10">
        <f t="shared" si="24"/>
        <v>8003178.8571428573</v>
      </c>
      <c r="K436" s="28">
        <f t="shared" si="25"/>
        <v>0.15985940471116006</v>
      </c>
      <c r="L436" s="14" t="str">
        <f t="shared" si="26"/>
        <v>10% - 20%</v>
      </c>
      <c r="M436" s="2">
        <f t="shared" si="27"/>
        <v>0</v>
      </c>
      <c r="N436" s="2">
        <v>0</v>
      </c>
      <c r="O436" s="2">
        <v>0</v>
      </c>
      <c r="P436" s="2" t="s">
        <v>12</v>
      </c>
      <c r="Q436" s="4">
        <v>3020912.81</v>
      </c>
    </row>
    <row r="437" spans="1:17" x14ac:dyDescent="0.25">
      <c r="A437" s="5">
        <v>1512</v>
      </c>
      <c r="B437" s="6">
        <v>41472</v>
      </c>
      <c r="C437" s="5">
        <v>35</v>
      </c>
      <c r="D437" s="5">
        <v>11</v>
      </c>
      <c r="E437" s="5">
        <v>28</v>
      </c>
      <c r="F437" s="5">
        <v>46</v>
      </c>
      <c r="G437" s="5">
        <v>42</v>
      </c>
      <c r="H437" s="5">
        <v>58</v>
      </c>
      <c r="I437" s="7">
        <v>30521036</v>
      </c>
      <c r="J437" s="13">
        <f t="shared" si="24"/>
        <v>8720296</v>
      </c>
      <c r="K437" s="29">
        <f t="shared" si="25"/>
        <v>0.17418345289396384</v>
      </c>
      <c r="L437" s="15" t="str">
        <f t="shared" si="26"/>
        <v>10% - 20%</v>
      </c>
      <c r="M437" s="5">
        <f t="shared" si="27"/>
        <v>0</v>
      </c>
      <c r="N437" s="5">
        <v>0</v>
      </c>
      <c r="O437" s="5">
        <v>0</v>
      </c>
      <c r="P437" s="5" t="s">
        <v>12</v>
      </c>
      <c r="Q437" s="7">
        <v>6312511.5999999996</v>
      </c>
    </row>
    <row r="438" spans="1:17" x14ac:dyDescent="0.25">
      <c r="A438" s="2">
        <v>1513</v>
      </c>
      <c r="B438" s="3">
        <v>41475</v>
      </c>
      <c r="C438" s="2">
        <v>31</v>
      </c>
      <c r="D438" s="2">
        <v>57</v>
      </c>
      <c r="E438" s="2">
        <v>17</v>
      </c>
      <c r="F438" s="2">
        <v>56</v>
      </c>
      <c r="G438" s="2">
        <v>28</v>
      </c>
      <c r="H438" s="2">
        <v>58</v>
      </c>
      <c r="I438" s="4">
        <v>35776730</v>
      </c>
      <c r="J438" s="10">
        <f t="shared" si="24"/>
        <v>10221922.857142856</v>
      </c>
      <c r="K438" s="28">
        <f t="shared" si="25"/>
        <v>0.20417768140816261</v>
      </c>
      <c r="L438" s="14" t="str">
        <f t="shared" si="26"/>
        <v>20% - 30%</v>
      </c>
      <c r="M438" s="2">
        <f t="shared" si="27"/>
        <v>0</v>
      </c>
      <c r="N438" s="2">
        <v>0</v>
      </c>
      <c r="O438" s="2">
        <v>0</v>
      </c>
      <c r="P438" s="2" t="s">
        <v>12</v>
      </c>
      <c r="Q438" s="4">
        <v>10170920.65</v>
      </c>
    </row>
    <row r="439" spans="1:17" x14ac:dyDescent="0.25">
      <c r="A439" s="5">
        <v>1514</v>
      </c>
      <c r="B439" s="6">
        <v>41479</v>
      </c>
      <c r="C439" s="5">
        <v>23</v>
      </c>
      <c r="D439" s="5">
        <v>16</v>
      </c>
      <c r="E439" s="5">
        <v>17</v>
      </c>
      <c r="F439" s="5">
        <v>59</v>
      </c>
      <c r="G439" s="5">
        <v>42</v>
      </c>
      <c r="H439" s="5">
        <v>60</v>
      </c>
      <c r="I439" s="7">
        <v>36074146</v>
      </c>
      <c r="J439" s="13">
        <f t="shared" si="24"/>
        <v>10306898.857142856</v>
      </c>
      <c r="K439" s="29">
        <f t="shared" si="25"/>
        <v>0.20587503355000705</v>
      </c>
      <c r="L439" s="15" t="str">
        <f t="shared" si="26"/>
        <v>20% - 30%</v>
      </c>
      <c r="M439" s="5">
        <f t="shared" si="27"/>
        <v>1</v>
      </c>
      <c r="N439" s="5">
        <v>1</v>
      </c>
      <c r="O439" s="7">
        <v>14061405.08</v>
      </c>
      <c r="P439" s="5" t="s">
        <v>13</v>
      </c>
      <c r="Q439" s="5">
        <v>0</v>
      </c>
    </row>
    <row r="440" spans="1:17" x14ac:dyDescent="0.25">
      <c r="A440" s="2">
        <v>1515</v>
      </c>
      <c r="B440" s="3">
        <v>41482</v>
      </c>
      <c r="C440" s="2">
        <v>59</v>
      </c>
      <c r="D440" s="2">
        <v>49</v>
      </c>
      <c r="E440" s="2">
        <v>13</v>
      </c>
      <c r="F440" s="2">
        <v>18</v>
      </c>
      <c r="G440" s="2">
        <v>4</v>
      </c>
      <c r="H440" s="2">
        <v>14</v>
      </c>
      <c r="I440" s="4">
        <v>33619702</v>
      </c>
      <c r="J440" s="10">
        <f t="shared" si="24"/>
        <v>9605629.1428571437</v>
      </c>
      <c r="K440" s="28">
        <f t="shared" si="25"/>
        <v>0.19186752964827611</v>
      </c>
      <c r="L440" s="14" t="str">
        <f t="shared" si="26"/>
        <v>10% - 20%</v>
      </c>
      <c r="M440" s="2">
        <f t="shared" si="27"/>
        <v>1</v>
      </c>
      <c r="N440" s="2">
        <v>1</v>
      </c>
      <c r="O440" s="4">
        <v>15200594.630000001</v>
      </c>
      <c r="P440" s="2" t="s">
        <v>13</v>
      </c>
      <c r="Q440" s="2">
        <v>0</v>
      </c>
    </row>
    <row r="441" spans="1:17" x14ac:dyDescent="0.25">
      <c r="A441" s="5">
        <v>1516</v>
      </c>
      <c r="B441" s="6">
        <v>41486</v>
      </c>
      <c r="C441" s="5">
        <v>34</v>
      </c>
      <c r="D441" s="5">
        <v>60</v>
      </c>
      <c r="E441" s="5">
        <v>18</v>
      </c>
      <c r="F441" s="5">
        <v>45</v>
      </c>
      <c r="G441" s="5">
        <v>4</v>
      </c>
      <c r="H441" s="5">
        <v>20</v>
      </c>
      <c r="I441" s="7">
        <v>23933796</v>
      </c>
      <c r="J441" s="13">
        <f t="shared" si="24"/>
        <v>6838227.4285714282</v>
      </c>
      <c r="K441" s="29">
        <f t="shared" si="25"/>
        <v>0.13659009570119898</v>
      </c>
      <c r="L441" s="15" t="str">
        <f t="shared" si="26"/>
        <v>10% - 20%</v>
      </c>
      <c r="M441" s="5">
        <f t="shared" si="27"/>
        <v>1</v>
      </c>
      <c r="N441" s="5">
        <v>1</v>
      </c>
      <c r="O441" s="7">
        <v>2581185.4500000002</v>
      </c>
      <c r="P441" s="5" t="s">
        <v>13</v>
      </c>
      <c r="Q441" s="5">
        <v>0</v>
      </c>
    </row>
    <row r="442" spans="1:17" x14ac:dyDescent="0.25">
      <c r="A442" s="2">
        <v>1517</v>
      </c>
      <c r="B442" s="3">
        <v>41489</v>
      </c>
      <c r="C442" s="2">
        <v>45</v>
      </c>
      <c r="D442" s="2">
        <v>38</v>
      </c>
      <c r="E442" s="2">
        <v>52</v>
      </c>
      <c r="F442" s="2">
        <v>17</v>
      </c>
      <c r="G442" s="2">
        <v>7</v>
      </c>
      <c r="H442" s="2">
        <v>56</v>
      </c>
      <c r="I442" s="4">
        <v>26348906</v>
      </c>
      <c r="J442" s="10">
        <f t="shared" si="24"/>
        <v>7528258.8571428573</v>
      </c>
      <c r="K442" s="28">
        <f t="shared" si="25"/>
        <v>0.15037312059323546</v>
      </c>
      <c r="L442" s="14" t="str">
        <f t="shared" si="26"/>
        <v>10% - 20%</v>
      </c>
      <c r="M442" s="2">
        <f t="shared" si="27"/>
        <v>0</v>
      </c>
      <c r="N442" s="2">
        <v>0</v>
      </c>
      <c r="O442" s="2">
        <v>0</v>
      </c>
      <c r="P442" s="2" t="s">
        <v>12</v>
      </c>
      <c r="Q442" s="4">
        <v>2841647.55</v>
      </c>
    </row>
    <row r="443" spans="1:17" x14ac:dyDescent="0.25">
      <c r="A443" s="5">
        <v>1518</v>
      </c>
      <c r="B443" s="6">
        <v>41492</v>
      </c>
      <c r="C443" s="5">
        <v>28</v>
      </c>
      <c r="D443" s="5">
        <v>8</v>
      </c>
      <c r="E443" s="5">
        <v>55</v>
      </c>
      <c r="F443" s="5">
        <v>41</v>
      </c>
      <c r="G443" s="5">
        <v>48</v>
      </c>
      <c r="H443" s="5">
        <v>9</v>
      </c>
      <c r="I443" s="7">
        <v>17340232</v>
      </c>
      <c r="J443" s="13">
        <f t="shared" si="24"/>
        <v>4954352</v>
      </c>
      <c r="K443" s="29">
        <f t="shared" si="25"/>
        <v>9.8960647461062728E-2</v>
      </c>
      <c r="L443" s="15" t="str">
        <f t="shared" si="26"/>
        <v>0% - 10%</v>
      </c>
      <c r="M443" s="5">
        <f t="shared" si="27"/>
        <v>0</v>
      </c>
      <c r="N443" s="5">
        <v>0</v>
      </c>
      <c r="O443" s="5">
        <v>0</v>
      </c>
      <c r="P443" s="5" t="s">
        <v>12</v>
      </c>
      <c r="Q443" s="7">
        <v>4711737.63</v>
      </c>
    </row>
    <row r="444" spans="1:17" x14ac:dyDescent="0.25">
      <c r="A444" s="2">
        <v>1519</v>
      </c>
      <c r="B444" s="3">
        <v>41494</v>
      </c>
      <c r="C444" s="2">
        <v>6</v>
      </c>
      <c r="D444" s="2">
        <v>23</v>
      </c>
      <c r="E444" s="2">
        <v>56</v>
      </c>
      <c r="F444" s="2">
        <v>15</v>
      </c>
      <c r="G444" s="2">
        <v>5</v>
      </c>
      <c r="H444" s="2">
        <v>59</v>
      </c>
      <c r="I444" s="4">
        <v>26494284</v>
      </c>
      <c r="J444" s="10">
        <f t="shared" si="24"/>
        <v>7569795.4285714282</v>
      </c>
      <c r="K444" s="28">
        <f t="shared" si="25"/>
        <v>0.15120279236501996</v>
      </c>
      <c r="L444" s="14" t="str">
        <f t="shared" si="26"/>
        <v>10% - 20%</v>
      </c>
      <c r="M444" s="2">
        <f t="shared" si="27"/>
        <v>0</v>
      </c>
      <c r="N444" s="2">
        <v>0</v>
      </c>
      <c r="O444" s="2">
        <v>0</v>
      </c>
      <c r="P444" s="2" t="s">
        <v>12</v>
      </c>
      <c r="Q444" s="4">
        <v>16228282.25</v>
      </c>
    </row>
    <row r="445" spans="1:17" x14ac:dyDescent="0.25">
      <c r="A445" s="5">
        <v>1520</v>
      </c>
      <c r="B445" s="6">
        <v>41496</v>
      </c>
      <c r="C445" s="5">
        <v>36</v>
      </c>
      <c r="D445" s="5">
        <v>46</v>
      </c>
      <c r="E445" s="5">
        <v>48</v>
      </c>
      <c r="F445" s="5">
        <v>31</v>
      </c>
      <c r="G445" s="5">
        <v>7</v>
      </c>
      <c r="H445" s="5">
        <v>35</v>
      </c>
      <c r="I445" s="7">
        <v>39252254</v>
      </c>
      <c r="J445" s="13">
        <f t="shared" si="24"/>
        <v>11214929.714285715</v>
      </c>
      <c r="K445" s="29">
        <f t="shared" si="25"/>
        <v>0.22401248553918365</v>
      </c>
      <c r="L445" s="15" t="str">
        <f t="shared" si="26"/>
        <v>20% - 30%</v>
      </c>
      <c r="M445" s="5">
        <f t="shared" si="27"/>
        <v>0</v>
      </c>
      <c r="N445" s="5">
        <v>0</v>
      </c>
      <c r="O445" s="5">
        <v>0</v>
      </c>
      <c r="P445" s="5" t="s">
        <v>12</v>
      </c>
      <c r="Q445" s="7">
        <v>20461515.75</v>
      </c>
    </row>
    <row r="446" spans="1:17" x14ac:dyDescent="0.25">
      <c r="A446" s="2">
        <v>1521</v>
      </c>
      <c r="B446" s="3">
        <v>41500</v>
      </c>
      <c r="C446" s="2">
        <v>18</v>
      </c>
      <c r="D446" s="2">
        <v>30</v>
      </c>
      <c r="E446" s="2">
        <v>14</v>
      </c>
      <c r="F446" s="2">
        <v>11</v>
      </c>
      <c r="G446" s="2">
        <v>33</v>
      </c>
      <c r="H446" s="2">
        <v>39</v>
      </c>
      <c r="I446" s="4">
        <v>44992102</v>
      </c>
      <c r="J446" s="10">
        <f t="shared" si="24"/>
        <v>12854886.285714285</v>
      </c>
      <c r="K446" s="28">
        <f t="shared" si="25"/>
        <v>0.25676977935209722</v>
      </c>
      <c r="L446" s="14" t="str">
        <f t="shared" si="26"/>
        <v>20% - 30%</v>
      </c>
      <c r="M446" s="2">
        <f t="shared" si="27"/>
        <v>1</v>
      </c>
      <c r="N446" s="2">
        <v>1</v>
      </c>
      <c r="O446" s="4">
        <v>25313774</v>
      </c>
      <c r="P446" s="2" t="s">
        <v>13</v>
      </c>
      <c r="Q446" s="2">
        <v>0</v>
      </c>
    </row>
    <row r="447" spans="1:17" x14ac:dyDescent="0.25">
      <c r="A447" s="5">
        <v>1522</v>
      </c>
      <c r="B447" s="6">
        <v>41503</v>
      </c>
      <c r="C447" s="5">
        <v>33</v>
      </c>
      <c r="D447" s="5">
        <v>5</v>
      </c>
      <c r="E447" s="5">
        <v>23</v>
      </c>
      <c r="F447" s="5">
        <v>32</v>
      </c>
      <c r="G447" s="5">
        <v>8</v>
      </c>
      <c r="H447" s="5">
        <v>56</v>
      </c>
      <c r="I447" s="7">
        <v>26124950</v>
      </c>
      <c r="J447" s="13">
        <f t="shared" si="24"/>
        <v>7464271.4285714282</v>
      </c>
      <c r="K447" s="29">
        <f t="shared" si="25"/>
        <v>0.14909500443176832</v>
      </c>
      <c r="L447" s="15" t="str">
        <f t="shared" si="26"/>
        <v>10% - 20%</v>
      </c>
      <c r="M447" s="5">
        <f t="shared" si="27"/>
        <v>0</v>
      </c>
      <c r="N447" s="5">
        <v>0</v>
      </c>
      <c r="O447" s="5">
        <v>0</v>
      </c>
      <c r="P447" s="5" t="s">
        <v>12</v>
      </c>
      <c r="Q447" s="7">
        <v>2817494.59</v>
      </c>
    </row>
    <row r="448" spans="1:17" x14ac:dyDescent="0.25">
      <c r="A448" s="2">
        <v>1523</v>
      </c>
      <c r="B448" s="3">
        <v>41507</v>
      </c>
      <c r="C448" s="2">
        <v>25</v>
      </c>
      <c r="D448" s="2">
        <v>39</v>
      </c>
      <c r="E448" s="2">
        <v>44</v>
      </c>
      <c r="F448" s="2">
        <v>41</v>
      </c>
      <c r="G448" s="2">
        <v>31</v>
      </c>
      <c r="H448" s="2">
        <v>22</v>
      </c>
      <c r="I448" s="4">
        <v>29014322</v>
      </c>
      <c r="J448" s="10">
        <f t="shared" si="24"/>
        <v>8289806.2857142854</v>
      </c>
      <c r="K448" s="28">
        <f t="shared" si="25"/>
        <v>0.16558464101078674</v>
      </c>
      <c r="L448" s="14" t="str">
        <f t="shared" si="26"/>
        <v>10% - 20%</v>
      </c>
      <c r="M448" s="2">
        <f t="shared" si="27"/>
        <v>0</v>
      </c>
      <c r="N448" s="2">
        <v>0</v>
      </c>
      <c r="O448" s="2">
        <v>0</v>
      </c>
      <c r="P448" s="2" t="s">
        <v>12</v>
      </c>
      <c r="Q448" s="4">
        <v>5946598.9699999997</v>
      </c>
    </row>
    <row r="449" spans="1:17" x14ac:dyDescent="0.25">
      <c r="A449" s="5">
        <v>1524</v>
      </c>
      <c r="B449" s="6">
        <v>41510</v>
      </c>
      <c r="C449" s="5">
        <v>40</v>
      </c>
      <c r="D449" s="5">
        <v>53</v>
      </c>
      <c r="E449" s="5">
        <v>12</v>
      </c>
      <c r="F449" s="5">
        <v>46</v>
      </c>
      <c r="G449" s="5">
        <v>2</v>
      </c>
      <c r="H449" s="5">
        <v>52</v>
      </c>
      <c r="I449" s="7">
        <v>34940408</v>
      </c>
      <c r="J449" s="13">
        <f t="shared" si="24"/>
        <v>9982973.7142857146</v>
      </c>
      <c r="K449" s="29">
        <f t="shared" si="25"/>
        <v>0.19940479448220164</v>
      </c>
      <c r="L449" s="15" t="str">
        <f t="shared" si="26"/>
        <v>10% - 20%</v>
      </c>
      <c r="M449" s="5">
        <f t="shared" si="27"/>
        <v>0</v>
      </c>
      <c r="N449" s="5">
        <v>0</v>
      </c>
      <c r="O449" s="5">
        <v>0</v>
      </c>
      <c r="P449" s="5" t="s">
        <v>12</v>
      </c>
      <c r="Q449" s="7">
        <v>21532147.870000001</v>
      </c>
    </row>
    <row r="450" spans="1:17" x14ac:dyDescent="0.25">
      <c r="A450" s="2">
        <v>1525</v>
      </c>
      <c r="B450" s="3">
        <v>41514</v>
      </c>
      <c r="C450" s="2">
        <v>30</v>
      </c>
      <c r="D450" s="2">
        <v>46</v>
      </c>
      <c r="E450" s="2">
        <v>35</v>
      </c>
      <c r="F450" s="2">
        <v>54</v>
      </c>
      <c r="G450" s="2">
        <v>26</v>
      </c>
      <c r="H450" s="2">
        <v>2</v>
      </c>
      <c r="I450" s="4">
        <v>42186772</v>
      </c>
      <c r="J450" s="10">
        <f t="shared" ref="J450:J513" si="28">I450/3.5</f>
        <v>12053363.428571429</v>
      </c>
      <c r="K450" s="28">
        <f t="shared" si="25"/>
        <v>0.24075977019293815</v>
      </c>
      <c r="L450" s="14" t="str">
        <f t="shared" si="26"/>
        <v>20% - 30%</v>
      </c>
      <c r="M450" s="2">
        <f t="shared" si="27"/>
        <v>0</v>
      </c>
      <c r="N450" s="2">
        <v>0</v>
      </c>
      <c r="O450" s="2">
        <v>0</v>
      </c>
      <c r="P450" s="2" t="s">
        <v>12</v>
      </c>
      <c r="Q450" s="4">
        <v>26081860.010000002</v>
      </c>
    </row>
    <row r="451" spans="1:17" x14ac:dyDescent="0.25">
      <c r="A451" s="5">
        <v>1526</v>
      </c>
      <c r="B451" s="6">
        <v>41517</v>
      </c>
      <c r="C451" s="5">
        <v>51</v>
      </c>
      <c r="D451" s="5">
        <v>47</v>
      </c>
      <c r="E451" s="5">
        <v>28</v>
      </c>
      <c r="F451" s="5">
        <v>10</v>
      </c>
      <c r="G451" s="5">
        <v>59</v>
      </c>
      <c r="H451" s="5">
        <v>16</v>
      </c>
      <c r="I451" s="7">
        <v>52522740</v>
      </c>
      <c r="J451" s="13">
        <f t="shared" si="28"/>
        <v>15006497.142857144</v>
      </c>
      <c r="K451" s="29">
        <f t="shared" ref="K451:K514" si="29">J451/50063860</f>
        <v>0.29974710585354675</v>
      </c>
      <c r="L451" s="15" t="str">
        <f t="shared" ref="L451:L514" si="30">IF(K451&gt;1,"Acima de 100%",TEXT(_xlfn.FLOOR.MATH(K451,0.1),"0%")&amp;" - "&amp;TEXT(_xlfn.CEILING.MATH(K451,0.1),"0%"))</f>
        <v>20% - 30%</v>
      </c>
      <c r="M451" s="5">
        <f t="shared" ref="M451:M514" si="31">IF(N451&gt;0,1,0)</f>
        <v>1</v>
      </c>
      <c r="N451" s="5">
        <v>1</v>
      </c>
      <c r="O451" s="7">
        <v>31746274.149999999</v>
      </c>
      <c r="P451" s="5" t="s">
        <v>13</v>
      </c>
      <c r="Q451" s="5">
        <v>0</v>
      </c>
    </row>
    <row r="452" spans="1:17" x14ac:dyDescent="0.25">
      <c r="A452" s="2">
        <v>1527</v>
      </c>
      <c r="B452" s="3">
        <v>41521</v>
      </c>
      <c r="C452" s="2">
        <v>32</v>
      </c>
      <c r="D452" s="2">
        <v>44</v>
      </c>
      <c r="E452" s="2">
        <v>42</v>
      </c>
      <c r="F452" s="2">
        <v>48</v>
      </c>
      <c r="G452" s="2">
        <v>16</v>
      </c>
      <c r="H452" s="2">
        <v>36</v>
      </c>
      <c r="I452" s="4">
        <v>23361580</v>
      </c>
      <c r="J452" s="10">
        <f t="shared" si="28"/>
        <v>6674737.1428571427</v>
      </c>
      <c r="K452" s="28">
        <f t="shared" si="29"/>
        <v>0.1333244608557379</v>
      </c>
      <c r="L452" s="14" t="str">
        <f t="shared" si="30"/>
        <v>10% - 20%</v>
      </c>
      <c r="M452" s="2">
        <f t="shared" si="31"/>
        <v>0</v>
      </c>
      <c r="N452" s="2">
        <v>0</v>
      </c>
      <c r="O452" s="2">
        <v>0</v>
      </c>
      <c r="P452" s="2" t="s">
        <v>12</v>
      </c>
      <c r="Q452" s="4">
        <v>2519473.73</v>
      </c>
    </row>
    <row r="453" spans="1:17" x14ac:dyDescent="0.25">
      <c r="A453" s="5">
        <v>1528</v>
      </c>
      <c r="B453" s="6">
        <v>41523</v>
      </c>
      <c r="C453" s="5">
        <v>4</v>
      </c>
      <c r="D453" s="5">
        <v>13</v>
      </c>
      <c r="E453" s="5">
        <v>58</v>
      </c>
      <c r="F453" s="5">
        <v>36</v>
      </c>
      <c r="G453" s="5">
        <v>19</v>
      </c>
      <c r="H453" s="5">
        <v>15</v>
      </c>
      <c r="I453" s="7">
        <v>21722580</v>
      </c>
      <c r="J453" s="13">
        <f t="shared" si="28"/>
        <v>6206451.4285714282</v>
      </c>
      <c r="K453" s="29">
        <f t="shared" si="29"/>
        <v>0.12397069320207088</v>
      </c>
      <c r="L453" s="15" t="str">
        <f t="shared" si="30"/>
        <v>10% - 20%</v>
      </c>
      <c r="M453" s="5">
        <f t="shared" si="31"/>
        <v>0</v>
      </c>
      <c r="N453" s="5">
        <v>0</v>
      </c>
      <c r="O453" s="5">
        <v>0</v>
      </c>
      <c r="P453" s="5" t="s">
        <v>12</v>
      </c>
      <c r="Q453" s="7">
        <v>4862186.4000000004</v>
      </c>
    </row>
    <row r="454" spans="1:17" x14ac:dyDescent="0.25">
      <c r="A454" s="2">
        <v>1529</v>
      </c>
      <c r="B454" s="3">
        <v>41528</v>
      </c>
      <c r="C454" s="2">
        <v>35</v>
      </c>
      <c r="D454" s="2">
        <v>17</v>
      </c>
      <c r="E454" s="2">
        <v>15</v>
      </c>
      <c r="F454" s="2">
        <v>34</v>
      </c>
      <c r="G454" s="2">
        <v>49</v>
      </c>
      <c r="H454" s="2">
        <v>11</v>
      </c>
      <c r="I454" s="4">
        <v>30435704</v>
      </c>
      <c r="J454" s="10">
        <f t="shared" si="28"/>
        <v>8695915.4285714291</v>
      </c>
      <c r="K454" s="28">
        <f t="shared" si="29"/>
        <v>0.17369646344831241</v>
      </c>
      <c r="L454" s="14" t="str">
        <f t="shared" si="30"/>
        <v>10% - 20%</v>
      </c>
      <c r="M454" s="2">
        <f t="shared" si="31"/>
        <v>1</v>
      </c>
      <c r="N454" s="2">
        <v>1</v>
      </c>
      <c r="O454" s="4">
        <v>8144582.4000000004</v>
      </c>
      <c r="P454" s="2" t="s">
        <v>13</v>
      </c>
      <c r="Q454" s="2">
        <v>0</v>
      </c>
    </row>
    <row r="455" spans="1:17" x14ac:dyDescent="0.25">
      <c r="A455" s="5">
        <v>1530</v>
      </c>
      <c r="B455" s="6">
        <v>41531</v>
      </c>
      <c r="C455" s="5">
        <v>53</v>
      </c>
      <c r="D455" s="5">
        <v>10</v>
      </c>
      <c r="E455" s="5">
        <v>28</v>
      </c>
      <c r="F455" s="5">
        <v>16</v>
      </c>
      <c r="G455" s="5">
        <v>48</v>
      </c>
      <c r="H455" s="5">
        <v>33</v>
      </c>
      <c r="I455" s="7">
        <v>37650804</v>
      </c>
      <c r="J455" s="13">
        <f t="shared" si="28"/>
        <v>10757372.571428571</v>
      </c>
      <c r="K455" s="29">
        <f t="shared" si="29"/>
        <v>0.21487301561303046</v>
      </c>
      <c r="L455" s="15" t="str">
        <f t="shared" si="30"/>
        <v>20% - 30%</v>
      </c>
      <c r="M455" s="5">
        <f t="shared" si="31"/>
        <v>1</v>
      </c>
      <c r="N455" s="5">
        <v>2</v>
      </c>
      <c r="O455" s="7">
        <v>7800140.9199999999</v>
      </c>
      <c r="P455" s="5" t="s">
        <v>13</v>
      </c>
      <c r="Q455" s="5">
        <v>0</v>
      </c>
    </row>
    <row r="456" spans="1:17" x14ac:dyDescent="0.25">
      <c r="A456" s="2">
        <v>1531</v>
      </c>
      <c r="B456" s="3">
        <v>41535</v>
      </c>
      <c r="C456" s="2">
        <v>24</v>
      </c>
      <c r="D456" s="2">
        <v>41</v>
      </c>
      <c r="E456" s="2">
        <v>12</v>
      </c>
      <c r="F456" s="2">
        <v>42</v>
      </c>
      <c r="G456" s="2">
        <v>44</v>
      </c>
      <c r="H456" s="2">
        <v>13</v>
      </c>
      <c r="I456" s="4">
        <v>23570024</v>
      </c>
      <c r="J456" s="10">
        <f t="shared" si="28"/>
        <v>6734292.5714285718</v>
      </c>
      <c r="K456" s="28">
        <f t="shared" si="29"/>
        <v>0.1345140500838044</v>
      </c>
      <c r="L456" s="14" t="str">
        <f t="shared" si="30"/>
        <v>10% - 20%</v>
      </c>
      <c r="M456" s="2">
        <f t="shared" si="31"/>
        <v>0</v>
      </c>
      <c r="N456" s="2">
        <v>0</v>
      </c>
      <c r="O456" s="2">
        <v>0</v>
      </c>
      <c r="P456" s="2" t="s">
        <v>12</v>
      </c>
      <c r="Q456" s="4">
        <v>2541953.77</v>
      </c>
    </row>
    <row r="457" spans="1:17" x14ac:dyDescent="0.25">
      <c r="A457" s="5">
        <v>1532</v>
      </c>
      <c r="B457" s="6">
        <v>41538</v>
      </c>
      <c r="C457" s="5">
        <v>42</v>
      </c>
      <c r="D457" s="5">
        <v>2</v>
      </c>
      <c r="E457" s="5">
        <v>11</v>
      </c>
      <c r="F457" s="5">
        <v>23</v>
      </c>
      <c r="G457" s="5">
        <v>31</v>
      </c>
      <c r="H457" s="5">
        <v>44</v>
      </c>
      <c r="I457" s="7">
        <v>30240050</v>
      </c>
      <c r="J457" s="13">
        <f t="shared" si="28"/>
        <v>8640014.2857142854</v>
      </c>
      <c r="K457" s="29">
        <f t="shared" si="29"/>
        <v>0.17257986670852557</v>
      </c>
      <c r="L457" s="15" t="str">
        <f t="shared" si="30"/>
        <v>10% - 20%</v>
      </c>
      <c r="M457" s="5">
        <f t="shared" si="31"/>
        <v>1</v>
      </c>
      <c r="N457" s="5">
        <v>3</v>
      </c>
      <c r="O457" s="7">
        <v>1934416.36</v>
      </c>
      <c r="P457" s="5" t="s">
        <v>13</v>
      </c>
      <c r="Q457" s="5">
        <v>0</v>
      </c>
    </row>
    <row r="458" spans="1:17" x14ac:dyDescent="0.25">
      <c r="A458" s="2">
        <v>1533</v>
      </c>
      <c r="B458" s="3">
        <v>41542</v>
      </c>
      <c r="C458" s="2">
        <v>29</v>
      </c>
      <c r="D458" s="2">
        <v>21</v>
      </c>
      <c r="E458" s="2">
        <v>47</v>
      </c>
      <c r="F458" s="2">
        <v>57</v>
      </c>
      <c r="G458" s="2">
        <v>13</v>
      </c>
      <c r="H458" s="2">
        <v>34</v>
      </c>
      <c r="I458" s="4">
        <v>22933224</v>
      </c>
      <c r="J458" s="10">
        <f t="shared" si="28"/>
        <v>6552349.7142857146</v>
      </c>
      <c r="K458" s="28">
        <f t="shared" si="29"/>
        <v>0.13087983456101296</v>
      </c>
      <c r="L458" s="14" t="str">
        <f t="shared" si="30"/>
        <v>10% - 20%</v>
      </c>
      <c r="M458" s="2">
        <f t="shared" si="31"/>
        <v>0</v>
      </c>
      <c r="N458" s="2">
        <v>0</v>
      </c>
      <c r="O458" s="2">
        <v>0</v>
      </c>
      <c r="P458" s="2" t="s">
        <v>12</v>
      </c>
      <c r="Q458" s="4">
        <v>2473276.87</v>
      </c>
    </row>
    <row r="459" spans="1:17" x14ac:dyDescent="0.25">
      <c r="A459" s="5">
        <v>1534</v>
      </c>
      <c r="B459" s="6">
        <v>41545</v>
      </c>
      <c r="C459" s="5">
        <v>28</v>
      </c>
      <c r="D459" s="5">
        <v>12</v>
      </c>
      <c r="E459" s="5">
        <v>34</v>
      </c>
      <c r="F459" s="5">
        <v>29</v>
      </c>
      <c r="G459" s="5">
        <v>1</v>
      </c>
      <c r="H459" s="5">
        <v>48</v>
      </c>
      <c r="I459" s="7">
        <v>30240480</v>
      </c>
      <c r="J459" s="13">
        <f t="shared" si="28"/>
        <v>8640137.1428571437</v>
      </c>
      <c r="K459" s="29">
        <f t="shared" si="29"/>
        <v>0.17258232071712296</v>
      </c>
      <c r="L459" s="15" t="str">
        <f t="shared" si="30"/>
        <v>10% - 20%</v>
      </c>
      <c r="M459" s="5">
        <f t="shared" si="31"/>
        <v>1</v>
      </c>
      <c r="N459" s="5">
        <v>1</v>
      </c>
      <c r="O459" s="7">
        <v>5734618.5700000003</v>
      </c>
      <c r="P459" s="5" t="s">
        <v>13</v>
      </c>
      <c r="Q459" s="5">
        <v>0</v>
      </c>
    </row>
    <row r="460" spans="1:17" x14ac:dyDescent="0.25">
      <c r="A460" s="2">
        <v>1535</v>
      </c>
      <c r="B460" s="3">
        <v>41549</v>
      </c>
      <c r="C460" s="2">
        <v>55</v>
      </c>
      <c r="D460" s="2">
        <v>25</v>
      </c>
      <c r="E460" s="2">
        <v>9</v>
      </c>
      <c r="F460" s="2">
        <v>8</v>
      </c>
      <c r="G460" s="2">
        <v>54</v>
      </c>
      <c r="H460" s="2">
        <v>41</v>
      </c>
      <c r="I460" s="4">
        <v>33122518</v>
      </c>
      <c r="J460" s="10">
        <f t="shared" si="28"/>
        <v>9463576.5714285709</v>
      </c>
      <c r="K460" s="28">
        <f t="shared" si="29"/>
        <v>0.18903010218206448</v>
      </c>
      <c r="L460" s="14" t="str">
        <f t="shared" si="30"/>
        <v>10% - 20%</v>
      </c>
      <c r="M460" s="2">
        <f t="shared" si="31"/>
        <v>0</v>
      </c>
      <c r="N460" s="2">
        <v>0</v>
      </c>
      <c r="O460" s="2">
        <v>0</v>
      </c>
      <c r="P460" s="2" t="s">
        <v>12</v>
      </c>
      <c r="Q460" s="4">
        <v>13376862.66</v>
      </c>
    </row>
    <row r="461" spans="1:17" x14ac:dyDescent="0.25">
      <c r="A461" s="5">
        <v>1536</v>
      </c>
      <c r="B461" s="6">
        <v>41552</v>
      </c>
      <c r="C461" s="5">
        <v>18</v>
      </c>
      <c r="D461" s="5">
        <v>32</v>
      </c>
      <c r="E461" s="5">
        <v>29</v>
      </c>
      <c r="F461" s="5">
        <v>13</v>
      </c>
      <c r="G461" s="5">
        <v>50</v>
      </c>
      <c r="H461" s="5">
        <v>58</v>
      </c>
      <c r="I461" s="7">
        <v>41562606</v>
      </c>
      <c r="J461" s="13">
        <f t="shared" si="28"/>
        <v>11875030.285714285</v>
      </c>
      <c r="K461" s="29">
        <f t="shared" si="29"/>
        <v>0.23719765686693525</v>
      </c>
      <c r="L461" s="15" t="str">
        <f t="shared" si="30"/>
        <v>20% - 30%</v>
      </c>
      <c r="M461" s="5">
        <f t="shared" si="31"/>
        <v>0</v>
      </c>
      <c r="N461" s="5">
        <v>0</v>
      </c>
      <c r="O461" s="5">
        <v>0</v>
      </c>
      <c r="P461" s="5" t="s">
        <v>12</v>
      </c>
      <c r="Q461" s="7">
        <v>17859260.43</v>
      </c>
    </row>
    <row r="462" spans="1:17" x14ac:dyDescent="0.25">
      <c r="A462" s="2">
        <v>1537</v>
      </c>
      <c r="B462" s="3">
        <v>41556</v>
      </c>
      <c r="C462" s="2">
        <v>6</v>
      </c>
      <c r="D462" s="2">
        <v>56</v>
      </c>
      <c r="E462" s="2">
        <v>33</v>
      </c>
      <c r="F462" s="2">
        <v>50</v>
      </c>
      <c r="G462" s="2">
        <v>51</v>
      </c>
      <c r="H462" s="2">
        <v>10</v>
      </c>
      <c r="I462" s="4">
        <v>49821730</v>
      </c>
      <c r="J462" s="10">
        <f t="shared" si="28"/>
        <v>14234780</v>
      </c>
      <c r="K462" s="28">
        <f t="shared" si="29"/>
        <v>0.28433245059410123</v>
      </c>
      <c r="L462" s="14" t="str">
        <f t="shared" si="30"/>
        <v>20% - 30%</v>
      </c>
      <c r="M462" s="2">
        <f t="shared" si="31"/>
        <v>1</v>
      </c>
      <c r="N462" s="2">
        <v>1</v>
      </c>
      <c r="O462" s="4">
        <v>23232379.039999999</v>
      </c>
      <c r="P462" s="2" t="s">
        <v>13</v>
      </c>
      <c r="Q462" s="2">
        <v>0</v>
      </c>
    </row>
    <row r="463" spans="1:17" x14ac:dyDescent="0.25">
      <c r="A463" s="5">
        <v>1538</v>
      </c>
      <c r="B463" s="6">
        <v>41558</v>
      </c>
      <c r="C463" s="5">
        <v>35</v>
      </c>
      <c r="D463" s="5">
        <v>52</v>
      </c>
      <c r="E463" s="5">
        <v>27</v>
      </c>
      <c r="F463" s="5">
        <v>53</v>
      </c>
      <c r="G463" s="5">
        <v>57</v>
      </c>
      <c r="H463" s="5">
        <v>23</v>
      </c>
      <c r="I463" s="7">
        <v>20060470</v>
      </c>
      <c r="J463" s="13">
        <f t="shared" si="28"/>
        <v>5731562.8571428573</v>
      </c>
      <c r="K463" s="29">
        <f t="shared" si="29"/>
        <v>0.11448503685378748</v>
      </c>
      <c r="L463" s="15" t="str">
        <f t="shared" si="30"/>
        <v>10% - 20%</v>
      </c>
      <c r="M463" s="5">
        <f t="shared" si="31"/>
        <v>1</v>
      </c>
      <c r="N463" s="5">
        <v>1</v>
      </c>
      <c r="O463" s="7">
        <v>2163459.2799999998</v>
      </c>
      <c r="P463" s="5" t="s">
        <v>13</v>
      </c>
      <c r="Q463" s="5">
        <v>0</v>
      </c>
    </row>
    <row r="464" spans="1:17" x14ac:dyDescent="0.25">
      <c r="A464" s="2">
        <v>1539</v>
      </c>
      <c r="B464" s="3">
        <v>41563</v>
      </c>
      <c r="C464" s="2">
        <v>10</v>
      </c>
      <c r="D464" s="2">
        <v>49</v>
      </c>
      <c r="E464" s="2">
        <v>8</v>
      </c>
      <c r="F464" s="2">
        <v>58</v>
      </c>
      <c r="G464" s="2">
        <v>20</v>
      </c>
      <c r="H464" s="2">
        <v>26</v>
      </c>
      <c r="I464" s="4">
        <v>24673116</v>
      </c>
      <c r="J464" s="10">
        <f t="shared" si="28"/>
        <v>7049461.7142857146</v>
      </c>
      <c r="K464" s="28">
        <f t="shared" si="29"/>
        <v>0.14080939252957553</v>
      </c>
      <c r="L464" s="14" t="str">
        <f t="shared" si="30"/>
        <v>10% - 20%</v>
      </c>
      <c r="M464" s="2">
        <f t="shared" si="31"/>
        <v>0</v>
      </c>
      <c r="N464" s="2">
        <v>0</v>
      </c>
      <c r="O464" s="2">
        <v>0</v>
      </c>
      <c r="P464" s="2" t="s">
        <v>12</v>
      </c>
      <c r="Q464" s="4">
        <v>14133639.1</v>
      </c>
    </row>
    <row r="465" spans="1:17" x14ac:dyDescent="0.25">
      <c r="A465" s="5">
        <v>1540</v>
      </c>
      <c r="B465" s="6">
        <v>41566</v>
      </c>
      <c r="C465" s="5">
        <v>54</v>
      </c>
      <c r="D465" s="5">
        <v>47</v>
      </c>
      <c r="E465" s="5">
        <v>27</v>
      </c>
      <c r="F465" s="5">
        <v>17</v>
      </c>
      <c r="G465" s="5">
        <v>3</v>
      </c>
      <c r="H465" s="5">
        <v>32</v>
      </c>
      <c r="I465" s="7">
        <v>42597696</v>
      </c>
      <c r="J465" s="13">
        <f t="shared" si="28"/>
        <v>12170770.285714285</v>
      </c>
      <c r="K465" s="29">
        <f t="shared" si="29"/>
        <v>0.24310491212052537</v>
      </c>
      <c r="L465" s="15" t="str">
        <f t="shared" si="30"/>
        <v>20% - 30%</v>
      </c>
      <c r="M465" s="5">
        <f t="shared" si="31"/>
        <v>0</v>
      </c>
      <c r="N465" s="5">
        <v>0</v>
      </c>
      <c r="O465" s="5">
        <v>0</v>
      </c>
      <c r="P465" s="5" t="s">
        <v>12</v>
      </c>
      <c r="Q465" s="7">
        <v>18727668.109999999</v>
      </c>
    </row>
    <row r="466" spans="1:17" x14ac:dyDescent="0.25">
      <c r="A466" s="2">
        <v>1541</v>
      </c>
      <c r="B466" s="3">
        <v>41570</v>
      </c>
      <c r="C466" s="2">
        <v>37</v>
      </c>
      <c r="D466" s="2">
        <v>5</v>
      </c>
      <c r="E466" s="2">
        <v>24</v>
      </c>
      <c r="F466" s="2">
        <v>44</v>
      </c>
      <c r="G466" s="2">
        <v>49</v>
      </c>
      <c r="H466" s="2">
        <v>58</v>
      </c>
      <c r="I466" s="4">
        <v>46061530</v>
      </c>
      <c r="J466" s="10">
        <f t="shared" si="28"/>
        <v>13160437.142857144</v>
      </c>
      <c r="K466" s="28">
        <f t="shared" si="29"/>
        <v>0.26287300145967857</v>
      </c>
      <c r="L466" s="14" t="str">
        <f t="shared" si="30"/>
        <v>20% - 30%</v>
      </c>
      <c r="M466" s="2">
        <f t="shared" si="31"/>
        <v>0</v>
      </c>
      <c r="N466" s="2">
        <v>0</v>
      </c>
      <c r="O466" s="2">
        <v>0</v>
      </c>
      <c r="P466" s="2" t="s">
        <v>12</v>
      </c>
      <c r="Q466" s="4">
        <v>23695260.850000001</v>
      </c>
    </row>
    <row r="467" spans="1:17" x14ac:dyDescent="0.25">
      <c r="A467" s="5">
        <v>1542</v>
      </c>
      <c r="B467" s="6">
        <v>41573</v>
      </c>
      <c r="C467" s="5">
        <v>7</v>
      </c>
      <c r="D467" s="5">
        <v>12</v>
      </c>
      <c r="E467" s="5">
        <v>57</v>
      </c>
      <c r="F467" s="5">
        <v>11</v>
      </c>
      <c r="G467" s="5">
        <v>30</v>
      </c>
      <c r="H467" s="5">
        <v>39</v>
      </c>
      <c r="I467" s="7">
        <v>54891958</v>
      </c>
      <c r="J467" s="13">
        <f t="shared" si="28"/>
        <v>15683416.571428571</v>
      </c>
      <c r="K467" s="29">
        <f t="shared" si="29"/>
        <v>0.31326822525128051</v>
      </c>
      <c r="L467" s="15" t="str">
        <f t="shared" si="30"/>
        <v>30% - 40%</v>
      </c>
      <c r="M467" s="5">
        <f t="shared" si="31"/>
        <v>0</v>
      </c>
      <c r="N467" s="5">
        <v>0</v>
      </c>
      <c r="O467" s="5">
        <v>0</v>
      </c>
      <c r="P467" s="5" t="s">
        <v>12</v>
      </c>
      <c r="Q467" s="7">
        <v>29615187.77</v>
      </c>
    </row>
    <row r="468" spans="1:17" x14ac:dyDescent="0.25">
      <c r="A468" s="2">
        <v>1543</v>
      </c>
      <c r="B468" s="3">
        <v>41577</v>
      </c>
      <c r="C468" s="2">
        <v>30</v>
      </c>
      <c r="D468" s="2">
        <v>7</v>
      </c>
      <c r="E468" s="2">
        <v>23</v>
      </c>
      <c r="F468" s="2">
        <v>20</v>
      </c>
      <c r="G468" s="2">
        <v>15</v>
      </c>
      <c r="H468" s="2">
        <v>41</v>
      </c>
      <c r="I468" s="4">
        <v>66433014</v>
      </c>
      <c r="J468" s="10">
        <f t="shared" si="28"/>
        <v>18980861.142857142</v>
      </c>
      <c r="K468" s="28">
        <f t="shared" si="29"/>
        <v>0.37913299419695451</v>
      </c>
      <c r="L468" s="14" t="str">
        <f t="shared" si="30"/>
        <v>30% - 40%</v>
      </c>
      <c r="M468" s="2">
        <f t="shared" si="31"/>
        <v>0</v>
      </c>
      <c r="N468" s="2">
        <v>0</v>
      </c>
      <c r="O468" s="2">
        <v>0</v>
      </c>
      <c r="P468" s="2" t="s">
        <v>12</v>
      </c>
      <c r="Q468" s="4">
        <v>36779781.700000003</v>
      </c>
    </row>
    <row r="469" spans="1:17" x14ac:dyDescent="0.25">
      <c r="A469" s="5">
        <v>1544</v>
      </c>
      <c r="B469" s="6">
        <v>41579</v>
      </c>
      <c r="C469" s="5">
        <v>30</v>
      </c>
      <c r="D469" s="5">
        <v>50</v>
      </c>
      <c r="E469" s="5">
        <v>45</v>
      </c>
      <c r="F469" s="5">
        <v>2</v>
      </c>
      <c r="G469" s="5">
        <v>35</v>
      </c>
      <c r="H469" s="5">
        <v>21</v>
      </c>
      <c r="I469" s="7">
        <v>69125452</v>
      </c>
      <c r="J469" s="13">
        <f t="shared" si="28"/>
        <v>19750129.142857142</v>
      </c>
      <c r="K469" s="29">
        <f t="shared" si="29"/>
        <v>0.39449872908036138</v>
      </c>
      <c r="L469" s="15" t="str">
        <f t="shared" si="30"/>
        <v>30% - 40%</v>
      </c>
      <c r="M469" s="5">
        <f t="shared" si="31"/>
        <v>0</v>
      </c>
      <c r="N469" s="5">
        <v>0</v>
      </c>
      <c r="O469" s="5">
        <v>0</v>
      </c>
      <c r="P469" s="5" t="s">
        <v>12</v>
      </c>
      <c r="Q469" s="7">
        <v>63155442.890000001</v>
      </c>
    </row>
    <row r="470" spans="1:17" x14ac:dyDescent="0.25">
      <c r="A470" s="2">
        <v>1545</v>
      </c>
      <c r="B470" s="3">
        <v>41584</v>
      </c>
      <c r="C470" s="2">
        <v>6</v>
      </c>
      <c r="D470" s="2">
        <v>48</v>
      </c>
      <c r="E470" s="2">
        <v>11</v>
      </c>
      <c r="F470" s="2">
        <v>45</v>
      </c>
      <c r="G470" s="2">
        <v>4</v>
      </c>
      <c r="H470" s="2">
        <v>24</v>
      </c>
      <c r="I470" s="4">
        <v>160817482</v>
      </c>
      <c r="J470" s="10">
        <f t="shared" si="28"/>
        <v>45947852</v>
      </c>
      <c r="K470" s="28">
        <f t="shared" si="29"/>
        <v>0.91778484519571601</v>
      </c>
      <c r="L470" s="14" t="str">
        <f t="shared" si="30"/>
        <v>90% - 100%</v>
      </c>
      <c r="M470" s="2">
        <f t="shared" si="31"/>
        <v>1</v>
      </c>
      <c r="N470" s="2">
        <v>1</v>
      </c>
      <c r="O470" s="4">
        <v>80499108.159999996</v>
      </c>
      <c r="P470" s="2" t="s">
        <v>13</v>
      </c>
      <c r="Q470" s="2">
        <v>0</v>
      </c>
    </row>
    <row r="471" spans="1:17" x14ac:dyDescent="0.25">
      <c r="A471" s="5">
        <v>1546</v>
      </c>
      <c r="B471" s="6">
        <v>41587</v>
      </c>
      <c r="C471" s="5">
        <v>38</v>
      </c>
      <c r="D471" s="5">
        <v>44</v>
      </c>
      <c r="E471" s="5">
        <v>17</v>
      </c>
      <c r="F471" s="5">
        <v>60</v>
      </c>
      <c r="G471" s="5">
        <v>4</v>
      </c>
      <c r="H471" s="5">
        <v>53</v>
      </c>
      <c r="I471" s="7">
        <v>29649502</v>
      </c>
      <c r="J471" s="13">
        <f t="shared" si="28"/>
        <v>8471286.2857142854</v>
      </c>
      <c r="K471" s="29">
        <f t="shared" si="29"/>
        <v>0.16920961119886252</v>
      </c>
      <c r="L471" s="15" t="str">
        <f t="shared" si="30"/>
        <v>10% - 20%</v>
      </c>
      <c r="M471" s="5">
        <f t="shared" si="31"/>
        <v>0</v>
      </c>
      <c r="N471" s="5">
        <v>0</v>
      </c>
      <c r="O471" s="5">
        <v>0</v>
      </c>
      <c r="P471" s="5" t="s">
        <v>12</v>
      </c>
      <c r="Q471" s="7">
        <v>3197606.56</v>
      </c>
    </row>
    <row r="472" spans="1:17" x14ac:dyDescent="0.25">
      <c r="A472" s="2">
        <v>1547</v>
      </c>
      <c r="B472" s="3">
        <v>41591</v>
      </c>
      <c r="C472" s="2">
        <v>28</v>
      </c>
      <c r="D472" s="2">
        <v>21</v>
      </c>
      <c r="E472" s="2">
        <v>9</v>
      </c>
      <c r="F472" s="2">
        <v>10</v>
      </c>
      <c r="G472" s="2">
        <v>2</v>
      </c>
      <c r="H472" s="2">
        <v>18</v>
      </c>
      <c r="I472" s="4">
        <v>34028022</v>
      </c>
      <c r="J472" s="10">
        <f t="shared" si="28"/>
        <v>9722292</v>
      </c>
      <c r="K472" s="28">
        <f t="shared" si="29"/>
        <v>0.19419781055635743</v>
      </c>
      <c r="L472" s="14" t="str">
        <f t="shared" si="30"/>
        <v>10% - 20%</v>
      </c>
      <c r="M472" s="2">
        <f t="shared" si="31"/>
        <v>1</v>
      </c>
      <c r="N472" s="2">
        <v>1</v>
      </c>
      <c r="O472" s="4">
        <v>6867422.8899999997</v>
      </c>
      <c r="P472" s="2" t="s">
        <v>13</v>
      </c>
      <c r="Q472" s="2">
        <v>0</v>
      </c>
    </row>
    <row r="473" spans="1:17" x14ac:dyDescent="0.25">
      <c r="A473" s="5">
        <v>1548</v>
      </c>
      <c r="B473" s="6">
        <v>41594</v>
      </c>
      <c r="C473" s="5">
        <v>44</v>
      </c>
      <c r="D473" s="5">
        <v>41</v>
      </c>
      <c r="E473" s="5">
        <v>42</v>
      </c>
      <c r="F473" s="5">
        <v>54</v>
      </c>
      <c r="G473" s="5">
        <v>47</v>
      </c>
      <c r="H473" s="5">
        <v>19</v>
      </c>
      <c r="I473" s="7">
        <v>23856610</v>
      </c>
      <c r="J473" s="13">
        <f t="shared" si="28"/>
        <v>6816174.2857142854</v>
      </c>
      <c r="K473" s="29">
        <f t="shared" si="29"/>
        <v>0.13614959545097571</v>
      </c>
      <c r="L473" s="15" t="str">
        <f t="shared" si="30"/>
        <v>10% - 20%</v>
      </c>
      <c r="M473" s="5">
        <f t="shared" si="31"/>
        <v>0</v>
      </c>
      <c r="N473" s="5">
        <v>0</v>
      </c>
      <c r="O473" s="5">
        <v>0</v>
      </c>
      <c r="P473" s="5" t="s">
        <v>12</v>
      </c>
      <c r="Q473" s="7">
        <v>2572861.1800000002</v>
      </c>
    </row>
    <row r="474" spans="1:17" x14ac:dyDescent="0.25">
      <c r="A474" s="2">
        <v>1549</v>
      </c>
      <c r="B474" s="3">
        <v>41598</v>
      </c>
      <c r="C474" s="2">
        <v>32</v>
      </c>
      <c r="D474" s="2">
        <v>53</v>
      </c>
      <c r="E474" s="2">
        <v>16</v>
      </c>
      <c r="F474" s="2">
        <v>20</v>
      </c>
      <c r="G474" s="2">
        <v>12</v>
      </c>
      <c r="H474" s="2">
        <v>10</v>
      </c>
      <c r="I474" s="4">
        <v>29671098</v>
      </c>
      <c r="J474" s="10">
        <f t="shared" si="28"/>
        <v>8477456.5714285709</v>
      </c>
      <c r="K474" s="28">
        <f t="shared" si="29"/>
        <v>0.16933285950041749</v>
      </c>
      <c r="L474" s="14" t="str">
        <f t="shared" si="30"/>
        <v>10% - 20%</v>
      </c>
      <c r="M474" s="2">
        <f t="shared" si="31"/>
        <v>1</v>
      </c>
      <c r="N474" s="2">
        <v>1</v>
      </c>
      <c r="O474" s="4">
        <v>5772796.7999999998</v>
      </c>
      <c r="P474" s="2" t="s">
        <v>13</v>
      </c>
      <c r="Q474" s="2">
        <v>0</v>
      </c>
    </row>
    <row r="475" spans="1:17" x14ac:dyDescent="0.25">
      <c r="A475" s="5">
        <v>1550</v>
      </c>
      <c r="B475" s="6">
        <v>41601</v>
      </c>
      <c r="C475" s="5">
        <v>21</v>
      </c>
      <c r="D475" s="5">
        <v>56</v>
      </c>
      <c r="E475" s="5">
        <v>36</v>
      </c>
      <c r="F475" s="5">
        <v>9</v>
      </c>
      <c r="G475" s="5">
        <v>13</v>
      </c>
      <c r="H475" s="5">
        <v>27</v>
      </c>
      <c r="I475" s="7">
        <v>44393694</v>
      </c>
      <c r="J475" s="13">
        <f t="shared" si="28"/>
        <v>12683912.571428571</v>
      </c>
      <c r="K475" s="29">
        <f t="shared" si="29"/>
        <v>0.25335466684807306</v>
      </c>
      <c r="L475" s="15" t="str">
        <f t="shared" si="30"/>
        <v>20% - 30%</v>
      </c>
      <c r="M475" s="5">
        <f t="shared" si="31"/>
        <v>1</v>
      </c>
      <c r="N475" s="5">
        <v>1</v>
      </c>
      <c r="O475" s="7">
        <v>23634735.210000001</v>
      </c>
      <c r="P475" s="5" t="s">
        <v>13</v>
      </c>
      <c r="Q475" s="5">
        <v>0</v>
      </c>
    </row>
    <row r="476" spans="1:17" x14ac:dyDescent="0.25">
      <c r="A476" s="2">
        <v>1551</v>
      </c>
      <c r="B476" s="3">
        <v>41605</v>
      </c>
      <c r="C476" s="2">
        <v>2</v>
      </c>
      <c r="D476" s="2">
        <v>23</v>
      </c>
      <c r="E476" s="2">
        <v>38</v>
      </c>
      <c r="F476" s="2">
        <v>15</v>
      </c>
      <c r="G476" s="2">
        <v>21</v>
      </c>
      <c r="H476" s="2">
        <v>19</v>
      </c>
      <c r="I476" s="4">
        <v>26151116</v>
      </c>
      <c r="J476" s="10">
        <f t="shared" si="28"/>
        <v>7471747.4285714282</v>
      </c>
      <c r="K476" s="28">
        <f t="shared" si="29"/>
        <v>0.14924433370841617</v>
      </c>
      <c r="L476" s="14" t="str">
        <f t="shared" si="30"/>
        <v>10% - 20%</v>
      </c>
      <c r="M476" s="2">
        <f t="shared" si="31"/>
        <v>1</v>
      </c>
      <c r="N476" s="2">
        <v>1</v>
      </c>
      <c r="O476" s="4">
        <v>2820316.51</v>
      </c>
      <c r="P476" s="2" t="s">
        <v>13</v>
      </c>
      <c r="Q476" s="2">
        <v>0</v>
      </c>
    </row>
    <row r="477" spans="1:17" x14ac:dyDescent="0.25">
      <c r="A477" s="5">
        <v>1552</v>
      </c>
      <c r="B477" s="6">
        <v>41608</v>
      </c>
      <c r="C477" s="5">
        <v>7</v>
      </c>
      <c r="D477" s="5">
        <v>18</v>
      </c>
      <c r="E477" s="5">
        <v>26</v>
      </c>
      <c r="F477" s="5">
        <v>46</v>
      </c>
      <c r="G477" s="5">
        <v>39</v>
      </c>
      <c r="H477" s="5">
        <v>24</v>
      </c>
      <c r="I477" s="7">
        <v>28534554</v>
      </c>
      <c r="J477" s="13">
        <f t="shared" si="28"/>
        <v>8152729.7142857146</v>
      </c>
      <c r="K477" s="29">
        <f t="shared" si="29"/>
        <v>0.16284660659976508</v>
      </c>
      <c r="L477" s="15" t="str">
        <f t="shared" si="30"/>
        <v>10% - 20%</v>
      </c>
      <c r="M477" s="5">
        <f t="shared" si="31"/>
        <v>0</v>
      </c>
      <c r="N477" s="5">
        <v>0</v>
      </c>
      <c r="O477" s="5">
        <v>0</v>
      </c>
      <c r="P477" s="5" t="s">
        <v>12</v>
      </c>
      <c r="Q477" s="7">
        <v>3077362.89</v>
      </c>
    </row>
    <row r="478" spans="1:17" x14ac:dyDescent="0.25">
      <c r="A478" s="2">
        <v>1553</v>
      </c>
      <c r="B478" s="3">
        <v>41612</v>
      </c>
      <c r="C478" s="2">
        <v>29</v>
      </c>
      <c r="D478" s="2">
        <v>21</v>
      </c>
      <c r="E478" s="2">
        <v>20</v>
      </c>
      <c r="F478" s="2">
        <v>46</v>
      </c>
      <c r="G478" s="2">
        <v>22</v>
      </c>
      <c r="H478" s="2">
        <v>60</v>
      </c>
      <c r="I478" s="4">
        <v>32051102</v>
      </c>
      <c r="J478" s="10">
        <f t="shared" si="28"/>
        <v>9157457.7142857146</v>
      </c>
      <c r="K478" s="28">
        <f t="shared" si="29"/>
        <v>0.18291553456496792</v>
      </c>
      <c r="L478" s="14" t="str">
        <f t="shared" si="30"/>
        <v>10% - 20%</v>
      </c>
      <c r="M478" s="2">
        <f t="shared" si="31"/>
        <v>0</v>
      </c>
      <c r="N478" s="2">
        <v>0</v>
      </c>
      <c r="O478" s="2">
        <v>0</v>
      </c>
      <c r="P478" s="2" t="s">
        <v>12</v>
      </c>
      <c r="Q478" s="4">
        <v>6533974.54</v>
      </c>
    </row>
    <row r="479" spans="1:17" x14ac:dyDescent="0.25">
      <c r="A479" s="5">
        <v>1554</v>
      </c>
      <c r="B479" s="6">
        <v>41615</v>
      </c>
      <c r="C479" s="5">
        <v>30</v>
      </c>
      <c r="D479" s="5">
        <v>52</v>
      </c>
      <c r="E479" s="5">
        <v>50</v>
      </c>
      <c r="F479" s="5">
        <v>49</v>
      </c>
      <c r="G479" s="5">
        <v>53</v>
      </c>
      <c r="H479" s="5">
        <v>32</v>
      </c>
      <c r="I479" s="7">
        <v>38711366</v>
      </c>
      <c r="J479" s="13">
        <f t="shared" si="28"/>
        <v>11060390.285714285</v>
      </c>
      <c r="K479" s="29">
        <f t="shared" si="29"/>
        <v>0.22092563948753224</v>
      </c>
      <c r="L479" s="15" t="str">
        <f t="shared" si="30"/>
        <v>20% - 30%</v>
      </c>
      <c r="M479" s="5">
        <f t="shared" si="31"/>
        <v>0</v>
      </c>
      <c r="N479" s="5">
        <v>0</v>
      </c>
      <c r="O479" s="5">
        <v>0</v>
      </c>
      <c r="P479" s="5" t="s">
        <v>12</v>
      </c>
      <c r="Q479" s="7">
        <v>22222363.27</v>
      </c>
    </row>
    <row r="480" spans="1:17" x14ac:dyDescent="0.25">
      <c r="A480" s="2">
        <v>1555</v>
      </c>
      <c r="B480" s="3">
        <v>41619</v>
      </c>
      <c r="C480" s="2">
        <v>5</v>
      </c>
      <c r="D480" s="2">
        <v>52</v>
      </c>
      <c r="E480" s="2">
        <v>59</v>
      </c>
      <c r="F480" s="2">
        <v>2</v>
      </c>
      <c r="G480" s="2">
        <v>33</v>
      </c>
      <c r="H480" s="2">
        <v>23</v>
      </c>
      <c r="I480" s="4">
        <v>47898192</v>
      </c>
      <c r="J480" s="10">
        <f t="shared" si="28"/>
        <v>13685197.714285715</v>
      </c>
      <c r="K480" s="28">
        <f t="shared" si="29"/>
        <v>0.27335482550258239</v>
      </c>
      <c r="L480" s="14" t="str">
        <f t="shared" si="30"/>
        <v>20% - 30%</v>
      </c>
      <c r="M480" s="2">
        <f t="shared" si="31"/>
        <v>0</v>
      </c>
      <c r="N480" s="2">
        <v>0</v>
      </c>
      <c r="O480" s="2">
        <v>0</v>
      </c>
      <c r="P480" s="2" t="s">
        <v>12</v>
      </c>
      <c r="Q480" s="4">
        <v>27388034.289999999</v>
      </c>
    </row>
    <row r="481" spans="1:17" x14ac:dyDescent="0.25">
      <c r="A481" s="5">
        <v>1556</v>
      </c>
      <c r="B481" s="6">
        <v>41622</v>
      </c>
      <c r="C481" s="5">
        <v>7</v>
      </c>
      <c r="D481" s="5">
        <v>52</v>
      </c>
      <c r="E481" s="5">
        <v>11</v>
      </c>
      <c r="F481" s="5">
        <v>10</v>
      </c>
      <c r="G481" s="5">
        <v>1</v>
      </c>
      <c r="H481" s="5">
        <v>4</v>
      </c>
      <c r="I481" s="7">
        <v>57443904</v>
      </c>
      <c r="J481" s="13">
        <f t="shared" si="28"/>
        <v>16412544</v>
      </c>
      <c r="K481" s="29">
        <f t="shared" si="29"/>
        <v>0.32783217274896503</v>
      </c>
      <c r="L481" s="15" t="str">
        <f t="shared" si="30"/>
        <v>30% - 40%</v>
      </c>
      <c r="M481" s="5">
        <f t="shared" si="31"/>
        <v>0</v>
      </c>
      <c r="N481" s="5">
        <v>0</v>
      </c>
      <c r="O481" s="5">
        <v>0</v>
      </c>
      <c r="P481" s="5" t="s">
        <v>12</v>
      </c>
      <c r="Q481" s="7">
        <v>33583180.670000002</v>
      </c>
    </row>
    <row r="482" spans="1:17" x14ac:dyDescent="0.25">
      <c r="A482" s="2">
        <v>1557</v>
      </c>
      <c r="B482" s="3">
        <v>41625</v>
      </c>
      <c r="C482" s="2">
        <v>46</v>
      </c>
      <c r="D482" s="2">
        <v>18</v>
      </c>
      <c r="E482" s="2">
        <v>16</v>
      </c>
      <c r="F482" s="2">
        <v>45</v>
      </c>
      <c r="G482" s="2">
        <v>31</v>
      </c>
      <c r="H482" s="2">
        <v>4</v>
      </c>
      <c r="I482" s="4">
        <v>43305632</v>
      </c>
      <c r="J482" s="10">
        <f t="shared" si="28"/>
        <v>12373037.714285715</v>
      </c>
      <c r="K482" s="28">
        <f t="shared" si="29"/>
        <v>0.24714510056327488</v>
      </c>
      <c r="L482" s="14" t="str">
        <f t="shared" si="30"/>
        <v>20% - 30%</v>
      </c>
      <c r="M482" s="2">
        <f t="shared" si="31"/>
        <v>0</v>
      </c>
      <c r="N482" s="2">
        <v>0</v>
      </c>
      <c r="O482" s="2">
        <v>0</v>
      </c>
      <c r="P482" s="2" t="s">
        <v>12</v>
      </c>
      <c r="Q482" s="4">
        <v>38253558.380000003</v>
      </c>
    </row>
    <row r="483" spans="1:17" x14ac:dyDescent="0.25">
      <c r="A483" s="5">
        <v>1558</v>
      </c>
      <c r="B483" s="6">
        <v>41627</v>
      </c>
      <c r="C483" s="5">
        <v>31</v>
      </c>
      <c r="D483" s="5">
        <v>42</v>
      </c>
      <c r="E483" s="5">
        <v>15</v>
      </c>
      <c r="F483" s="5">
        <v>7</v>
      </c>
      <c r="G483" s="5">
        <v>17</v>
      </c>
      <c r="H483" s="5">
        <v>54</v>
      </c>
      <c r="I483" s="7">
        <v>59235314</v>
      </c>
      <c r="J483" s="13">
        <f t="shared" si="28"/>
        <v>16924375.428571429</v>
      </c>
      <c r="K483" s="29">
        <f t="shared" si="29"/>
        <v>0.33805574377547853</v>
      </c>
      <c r="L483" s="15" t="str">
        <f t="shared" si="30"/>
        <v>30% - 40%</v>
      </c>
      <c r="M483" s="5">
        <f t="shared" si="31"/>
        <v>0</v>
      </c>
      <c r="N483" s="5">
        <v>0</v>
      </c>
      <c r="O483" s="5">
        <v>0</v>
      </c>
      <c r="P483" s="5" t="s">
        <v>12</v>
      </c>
      <c r="Q483" s="7">
        <v>44641902.75</v>
      </c>
    </row>
    <row r="484" spans="1:17" x14ac:dyDescent="0.25">
      <c r="A484" s="2">
        <v>1559</v>
      </c>
      <c r="B484" s="3">
        <v>41629</v>
      </c>
      <c r="C484" s="2">
        <v>37</v>
      </c>
      <c r="D484" s="2">
        <v>58</v>
      </c>
      <c r="E484" s="2">
        <v>12</v>
      </c>
      <c r="F484" s="2">
        <v>29</v>
      </c>
      <c r="G484" s="2">
        <v>8</v>
      </c>
      <c r="H484" s="2">
        <v>16</v>
      </c>
      <c r="I484" s="4">
        <v>63511922</v>
      </c>
      <c r="J484" s="10">
        <f t="shared" si="28"/>
        <v>18146263.428571429</v>
      </c>
      <c r="K484" s="28">
        <f t="shared" si="29"/>
        <v>0.36246233168140507</v>
      </c>
      <c r="L484" s="14" t="str">
        <f t="shared" si="30"/>
        <v>30% - 40%</v>
      </c>
      <c r="M484" s="2">
        <f t="shared" si="31"/>
        <v>1</v>
      </c>
      <c r="N484" s="2">
        <v>1</v>
      </c>
      <c r="O484" s="4">
        <v>51491466</v>
      </c>
      <c r="P484" s="2" t="s">
        <v>13</v>
      </c>
      <c r="Q484" s="2">
        <v>0</v>
      </c>
    </row>
    <row r="485" spans="1:17" x14ac:dyDescent="0.25">
      <c r="A485" s="5">
        <v>1560</v>
      </c>
      <c r="B485" s="6">
        <v>41639</v>
      </c>
      <c r="C485" s="5">
        <v>30</v>
      </c>
      <c r="D485" s="5">
        <v>47</v>
      </c>
      <c r="E485" s="5">
        <v>53</v>
      </c>
      <c r="F485" s="5">
        <v>38</v>
      </c>
      <c r="G485" s="5">
        <v>20</v>
      </c>
      <c r="H485" s="5">
        <v>36</v>
      </c>
      <c r="I485" s="7">
        <v>758218978</v>
      </c>
      <c r="J485" s="13">
        <f t="shared" si="28"/>
        <v>216633993.7142857</v>
      </c>
      <c r="K485" s="29">
        <f t="shared" si="29"/>
        <v>4.3271532341750261</v>
      </c>
      <c r="L485" s="15" t="str">
        <f t="shared" si="30"/>
        <v>Acima de 100%</v>
      </c>
      <c r="M485" s="5">
        <f t="shared" si="31"/>
        <v>1</v>
      </c>
      <c r="N485" s="5">
        <v>4</v>
      </c>
      <c r="O485" s="7">
        <v>56169465.020000003</v>
      </c>
      <c r="P485" s="5" t="s">
        <v>13</v>
      </c>
      <c r="Q485" s="5">
        <v>0</v>
      </c>
    </row>
    <row r="486" spans="1:17" x14ac:dyDescent="0.25">
      <c r="A486" s="2">
        <v>1561</v>
      </c>
      <c r="B486" s="3">
        <v>41641</v>
      </c>
      <c r="C486" s="2">
        <v>28</v>
      </c>
      <c r="D486" s="2">
        <v>26</v>
      </c>
      <c r="E486" s="2">
        <v>54</v>
      </c>
      <c r="F486" s="2">
        <v>55</v>
      </c>
      <c r="G486" s="2">
        <v>23</v>
      </c>
      <c r="H486" s="2">
        <v>60</v>
      </c>
      <c r="I486" s="4">
        <v>8852704</v>
      </c>
      <c r="J486" s="10">
        <f t="shared" si="28"/>
        <v>2529344</v>
      </c>
      <c r="K486" s="28">
        <f t="shared" si="29"/>
        <v>5.0522352850938784E-2</v>
      </c>
      <c r="L486" s="14" t="str">
        <f t="shared" si="30"/>
        <v>0% - 10%</v>
      </c>
      <c r="M486" s="2">
        <f t="shared" si="31"/>
        <v>0</v>
      </c>
      <c r="N486" s="2">
        <v>0</v>
      </c>
      <c r="O486" s="2">
        <v>0</v>
      </c>
      <c r="P486" s="2" t="s">
        <v>12</v>
      </c>
      <c r="Q486" s="4">
        <v>954736.58</v>
      </c>
    </row>
    <row r="487" spans="1:17" x14ac:dyDescent="0.25">
      <c r="A487" s="5">
        <v>1562</v>
      </c>
      <c r="B487" s="6">
        <v>41643</v>
      </c>
      <c r="C487" s="5">
        <v>12</v>
      </c>
      <c r="D487" s="5">
        <v>10</v>
      </c>
      <c r="E487" s="5">
        <v>51</v>
      </c>
      <c r="F487" s="5">
        <v>37</v>
      </c>
      <c r="G487" s="5">
        <v>23</v>
      </c>
      <c r="H487" s="5">
        <v>47</v>
      </c>
      <c r="I487" s="7">
        <v>22178488</v>
      </c>
      <c r="J487" s="13">
        <f t="shared" si="28"/>
        <v>6336710.8571428573</v>
      </c>
      <c r="K487" s="29">
        <f t="shared" si="29"/>
        <v>0.12657255867092265</v>
      </c>
      <c r="L487" s="15" t="str">
        <f t="shared" si="30"/>
        <v>10% - 20%</v>
      </c>
      <c r="M487" s="5">
        <f t="shared" si="31"/>
        <v>0</v>
      </c>
      <c r="N487" s="5">
        <v>0</v>
      </c>
      <c r="O487" s="5">
        <v>0</v>
      </c>
      <c r="P487" s="5" t="s">
        <v>12</v>
      </c>
      <c r="Q487" s="7">
        <v>3346617.51</v>
      </c>
    </row>
    <row r="488" spans="1:17" x14ac:dyDescent="0.25">
      <c r="A488" s="2">
        <v>1563</v>
      </c>
      <c r="B488" s="3">
        <v>41648</v>
      </c>
      <c r="C488" s="2">
        <v>43</v>
      </c>
      <c r="D488" s="2">
        <v>36</v>
      </c>
      <c r="E488" s="2">
        <v>1</v>
      </c>
      <c r="F488" s="2">
        <v>20</v>
      </c>
      <c r="G488" s="2">
        <v>13</v>
      </c>
      <c r="H488" s="2">
        <v>6</v>
      </c>
      <c r="I488" s="4">
        <v>32694576</v>
      </c>
      <c r="J488" s="10">
        <f t="shared" si="28"/>
        <v>9341307.4285714291</v>
      </c>
      <c r="K488" s="28">
        <f t="shared" si="29"/>
        <v>0.18658783858398911</v>
      </c>
      <c r="L488" s="14" t="str">
        <f t="shared" si="30"/>
        <v>10% - 20%</v>
      </c>
      <c r="M488" s="2">
        <f t="shared" si="31"/>
        <v>1</v>
      </c>
      <c r="N488" s="2">
        <v>1</v>
      </c>
      <c r="O488" s="4">
        <v>6872625.8300000001</v>
      </c>
      <c r="P488" s="2" t="s">
        <v>13</v>
      </c>
      <c r="Q488" s="2">
        <v>0</v>
      </c>
    </row>
    <row r="489" spans="1:17" x14ac:dyDescent="0.25">
      <c r="A489" s="5">
        <v>1564</v>
      </c>
      <c r="B489" s="6">
        <v>41650</v>
      </c>
      <c r="C489" s="5">
        <v>54</v>
      </c>
      <c r="D489" s="5">
        <v>44</v>
      </c>
      <c r="E489" s="5">
        <v>38</v>
      </c>
      <c r="F489" s="5">
        <v>25</v>
      </c>
      <c r="G489" s="5">
        <v>46</v>
      </c>
      <c r="H489" s="5">
        <v>53</v>
      </c>
      <c r="I489" s="7">
        <v>29856274</v>
      </c>
      <c r="J489" s="13">
        <f t="shared" si="28"/>
        <v>8530364</v>
      </c>
      <c r="K489" s="29">
        <f t="shared" si="29"/>
        <v>0.17038965832838299</v>
      </c>
      <c r="L489" s="15" t="str">
        <f t="shared" si="30"/>
        <v>10% - 20%</v>
      </c>
      <c r="M489" s="5">
        <f t="shared" si="31"/>
        <v>1</v>
      </c>
      <c r="N489" s="5">
        <v>1</v>
      </c>
      <c r="O489" s="7">
        <v>3219906.28</v>
      </c>
      <c r="P489" s="5" t="s">
        <v>13</v>
      </c>
      <c r="Q489" s="5">
        <v>0</v>
      </c>
    </row>
    <row r="490" spans="1:17" x14ac:dyDescent="0.25">
      <c r="A490" s="2">
        <v>1565</v>
      </c>
      <c r="B490" s="3">
        <v>41654</v>
      </c>
      <c r="C490" s="2">
        <v>43</v>
      </c>
      <c r="D490" s="2">
        <v>41</v>
      </c>
      <c r="E490" s="2">
        <v>37</v>
      </c>
      <c r="F490" s="2">
        <v>51</v>
      </c>
      <c r="G490" s="2">
        <v>18</v>
      </c>
      <c r="H490" s="2">
        <v>39</v>
      </c>
      <c r="I490" s="4">
        <v>34421316</v>
      </c>
      <c r="J490" s="10">
        <f t="shared" si="28"/>
        <v>9834661.7142857146</v>
      </c>
      <c r="K490" s="28">
        <f t="shared" si="29"/>
        <v>0.19644233813145279</v>
      </c>
      <c r="L490" s="14" t="str">
        <f t="shared" si="30"/>
        <v>10% - 20%</v>
      </c>
      <c r="M490" s="2">
        <f t="shared" si="31"/>
        <v>0</v>
      </c>
      <c r="N490" s="2">
        <v>0</v>
      </c>
      <c r="O490" s="2">
        <v>0</v>
      </c>
      <c r="P490" s="2" t="s">
        <v>12</v>
      </c>
      <c r="Q490" s="4">
        <v>10056109.18</v>
      </c>
    </row>
    <row r="491" spans="1:17" x14ac:dyDescent="0.25">
      <c r="A491" s="5">
        <v>1566</v>
      </c>
      <c r="B491" s="6">
        <v>41657</v>
      </c>
      <c r="C491" s="5">
        <v>11</v>
      </c>
      <c r="D491" s="5">
        <v>32</v>
      </c>
      <c r="E491" s="5">
        <v>60</v>
      </c>
      <c r="F491" s="5">
        <v>5</v>
      </c>
      <c r="G491" s="5">
        <v>6</v>
      </c>
      <c r="H491" s="5">
        <v>36</v>
      </c>
      <c r="I491" s="7">
        <v>43906268</v>
      </c>
      <c r="J491" s="13">
        <f t="shared" si="28"/>
        <v>12544648</v>
      </c>
      <c r="K491" s="29">
        <f t="shared" si="29"/>
        <v>0.25057292825603139</v>
      </c>
      <c r="L491" s="15" t="str">
        <f t="shared" si="30"/>
        <v>20% - 30%</v>
      </c>
      <c r="M491" s="5">
        <f t="shared" si="31"/>
        <v>1</v>
      </c>
      <c r="N491" s="5">
        <v>1</v>
      </c>
      <c r="O491" s="7">
        <v>14791263.609999999</v>
      </c>
      <c r="P491" s="5" t="s">
        <v>13</v>
      </c>
      <c r="Q491" s="5">
        <v>0</v>
      </c>
    </row>
    <row r="492" spans="1:17" x14ac:dyDescent="0.25">
      <c r="A492" s="2">
        <v>1567</v>
      </c>
      <c r="B492" s="3">
        <v>41661</v>
      </c>
      <c r="C492" s="2">
        <v>53</v>
      </c>
      <c r="D492" s="2">
        <v>38</v>
      </c>
      <c r="E492" s="2">
        <v>30</v>
      </c>
      <c r="F492" s="2">
        <v>2</v>
      </c>
      <c r="G492" s="2">
        <v>15</v>
      </c>
      <c r="H492" s="2">
        <v>48</v>
      </c>
      <c r="I492" s="4">
        <v>25417944</v>
      </c>
      <c r="J492" s="10">
        <f t="shared" si="28"/>
        <v>7262269.7142857146</v>
      </c>
      <c r="K492" s="28">
        <f t="shared" si="29"/>
        <v>0.14506012349598521</v>
      </c>
      <c r="L492" s="14" t="str">
        <f t="shared" si="30"/>
        <v>10% - 20%</v>
      </c>
      <c r="M492" s="2">
        <f t="shared" si="31"/>
        <v>0</v>
      </c>
      <c r="N492" s="2">
        <v>0</v>
      </c>
      <c r="O492" s="2">
        <v>0</v>
      </c>
      <c r="P492" s="2" t="s">
        <v>12</v>
      </c>
      <c r="Q492" s="4">
        <v>2741246.19</v>
      </c>
    </row>
    <row r="493" spans="1:17" x14ac:dyDescent="0.25">
      <c r="A493" s="5">
        <v>1568</v>
      </c>
      <c r="B493" s="6">
        <v>41664</v>
      </c>
      <c r="C493" s="5">
        <v>28</v>
      </c>
      <c r="D493" s="5">
        <v>58</v>
      </c>
      <c r="E493" s="5">
        <v>19</v>
      </c>
      <c r="F493" s="5">
        <v>24</v>
      </c>
      <c r="G493" s="5">
        <v>42</v>
      </c>
      <c r="H493" s="5">
        <v>25</v>
      </c>
      <c r="I493" s="7">
        <v>32116978</v>
      </c>
      <c r="J493" s="13">
        <f t="shared" si="28"/>
        <v>9176279.4285714291</v>
      </c>
      <c r="K493" s="29">
        <f t="shared" si="29"/>
        <v>0.18329148868208384</v>
      </c>
      <c r="L493" s="15" t="str">
        <f t="shared" si="30"/>
        <v>10% - 20%</v>
      </c>
      <c r="M493" s="5">
        <f t="shared" si="31"/>
        <v>0</v>
      </c>
      <c r="N493" s="5">
        <v>0</v>
      </c>
      <c r="O493" s="5">
        <v>0</v>
      </c>
      <c r="P493" s="5" t="s">
        <v>12</v>
      </c>
      <c r="Q493" s="7">
        <v>6204962.3600000003</v>
      </c>
    </row>
    <row r="494" spans="1:17" x14ac:dyDescent="0.25">
      <c r="A494" s="2">
        <v>1569</v>
      </c>
      <c r="B494" s="3">
        <v>41668</v>
      </c>
      <c r="C494" s="2">
        <v>42</v>
      </c>
      <c r="D494" s="2">
        <v>15</v>
      </c>
      <c r="E494" s="2">
        <v>18</v>
      </c>
      <c r="F494" s="2">
        <v>31</v>
      </c>
      <c r="G494" s="2">
        <v>5</v>
      </c>
      <c r="H494" s="2">
        <v>53</v>
      </c>
      <c r="I494" s="4">
        <v>35375222</v>
      </c>
      <c r="J494" s="10">
        <f t="shared" si="28"/>
        <v>10107206.285714285</v>
      </c>
      <c r="K494" s="28">
        <f t="shared" si="29"/>
        <v>0.20188627656186089</v>
      </c>
      <c r="L494" s="14" t="str">
        <f t="shared" si="30"/>
        <v>20% - 30%</v>
      </c>
      <c r="M494" s="2">
        <f t="shared" si="31"/>
        <v>0</v>
      </c>
      <c r="N494" s="2">
        <v>0</v>
      </c>
      <c r="O494" s="2">
        <v>0</v>
      </c>
      <c r="P494" s="2" t="s">
        <v>12</v>
      </c>
      <c r="Q494" s="4">
        <v>21628185.399999999</v>
      </c>
    </row>
    <row r="495" spans="1:17" x14ac:dyDescent="0.25">
      <c r="A495" s="5">
        <v>1570</v>
      </c>
      <c r="B495" s="6">
        <v>41671</v>
      </c>
      <c r="C495" s="5">
        <v>18</v>
      </c>
      <c r="D495" s="5">
        <v>46</v>
      </c>
      <c r="E495" s="5">
        <v>42</v>
      </c>
      <c r="F495" s="5">
        <v>15</v>
      </c>
      <c r="G495" s="5">
        <v>56</v>
      </c>
      <c r="H495" s="5">
        <v>24</v>
      </c>
      <c r="I495" s="7">
        <v>50851026</v>
      </c>
      <c r="J495" s="13">
        <f t="shared" si="28"/>
        <v>14528864.571428571</v>
      </c>
      <c r="K495" s="29">
        <f t="shared" si="29"/>
        <v>0.29020663950859105</v>
      </c>
      <c r="L495" s="15" t="str">
        <f t="shared" si="30"/>
        <v>20% - 30%</v>
      </c>
      <c r="M495" s="5">
        <f t="shared" si="31"/>
        <v>0</v>
      </c>
      <c r="N495" s="5">
        <v>0</v>
      </c>
      <c r="O495" s="5">
        <v>0</v>
      </c>
      <c r="P495" s="5" t="s">
        <v>12</v>
      </c>
      <c r="Q495" s="7">
        <v>27112310.390000001</v>
      </c>
    </row>
    <row r="496" spans="1:17" x14ac:dyDescent="0.25">
      <c r="A496" s="2">
        <v>1571</v>
      </c>
      <c r="B496" s="3">
        <v>41675</v>
      </c>
      <c r="C496" s="2">
        <v>46</v>
      </c>
      <c r="D496" s="2">
        <v>60</v>
      </c>
      <c r="E496" s="2">
        <v>55</v>
      </c>
      <c r="F496" s="2">
        <v>32</v>
      </c>
      <c r="G496" s="2">
        <v>3</v>
      </c>
      <c r="H496" s="2">
        <v>29</v>
      </c>
      <c r="I496" s="4">
        <v>61530392</v>
      </c>
      <c r="J496" s="10">
        <f t="shared" si="28"/>
        <v>17580112</v>
      </c>
      <c r="K496" s="28">
        <f t="shared" si="29"/>
        <v>0.35115374643505315</v>
      </c>
      <c r="L496" s="14" t="str">
        <f t="shared" si="30"/>
        <v>30% - 40%</v>
      </c>
      <c r="M496" s="2">
        <f t="shared" si="31"/>
        <v>0</v>
      </c>
      <c r="N496" s="2">
        <v>0</v>
      </c>
      <c r="O496" s="2">
        <v>0</v>
      </c>
      <c r="P496" s="2" t="s">
        <v>12</v>
      </c>
      <c r="Q496" s="4">
        <v>33748171.780000001</v>
      </c>
    </row>
    <row r="497" spans="1:17" x14ac:dyDescent="0.25">
      <c r="A497" s="5">
        <v>1572</v>
      </c>
      <c r="B497" s="6">
        <v>41678</v>
      </c>
      <c r="C497" s="5">
        <v>46</v>
      </c>
      <c r="D497" s="5">
        <v>42</v>
      </c>
      <c r="E497" s="5">
        <v>27</v>
      </c>
      <c r="F497" s="5">
        <v>45</v>
      </c>
      <c r="G497" s="5">
        <v>20</v>
      </c>
      <c r="H497" s="5">
        <v>47</v>
      </c>
      <c r="I497" s="7">
        <v>74221658</v>
      </c>
      <c r="J497" s="13">
        <f t="shared" si="28"/>
        <v>21206188</v>
      </c>
      <c r="K497" s="29">
        <f t="shared" si="29"/>
        <v>0.4235827600988018</v>
      </c>
      <c r="L497" s="15" t="str">
        <f t="shared" si="30"/>
        <v>40% - 50%</v>
      </c>
      <c r="M497" s="5">
        <f t="shared" si="31"/>
        <v>0</v>
      </c>
      <c r="N497" s="5">
        <v>0</v>
      </c>
      <c r="O497" s="5">
        <v>0</v>
      </c>
      <c r="P497" s="5" t="s">
        <v>12</v>
      </c>
      <c r="Q497" s="7">
        <v>41752746.75</v>
      </c>
    </row>
    <row r="498" spans="1:17" x14ac:dyDescent="0.25">
      <c r="A498" s="2">
        <v>1573</v>
      </c>
      <c r="B498" s="3">
        <v>41682</v>
      </c>
      <c r="C498" s="2">
        <v>7</v>
      </c>
      <c r="D498" s="2">
        <v>16</v>
      </c>
      <c r="E498" s="2">
        <v>36</v>
      </c>
      <c r="F498" s="2">
        <v>35</v>
      </c>
      <c r="G498" s="2">
        <v>38</v>
      </c>
      <c r="H498" s="2">
        <v>21</v>
      </c>
      <c r="I498" s="4">
        <v>90658778</v>
      </c>
      <c r="J498" s="10">
        <f t="shared" si="28"/>
        <v>25902508</v>
      </c>
      <c r="K498" s="28">
        <f t="shared" si="29"/>
        <v>0.51738935032176903</v>
      </c>
      <c r="L498" s="14" t="str">
        <f t="shared" si="30"/>
        <v>50% - 60%</v>
      </c>
      <c r="M498" s="2">
        <f t="shared" si="31"/>
        <v>0</v>
      </c>
      <c r="N498" s="2">
        <v>0</v>
      </c>
      <c r="O498" s="2">
        <v>0</v>
      </c>
      <c r="P498" s="2" t="s">
        <v>12</v>
      </c>
      <c r="Q498" s="4">
        <v>51530013.979999997</v>
      </c>
    </row>
    <row r="499" spans="1:17" x14ac:dyDescent="0.25">
      <c r="A499" s="5">
        <v>1574</v>
      </c>
      <c r="B499" s="6">
        <v>41685</v>
      </c>
      <c r="C499" s="5">
        <v>6</v>
      </c>
      <c r="D499" s="5">
        <v>28</v>
      </c>
      <c r="E499" s="5">
        <v>33</v>
      </c>
      <c r="F499" s="5">
        <v>48</v>
      </c>
      <c r="G499" s="5">
        <v>46</v>
      </c>
      <c r="H499" s="5">
        <v>27</v>
      </c>
      <c r="I499" s="7">
        <v>112259582</v>
      </c>
      <c r="J499" s="13">
        <f t="shared" si="28"/>
        <v>32074166.285714287</v>
      </c>
      <c r="K499" s="29">
        <f t="shared" si="29"/>
        <v>0.640665068289067</v>
      </c>
      <c r="L499" s="15" t="str">
        <f t="shared" si="30"/>
        <v>60% - 70%</v>
      </c>
      <c r="M499" s="5">
        <f t="shared" si="31"/>
        <v>0</v>
      </c>
      <c r="N499" s="5">
        <v>0</v>
      </c>
      <c r="O499" s="5">
        <v>0</v>
      </c>
      <c r="P499" s="5" t="s">
        <v>12</v>
      </c>
      <c r="Q499" s="7">
        <v>90042313.819999993</v>
      </c>
    </row>
    <row r="500" spans="1:17" x14ac:dyDescent="0.25">
      <c r="A500" s="2">
        <v>1575</v>
      </c>
      <c r="B500" s="3">
        <v>41689</v>
      </c>
      <c r="C500" s="2">
        <v>1</v>
      </c>
      <c r="D500" s="2">
        <v>5</v>
      </c>
      <c r="E500" s="2">
        <v>4</v>
      </c>
      <c r="F500" s="2">
        <v>45</v>
      </c>
      <c r="G500" s="2">
        <v>14</v>
      </c>
      <c r="H500" s="2">
        <v>56</v>
      </c>
      <c r="I500" s="4">
        <v>199000534</v>
      </c>
      <c r="J500" s="10">
        <f t="shared" si="28"/>
        <v>56857295.428571425</v>
      </c>
      <c r="K500" s="28">
        <f t="shared" si="29"/>
        <v>1.1356953984085811</v>
      </c>
      <c r="L500" s="14" t="str">
        <f t="shared" si="30"/>
        <v>Acima de 100%</v>
      </c>
      <c r="M500" s="2">
        <f t="shared" si="31"/>
        <v>1</v>
      </c>
      <c r="N500" s="2">
        <v>1</v>
      </c>
      <c r="O500" s="4">
        <v>111503902.48999999</v>
      </c>
      <c r="P500" s="2" t="s">
        <v>13</v>
      </c>
      <c r="Q500" s="2">
        <v>0</v>
      </c>
    </row>
    <row r="501" spans="1:17" x14ac:dyDescent="0.25">
      <c r="A501" s="5">
        <v>1576</v>
      </c>
      <c r="B501" s="6">
        <v>41692</v>
      </c>
      <c r="C501" s="5">
        <v>26</v>
      </c>
      <c r="D501" s="5">
        <v>30</v>
      </c>
      <c r="E501" s="5">
        <v>21</v>
      </c>
      <c r="F501" s="5">
        <v>15</v>
      </c>
      <c r="G501" s="5">
        <v>13</v>
      </c>
      <c r="H501" s="5">
        <v>46</v>
      </c>
      <c r="I501" s="7">
        <v>31962026</v>
      </c>
      <c r="J501" s="13">
        <f t="shared" si="28"/>
        <v>9132007.4285714291</v>
      </c>
      <c r="K501" s="29">
        <f t="shared" si="29"/>
        <v>0.18240717812352922</v>
      </c>
      <c r="L501" s="15" t="str">
        <f t="shared" si="30"/>
        <v>10% - 20%</v>
      </c>
      <c r="M501" s="5">
        <f t="shared" si="31"/>
        <v>0</v>
      </c>
      <c r="N501" s="5">
        <v>0</v>
      </c>
      <c r="O501" s="5">
        <v>0</v>
      </c>
      <c r="P501" s="5" t="s">
        <v>12</v>
      </c>
      <c r="Q501" s="7">
        <v>3447005.08</v>
      </c>
    </row>
    <row r="502" spans="1:17" x14ac:dyDescent="0.25">
      <c r="A502" s="2">
        <v>1577</v>
      </c>
      <c r="B502" s="3">
        <v>41696</v>
      </c>
      <c r="C502" s="2">
        <v>25</v>
      </c>
      <c r="D502" s="2">
        <v>32</v>
      </c>
      <c r="E502" s="2">
        <v>11</v>
      </c>
      <c r="F502" s="2">
        <v>59</v>
      </c>
      <c r="G502" s="2">
        <v>51</v>
      </c>
      <c r="H502" s="2">
        <v>14</v>
      </c>
      <c r="I502" s="4">
        <v>38505670</v>
      </c>
      <c r="J502" s="10">
        <f t="shared" si="28"/>
        <v>11001620</v>
      </c>
      <c r="K502" s="28">
        <f t="shared" si="29"/>
        <v>0.21975173308650192</v>
      </c>
      <c r="L502" s="14" t="str">
        <f t="shared" si="30"/>
        <v>20% - 30%</v>
      </c>
      <c r="M502" s="2">
        <f t="shared" si="31"/>
        <v>1</v>
      </c>
      <c r="N502" s="2">
        <v>1</v>
      </c>
      <c r="O502" s="4">
        <v>7599721.8200000003</v>
      </c>
      <c r="P502" s="2" t="s">
        <v>13</v>
      </c>
      <c r="Q502" s="2">
        <v>0</v>
      </c>
    </row>
    <row r="503" spans="1:17" x14ac:dyDescent="0.25">
      <c r="A503" s="5">
        <v>1578</v>
      </c>
      <c r="B503" s="6">
        <v>41699</v>
      </c>
      <c r="C503" s="5">
        <v>6</v>
      </c>
      <c r="D503" s="5">
        <v>53</v>
      </c>
      <c r="E503" s="5">
        <v>56</v>
      </c>
      <c r="F503" s="5">
        <v>30</v>
      </c>
      <c r="G503" s="5">
        <v>37</v>
      </c>
      <c r="H503" s="5">
        <v>3</v>
      </c>
      <c r="I503" s="7">
        <v>30707654</v>
      </c>
      <c r="J503" s="13">
        <f t="shared" si="28"/>
        <v>8773615.4285714291</v>
      </c>
      <c r="K503" s="29">
        <f t="shared" si="29"/>
        <v>0.1752484812112256</v>
      </c>
      <c r="L503" s="15" t="str">
        <f t="shared" si="30"/>
        <v>10% - 20%</v>
      </c>
      <c r="M503" s="5">
        <f t="shared" si="31"/>
        <v>0</v>
      </c>
      <c r="N503" s="5">
        <v>0</v>
      </c>
      <c r="O503" s="5">
        <v>0</v>
      </c>
      <c r="P503" s="5" t="s">
        <v>12</v>
      </c>
      <c r="Q503" s="7">
        <v>3311724.97</v>
      </c>
    </row>
    <row r="504" spans="1:17" x14ac:dyDescent="0.25">
      <c r="A504" s="2">
        <v>1579</v>
      </c>
      <c r="B504" s="3">
        <v>41703</v>
      </c>
      <c r="C504" s="2">
        <v>34</v>
      </c>
      <c r="D504" s="2">
        <v>25</v>
      </c>
      <c r="E504" s="2">
        <v>40</v>
      </c>
      <c r="F504" s="2">
        <v>51</v>
      </c>
      <c r="G504" s="2">
        <v>60</v>
      </c>
      <c r="H504" s="2">
        <v>49</v>
      </c>
      <c r="I504" s="4">
        <v>18758424</v>
      </c>
      <c r="J504" s="10">
        <f t="shared" si="28"/>
        <v>5359549.7142857146</v>
      </c>
      <c r="K504" s="28">
        <f t="shared" si="29"/>
        <v>0.107054264578994</v>
      </c>
      <c r="L504" s="14" t="str">
        <f t="shared" si="30"/>
        <v>10% - 20%</v>
      </c>
      <c r="M504" s="2">
        <f t="shared" si="31"/>
        <v>0</v>
      </c>
      <c r="N504" s="2">
        <v>0</v>
      </c>
      <c r="O504" s="2">
        <v>0</v>
      </c>
      <c r="P504" s="2" t="s">
        <v>12</v>
      </c>
      <c r="Q504" s="4">
        <v>26955151.449999999</v>
      </c>
    </row>
    <row r="505" spans="1:17" x14ac:dyDescent="0.25">
      <c r="A505" s="5">
        <v>1580</v>
      </c>
      <c r="B505" s="6">
        <v>41706</v>
      </c>
      <c r="C505" s="5">
        <v>1</v>
      </c>
      <c r="D505" s="5">
        <v>6</v>
      </c>
      <c r="E505" s="5">
        <v>14</v>
      </c>
      <c r="F505" s="5">
        <v>17</v>
      </c>
      <c r="G505" s="5">
        <v>33</v>
      </c>
      <c r="H505" s="5">
        <v>36</v>
      </c>
      <c r="I505" s="7">
        <v>61173162</v>
      </c>
      <c r="J505" s="13">
        <f t="shared" si="28"/>
        <v>17478046.285714287</v>
      </c>
      <c r="K505" s="29">
        <f t="shared" si="29"/>
        <v>0.3491150359903189</v>
      </c>
      <c r="L505" s="15" t="str">
        <f t="shared" si="30"/>
        <v>30% - 40%</v>
      </c>
      <c r="M505" s="5">
        <f t="shared" si="31"/>
        <v>1</v>
      </c>
      <c r="N505" s="5">
        <v>2</v>
      </c>
      <c r="O505" s="7">
        <v>16776243.359999999</v>
      </c>
      <c r="P505" s="5" t="s">
        <v>13</v>
      </c>
      <c r="Q505" s="5">
        <v>0</v>
      </c>
    </row>
    <row r="506" spans="1:17" x14ac:dyDescent="0.25">
      <c r="A506" s="2">
        <v>1581</v>
      </c>
      <c r="B506" s="3">
        <v>41710</v>
      </c>
      <c r="C506" s="2">
        <v>31</v>
      </c>
      <c r="D506" s="2">
        <v>34</v>
      </c>
      <c r="E506" s="2">
        <v>15</v>
      </c>
      <c r="F506" s="2">
        <v>14</v>
      </c>
      <c r="G506" s="2">
        <v>25</v>
      </c>
      <c r="H506" s="2">
        <v>30</v>
      </c>
      <c r="I506" s="4">
        <v>28876606</v>
      </c>
      <c r="J506" s="10">
        <f t="shared" si="28"/>
        <v>8250458.8571428573</v>
      </c>
      <c r="K506" s="28">
        <f t="shared" si="29"/>
        <v>0.16479869624800919</v>
      </c>
      <c r="L506" s="14" t="str">
        <f t="shared" si="30"/>
        <v>10% - 20%</v>
      </c>
      <c r="M506" s="2">
        <f t="shared" si="31"/>
        <v>0</v>
      </c>
      <c r="N506" s="2">
        <v>0</v>
      </c>
      <c r="O506" s="2">
        <v>0</v>
      </c>
      <c r="P506" s="2" t="s">
        <v>12</v>
      </c>
      <c r="Q506" s="4">
        <v>3114252.13</v>
      </c>
    </row>
    <row r="507" spans="1:17" x14ac:dyDescent="0.25">
      <c r="A507" s="5">
        <v>1582</v>
      </c>
      <c r="B507" s="6">
        <v>41713</v>
      </c>
      <c r="C507" s="5">
        <v>4</v>
      </c>
      <c r="D507" s="5">
        <v>17</v>
      </c>
      <c r="E507" s="5">
        <v>1</v>
      </c>
      <c r="F507" s="5">
        <v>48</v>
      </c>
      <c r="G507" s="5">
        <v>13</v>
      </c>
      <c r="H507" s="5">
        <v>38</v>
      </c>
      <c r="I507" s="7">
        <v>39218778</v>
      </c>
      <c r="J507" s="13">
        <f t="shared" si="28"/>
        <v>11205365.142857144</v>
      </c>
      <c r="K507" s="29">
        <f t="shared" si="29"/>
        <v>0.22382143811638064</v>
      </c>
      <c r="L507" s="15" t="str">
        <f t="shared" si="30"/>
        <v>20% - 30%</v>
      </c>
      <c r="M507" s="5">
        <f t="shared" si="31"/>
        <v>1</v>
      </c>
      <c r="N507" s="5">
        <v>1</v>
      </c>
      <c r="O507" s="7">
        <v>7343875.3499999996</v>
      </c>
      <c r="P507" s="5" t="s">
        <v>13</v>
      </c>
      <c r="Q507" s="5">
        <v>0</v>
      </c>
    </row>
    <row r="508" spans="1:17" x14ac:dyDescent="0.25">
      <c r="A508" s="2">
        <v>1583</v>
      </c>
      <c r="B508" s="3">
        <v>41717</v>
      </c>
      <c r="C508" s="2">
        <v>18</v>
      </c>
      <c r="D508" s="2">
        <v>2</v>
      </c>
      <c r="E508" s="2">
        <v>9</v>
      </c>
      <c r="F508" s="2">
        <v>47</v>
      </c>
      <c r="G508" s="2">
        <v>17</v>
      </c>
      <c r="H508" s="2">
        <v>45</v>
      </c>
      <c r="I508" s="4">
        <v>28248848</v>
      </c>
      <c r="J508" s="10">
        <f t="shared" si="28"/>
        <v>8071099.4285714282</v>
      </c>
      <c r="K508" s="28">
        <f t="shared" si="29"/>
        <v>0.16121608338972321</v>
      </c>
      <c r="L508" s="14" t="str">
        <f t="shared" si="30"/>
        <v>10% - 20%</v>
      </c>
      <c r="M508" s="2">
        <f t="shared" si="31"/>
        <v>0</v>
      </c>
      <c r="N508" s="2">
        <v>0</v>
      </c>
      <c r="O508" s="2">
        <v>0</v>
      </c>
      <c r="P508" s="2" t="s">
        <v>12</v>
      </c>
      <c r="Q508" s="4">
        <v>3046550.39</v>
      </c>
    </row>
    <row r="509" spans="1:17" x14ac:dyDescent="0.25">
      <c r="A509" s="5">
        <v>1584</v>
      </c>
      <c r="B509" s="6">
        <v>41720</v>
      </c>
      <c r="C509" s="5">
        <v>27</v>
      </c>
      <c r="D509" s="5">
        <v>54</v>
      </c>
      <c r="E509" s="5">
        <v>28</v>
      </c>
      <c r="F509" s="5">
        <v>50</v>
      </c>
      <c r="G509" s="5">
        <v>22</v>
      </c>
      <c r="H509" s="5">
        <v>3</v>
      </c>
      <c r="I509" s="7">
        <v>37223782</v>
      </c>
      <c r="J509" s="13">
        <f t="shared" si="28"/>
        <v>10635366.285714285</v>
      </c>
      <c r="K509" s="29">
        <f t="shared" si="29"/>
        <v>0.21243600245195407</v>
      </c>
      <c r="L509" s="15" t="str">
        <f t="shared" si="30"/>
        <v>20% - 30%</v>
      </c>
      <c r="M509" s="5">
        <f t="shared" si="31"/>
        <v>0</v>
      </c>
      <c r="N509" s="5">
        <v>0</v>
      </c>
      <c r="O509" s="5">
        <v>0</v>
      </c>
      <c r="P509" s="5" t="s">
        <v>12</v>
      </c>
      <c r="Q509" s="7">
        <v>20262421.25</v>
      </c>
    </row>
    <row r="510" spans="1:17" x14ac:dyDescent="0.25">
      <c r="A510" s="2">
        <v>1585</v>
      </c>
      <c r="B510" s="3">
        <v>41724</v>
      </c>
      <c r="C510" s="2">
        <v>55</v>
      </c>
      <c r="D510" s="2">
        <v>47</v>
      </c>
      <c r="E510" s="2">
        <v>43</v>
      </c>
      <c r="F510" s="2">
        <v>48</v>
      </c>
      <c r="G510" s="2">
        <v>49</v>
      </c>
      <c r="H510" s="2">
        <v>2</v>
      </c>
      <c r="I510" s="4">
        <v>50415508</v>
      </c>
      <c r="J510" s="10">
        <f t="shared" si="28"/>
        <v>14404430.857142856</v>
      </c>
      <c r="K510" s="28">
        <f t="shared" si="29"/>
        <v>0.28772113970322816</v>
      </c>
      <c r="L510" s="14" t="str">
        <f t="shared" si="30"/>
        <v>20% - 30%</v>
      </c>
      <c r="M510" s="2">
        <f t="shared" si="31"/>
        <v>0</v>
      </c>
      <c r="N510" s="2">
        <v>0</v>
      </c>
      <c r="O510" s="2">
        <v>0</v>
      </c>
      <c r="P510" s="2" t="s">
        <v>12</v>
      </c>
      <c r="Q510" s="4">
        <v>25699576.969999999</v>
      </c>
    </row>
    <row r="511" spans="1:17" x14ac:dyDescent="0.25">
      <c r="A511" s="5">
        <v>1586</v>
      </c>
      <c r="B511" s="6">
        <v>41727</v>
      </c>
      <c r="C511" s="5">
        <v>47</v>
      </c>
      <c r="D511" s="5">
        <v>58</v>
      </c>
      <c r="E511" s="5">
        <v>8</v>
      </c>
      <c r="F511" s="5">
        <v>43</v>
      </c>
      <c r="G511" s="5">
        <v>39</v>
      </c>
      <c r="H511" s="5">
        <v>46</v>
      </c>
      <c r="I511" s="7">
        <v>64188188</v>
      </c>
      <c r="J511" s="13">
        <f t="shared" si="28"/>
        <v>18339482.285714287</v>
      </c>
      <c r="K511" s="29">
        <f t="shared" si="29"/>
        <v>0.36632177953746048</v>
      </c>
      <c r="L511" s="15" t="str">
        <f t="shared" si="30"/>
        <v>30% - 40%</v>
      </c>
      <c r="M511" s="5">
        <f t="shared" si="31"/>
        <v>0</v>
      </c>
      <c r="N511" s="5">
        <v>0</v>
      </c>
      <c r="O511" s="5">
        <v>0</v>
      </c>
      <c r="P511" s="5" t="s">
        <v>12</v>
      </c>
      <c r="Q511" s="7">
        <v>32622073.399999999</v>
      </c>
    </row>
    <row r="512" spans="1:17" x14ac:dyDescent="0.25">
      <c r="A512" s="2">
        <v>1587</v>
      </c>
      <c r="B512" s="3">
        <v>41731</v>
      </c>
      <c r="C512" s="2">
        <v>8</v>
      </c>
      <c r="D512" s="2">
        <v>21</v>
      </c>
      <c r="E512" s="2">
        <v>19</v>
      </c>
      <c r="F512" s="2">
        <v>30</v>
      </c>
      <c r="G512" s="2">
        <v>52</v>
      </c>
      <c r="H512" s="2">
        <v>56</v>
      </c>
      <c r="I512" s="4">
        <v>77113964</v>
      </c>
      <c r="J512" s="10">
        <f t="shared" si="28"/>
        <v>22032561.142857142</v>
      </c>
      <c r="K512" s="28">
        <f t="shared" si="29"/>
        <v>0.44008914100624963</v>
      </c>
      <c r="L512" s="14" t="str">
        <f t="shared" si="30"/>
        <v>40% - 50%</v>
      </c>
      <c r="M512" s="2">
        <f t="shared" si="31"/>
        <v>0</v>
      </c>
      <c r="N512" s="2">
        <v>0</v>
      </c>
      <c r="O512" s="2">
        <v>0</v>
      </c>
      <c r="P512" s="2" t="s">
        <v>12</v>
      </c>
      <c r="Q512" s="4">
        <v>40938574.57</v>
      </c>
    </row>
    <row r="513" spans="1:17" x14ac:dyDescent="0.25">
      <c r="A513" s="5">
        <v>1588</v>
      </c>
      <c r="B513" s="6">
        <v>41734</v>
      </c>
      <c r="C513" s="5">
        <v>36</v>
      </c>
      <c r="D513" s="5">
        <v>29</v>
      </c>
      <c r="E513" s="5">
        <v>23</v>
      </c>
      <c r="F513" s="5">
        <v>49</v>
      </c>
      <c r="G513" s="5">
        <v>32</v>
      </c>
      <c r="H513" s="5">
        <v>45</v>
      </c>
      <c r="I513" s="7">
        <v>94071416</v>
      </c>
      <c r="J513" s="13">
        <f t="shared" si="28"/>
        <v>26877547.428571429</v>
      </c>
      <c r="K513" s="29">
        <f t="shared" si="29"/>
        <v>0.53686526425592096</v>
      </c>
      <c r="L513" s="15" t="str">
        <f t="shared" si="30"/>
        <v>50% - 60%</v>
      </c>
      <c r="M513" s="5">
        <f t="shared" si="31"/>
        <v>1</v>
      </c>
      <c r="N513" s="5">
        <v>2</v>
      </c>
      <c r="O513" s="7">
        <v>25541942.100000001</v>
      </c>
      <c r="P513" s="5" t="s">
        <v>13</v>
      </c>
      <c r="Q513" s="5">
        <v>0</v>
      </c>
    </row>
    <row r="514" spans="1:17" x14ac:dyDescent="0.25">
      <c r="A514" s="2">
        <v>1589</v>
      </c>
      <c r="B514" s="3">
        <v>41738</v>
      </c>
      <c r="C514" s="2">
        <v>11</v>
      </c>
      <c r="D514" s="2">
        <v>41</v>
      </c>
      <c r="E514" s="2">
        <v>51</v>
      </c>
      <c r="F514" s="2">
        <v>5</v>
      </c>
      <c r="G514" s="2">
        <v>19</v>
      </c>
      <c r="H514" s="2">
        <v>4</v>
      </c>
      <c r="I514" s="4">
        <v>28925144</v>
      </c>
      <c r="J514" s="10">
        <f t="shared" ref="J514:J577" si="32">I514/3.5</f>
        <v>8264326.8571428573</v>
      </c>
      <c r="K514" s="28">
        <f t="shared" si="29"/>
        <v>0.16507570245568076</v>
      </c>
      <c r="L514" s="14" t="str">
        <f t="shared" si="30"/>
        <v>10% - 20%</v>
      </c>
      <c r="M514" s="2">
        <f t="shared" si="31"/>
        <v>0</v>
      </c>
      <c r="N514" s="2">
        <v>0</v>
      </c>
      <c r="O514" s="2">
        <v>0</v>
      </c>
      <c r="P514" s="2" t="s">
        <v>12</v>
      </c>
      <c r="Q514" s="4">
        <v>24453798.07</v>
      </c>
    </row>
    <row r="515" spans="1:17" x14ac:dyDescent="0.25">
      <c r="A515" s="5">
        <v>1590</v>
      </c>
      <c r="B515" s="6">
        <v>41741</v>
      </c>
      <c r="C515" s="5">
        <v>40</v>
      </c>
      <c r="D515" s="5">
        <v>7</v>
      </c>
      <c r="E515" s="5">
        <v>44</v>
      </c>
      <c r="F515" s="5">
        <v>55</v>
      </c>
      <c r="G515" s="5">
        <v>34</v>
      </c>
      <c r="H515" s="5">
        <v>20</v>
      </c>
      <c r="I515" s="7">
        <v>57663666</v>
      </c>
      <c r="J515" s="13">
        <f t="shared" si="32"/>
        <v>16475333.142857144</v>
      </c>
      <c r="K515" s="29">
        <f t="shared" ref="K515:K578" si="33">J515/50063860</f>
        <v>0.32908635376611278</v>
      </c>
      <c r="L515" s="15" t="str">
        <f t="shared" ref="L515:L578" si="34">IF(K515&gt;1,"Acima de 100%",TEXT(_xlfn.FLOOR.MATH(K515,0.1),"0%")&amp;" - "&amp;TEXT(_xlfn.CEILING.MATH(K515,0.1),"0%"))</f>
        <v>30% - 40%</v>
      </c>
      <c r="M515" s="5">
        <f t="shared" ref="M515:M578" si="35">IF(N515&gt;0,1,0)</f>
        <v>0</v>
      </c>
      <c r="N515" s="5">
        <v>0</v>
      </c>
      <c r="O515" s="5">
        <v>0</v>
      </c>
      <c r="P515" s="5" t="s">
        <v>12</v>
      </c>
      <c r="Q515" s="7">
        <v>30672645.09</v>
      </c>
    </row>
    <row r="516" spans="1:17" x14ac:dyDescent="0.25">
      <c r="A516" s="2">
        <v>1591</v>
      </c>
      <c r="B516" s="3">
        <v>41745</v>
      </c>
      <c r="C516" s="2">
        <v>4</v>
      </c>
      <c r="D516" s="2">
        <v>23</v>
      </c>
      <c r="E516" s="2">
        <v>55</v>
      </c>
      <c r="F516" s="2">
        <v>10</v>
      </c>
      <c r="G516" s="2">
        <v>38</v>
      </c>
      <c r="H516" s="2">
        <v>33</v>
      </c>
      <c r="I516" s="4">
        <v>64477166</v>
      </c>
      <c r="J516" s="10">
        <f t="shared" si="32"/>
        <v>18422047.428571429</v>
      </c>
      <c r="K516" s="28">
        <f t="shared" si="33"/>
        <v>0.36797097604082923</v>
      </c>
      <c r="L516" s="14" t="str">
        <f t="shared" si="34"/>
        <v>30% - 40%</v>
      </c>
      <c r="M516" s="2">
        <f t="shared" si="35"/>
        <v>1</v>
      </c>
      <c r="N516" s="2">
        <v>1</v>
      </c>
      <c r="O516" s="4">
        <v>37626306.899999999</v>
      </c>
      <c r="P516" s="2" t="s">
        <v>13</v>
      </c>
      <c r="Q516" s="2">
        <v>0</v>
      </c>
    </row>
    <row r="517" spans="1:17" x14ac:dyDescent="0.25">
      <c r="A517" s="5">
        <v>1592</v>
      </c>
      <c r="B517" s="6">
        <v>41748</v>
      </c>
      <c r="C517" s="5">
        <v>41</v>
      </c>
      <c r="D517" s="5">
        <v>49</v>
      </c>
      <c r="E517" s="5">
        <v>36</v>
      </c>
      <c r="F517" s="5">
        <v>42</v>
      </c>
      <c r="G517" s="5">
        <v>31</v>
      </c>
      <c r="H517" s="5">
        <v>38</v>
      </c>
      <c r="I517" s="7">
        <v>22560202</v>
      </c>
      <c r="J517" s="13">
        <f t="shared" si="32"/>
        <v>6445772</v>
      </c>
      <c r="K517" s="29">
        <f t="shared" si="33"/>
        <v>0.12875099922379138</v>
      </c>
      <c r="L517" s="15" t="str">
        <f t="shared" si="34"/>
        <v>10% - 20%</v>
      </c>
      <c r="M517" s="5">
        <f t="shared" si="35"/>
        <v>0</v>
      </c>
      <c r="N517" s="5">
        <v>0</v>
      </c>
      <c r="O517" s="5">
        <v>0</v>
      </c>
      <c r="P517" s="5" t="s">
        <v>12</v>
      </c>
      <c r="Q517" s="7">
        <v>2433047.61</v>
      </c>
    </row>
    <row r="518" spans="1:17" x14ac:dyDescent="0.25">
      <c r="A518" s="2">
        <v>1593</v>
      </c>
      <c r="B518" s="3">
        <v>41752</v>
      </c>
      <c r="C518" s="2">
        <v>4</v>
      </c>
      <c r="D518" s="2">
        <v>17</v>
      </c>
      <c r="E518" s="2">
        <v>38</v>
      </c>
      <c r="F518" s="2">
        <v>9</v>
      </c>
      <c r="G518" s="2">
        <v>18</v>
      </c>
      <c r="H518" s="2">
        <v>21</v>
      </c>
      <c r="I518" s="4">
        <v>26206082</v>
      </c>
      <c r="J518" s="10">
        <f t="shared" si="32"/>
        <v>7487452</v>
      </c>
      <c r="K518" s="28">
        <f t="shared" si="33"/>
        <v>0.14955802449111993</v>
      </c>
      <c r="L518" s="14" t="str">
        <f t="shared" si="34"/>
        <v>10% - 20%</v>
      </c>
      <c r="M518" s="2">
        <f t="shared" si="35"/>
        <v>1</v>
      </c>
      <c r="N518" s="2">
        <v>1</v>
      </c>
      <c r="O518" s="4">
        <v>5259292.04</v>
      </c>
      <c r="P518" s="2" t="s">
        <v>13</v>
      </c>
      <c r="Q518" s="2">
        <v>0</v>
      </c>
    </row>
    <row r="519" spans="1:17" x14ac:dyDescent="0.25">
      <c r="A519" s="5">
        <v>1594</v>
      </c>
      <c r="B519" s="6">
        <v>41755</v>
      </c>
      <c r="C519" s="5">
        <v>53</v>
      </c>
      <c r="D519" s="5">
        <v>43</v>
      </c>
      <c r="E519" s="5">
        <v>23</v>
      </c>
      <c r="F519" s="5">
        <v>6</v>
      </c>
      <c r="G519" s="5">
        <v>7</v>
      </c>
      <c r="H519" s="5">
        <v>8</v>
      </c>
      <c r="I519" s="7">
        <v>29964214</v>
      </c>
      <c r="J519" s="13">
        <f t="shared" si="32"/>
        <v>8561204</v>
      </c>
      <c r="K519" s="29">
        <f t="shared" si="33"/>
        <v>0.17100567155628832</v>
      </c>
      <c r="L519" s="15" t="str">
        <f t="shared" si="34"/>
        <v>10% - 20%</v>
      </c>
      <c r="M519" s="5">
        <f t="shared" si="35"/>
        <v>0</v>
      </c>
      <c r="N519" s="5">
        <v>0</v>
      </c>
      <c r="O519" s="5">
        <v>0</v>
      </c>
      <c r="P519" s="5" t="s">
        <v>12</v>
      </c>
      <c r="Q519" s="7">
        <v>16848508.949999999</v>
      </c>
    </row>
    <row r="520" spans="1:17" x14ac:dyDescent="0.25">
      <c r="A520" s="2">
        <v>1595</v>
      </c>
      <c r="B520" s="3">
        <v>41759</v>
      </c>
      <c r="C520" s="2">
        <v>59</v>
      </c>
      <c r="D520" s="2">
        <v>5</v>
      </c>
      <c r="E520" s="2">
        <v>42</v>
      </c>
      <c r="F520" s="2">
        <v>8</v>
      </c>
      <c r="G520" s="2">
        <v>46</v>
      </c>
      <c r="H520" s="2">
        <v>2</v>
      </c>
      <c r="I520" s="4">
        <v>47317026</v>
      </c>
      <c r="J520" s="10">
        <f t="shared" si="32"/>
        <v>13519150.285714285</v>
      </c>
      <c r="K520" s="28">
        <f t="shared" si="33"/>
        <v>0.27003811303631575</v>
      </c>
      <c r="L520" s="14" t="str">
        <f t="shared" si="34"/>
        <v>20% - 30%</v>
      </c>
      <c r="M520" s="2">
        <f t="shared" si="35"/>
        <v>1</v>
      </c>
      <c r="N520" s="2">
        <v>2</v>
      </c>
      <c r="O520" s="4">
        <v>10975751.52</v>
      </c>
      <c r="P520" s="2" t="s">
        <v>13</v>
      </c>
      <c r="Q520" s="2">
        <v>0</v>
      </c>
    </row>
    <row r="521" spans="1:17" x14ac:dyDescent="0.25">
      <c r="A521" s="5">
        <v>1596</v>
      </c>
      <c r="B521" s="6">
        <v>41762</v>
      </c>
      <c r="C521" s="5">
        <v>5</v>
      </c>
      <c r="D521" s="5">
        <v>12</v>
      </c>
      <c r="E521" s="5">
        <v>1</v>
      </c>
      <c r="F521" s="5">
        <v>7</v>
      </c>
      <c r="G521" s="5">
        <v>45</v>
      </c>
      <c r="H521" s="5">
        <v>10</v>
      </c>
      <c r="I521" s="7">
        <v>26213024</v>
      </c>
      <c r="J521" s="13">
        <f t="shared" si="32"/>
        <v>7489435.4285714282</v>
      </c>
      <c r="K521" s="29">
        <f t="shared" si="33"/>
        <v>0.14959764246247548</v>
      </c>
      <c r="L521" s="15" t="str">
        <f t="shared" si="34"/>
        <v>10% - 20%</v>
      </c>
      <c r="M521" s="5">
        <f t="shared" si="35"/>
        <v>1</v>
      </c>
      <c r="N521" s="5">
        <v>1</v>
      </c>
      <c r="O521" s="7">
        <v>2826993.1</v>
      </c>
      <c r="P521" s="5" t="s">
        <v>13</v>
      </c>
      <c r="Q521" s="5">
        <v>0</v>
      </c>
    </row>
    <row r="522" spans="1:17" x14ac:dyDescent="0.25">
      <c r="A522" s="2">
        <v>1597</v>
      </c>
      <c r="B522" s="3">
        <v>41766</v>
      </c>
      <c r="C522" s="2">
        <v>16</v>
      </c>
      <c r="D522" s="2">
        <v>52</v>
      </c>
      <c r="E522" s="2">
        <v>5</v>
      </c>
      <c r="F522" s="2">
        <v>44</v>
      </c>
      <c r="G522" s="2">
        <v>10</v>
      </c>
      <c r="H522" s="2">
        <v>50</v>
      </c>
      <c r="I522" s="4">
        <v>28151542</v>
      </c>
      <c r="J522" s="10">
        <f t="shared" si="32"/>
        <v>8043297.7142857146</v>
      </c>
      <c r="K522" s="28">
        <f t="shared" si="33"/>
        <v>0.16066075836513036</v>
      </c>
      <c r="L522" s="14" t="str">
        <f t="shared" si="34"/>
        <v>10% - 20%</v>
      </c>
      <c r="M522" s="2">
        <f t="shared" si="35"/>
        <v>0</v>
      </c>
      <c r="N522" s="2">
        <v>0</v>
      </c>
      <c r="O522" s="2">
        <v>0</v>
      </c>
      <c r="P522" s="2" t="s">
        <v>12</v>
      </c>
      <c r="Q522" s="4">
        <v>3036056.24</v>
      </c>
    </row>
    <row r="523" spans="1:17" x14ac:dyDescent="0.25">
      <c r="A523" s="5">
        <v>1598</v>
      </c>
      <c r="B523" s="6">
        <v>41769</v>
      </c>
      <c r="C523" s="5">
        <v>36</v>
      </c>
      <c r="D523" s="5">
        <v>47</v>
      </c>
      <c r="E523" s="5">
        <v>42</v>
      </c>
      <c r="F523" s="5">
        <v>29</v>
      </c>
      <c r="G523" s="5">
        <v>53</v>
      </c>
      <c r="H523" s="5">
        <v>31</v>
      </c>
      <c r="I523" s="7">
        <v>36850340</v>
      </c>
      <c r="J523" s="13">
        <f t="shared" si="32"/>
        <v>10528668.571428571</v>
      </c>
      <c r="K523" s="29">
        <f t="shared" si="33"/>
        <v>0.2103047701761025</v>
      </c>
      <c r="L523" s="15" t="str">
        <f t="shared" si="34"/>
        <v>20% - 30%</v>
      </c>
      <c r="M523" s="5">
        <f t="shared" si="35"/>
        <v>0</v>
      </c>
      <c r="N523" s="5">
        <v>0</v>
      </c>
      <c r="O523" s="5">
        <v>0</v>
      </c>
      <c r="P523" s="5" t="s">
        <v>12</v>
      </c>
      <c r="Q523" s="7">
        <v>7010250.7800000003</v>
      </c>
    </row>
    <row r="524" spans="1:17" x14ac:dyDescent="0.25">
      <c r="A524" s="2">
        <v>1599</v>
      </c>
      <c r="B524" s="3">
        <v>41773</v>
      </c>
      <c r="C524" s="2">
        <v>35</v>
      </c>
      <c r="D524" s="2">
        <v>10</v>
      </c>
      <c r="E524" s="2">
        <v>15</v>
      </c>
      <c r="F524" s="2">
        <v>58</v>
      </c>
      <c r="G524" s="2">
        <v>36</v>
      </c>
      <c r="H524" s="2">
        <v>3</v>
      </c>
      <c r="I524" s="4">
        <v>45177182.5</v>
      </c>
      <c r="J524" s="10">
        <f t="shared" si="32"/>
        <v>12907766.428571429</v>
      </c>
      <c r="K524" s="28">
        <f t="shared" si="33"/>
        <v>0.25782603316187425</v>
      </c>
      <c r="L524" s="14" t="str">
        <f t="shared" si="34"/>
        <v>20% - 30%</v>
      </c>
      <c r="M524" s="2">
        <f t="shared" si="35"/>
        <v>1</v>
      </c>
      <c r="N524" s="2">
        <v>1</v>
      </c>
      <c r="O524" s="4">
        <v>11882469.390000001</v>
      </c>
      <c r="P524" s="2" t="s">
        <v>13</v>
      </c>
      <c r="Q524" s="2">
        <v>0</v>
      </c>
    </row>
    <row r="525" spans="1:17" x14ac:dyDescent="0.25">
      <c r="A525" s="5">
        <v>1600</v>
      </c>
      <c r="B525" s="6">
        <v>41776</v>
      </c>
      <c r="C525" s="5">
        <v>9</v>
      </c>
      <c r="D525" s="5">
        <v>46</v>
      </c>
      <c r="E525" s="5">
        <v>23</v>
      </c>
      <c r="F525" s="5">
        <v>32</v>
      </c>
      <c r="G525" s="5">
        <v>35</v>
      </c>
      <c r="H525" s="5">
        <v>57</v>
      </c>
      <c r="I525" s="7">
        <v>49128762.5</v>
      </c>
      <c r="J525" s="13">
        <f t="shared" si="32"/>
        <v>14036789.285714285</v>
      </c>
      <c r="K525" s="29">
        <f t="shared" si="33"/>
        <v>0.28037768733202523</v>
      </c>
      <c r="L525" s="15" t="str">
        <f t="shared" si="34"/>
        <v>20% - 30%</v>
      </c>
      <c r="M525" s="5">
        <f t="shared" si="35"/>
        <v>1</v>
      </c>
      <c r="N525" s="5">
        <v>1</v>
      </c>
      <c r="O525" s="7">
        <v>17751928.34</v>
      </c>
      <c r="P525" s="5" t="s">
        <v>13</v>
      </c>
      <c r="Q525" s="5">
        <v>0</v>
      </c>
    </row>
    <row r="526" spans="1:17" x14ac:dyDescent="0.25">
      <c r="A526" s="2">
        <v>1601</v>
      </c>
      <c r="B526" s="3">
        <v>41780</v>
      </c>
      <c r="C526" s="2">
        <v>60</v>
      </c>
      <c r="D526" s="2">
        <v>24</v>
      </c>
      <c r="E526" s="2">
        <v>56</v>
      </c>
      <c r="F526" s="2">
        <v>45</v>
      </c>
      <c r="G526" s="2">
        <v>10</v>
      </c>
      <c r="H526" s="2">
        <v>8</v>
      </c>
      <c r="I526" s="4">
        <v>29281317.5</v>
      </c>
      <c r="J526" s="10">
        <f t="shared" si="32"/>
        <v>8366090.7142857146</v>
      </c>
      <c r="K526" s="28">
        <f t="shared" si="33"/>
        <v>0.16710838345836126</v>
      </c>
      <c r="L526" s="14" t="str">
        <f t="shared" si="34"/>
        <v>10% - 20%</v>
      </c>
      <c r="M526" s="2">
        <f t="shared" si="35"/>
        <v>0</v>
      </c>
      <c r="N526" s="2">
        <v>0</v>
      </c>
      <c r="O526" s="2">
        <v>0</v>
      </c>
      <c r="P526" s="2" t="s">
        <v>12</v>
      </c>
      <c r="Q526" s="4">
        <v>3157899.01</v>
      </c>
    </row>
    <row r="527" spans="1:17" x14ac:dyDescent="0.25">
      <c r="A527" s="5">
        <v>1602</v>
      </c>
      <c r="B527" s="6">
        <v>41783</v>
      </c>
      <c r="C527" s="5">
        <v>8</v>
      </c>
      <c r="D527" s="5">
        <v>44</v>
      </c>
      <c r="E527" s="5">
        <v>40</v>
      </c>
      <c r="F527" s="5">
        <v>35</v>
      </c>
      <c r="G527" s="5">
        <v>22</v>
      </c>
      <c r="H527" s="5">
        <v>12</v>
      </c>
      <c r="I527" s="7">
        <v>37687595</v>
      </c>
      <c r="J527" s="13">
        <f t="shared" si="32"/>
        <v>10767884.285714285</v>
      </c>
      <c r="K527" s="29">
        <f t="shared" si="33"/>
        <v>0.21508298173002013</v>
      </c>
      <c r="L527" s="15" t="str">
        <f t="shared" si="34"/>
        <v>20% - 30%</v>
      </c>
      <c r="M527" s="5">
        <f t="shared" si="35"/>
        <v>1</v>
      </c>
      <c r="N527" s="5">
        <v>1</v>
      </c>
      <c r="O527" s="7">
        <v>7222388.9000000004</v>
      </c>
      <c r="P527" s="5" t="s">
        <v>13</v>
      </c>
      <c r="Q527" s="5">
        <v>0</v>
      </c>
    </row>
    <row r="528" spans="1:17" x14ac:dyDescent="0.25">
      <c r="A528" s="2">
        <v>1603</v>
      </c>
      <c r="B528" s="3">
        <v>41787</v>
      </c>
      <c r="C528" s="2">
        <v>13</v>
      </c>
      <c r="D528" s="2">
        <v>53</v>
      </c>
      <c r="E528" s="2">
        <v>20</v>
      </c>
      <c r="F528" s="2">
        <v>31</v>
      </c>
      <c r="G528" s="2">
        <v>60</v>
      </c>
      <c r="H528" s="2">
        <v>27</v>
      </c>
      <c r="I528" s="4">
        <v>27860697.5</v>
      </c>
      <c r="J528" s="10">
        <f t="shared" si="32"/>
        <v>7960199.2857142854</v>
      </c>
      <c r="K528" s="28">
        <f t="shared" si="33"/>
        <v>0.15900090975235001</v>
      </c>
      <c r="L528" s="14" t="str">
        <f t="shared" si="34"/>
        <v>10% - 20%</v>
      </c>
      <c r="M528" s="2">
        <f t="shared" si="35"/>
        <v>0</v>
      </c>
      <c r="N528" s="2">
        <v>0</v>
      </c>
      <c r="O528" s="2">
        <v>0</v>
      </c>
      <c r="P528" s="2" t="s">
        <v>12</v>
      </c>
      <c r="Q528" s="4">
        <v>3004689.56</v>
      </c>
    </row>
    <row r="529" spans="1:17" x14ac:dyDescent="0.25">
      <c r="A529" s="5">
        <v>1604</v>
      </c>
      <c r="B529" s="6">
        <v>41790</v>
      </c>
      <c r="C529" s="5">
        <v>21</v>
      </c>
      <c r="D529" s="5">
        <v>40</v>
      </c>
      <c r="E529" s="5">
        <v>51</v>
      </c>
      <c r="F529" s="5">
        <v>27</v>
      </c>
      <c r="G529" s="5">
        <v>24</v>
      </c>
      <c r="H529" s="5">
        <v>2</v>
      </c>
      <c r="I529" s="7">
        <v>37083880</v>
      </c>
      <c r="J529" s="13">
        <f t="shared" si="32"/>
        <v>10595394.285714285</v>
      </c>
      <c r="K529" s="29">
        <f t="shared" si="33"/>
        <v>0.21163758219430714</v>
      </c>
      <c r="L529" s="15" t="str">
        <f t="shared" si="34"/>
        <v>20% - 30%</v>
      </c>
      <c r="M529" s="5">
        <f t="shared" si="35"/>
        <v>0</v>
      </c>
      <c r="N529" s="5">
        <v>0</v>
      </c>
      <c r="O529" s="5">
        <v>0</v>
      </c>
      <c r="P529" s="5" t="s">
        <v>12</v>
      </c>
      <c r="Q529" s="7">
        <v>19276829.600000001</v>
      </c>
    </row>
    <row r="530" spans="1:17" x14ac:dyDescent="0.25">
      <c r="A530" s="2">
        <v>1605</v>
      </c>
      <c r="B530" s="3">
        <v>41794</v>
      </c>
      <c r="C530" s="2">
        <v>42</v>
      </c>
      <c r="D530" s="2">
        <v>30</v>
      </c>
      <c r="E530" s="2">
        <v>9</v>
      </c>
      <c r="F530" s="2">
        <v>19</v>
      </c>
      <c r="G530" s="2">
        <v>31</v>
      </c>
      <c r="H530" s="2">
        <v>21</v>
      </c>
      <c r="I530" s="4">
        <v>51385750</v>
      </c>
      <c r="J530" s="10">
        <f t="shared" si="32"/>
        <v>14681642.857142856</v>
      </c>
      <c r="K530" s="28">
        <f t="shared" si="33"/>
        <v>0.29325830763234911</v>
      </c>
      <c r="L530" s="14" t="str">
        <f t="shared" si="34"/>
        <v>20% - 30%</v>
      </c>
      <c r="M530" s="2">
        <f t="shared" si="35"/>
        <v>0</v>
      </c>
      <c r="N530" s="2">
        <v>0</v>
      </c>
      <c r="O530" s="2">
        <v>0</v>
      </c>
      <c r="P530" s="2" t="s">
        <v>12</v>
      </c>
      <c r="Q530" s="4">
        <v>24818622.91</v>
      </c>
    </row>
    <row r="531" spans="1:17" x14ac:dyDescent="0.25">
      <c r="A531" s="5">
        <v>1606</v>
      </c>
      <c r="B531" s="6">
        <v>41797</v>
      </c>
      <c r="C531" s="5">
        <v>54</v>
      </c>
      <c r="D531" s="5">
        <v>1</v>
      </c>
      <c r="E531" s="5">
        <v>15</v>
      </c>
      <c r="F531" s="5">
        <v>37</v>
      </c>
      <c r="G531" s="5">
        <v>46</v>
      </c>
      <c r="H531" s="5">
        <v>42</v>
      </c>
      <c r="I531" s="7">
        <v>62873125</v>
      </c>
      <c r="J531" s="13">
        <f t="shared" si="32"/>
        <v>17963750</v>
      </c>
      <c r="K531" s="29">
        <f t="shared" si="33"/>
        <v>0.35881671928612774</v>
      </c>
      <c r="L531" s="15" t="str">
        <f t="shared" si="34"/>
        <v>30% - 40%</v>
      </c>
      <c r="M531" s="5">
        <f t="shared" si="35"/>
        <v>1</v>
      </c>
      <c r="N531" s="5">
        <v>1</v>
      </c>
      <c r="O531" s="7">
        <v>31599293.879999999</v>
      </c>
      <c r="P531" s="5" t="s">
        <v>13</v>
      </c>
      <c r="Q531" s="5">
        <v>0</v>
      </c>
    </row>
    <row r="532" spans="1:17" x14ac:dyDescent="0.25">
      <c r="A532" s="2">
        <v>1607</v>
      </c>
      <c r="B532" s="3">
        <v>41801</v>
      </c>
      <c r="C532" s="2">
        <v>32</v>
      </c>
      <c r="D532" s="2">
        <v>41</v>
      </c>
      <c r="E532" s="2">
        <v>51</v>
      </c>
      <c r="F532" s="2">
        <v>7</v>
      </c>
      <c r="G532" s="2">
        <v>31</v>
      </c>
      <c r="H532" s="2">
        <v>52</v>
      </c>
      <c r="I532" s="4">
        <v>28443640</v>
      </c>
      <c r="J532" s="10">
        <f t="shared" si="32"/>
        <v>8126754.2857142854</v>
      </c>
      <c r="K532" s="28">
        <f t="shared" si="33"/>
        <v>0.1623277606983218</v>
      </c>
      <c r="L532" s="14" t="str">
        <f t="shared" si="34"/>
        <v>10% - 20%</v>
      </c>
      <c r="M532" s="2">
        <f t="shared" si="35"/>
        <v>0</v>
      </c>
      <c r="N532" s="2">
        <v>0</v>
      </c>
      <c r="O532" s="2">
        <v>0</v>
      </c>
      <c r="P532" s="2" t="s">
        <v>12</v>
      </c>
      <c r="Q532" s="4">
        <v>3067558.1</v>
      </c>
    </row>
    <row r="533" spans="1:17" x14ac:dyDescent="0.25">
      <c r="A533" s="5">
        <v>1608</v>
      </c>
      <c r="B533" s="6">
        <v>41804</v>
      </c>
      <c r="C533" s="5">
        <v>6</v>
      </c>
      <c r="D533" s="5">
        <v>43</v>
      </c>
      <c r="E533" s="5">
        <v>17</v>
      </c>
      <c r="F533" s="5">
        <v>5</v>
      </c>
      <c r="G533" s="5">
        <v>54</v>
      </c>
      <c r="H533" s="5">
        <v>59</v>
      </c>
      <c r="I533" s="7">
        <v>34318150</v>
      </c>
      <c r="J533" s="13">
        <f t="shared" si="32"/>
        <v>9805185.7142857146</v>
      </c>
      <c r="K533" s="29">
        <f t="shared" si="33"/>
        <v>0.19585357010597493</v>
      </c>
      <c r="L533" s="15" t="str">
        <f t="shared" si="34"/>
        <v>10% - 20%</v>
      </c>
      <c r="M533" s="5">
        <f t="shared" si="35"/>
        <v>0</v>
      </c>
      <c r="N533" s="5">
        <v>0</v>
      </c>
      <c r="O533" s="5">
        <v>0</v>
      </c>
      <c r="P533" s="5" t="s">
        <v>12</v>
      </c>
      <c r="Q533" s="7">
        <v>6768663.8300000001</v>
      </c>
    </row>
    <row r="534" spans="1:17" x14ac:dyDescent="0.25">
      <c r="A534" s="2">
        <v>1609</v>
      </c>
      <c r="B534" s="3">
        <v>41808</v>
      </c>
      <c r="C534" s="2">
        <v>2</v>
      </c>
      <c r="D534" s="2">
        <v>26</v>
      </c>
      <c r="E534" s="2">
        <v>6</v>
      </c>
      <c r="F534" s="2">
        <v>13</v>
      </c>
      <c r="G534" s="2">
        <v>53</v>
      </c>
      <c r="H534" s="2">
        <v>60</v>
      </c>
      <c r="I534" s="4">
        <v>35454782.5</v>
      </c>
      <c r="J534" s="10">
        <f t="shared" si="32"/>
        <v>10129937.857142856</v>
      </c>
      <c r="K534" s="28">
        <f t="shared" si="33"/>
        <v>0.20234032807583865</v>
      </c>
      <c r="L534" s="14" t="str">
        <f t="shared" si="34"/>
        <v>20% - 30%</v>
      </c>
      <c r="M534" s="2">
        <f t="shared" si="35"/>
        <v>0</v>
      </c>
      <c r="N534" s="2">
        <v>0</v>
      </c>
      <c r="O534" s="2">
        <v>0</v>
      </c>
      <c r="P534" s="2" t="s">
        <v>12</v>
      </c>
      <c r="Q534" s="4">
        <v>24995950.530000001</v>
      </c>
    </row>
    <row r="535" spans="1:17" x14ac:dyDescent="0.25">
      <c r="A535" s="5">
        <v>1610</v>
      </c>
      <c r="B535" s="6">
        <v>41811</v>
      </c>
      <c r="C535" s="5">
        <v>36</v>
      </c>
      <c r="D535" s="5">
        <v>53</v>
      </c>
      <c r="E535" s="5">
        <v>35</v>
      </c>
      <c r="F535" s="5">
        <v>9</v>
      </c>
      <c r="G535" s="5">
        <v>1</v>
      </c>
      <c r="H535" s="5">
        <v>4</v>
      </c>
      <c r="I535" s="7">
        <v>46116617.5</v>
      </c>
      <c r="J535" s="13">
        <f t="shared" si="32"/>
        <v>13176176.428571429</v>
      </c>
      <c r="K535" s="29">
        <f t="shared" si="33"/>
        <v>0.263187385642486</v>
      </c>
      <c r="L535" s="15" t="str">
        <f t="shared" si="34"/>
        <v>20% - 30%</v>
      </c>
      <c r="M535" s="5">
        <f t="shared" si="35"/>
        <v>0</v>
      </c>
      <c r="N535" s="5">
        <v>0</v>
      </c>
      <c r="O535" s="5">
        <v>0</v>
      </c>
      <c r="P535" s="5" t="s">
        <v>12</v>
      </c>
      <c r="Q535" s="7">
        <v>29969484.280000001</v>
      </c>
    </row>
    <row r="536" spans="1:17" x14ac:dyDescent="0.25">
      <c r="A536" s="2">
        <v>1611</v>
      </c>
      <c r="B536" s="3">
        <v>41815</v>
      </c>
      <c r="C536" s="2">
        <v>24</v>
      </c>
      <c r="D536" s="2">
        <v>51</v>
      </c>
      <c r="E536" s="2">
        <v>50</v>
      </c>
      <c r="F536" s="2">
        <v>28</v>
      </c>
      <c r="G536" s="2">
        <v>58</v>
      </c>
      <c r="H536" s="2">
        <v>47</v>
      </c>
      <c r="I536" s="4">
        <v>53147042.5</v>
      </c>
      <c r="J536" s="10">
        <f t="shared" si="32"/>
        <v>15184869.285714285</v>
      </c>
      <c r="K536" s="28">
        <f t="shared" si="33"/>
        <v>0.30330999818460436</v>
      </c>
      <c r="L536" s="14" t="str">
        <f t="shared" si="34"/>
        <v>30% - 40%</v>
      </c>
      <c r="M536" s="2">
        <f t="shared" si="35"/>
        <v>0</v>
      </c>
      <c r="N536" s="2">
        <v>0</v>
      </c>
      <c r="O536" s="2">
        <v>0</v>
      </c>
      <c r="P536" s="2" t="s">
        <v>12</v>
      </c>
      <c r="Q536" s="4">
        <v>35701227.5</v>
      </c>
    </row>
    <row r="537" spans="1:17" x14ac:dyDescent="0.25">
      <c r="A537" s="5">
        <v>1612</v>
      </c>
      <c r="B537" s="6">
        <v>41818</v>
      </c>
      <c r="C537" s="5">
        <v>17</v>
      </c>
      <c r="D537" s="5">
        <v>51</v>
      </c>
      <c r="E537" s="5">
        <v>36</v>
      </c>
      <c r="F537" s="5">
        <v>6</v>
      </c>
      <c r="G537" s="5">
        <v>42</v>
      </c>
      <c r="H537" s="5">
        <v>13</v>
      </c>
      <c r="I537" s="7">
        <v>64669627.5</v>
      </c>
      <c r="J537" s="13">
        <f t="shared" si="32"/>
        <v>18477036.428571429</v>
      </c>
      <c r="K537" s="29">
        <f t="shared" si="33"/>
        <v>0.36906935319352979</v>
      </c>
      <c r="L537" s="15" t="str">
        <f t="shared" si="34"/>
        <v>30% - 40%</v>
      </c>
      <c r="M537" s="5">
        <f t="shared" si="35"/>
        <v>1</v>
      </c>
      <c r="N537" s="5">
        <v>2</v>
      </c>
      <c r="O537" s="7">
        <v>21337822.84</v>
      </c>
      <c r="P537" s="5" t="s">
        <v>13</v>
      </c>
      <c r="Q537" s="5">
        <v>0</v>
      </c>
    </row>
    <row r="538" spans="1:17" x14ac:dyDescent="0.25">
      <c r="A538" s="2">
        <v>1613</v>
      </c>
      <c r="B538" s="3">
        <v>41822</v>
      </c>
      <c r="C538" s="2">
        <v>31</v>
      </c>
      <c r="D538" s="2">
        <v>18</v>
      </c>
      <c r="E538" s="2">
        <v>4</v>
      </c>
      <c r="F538" s="2">
        <v>46</v>
      </c>
      <c r="G538" s="2">
        <v>44</v>
      </c>
      <c r="H538" s="2">
        <v>49</v>
      </c>
      <c r="I538" s="4">
        <v>28863410</v>
      </c>
      <c r="J538" s="10">
        <f t="shared" si="32"/>
        <v>8246688.5714285718</v>
      </c>
      <c r="K538" s="28">
        <f t="shared" si="33"/>
        <v>0.16472338671905387</v>
      </c>
      <c r="L538" s="14" t="str">
        <f t="shared" si="34"/>
        <v>10% - 20%</v>
      </c>
      <c r="M538" s="2">
        <f t="shared" si="35"/>
        <v>0</v>
      </c>
      <c r="N538" s="2">
        <v>0</v>
      </c>
      <c r="O538" s="2">
        <v>0</v>
      </c>
      <c r="P538" s="2" t="s">
        <v>12</v>
      </c>
      <c r="Q538" s="4">
        <v>3112828.98</v>
      </c>
    </row>
    <row r="539" spans="1:17" x14ac:dyDescent="0.25">
      <c r="A539" s="5">
        <v>1614</v>
      </c>
      <c r="B539" s="6">
        <v>41825</v>
      </c>
      <c r="C539" s="5">
        <v>49</v>
      </c>
      <c r="D539" s="5">
        <v>27</v>
      </c>
      <c r="E539" s="5">
        <v>43</v>
      </c>
      <c r="F539" s="5">
        <v>17</v>
      </c>
      <c r="G539" s="5">
        <v>14</v>
      </c>
      <c r="H539" s="5">
        <v>21</v>
      </c>
      <c r="I539" s="7">
        <v>35231515</v>
      </c>
      <c r="J539" s="13">
        <f t="shared" si="32"/>
        <v>10066147.142857144</v>
      </c>
      <c r="K539" s="29">
        <f t="shared" si="33"/>
        <v>0.20106614118162569</v>
      </c>
      <c r="L539" s="15" t="str">
        <f t="shared" si="34"/>
        <v>20% - 30%</v>
      </c>
      <c r="M539" s="5">
        <f t="shared" si="35"/>
        <v>1</v>
      </c>
      <c r="N539" s="5">
        <v>1</v>
      </c>
      <c r="O539" s="7">
        <v>6912438.29</v>
      </c>
      <c r="P539" s="5" t="s">
        <v>13</v>
      </c>
      <c r="Q539" s="5">
        <v>0</v>
      </c>
    </row>
    <row r="540" spans="1:17" x14ac:dyDescent="0.25">
      <c r="A540" s="2">
        <v>1615</v>
      </c>
      <c r="B540" s="3">
        <v>41829</v>
      </c>
      <c r="C540" s="2">
        <v>26</v>
      </c>
      <c r="D540" s="2">
        <v>20</v>
      </c>
      <c r="E540" s="2">
        <v>5</v>
      </c>
      <c r="F540" s="2">
        <v>44</v>
      </c>
      <c r="G540" s="2">
        <v>33</v>
      </c>
      <c r="H540" s="2">
        <v>31</v>
      </c>
      <c r="I540" s="4">
        <v>36732132.5</v>
      </c>
      <c r="J540" s="10">
        <f t="shared" si="32"/>
        <v>10494895</v>
      </c>
      <c r="K540" s="28">
        <f t="shared" si="33"/>
        <v>0.20963016035918924</v>
      </c>
      <c r="L540" s="14" t="str">
        <f t="shared" si="34"/>
        <v>20% - 30%</v>
      </c>
      <c r="M540" s="2">
        <f t="shared" si="35"/>
        <v>0</v>
      </c>
      <c r="N540" s="2">
        <v>0</v>
      </c>
      <c r="O540" s="2">
        <v>0</v>
      </c>
      <c r="P540" s="2" t="s">
        <v>12</v>
      </c>
      <c r="Q540" s="4">
        <v>19419358.68</v>
      </c>
    </row>
    <row r="541" spans="1:17" x14ac:dyDescent="0.25">
      <c r="A541" s="5">
        <v>1616</v>
      </c>
      <c r="B541" s="6">
        <v>41832</v>
      </c>
      <c r="C541" s="5">
        <v>46</v>
      </c>
      <c r="D541" s="5">
        <v>40</v>
      </c>
      <c r="E541" s="5">
        <v>58</v>
      </c>
      <c r="F541" s="5">
        <v>31</v>
      </c>
      <c r="G541" s="5">
        <v>28</v>
      </c>
      <c r="H541" s="5">
        <v>42</v>
      </c>
      <c r="I541" s="7">
        <v>53955980</v>
      </c>
      <c r="J541" s="13">
        <f t="shared" si="32"/>
        <v>15415994.285714285</v>
      </c>
      <c r="K541" s="29">
        <f t="shared" si="33"/>
        <v>0.30792660185839216</v>
      </c>
      <c r="L541" s="15" t="str">
        <f t="shared" si="34"/>
        <v>30% - 40%</v>
      </c>
      <c r="M541" s="5">
        <f t="shared" si="35"/>
        <v>0</v>
      </c>
      <c r="N541" s="5">
        <v>0</v>
      </c>
      <c r="O541" s="5">
        <v>0</v>
      </c>
      <c r="P541" s="5" t="s">
        <v>12</v>
      </c>
      <c r="Q541" s="7">
        <v>25238343.300000001</v>
      </c>
    </row>
    <row r="542" spans="1:17" x14ac:dyDescent="0.25">
      <c r="A542" s="2">
        <v>1617</v>
      </c>
      <c r="B542" s="3">
        <v>41836</v>
      </c>
      <c r="C542" s="2">
        <v>23</v>
      </c>
      <c r="D542" s="2">
        <v>31</v>
      </c>
      <c r="E542" s="2">
        <v>47</v>
      </c>
      <c r="F542" s="2">
        <v>54</v>
      </c>
      <c r="G542" s="2">
        <v>3</v>
      </c>
      <c r="H542" s="2">
        <v>26</v>
      </c>
      <c r="I542" s="4">
        <v>64104445</v>
      </c>
      <c r="J542" s="10">
        <f t="shared" si="32"/>
        <v>18315555.714285713</v>
      </c>
      <c r="K542" s="28">
        <f t="shared" si="33"/>
        <v>0.36584385850962575</v>
      </c>
      <c r="L542" s="14" t="str">
        <f t="shared" si="34"/>
        <v>30% - 40%</v>
      </c>
      <c r="M542" s="2">
        <f t="shared" si="35"/>
        <v>1</v>
      </c>
      <c r="N542" s="2">
        <v>2</v>
      </c>
      <c r="O542" s="4">
        <v>16075904.16</v>
      </c>
      <c r="P542" s="2" t="s">
        <v>13</v>
      </c>
      <c r="Q542" s="2">
        <v>0</v>
      </c>
    </row>
    <row r="543" spans="1:17" x14ac:dyDescent="0.25">
      <c r="A543" s="5">
        <v>1618</v>
      </c>
      <c r="B543" s="6">
        <v>41839</v>
      </c>
      <c r="C543" s="5">
        <v>9</v>
      </c>
      <c r="D543" s="5">
        <v>51</v>
      </c>
      <c r="E543" s="5">
        <v>20</v>
      </c>
      <c r="F543" s="5">
        <v>24</v>
      </c>
      <c r="G543" s="5">
        <v>52</v>
      </c>
      <c r="H543" s="5">
        <v>43</v>
      </c>
      <c r="I543" s="7">
        <v>31533535</v>
      </c>
      <c r="J543" s="13">
        <f t="shared" si="32"/>
        <v>9009581.4285714291</v>
      </c>
      <c r="K543" s="29">
        <f t="shared" si="33"/>
        <v>0.17996178138424462</v>
      </c>
      <c r="L543" s="15" t="str">
        <f t="shared" si="34"/>
        <v>10% - 20%</v>
      </c>
      <c r="M543" s="5">
        <f t="shared" si="35"/>
        <v>1</v>
      </c>
      <c r="N543" s="5">
        <v>1</v>
      </c>
      <c r="O543" s="7">
        <v>3400793.67</v>
      </c>
      <c r="P543" s="5" t="s">
        <v>13</v>
      </c>
      <c r="Q543" s="5">
        <v>0</v>
      </c>
    </row>
    <row r="544" spans="1:17" x14ac:dyDescent="0.25">
      <c r="A544" s="2">
        <v>1619</v>
      </c>
      <c r="B544" s="3">
        <v>41843</v>
      </c>
      <c r="C544" s="2">
        <v>46</v>
      </c>
      <c r="D544" s="2">
        <v>17</v>
      </c>
      <c r="E544" s="2">
        <v>5</v>
      </c>
      <c r="F544" s="2">
        <v>42</v>
      </c>
      <c r="G544" s="2">
        <v>47</v>
      </c>
      <c r="H544" s="2">
        <v>8</v>
      </c>
      <c r="I544" s="4">
        <v>28901780</v>
      </c>
      <c r="J544" s="10">
        <f t="shared" si="32"/>
        <v>8257651.4285714282</v>
      </c>
      <c r="K544" s="28">
        <f t="shared" si="33"/>
        <v>0.16494236418389291</v>
      </c>
      <c r="L544" s="14" t="str">
        <f t="shared" si="34"/>
        <v>10% - 20%</v>
      </c>
      <c r="M544" s="2">
        <f t="shared" si="35"/>
        <v>0</v>
      </c>
      <c r="N544" s="2">
        <v>0</v>
      </c>
      <c r="O544" s="2">
        <v>0</v>
      </c>
      <c r="P544" s="2" t="s">
        <v>12</v>
      </c>
      <c r="Q544" s="4">
        <v>17707151.210000001</v>
      </c>
    </row>
    <row r="545" spans="1:17" x14ac:dyDescent="0.25">
      <c r="A545" s="5">
        <v>1620</v>
      </c>
      <c r="B545" s="6">
        <v>41846</v>
      </c>
      <c r="C545" s="5">
        <v>57</v>
      </c>
      <c r="D545" s="5">
        <v>23</v>
      </c>
      <c r="E545" s="5">
        <v>38</v>
      </c>
      <c r="F545" s="5">
        <v>13</v>
      </c>
      <c r="G545" s="5">
        <v>34</v>
      </c>
      <c r="H545" s="5">
        <v>27</v>
      </c>
      <c r="I545" s="7">
        <v>49002217.5</v>
      </c>
      <c r="J545" s="13">
        <f t="shared" si="32"/>
        <v>14000633.571428571</v>
      </c>
      <c r="K545" s="29">
        <f t="shared" si="33"/>
        <v>0.27965549542980844</v>
      </c>
      <c r="L545" s="15" t="str">
        <f t="shared" si="34"/>
        <v>20% - 30%</v>
      </c>
      <c r="M545" s="5">
        <f t="shared" si="35"/>
        <v>0</v>
      </c>
      <c r="N545" s="5">
        <v>0</v>
      </c>
      <c r="O545" s="5">
        <v>0</v>
      </c>
      <c r="P545" s="5" t="s">
        <v>12</v>
      </c>
      <c r="Q545" s="7">
        <v>22991887.940000001</v>
      </c>
    </row>
    <row r="546" spans="1:17" x14ac:dyDescent="0.25">
      <c r="A546" s="2">
        <v>1621</v>
      </c>
      <c r="B546" s="3">
        <v>41850</v>
      </c>
      <c r="C546" s="2">
        <v>24</v>
      </c>
      <c r="D546" s="2">
        <v>22</v>
      </c>
      <c r="E546" s="2">
        <v>38</v>
      </c>
      <c r="F546" s="2">
        <v>49</v>
      </c>
      <c r="G546" s="2">
        <v>10</v>
      </c>
      <c r="H546" s="2">
        <v>39</v>
      </c>
      <c r="I546" s="4">
        <v>58301500</v>
      </c>
      <c r="J546" s="10">
        <f t="shared" si="32"/>
        <v>16657571.428571429</v>
      </c>
      <c r="K546" s="28">
        <f t="shared" si="33"/>
        <v>0.33272647032353136</v>
      </c>
      <c r="L546" s="14" t="str">
        <f t="shared" si="34"/>
        <v>30% - 40%</v>
      </c>
      <c r="M546" s="2">
        <f t="shared" si="35"/>
        <v>1</v>
      </c>
      <c r="N546" s="2">
        <v>1</v>
      </c>
      <c r="O546" s="4">
        <v>29279523.379999999</v>
      </c>
      <c r="P546" s="2" t="s">
        <v>13</v>
      </c>
      <c r="Q546" s="2">
        <v>0</v>
      </c>
    </row>
    <row r="547" spans="1:17" x14ac:dyDescent="0.25">
      <c r="A547" s="5">
        <v>1622</v>
      </c>
      <c r="B547" s="6">
        <v>41853</v>
      </c>
      <c r="C547" s="5">
        <v>21</v>
      </c>
      <c r="D547" s="5">
        <v>7</v>
      </c>
      <c r="E547" s="5">
        <v>5</v>
      </c>
      <c r="F547" s="5">
        <v>53</v>
      </c>
      <c r="G547" s="5">
        <v>45</v>
      </c>
      <c r="H547" s="5">
        <v>4</v>
      </c>
      <c r="I547" s="7">
        <v>32853480</v>
      </c>
      <c r="J547" s="13">
        <f t="shared" si="32"/>
        <v>9386708.5714285709</v>
      </c>
      <c r="K547" s="29">
        <f t="shared" si="33"/>
        <v>0.1874947031936525</v>
      </c>
      <c r="L547" s="15" t="str">
        <f t="shared" si="34"/>
        <v>10% - 20%</v>
      </c>
      <c r="M547" s="5">
        <f t="shared" si="35"/>
        <v>0</v>
      </c>
      <c r="N547" s="5">
        <v>0</v>
      </c>
      <c r="O547" s="5">
        <v>0</v>
      </c>
      <c r="P547" s="5" t="s">
        <v>12</v>
      </c>
      <c r="Q547" s="7">
        <v>3543145.63</v>
      </c>
    </row>
    <row r="548" spans="1:17" x14ac:dyDescent="0.25">
      <c r="A548" s="2">
        <v>1623</v>
      </c>
      <c r="B548" s="3">
        <v>41856</v>
      </c>
      <c r="C548" s="2">
        <v>33</v>
      </c>
      <c r="D548" s="2">
        <v>56</v>
      </c>
      <c r="E548" s="2">
        <v>59</v>
      </c>
      <c r="F548" s="2">
        <v>43</v>
      </c>
      <c r="G548" s="2">
        <v>50</v>
      </c>
      <c r="H548" s="2">
        <v>49</v>
      </c>
      <c r="I548" s="4">
        <v>21984847.5</v>
      </c>
      <c r="J548" s="10">
        <f t="shared" si="32"/>
        <v>6281385</v>
      </c>
      <c r="K548" s="28">
        <f t="shared" si="33"/>
        <v>0.12546745296906792</v>
      </c>
      <c r="L548" s="14" t="str">
        <f t="shared" si="34"/>
        <v>10% - 20%</v>
      </c>
      <c r="M548" s="2">
        <f t="shared" si="35"/>
        <v>0</v>
      </c>
      <c r="N548" s="2">
        <v>0</v>
      </c>
      <c r="O548" s="2">
        <v>0</v>
      </c>
      <c r="P548" s="2" t="s">
        <v>12</v>
      </c>
      <c r="Q548" s="4">
        <v>5914143.04</v>
      </c>
    </row>
    <row r="549" spans="1:17" x14ac:dyDescent="0.25">
      <c r="A549" s="5">
        <v>1624</v>
      </c>
      <c r="B549" s="6">
        <v>41858</v>
      </c>
      <c r="C549" s="5">
        <v>32</v>
      </c>
      <c r="D549" s="5">
        <v>2</v>
      </c>
      <c r="E549" s="5">
        <v>27</v>
      </c>
      <c r="F549" s="5">
        <v>47</v>
      </c>
      <c r="G549" s="5">
        <v>58</v>
      </c>
      <c r="H549" s="5">
        <v>41</v>
      </c>
      <c r="I549" s="7">
        <v>35299480</v>
      </c>
      <c r="J549" s="13">
        <f t="shared" si="32"/>
        <v>10085565.714285715</v>
      </c>
      <c r="K549" s="29">
        <f t="shared" si="33"/>
        <v>0.20145401721492739</v>
      </c>
      <c r="L549" s="15" t="str">
        <f t="shared" si="34"/>
        <v>20% - 30%</v>
      </c>
      <c r="M549" s="5">
        <f t="shared" si="35"/>
        <v>0</v>
      </c>
      <c r="N549" s="5">
        <v>0</v>
      </c>
      <c r="O549" s="5">
        <v>0</v>
      </c>
      <c r="P549" s="5" t="s">
        <v>12</v>
      </c>
      <c r="Q549" s="7">
        <v>23105539.149999999</v>
      </c>
    </row>
    <row r="550" spans="1:17" x14ac:dyDescent="0.25">
      <c r="A550" s="2">
        <v>1625</v>
      </c>
      <c r="B550" s="3">
        <v>41860</v>
      </c>
      <c r="C550" s="2">
        <v>45</v>
      </c>
      <c r="D550" s="2">
        <v>11</v>
      </c>
      <c r="E550" s="2">
        <v>22</v>
      </c>
      <c r="F550" s="2">
        <v>52</v>
      </c>
      <c r="G550" s="2">
        <v>36</v>
      </c>
      <c r="H550" s="2">
        <v>40</v>
      </c>
      <c r="I550" s="4">
        <v>50855782.5</v>
      </c>
      <c r="J550" s="10">
        <f t="shared" si="32"/>
        <v>14530223.571428571</v>
      </c>
      <c r="K550" s="28">
        <f t="shared" si="33"/>
        <v>0.29023378483857559</v>
      </c>
      <c r="L550" s="14" t="str">
        <f t="shared" si="34"/>
        <v>20% - 30%</v>
      </c>
      <c r="M550" s="2">
        <f t="shared" si="35"/>
        <v>0</v>
      </c>
      <c r="N550" s="2">
        <v>0</v>
      </c>
      <c r="O550" s="2">
        <v>0</v>
      </c>
      <c r="P550" s="2" t="s">
        <v>12</v>
      </c>
      <c r="Q550" s="4">
        <v>28590177.109999999</v>
      </c>
    </row>
    <row r="551" spans="1:17" x14ac:dyDescent="0.25">
      <c r="A551" s="5">
        <v>1626</v>
      </c>
      <c r="B551" s="6">
        <v>41864</v>
      </c>
      <c r="C551" s="5">
        <v>3</v>
      </c>
      <c r="D551" s="5">
        <v>52</v>
      </c>
      <c r="E551" s="5">
        <v>5</v>
      </c>
      <c r="F551" s="5">
        <v>43</v>
      </c>
      <c r="G551" s="5">
        <v>35</v>
      </c>
      <c r="H551" s="5">
        <v>14</v>
      </c>
      <c r="I551" s="7">
        <v>66467267.5</v>
      </c>
      <c r="J551" s="13">
        <f t="shared" si="32"/>
        <v>18990647.857142858</v>
      </c>
      <c r="K551" s="29">
        <f t="shared" si="33"/>
        <v>0.37932847880972137</v>
      </c>
      <c r="L551" s="15" t="str">
        <f t="shared" si="34"/>
        <v>30% - 40%</v>
      </c>
      <c r="M551" s="5">
        <f t="shared" si="35"/>
        <v>0</v>
      </c>
      <c r="N551" s="5">
        <v>0</v>
      </c>
      <c r="O551" s="5">
        <v>0</v>
      </c>
      <c r="P551" s="5" t="s">
        <v>12</v>
      </c>
      <c r="Q551" s="7">
        <v>35758465.170000002</v>
      </c>
    </row>
    <row r="552" spans="1:17" x14ac:dyDescent="0.25">
      <c r="A552" s="2">
        <v>1627</v>
      </c>
      <c r="B552" s="3">
        <v>41867</v>
      </c>
      <c r="C552" s="2">
        <v>26</v>
      </c>
      <c r="D552" s="2">
        <v>57</v>
      </c>
      <c r="E552" s="2">
        <v>20</v>
      </c>
      <c r="F552" s="2">
        <v>32</v>
      </c>
      <c r="G552" s="2">
        <v>45</v>
      </c>
      <c r="H552" s="2">
        <v>41</v>
      </c>
      <c r="I552" s="4">
        <v>79577270</v>
      </c>
      <c r="J552" s="10">
        <f t="shared" si="32"/>
        <v>22736362.857142858</v>
      </c>
      <c r="K552" s="28">
        <f t="shared" si="33"/>
        <v>0.45414722031307331</v>
      </c>
      <c r="L552" s="14" t="str">
        <f t="shared" si="34"/>
        <v>40% - 50%</v>
      </c>
      <c r="M552" s="2">
        <f t="shared" si="35"/>
        <v>1</v>
      </c>
      <c r="N552" s="2">
        <v>1</v>
      </c>
      <c r="O552" s="4">
        <v>44340626.240000002</v>
      </c>
      <c r="P552" s="2" t="s">
        <v>13</v>
      </c>
      <c r="Q552" s="2">
        <v>0</v>
      </c>
    </row>
    <row r="553" spans="1:17" x14ac:dyDescent="0.25">
      <c r="A553" s="5">
        <v>1628</v>
      </c>
      <c r="B553" s="6">
        <v>41871</v>
      </c>
      <c r="C553" s="5">
        <v>38</v>
      </c>
      <c r="D553" s="5">
        <v>26</v>
      </c>
      <c r="E553" s="5">
        <v>60</v>
      </c>
      <c r="F553" s="5">
        <v>34</v>
      </c>
      <c r="G553" s="5">
        <v>29</v>
      </c>
      <c r="H553" s="5">
        <v>50</v>
      </c>
      <c r="I553" s="7">
        <v>29613752.5</v>
      </c>
      <c r="J553" s="13">
        <f t="shared" si="32"/>
        <v>8461072.1428571437</v>
      </c>
      <c r="K553" s="29">
        <f t="shared" si="33"/>
        <v>0.16900558891897555</v>
      </c>
      <c r="L553" s="15" t="str">
        <f t="shared" si="34"/>
        <v>10% - 20%</v>
      </c>
      <c r="M553" s="5">
        <f t="shared" si="35"/>
        <v>0</v>
      </c>
      <c r="N553" s="5">
        <v>0</v>
      </c>
      <c r="O553" s="5">
        <v>0</v>
      </c>
      <c r="P553" s="5" t="s">
        <v>12</v>
      </c>
      <c r="Q553" s="7">
        <v>3193751.09</v>
      </c>
    </row>
    <row r="554" spans="1:17" x14ac:dyDescent="0.25">
      <c r="A554" s="2">
        <v>1629</v>
      </c>
      <c r="B554" s="3">
        <v>41874</v>
      </c>
      <c r="C554" s="2">
        <v>47</v>
      </c>
      <c r="D554" s="2">
        <v>20</v>
      </c>
      <c r="E554" s="2">
        <v>35</v>
      </c>
      <c r="F554" s="2">
        <v>4</v>
      </c>
      <c r="G554" s="2">
        <v>59</v>
      </c>
      <c r="H554" s="2">
        <v>24</v>
      </c>
      <c r="I554" s="4">
        <v>38217960</v>
      </c>
      <c r="J554" s="10">
        <f t="shared" si="32"/>
        <v>10919417.142857144</v>
      </c>
      <c r="K554" s="28">
        <f t="shared" si="33"/>
        <v>0.21810977305499704</v>
      </c>
      <c r="L554" s="14" t="str">
        <f t="shared" si="34"/>
        <v>20% - 30%</v>
      </c>
      <c r="M554" s="2">
        <f t="shared" si="35"/>
        <v>0</v>
      </c>
      <c r="N554" s="2">
        <v>0</v>
      </c>
      <c r="O554" s="2">
        <v>0</v>
      </c>
      <c r="P554" s="2" t="s">
        <v>12</v>
      </c>
      <c r="Q554" s="4">
        <v>25261484.27</v>
      </c>
    </row>
    <row r="555" spans="1:17" x14ac:dyDescent="0.25">
      <c r="A555" s="5">
        <v>1630</v>
      </c>
      <c r="B555" s="6">
        <v>41878</v>
      </c>
      <c r="C555" s="5">
        <v>30</v>
      </c>
      <c r="D555" s="5">
        <v>43</v>
      </c>
      <c r="E555" s="5">
        <v>7</v>
      </c>
      <c r="F555" s="5">
        <v>44</v>
      </c>
      <c r="G555" s="5">
        <v>1</v>
      </c>
      <c r="H555" s="5">
        <v>54</v>
      </c>
      <c r="I555" s="7">
        <v>54407152.5</v>
      </c>
      <c r="J555" s="13">
        <f t="shared" si="32"/>
        <v>15544900.714285715</v>
      </c>
      <c r="K555" s="29">
        <f t="shared" si="33"/>
        <v>0.31050144184419087</v>
      </c>
      <c r="L555" s="15" t="str">
        <f t="shared" si="34"/>
        <v>30% - 40%</v>
      </c>
      <c r="M555" s="5">
        <f t="shared" si="35"/>
        <v>0</v>
      </c>
      <c r="N555" s="5">
        <v>0</v>
      </c>
      <c r="O555" s="5">
        <v>0</v>
      </c>
      <c r="P555" s="5" t="s">
        <v>12</v>
      </c>
      <c r="Q555" s="7">
        <v>31129126.440000001</v>
      </c>
    </row>
    <row r="556" spans="1:17" x14ac:dyDescent="0.25">
      <c r="A556" s="2">
        <v>1631</v>
      </c>
      <c r="B556" s="3">
        <v>41881</v>
      </c>
      <c r="C556" s="2">
        <v>47</v>
      </c>
      <c r="D556" s="2">
        <v>48</v>
      </c>
      <c r="E556" s="2">
        <v>44</v>
      </c>
      <c r="F556" s="2">
        <v>60</v>
      </c>
      <c r="G556" s="2">
        <v>4</v>
      </c>
      <c r="H556" s="2">
        <v>29</v>
      </c>
      <c r="I556" s="4">
        <v>64241047.5</v>
      </c>
      <c r="J556" s="10">
        <f t="shared" si="32"/>
        <v>18354585</v>
      </c>
      <c r="K556" s="28">
        <f t="shared" si="33"/>
        <v>0.3666234485315355</v>
      </c>
      <c r="L556" s="14" t="str">
        <f t="shared" si="34"/>
        <v>30% - 40%</v>
      </c>
      <c r="M556" s="2">
        <f t="shared" si="35"/>
        <v>0</v>
      </c>
      <c r="N556" s="2">
        <v>0</v>
      </c>
      <c r="O556" s="2">
        <v>0</v>
      </c>
      <c r="P556" s="2" t="s">
        <v>12</v>
      </c>
      <c r="Q556" s="4">
        <v>38057323.600000001</v>
      </c>
    </row>
    <row r="557" spans="1:17" x14ac:dyDescent="0.25">
      <c r="A557" s="5">
        <v>1632</v>
      </c>
      <c r="B557" s="6">
        <v>41885</v>
      </c>
      <c r="C557" s="5">
        <v>18</v>
      </c>
      <c r="D557" s="5">
        <v>56</v>
      </c>
      <c r="E557" s="5">
        <v>27</v>
      </c>
      <c r="F557" s="5">
        <v>6</v>
      </c>
      <c r="G557" s="5">
        <v>24</v>
      </c>
      <c r="H557" s="5">
        <v>59</v>
      </c>
      <c r="I557" s="7">
        <v>80793170</v>
      </c>
      <c r="J557" s="13">
        <f t="shared" si="32"/>
        <v>23083762.857142858</v>
      </c>
      <c r="K557" s="29">
        <f t="shared" si="33"/>
        <v>0.46108635764687056</v>
      </c>
      <c r="L557" s="15" t="str">
        <f t="shared" si="34"/>
        <v>40% - 50%</v>
      </c>
      <c r="M557" s="5">
        <f t="shared" si="35"/>
        <v>1</v>
      </c>
      <c r="N557" s="5">
        <v>1</v>
      </c>
      <c r="O557" s="7">
        <v>46770615.689999998</v>
      </c>
      <c r="P557" s="5" t="s">
        <v>13</v>
      </c>
      <c r="Q557" s="5">
        <v>0</v>
      </c>
    </row>
    <row r="558" spans="1:17" x14ac:dyDescent="0.25">
      <c r="A558" s="2">
        <v>1633</v>
      </c>
      <c r="B558" s="3">
        <v>41888</v>
      </c>
      <c r="C558" s="2">
        <v>2</v>
      </c>
      <c r="D558" s="2">
        <v>11</v>
      </c>
      <c r="E558" s="2">
        <v>49</v>
      </c>
      <c r="F558" s="2">
        <v>13</v>
      </c>
      <c r="G558" s="2">
        <v>36</v>
      </c>
      <c r="H558" s="2">
        <v>1</v>
      </c>
      <c r="I558" s="4">
        <v>31510497.5</v>
      </c>
      <c r="J558" s="10">
        <f t="shared" si="32"/>
        <v>9002999.2857142854</v>
      </c>
      <c r="K558" s="28">
        <f t="shared" si="33"/>
        <v>0.17983030644689174</v>
      </c>
      <c r="L558" s="14" t="str">
        <f t="shared" si="34"/>
        <v>10% - 20%</v>
      </c>
      <c r="M558" s="2">
        <f t="shared" si="35"/>
        <v>0</v>
      </c>
      <c r="N558" s="2">
        <v>0</v>
      </c>
      <c r="O558" s="2">
        <v>0</v>
      </c>
      <c r="P558" s="2" t="s">
        <v>12</v>
      </c>
      <c r="Q558" s="4">
        <v>3398309.14</v>
      </c>
    </row>
    <row r="559" spans="1:17" x14ac:dyDescent="0.25">
      <c r="A559" s="5">
        <v>1634</v>
      </c>
      <c r="B559" s="6">
        <v>41892</v>
      </c>
      <c r="C559" s="5">
        <v>44</v>
      </c>
      <c r="D559" s="5">
        <v>9</v>
      </c>
      <c r="E559" s="5">
        <v>33</v>
      </c>
      <c r="F559" s="5">
        <v>10</v>
      </c>
      <c r="G559" s="5">
        <v>23</v>
      </c>
      <c r="H559" s="5">
        <v>51</v>
      </c>
      <c r="I559" s="7">
        <v>34001840</v>
      </c>
      <c r="J559" s="13">
        <f t="shared" si="32"/>
        <v>9714811.4285714291</v>
      </c>
      <c r="K559" s="29">
        <f t="shared" si="33"/>
        <v>0.19404838996776175</v>
      </c>
      <c r="L559" s="15" t="str">
        <f t="shared" si="34"/>
        <v>10% - 20%</v>
      </c>
      <c r="M559" s="5">
        <f t="shared" si="35"/>
        <v>1</v>
      </c>
      <c r="N559" s="5">
        <v>1</v>
      </c>
      <c r="O559" s="7">
        <v>7065301.8200000003</v>
      </c>
      <c r="P559" s="5" t="s">
        <v>13</v>
      </c>
      <c r="Q559" s="5">
        <v>0</v>
      </c>
    </row>
    <row r="560" spans="1:17" x14ac:dyDescent="0.25">
      <c r="A560" s="2">
        <v>1635</v>
      </c>
      <c r="B560" s="3">
        <v>41895</v>
      </c>
      <c r="C560" s="2">
        <v>30</v>
      </c>
      <c r="D560" s="2">
        <v>32</v>
      </c>
      <c r="E560" s="2">
        <v>51</v>
      </c>
      <c r="F560" s="2">
        <v>8</v>
      </c>
      <c r="G560" s="2">
        <v>28</v>
      </c>
      <c r="H560" s="2">
        <v>23</v>
      </c>
      <c r="I560" s="4">
        <v>47876382.5</v>
      </c>
      <c r="J560" s="10">
        <f t="shared" si="32"/>
        <v>13678966.428571429</v>
      </c>
      <c r="K560" s="28">
        <f t="shared" si="33"/>
        <v>0.27323035875722385</v>
      </c>
      <c r="L560" s="14" t="str">
        <f t="shared" si="34"/>
        <v>20% - 30%</v>
      </c>
      <c r="M560" s="2">
        <f t="shared" si="35"/>
        <v>0</v>
      </c>
      <c r="N560" s="2">
        <v>0</v>
      </c>
      <c r="O560" s="2">
        <v>0</v>
      </c>
      <c r="P560" s="2" t="s">
        <v>12</v>
      </c>
      <c r="Q560" s="4">
        <v>23124391.25</v>
      </c>
    </row>
    <row r="561" spans="1:17" x14ac:dyDescent="0.25">
      <c r="A561" s="5">
        <v>1636</v>
      </c>
      <c r="B561" s="6">
        <v>41899</v>
      </c>
      <c r="C561" s="5">
        <v>33</v>
      </c>
      <c r="D561" s="5">
        <v>19</v>
      </c>
      <c r="E561" s="5">
        <v>52</v>
      </c>
      <c r="F561" s="5">
        <v>51</v>
      </c>
      <c r="G561" s="5">
        <v>35</v>
      </c>
      <c r="H561" s="5">
        <v>26</v>
      </c>
      <c r="I561" s="7">
        <v>59395800</v>
      </c>
      <c r="J561" s="13">
        <f t="shared" si="32"/>
        <v>16970228.571428571</v>
      </c>
      <c r="K561" s="29">
        <f t="shared" si="33"/>
        <v>0.33897163685398152</v>
      </c>
      <c r="L561" s="15" t="str">
        <f t="shared" si="34"/>
        <v>30% - 40%</v>
      </c>
      <c r="M561" s="5">
        <f t="shared" si="35"/>
        <v>0</v>
      </c>
      <c r="N561" s="5">
        <v>0</v>
      </c>
      <c r="O561" s="5">
        <v>0</v>
      </c>
      <c r="P561" s="5" t="s">
        <v>12</v>
      </c>
      <c r="Q561" s="7">
        <v>29530043.530000001</v>
      </c>
    </row>
    <row r="562" spans="1:17" x14ac:dyDescent="0.25">
      <c r="A562" s="2">
        <v>1637</v>
      </c>
      <c r="B562" s="3">
        <v>41902</v>
      </c>
      <c r="C562" s="2">
        <v>5</v>
      </c>
      <c r="D562" s="2">
        <v>56</v>
      </c>
      <c r="E562" s="2">
        <v>24</v>
      </c>
      <c r="F562" s="2">
        <v>55</v>
      </c>
      <c r="G562" s="2">
        <v>1</v>
      </c>
      <c r="H562" s="2">
        <v>47</v>
      </c>
      <c r="I562" s="4">
        <v>69148332.5</v>
      </c>
      <c r="J562" s="10">
        <f t="shared" si="32"/>
        <v>19756666.428571429</v>
      </c>
      <c r="K562" s="28">
        <f t="shared" si="33"/>
        <v>0.39462930801922641</v>
      </c>
      <c r="L562" s="14" t="str">
        <f t="shared" si="34"/>
        <v>30% - 40%</v>
      </c>
      <c r="M562" s="2">
        <f t="shared" si="35"/>
        <v>0</v>
      </c>
      <c r="N562" s="2">
        <v>0</v>
      </c>
      <c r="O562" s="2">
        <v>0</v>
      </c>
      <c r="P562" s="2" t="s">
        <v>12</v>
      </c>
      <c r="Q562" s="4">
        <v>36987476.119999997</v>
      </c>
    </row>
    <row r="563" spans="1:17" x14ac:dyDescent="0.25">
      <c r="A563" s="5">
        <v>1638</v>
      </c>
      <c r="B563" s="6">
        <v>41906</v>
      </c>
      <c r="C563" s="5">
        <v>38</v>
      </c>
      <c r="D563" s="5">
        <v>2</v>
      </c>
      <c r="E563" s="5">
        <v>42</v>
      </c>
      <c r="F563" s="5">
        <v>58</v>
      </c>
      <c r="G563" s="5">
        <v>41</v>
      </c>
      <c r="H563" s="5">
        <v>1</v>
      </c>
      <c r="I563" s="7">
        <v>84454425</v>
      </c>
      <c r="J563" s="13">
        <f t="shared" si="32"/>
        <v>24129835.714285713</v>
      </c>
      <c r="K563" s="29">
        <f t="shared" si="33"/>
        <v>0.48198112798904663</v>
      </c>
      <c r="L563" s="15" t="str">
        <f t="shared" si="34"/>
        <v>40% - 50%</v>
      </c>
      <c r="M563" s="5">
        <f t="shared" si="35"/>
        <v>0</v>
      </c>
      <c r="N563" s="5">
        <v>0</v>
      </c>
      <c r="O563" s="5">
        <v>0</v>
      </c>
      <c r="P563" s="5" t="s">
        <v>12</v>
      </c>
      <c r="Q563" s="7">
        <v>46095623.18</v>
      </c>
    </row>
    <row r="564" spans="1:17" x14ac:dyDescent="0.25">
      <c r="A564" s="2">
        <v>1639</v>
      </c>
      <c r="B564" s="3">
        <v>41909</v>
      </c>
      <c r="C564" s="2">
        <v>35</v>
      </c>
      <c r="D564" s="2">
        <v>51</v>
      </c>
      <c r="E564" s="2">
        <v>34</v>
      </c>
      <c r="F564" s="2">
        <v>49</v>
      </c>
      <c r="G564" s="2">
        <v>16</v>
      </c>
      <c r="H564" s="2">
        <v>29</v>
      </c>
      <c r="I564" s="4">
        <v>100622977.5</v>
      </c>
      <c r="J564" s="10">
        <f t="shared" si="32"/>
        <v>28749422.142857142</v>
      </c>
      <c r="K564" s="28">
        <f t="shared" si="33"/>
        <v>0.57425500436556709</v>
      </c>
      <c r="L564" s="14" t="str">
        <f t="shared" si="34"/>
        <v>50% - 60%</v>
      </c>
      <c r="M564" s="2">
        <f t="shared" si="35"/>
        <v>1</v>
      </c>
      <c r="N564" s="2">
        <v>2</v>
      </c>
      <c r="O564" s="4">
        <v>28473749.18</v>
      </c>
      <c r="P564" s="2" t="s">
        <v>13</v>
      </c>
      <c r="Q564" s="2">
        <v>0</v>
      </c>
    </row>
    <row r="565" spans="1:17" x14ac:dyDescent="0.25">
      <c r="A565" s="5">
        <v>1640</v>
      </c>
      <c r="B565" s="6">
        <v>41913</v>
      </c>
      <c r="C565" s="5">
        <v>6</v>
      </c>
      <c r="D565" s="5">
        <v>18</v>
      </c>
      <c r="E565" s="5">
        <v>46</v>
      </c>
      <c r="F565" s="5">
        <v>23</v>
      </c>
      <c r="G565" s="5">
        <v>31</v>
      </c>
      <c r="H565" s="5">
        <v>2</v>
      </c>
      <c r="I565" s="7">
        <v>53430132.5</v>
      </c>
      <c r="J565" s="13">
        <f t="shared" si="32"/>
        <v>15265752.142857144</v>
      </c>
      <c r="K565" s="29">
        <f t="shared" si="33"/>
        <v>0.30492559189117946</v>
      </c>
      <c r="L565" s="15" t="str">
        <f t="shared" si="34"/>
        <v>30% - 40%</v>
      </c>
      <c r="M565" s="5">
        <f t="shared" si="35"/>
        <v>1</v>
      </c>
      <c r="N565" s="5">
        <v>2</v>
      </c>
      <c r="O565" s="7">
        <v>15134013.550000001</v>
      </c>
      <c r="P565" s="5" t="s">
        <v>13</v>
      </c>
      <c r="Q565" s="5">
        <v>0</v>
      </c>
    </row>
    <row r="566" spans="1:17" x14ac:dyDescent="0.25">
      <c r="A566" s="2">
        <v>1641</v>
      </c>
      <c r="B566" s="3">
        <v>41916</v>
      </c>
      <c r="C566" s="2">
        <v>51</v>
      </c>
      <c r="D566" s="2">
        <v>30</v>
      </c>
      <c r="E566" s="2">
        <v>29</v>
      </c>
      <c r="F566" s="2">
        <v>33</v>
      </c>
      <c r="G566" s="2">
        <v>46</v>
      </c>
      <c r="H566" s="2">
        <v>23</v>
      </c>
      <c r="I566" s="4">
        <v>34136607.5</v>
      </c>
      <c r="J566" s="10">
        <f t="shared" si="32"/>
        <v>9753316.4285714291</v>
      </c>
      <c r="K566" s="28">
        <f t="shared" si="33"/>
        <v>0.19481750765065717</v>
      </c>
      <c r="L566" s="14" t="str">
        <f t="shared" si="34"/>
        <v>10% - 20%</v>
      </c>
      <c r="M566" s="2">
        <f t="shared" si="35"/>
        <v>0</v>
      </c>
      <c r="N566" s="2">
        <v>0</v>
      </c>
      <c r="O566" s="2">
        <v>0</v>
      </c>
      <c r="P566" s="2" t="s">
        <v>12</v>
      </c>
      <c r="Q566" s="4">
        <v>3681526.94</v>
      </c>
    </row>
    <row r="567" spans="1:17" x14ac:dyDescent="0.25">
      <c r="A567" s="5">
        <v>1642</v>
      </c>
      <c r="B567" s="6">
        <v>41920</v>
      </c>
      <c r="C567" s="5">
        <v>47</v>
      </c>
      <c r="D567" s="5">
        <v>3</v>
      </c>
      <c r="E567" s="5">
        <v>43</v>
      </c>
      <c r="F567" s="5">
        <v>42</v>
      </c>
      <c r="G567" s="5">
        <v>60</v>
      </c>
      <c r="H567" s="5">
        <v>23</v>
      </c>
      <c r="I567" s="7">
        <v>37375397.5</v>
      </c>
      <c r="J567" s="13">
        <f t="shared" si="32"/>
        <v>10678685</v>
      </c>
      <c r="K567" s="29">
        <f t="shared" si="33"/>
        <v>0.21330127161589219</v>
      </c>
      <c r="L567" s="15" t="str">
        <f t="shared" si="34"/>
        <v>20% - 30%</v>
      </c>
      <c r="M567" s="5">
        <f t="shared" si="35"/>
        <v>0</v>
      </c>
      <c r="N567" s="5">
        <v>0</v>
      </c>
      <c r="O567" s="5">
        <v>0</v>
      </c>
      <c r="P567" s="5" t="s">
        <v>12</v>
      </c>
      <c r="Q567" s="7">
        <v>7712347.2999999998</v>
      </c>
    </row>
    <row r="568" spans="1:17" x14ac:dyDescent="0.25">
      <c r="A568" s="2">
        <v>1643</v>
      </c>
      <c r="B568" s="3">
        <v>41923</v>
      </c>
      <c r="C568" s="2">
        <v>19</v>
      </c>
      <c r="D568" s="2">
        <v>20</v>
      </c>
      <c r="E568" s="2">
        <v>16</v>
      </c>
      <c r="F568" s="2">
        <v>60</v>
      </c>
      <c r="G568" s="2">
        <v>28</v>
      </c>
      <c r="H568" s="2">
        <v>37</v>
      </c>
      <c r="I568" s="4">
        <v>46233842.5</v>
      </c>
      <c r="J568" s="10">
        <f t="shared" si="32"/>
        <v>13209669.285714285</v>
      </c>
      <c r="K568" s="28">
        <f t="shared" si="33"/>
        <v>0.26385638833510411</v>
      </c>
      <c r="L568" s="14" t="str">
        <f t="shared" si="34"/>
        <v>20% - 30%</v>
      </c>
      <c r="M568" s="2">
        <f t="shared" si="35"/>
        <v>0</v>
      </c>
      <c r="N568" s="2">
        <v>0</v>
      </c>
      <c r="O568" s="2">
        <v>0</v>
      </c>
      <c r="P568" s="2" t="s">
        <v>12</v>
      </c>
      <c r="Q568" s="4">
        <v>12698523.41</v>
      </c>
    </row>
    <row r="569" spans="1:17" x14ac:dyDescent="0.25">
      <c r="A569" s="5">
        <v>1644</v>
      </c>
      <c r="B569" s="6">
        <v>41927</v>
      </c>
      <c r="C569" s="5">
        <v>10</v>
      </c>
      <c r="D569" s="5">
        <v>16</v>
      </c>
      <c r="E569" s="5">
        <v>34</v>
      </c>
      <c r="F569" s="5">
        <v>13</v>
      </c>
      <c r="G569" s="5">
        <v>60</v>
      </c>
      <c r="H569" s="5">
        <v>22</v>
      </c>
      <c r="I569" s="7">
        <v>48585737.5</v>
      </c>
      <c r="J569" s="13">
        <f t="shared" si="32"/>
        <v>13881639.285714285</v>
      </c>
      <c r="K569" s="29">
        <f t="shared" si="33"/>
        <v>0.27727864542834463</v>
      </c>
      <c r="L569" s="15" t="str">
        <f t="shared" si="34"/>
        <v>20% - 30%</v>
      </c>
      <c r="M569" s="5">
        <f t="shared" si="35"/>
        <v>0</v>
      </c>
      <c r="N569" s="5">
        <v>0</v>
      </c>
      <c r="O569" s="5">
        <v>0</v>
      </c>
      <c r="P569" s="5" t="s">
        <v>12</v>
      </c>
      <c r="Q569" s="7">
        <v>32835875.18</v>
      </c>
    </row>
    <row r="570" spans="1:17" x14ac:dyDescent="0.25">
      <c r="A570" s="2">
        <v>1645</v>
      </c>
      <c r="B570" s="3">
        <v>41930</v>
      </c>
      <c r="C570" s="2">
        <v>31</v>
      </c>
      <c r="D570" s="2">
        <v>37</v>
      </c>
      <c r="E570" s="2">
        <v>21</v>
      </c>
      <c r="F570" s="2">
        <v>38</v>
      </c>
      <c r="G570" s="2">
        <v>8</v>
      </c>
      <c r="H570" s="2">
        <v>18</v>
      </c>
      <c r="I570" s="4">
        <v>68325217.5</v>
      </c>
      <c r="J570" s="10">
        <f t="shared" si="32"/>
        <v>19521490.714285713</v>
      </c>
      <c r="K570" s="28">
        <f t="shared" si="33"/>
        <v>0.38993179339918482</v>
      </c>
      <c r="L570" s="14" t="str">
        <f t="shared" si="34"/>
        <v>30% - 40%</v>
      </c>
      <c r="M570" s="2">
        <f t="shared" si="35"/>
        <v>0</v>
      </c>
      <c r="N570" s="2">
        <v>0</v>
      </c>
      <c r="O570" s="2">
        <v>0</v>
      </c>
      <c r="P570" s="2" t="s">
        <v>12</v>
      </c>
      <c r="Q570" s="4">
        <v>40204537.380000003</v>
      </c>
    </row>
    <row r="571" spans="1:17" x14ac:dyDescent="0.25">
      <c r="A571" s="5">
        <v>1646</v>
      </c>
      <c r="B571" s="6">
        <v>41934</v>
      </c>
      <c r="C571" s="5">
        <v>34</v>
      </c>
      <c r="D571" s="5">
        <v>23</v>
      </c>
      <c r="E571" s="5">
        <v>41</v>
      </c>
      <c r="F571" s="5">
        <v>19</v>
      </c>
      <c r="G571" s="5">
        <v>40</v>
      </c>
      <c r="H571" s="5">
        <v>58</v>
      </c>
      <c r="I571" s="7">
        <v>85472367.5</v>
      </c>
      <c r="J571" s="13">
        <f t="shared" si="32"/>
        <v>24420676.428571429</v>
      </c>
      <c r="K571" s="29">
        <f t="shared" si="33"/>
        <v>0.48779052251607108</v>
      </c>
      <c r="L571" s="15" t="str">
        <f t="shared" si="34"/>
        <v>40% - 50%</v>
      </c>
      <c r="M571" s="5">
        <f t="shared" si="35"/>
        <v>0</v>
      </c>
      <c r="N571" s="5">
        <v>0</v>
      </c>
      <c r="O571" s="5">
        <v>0</v>
      </c>
      <c r="P571" s="5" t="s">
        <v>12</v>
      </c>
      <c r="Q571" s="7">
        <v>49422466.369999997</v>
      </c>
    </row>
    <row r="572" spans="1:17" x14ac:dyDescent="0.25">
      <c r="A572" s="2">
        <v>1647</v>
      </c>
      <c r="B572" s="3">
        <v>41937</v>
      </c>
      <c r="C572" s="2">
        <v>38</v>
      </c>
      <c r="D572" s="2">
        <v>54</v>
      </c>
      <c r="E572" s="2">
        <v>23</v>
      </c>
      <c r="F572" s="2">
        <v>12</v>
      </c>
      <c r="G572" s="2">
        <v>17</v>
      </c>
      <c r="H572" s="2">
        <v>53</v>
      </c>
      <c r="I572" s="4">
        <v>107816610</v>
      </c>
      <c r="J572" s="10">
        <f t="shared" si="32"/>
        <v>30804745.714285713</v>
      </c>
      <c r="K572" s="28">
        <f t="shared" si="33"/>
        <v>0.61530904157781108</v>
      </c>
      <c r="L572" s="14" t="str">
        <f t="shared" si="34"/>
        <v>60% - 70%</v>
      </c>
      <c r="M572" s="2">
        <f t="shared" si="35"/>
        <v>1</v>
      </c>
      <c r="N572" s="2">
        <v>1</v>
      </c>
      <c r="O572" s="4">
        <v>61050152.43</v>
      </c>
      <c r="P572" s="2" t="s">
        <v>13</v>
      </c>
      <c r="Q572" s="2">
        <v>0</v>
      </c>
    </row>
    <row r="573" spans="1:17" x14ac:dyDescent="0.25">
      <c r="A573" s="5">
        <v>1648</v>
      </c>
      <c r="B573" s="6">
        <v>41941</v>
      </c>
      <c r="C573" s="5">
        <v>48</v>
      </c>
      <c r="D573" s="5">
        <v>18</v>
      </c>
      <c r="E573" s="5">
        <v>15</v>
      </c>
      <c r="F573" s="5">
        <v>22</v>
      </c>
      <c r="G573" s="5">
        <v>20</v>
      </c>
      <c r="H573" s="5">
        <v>16</v>
      </c>
      <c r="I573" s="7">
        <v>29647770</v>
      </c>
      <c r="J573" s="13">
        <f t="shared" si="32"/>
        <v>8470791.4285714291</v>
      </c>
      <c r="K573" s="29">
        <f t="shared" si="33"/>
        <v>0.16919972668051222</v>
      </c>
      <c r="L573" s="15" t="str">
        <f t="shared" si="34"/>
        <v>10% - 20%</v>
      </c>
      <c r="M573" s="5">
        <f t="shared" si="35"/>
        <v>0</v>
      </c>
      <c r="N573" s="5">
        <v>0</v>
      </c>
      <c r="O573" s="5">
        <v>0</v>
      </c>
      <c r="P573" s="5" t="s">
        <v>12</v>
      </c>
      <c r="Q573" s="7">
        <v>3197419.78</v>
      </c>
    </row>
    <row r="574" spans="1:17" x14ac:dyDescent="0.25">
      <c r="A574" s="2">
        <v>1649</v>
      </c>
      <c r="B574" s="3">
        <v>41944</v>
      </c>
      <c r="C574" s="2">
        <v>54</v>
      </c>
      <c r="D574" s="2">
        <v>33</v>
      </c>
      <c r="E574" s="2">
        <v>24</v>
      </c>
      <c r="F574" s="2">
        <v>44</v>
      </c>
      <c r="G574" s="2">
        <v>38</v>
      </c>
      <c r="H574" s="2">
        <v>42</v>
      </c>
      <c r="I574" s="4">
        <v>40355072.5</v>
      </c>
      <c r="J574" s="10">
        <f t="shared" si="32"/>
        <v>11530020.714285715</v>
      </c>
      <c r="K574" s="28">
        <f t="shared" si="33"/>
        <v>0.23030626712134691</v>
      </c>
      <c r="L574" s="14" t="str">
        <f t="shared" si="34"/>
        <v>20% - 30%</v>
      </c>
      <c r="M574" s="2">
        <f t="shared" si="35"/>
        <v>0</v>
      </c>
      <c r="N574" s="2">
        <v>0</v>
      </c>
      <c r="O574" s="2">
        <v>0</v>
      </c>
      <c r="P574" s="2" t="s">
        <v>12</v>
      </c>
      <c r="Q574" s="4">
        <v>30029733.190000001</v>
      </c>
    </row>
    <row r="575" spans="1:17" x14ac:dyDescent="0.25">
      <c r="A575" s="5">
        <v>1650</v>
      </c>
      <c r="B575" s="6">
        <v>41948</v>
      </c>
      <c r="C575" s="5">
        <v>23</v>
      </c>
      <c r="D575" s="5">
        <v>57</v>
      </c>
      <c r="E575" s="5">
        <v>29</v>
      </c>
      <c r="F575" s="5">
        <v>17</v>
      </c>
      <c r="G575" s="5">
        <v>60</v>
      </c>
      <c r="H575" s="5">
        <v>38</v>
      </c>
      <c r="I575" s="7">
        <v>63974315</v>
      </c>
      <c r="J575" s="13">
        <f t="shared" si="32"/>
        <v>18278375.714285713</v>
      </c>
      <c r="K575" s="29">
        <f t="shared" si="33"/>
        <v>0.36510120702410309</v>
      </c>
      <c r="L575" s="15" t="str">
        <f t="shared" si="34"/>
        <v>30% - 40%</v>
      </c>
      <c r="M575" s="5">
        <f t="shared" si="35"/>
        <v>0</v>
      </c>
      <c r="N575" s="5">
        <v>0</v>
      </c>
      <c r="O575" s="5">
        <v>0</v>
      </c>
      <c r="P575" s="5" t="s">
        <v>12</v>
      </c>
      <c r="Q575" s="7">
        <v>36929164.090000004</v>
      </c>
    </row>
    <row r="576" spans="1:17" x14ac:dyDescent="0.25">
      <c r="A576" s="2">
        <v>1651</v>
      </c>
      <c r="B576" s="3">
        <v>41951</v>
      </c>
      <c r="C576" s="2">
        <v>27</v>
      </c>
      <c r="D576" s="2">
        <v>44</v>
      </c>
      <c r="E576" s="2">
        <v>8</v>
      </c>
      <c r="F576" s="2">
        <v>35</v>
      </c>
      <c r="G576" s="2">
        <v>38</v>
      </c>
      <c r="H576" s="2">
        <v>41</v>
      </c>
      <c r="I576" s="4">
        <v>78923522.5</v>
      </c>
      <c r="J576" s="10">
        <f t="shared" si="32"/>
        <v>22549577.857142858</v>
      </c>
      <c r="K576" s="28">
        <f t="shared" si="33"/>
        <v>0.45041628546306373</v>
      </c>
      <c r="L576" s="14" t="str">
        <f t="shared" si="34"/>
        <v>40% - 50%</v>
      </c>
      <c r="M576" s="2">
        <f t="shared" si="35"/>
        <v>0</v>
      </c>
      <c r="N576" s="2">
        <v>0</v>
      </c>
      <c r="O576" s="2">
        <v>0</v>
      </c>
      <c r="P576" s="2" t="s">
        <v>12</v>
      </c>
      <c r="Q576" s="4">
        <v>45440820.509999998</v>
      </c>
    </row>
    <row r="577" spans="1:17" x14ac:dyDescent="0.25">
      <c r="A577" s="5">
        <v>1652</v>
      </c>
      <c r="B577" s="6">
        <v>41955</v>
      </c>
      <c r="C577" s="5">
        <v>44</v>
      </c>
      <c r="D577" s="5">
        <v>28</v>
      </c>
      <c r="E577" s="5">
        <v>24</v>
      </c>
      <c r="F577" s="5">
        <v>57</v>
      </c>
      <c r="G577" s="5">
        <v>7</v>
      </c>
      <c r="H577" s="5">
        <v>26</v>
      </c>
      <c r="I577" s="7">
        <v>97593625</v>
      </c>
      <c r="J577" s="13">
        <f t="shared" si="32"/>
        <v>27883892.857142858</v>
      </c>
      <c r="K577" s="29">
        <f t="shared" si="33"/>
        <v>0.55696649952965793</v>
      </c>
      <c r="L577" s="15" t="str">
        <f t="shared" si="34"/>
        <v>50% - 60%</v>
      </c>
      <c r="M577" s="5">
        <f t="shared" si="35"/>
        <v>0</v>
      </c>
      <c r="N577" s="5">
        <v>0</v>
      </c>
      <c r="O577" s="5">
        <v>0</v>
      </c>
      <c r="P577" s="5" t="s">
        <v>12</v>
      </c>
      <c r="Q577" s="7">
        <v>55965989.43</v>
      </c>
    </row>
    <row r="578" spans="1:17" x14ac:dyDescent="0.25">
      <c r="A578" s="2">
        <v>1653</v>
      </c>
      <c r="B578" s="3">
        <v>41957</v>
      </c>
      <c r="C578" s="2">
        <v>45</v>
      </c>
      <c r="D578" s="2">
        <v>22</v>
      </c>
      <c r="E578" s="2">
        <v>27</v>
      </c>
      <c r="F578" s="2">
        <v>21</v>
      </c>
      <c r="G578" s="2">
        <v>1</v>
      </c>
      <c r="H578" s="2">
        <v>32</v>
      </c>
      <c r="I578" s="4">
        <v>90229207.5</v>
      </c>
      <c r="J578" s="10">
        <f t="shared" ref="J578:J641" si="36">I578/3.5</f>
        <v>25779773.571428571</v>
      </c>
      <c r="K578" s="28">
        <f t="shared" si="33"/>
        <v>0.5149377928795057</v>
      </c>
      <c r="L578" s="14" t="str">
        <f t="shared" si="34"/>
        <v>50% - 60%</v>
      </c>
      <c r="M578" s="2">
        <f t="shared" si="35"/>
        <v>0</v>
      </c>
      <c r="N578" s="2">
        <v>0</v>
      </c>
      <c r="O578" s="2">
        <v>0</v>
      </c>
      <c r="P578" s="2" t="s">
        <v>12</v>
      </c>
      <c r="Q578" s="4">
        <v>65696928.82</v>
      </c>
    </row>
    <row r="579" spans="1:17" x14ac:dyDescent="0.25">
      <c r="A579" s="5">
        <v>1654</v>
      </c>
      <c r="B579" s="6">
        <v>41962</v>
      </c>
      <c r="C579" s="5">
        <v>50</v>
      </c>
      <c r="D579" s="5">
        <v>33</v>
      </c>
      <c r="E579" s="5">
        <v>42</v>
      </c>
      <c r="F579" s="5">
        <v>7</v>
      </c>
      <c r="G579" s="5">
        <v>58</v>
      </c>
      <c r="H579" s="5">
        <v>16</v>
      </c>
      <c r="I579" s="7">
        <v>147750745</v>
      </c>
      <c r="J579" s="13">
        <f t="shared" si="36"/>
        <v>42214498.571428575</v>
      </c>
      <c r="K579" s="29">
        <f t="shared" ref="K579:K642" si="37">J579/50063860</f>
        <v>0.84321301975973439</v>
      </c>
      <c r="L579" s="15" t="str">
        <f t="shared" ref="L579:L642" si="38">IF(K579&gt;1,"Acima de 100%",TEXT(_xlfn.FLOOR.MATH(K579,0.1),"0%")&amp;" - "&amp;TEXT(_xlfn.CEILING.MATH(K579,0.1),"0%"))</f>
        <v>80% - 90%</v>
      </c>
      <c r="M579" s="5">
        <f t="shared" ref="M579:M642" si="39">IF(N579&gt;0,1,0)</f>
        <v>0</v>
      </c>
      <c r="N579" s="5">
        <v>0</v>
      </c>
      <c r="O579" s="5">
        <v>0</v>
      </c>
      <c r="P579" s="5" t="s">
        <v>12</v>
      </c>
      <c r="Q579" s="7">
        <v>114066712.47</v>
      </c>
    </row>
    <row r="580" spans="1:17" x14ac:dyDescent="0.25">
      <c r="A580" s="2">
        <v>1655</v>
      </c>
      <c r="B580" s="3">
        <v>41965</v>
      </c>
      <c r="C580" s="2">
        <v>56</v>
      </c>
      <c r="D580" s="2">
        <v>46</v>
      </c>
      <c r="E580" s="2">
        <v>7</v>
      </c>
      <c r="F580" s="2">
        <v>24</v>
      </c>
      <c r="G580" s="2">
        <v>28</v>
      </c>
      <c r="H580" s="2">
        <v>53</v>
      </c>
      <c r="I580" s="4">
        <v>197023822.5</v>
      </c>
      <c r="J580" s="10">
        <f t="shared" si="36"/>
        <v>56292520.714285716</v>
      </c>
      <c r="K580" s="28">
        <f t="shared" si="37"/>
        <v>1.1244143123260115</v>
      </c>
      <c r="L580" s="14" t="str">
        <f t="shared" si="38"/>
        <v>Acima de 100%</v>
      </c>
      <c r="M580" s="2">
        <f t="shared" si="39"/>
        <v>1</v>
      </c>
      <c r="N580" s="2">
        <v>2</v>
      </c>
      <c r="O580" s="4">
        <v>67657559.480000004</v>
      </c>
      <c r="P580" s="2" t="s">
        <v>13</v>
      </c>
      <c r="Q580" s="2">
        <v>0</v>
      </c>
    </row>
    <row r="581" spans="1:17" x14ac:dyDescent="0.25">
      <c r="A581" s="5">
        <v>1656</v>
      </c>
      <c r="B581" s="6">
        <v>41969</v>
      </c>
      <c r="C581" s="5">
        <v>6</v>
      </c>
      <c r="D581" s="5">
        <v>4</v>
      </c>
      <c r="E581" s="5">
        <v>43</v>
      </c>
      <c r="F581" s="5">
        <v>54</v>
      </c>
      <c r="G581" s="5">
        <v>56</v>
      </c>
      <c r="H581" s="5">
        <v>11</v>
      </c>
      <c r="I581" s="7">
        <v>32788810</v>
      </c>
      <c r="J581" s="13">
        <f t="shared" si="36"/>
        <v>9368231.4285714291</v>
      </c>
      <c r="K581" s="29">
        <f t="shared" si="37"/>
        <v>0.1871256317146027</v>
      </c>
      <c r="L581" s="15" t="str">
        <f t="shared" si="38"/>
        <v>10% - 20%</v>
      </c>
      <c r="M581" s="5">
        <f t="shared" si="39"/>
        <v>0</v>
      </c>
      <c r="N581" s="5">
        <v>0</v>
      </c>
      <c r="O581" s="5">
        <v>0</v>
      </c>
      <c r="P581" s="5" t="s">
        <v>12</v>
      </c>
      <c r="Q581" s="7">
        <v>3536171.17</v>
      </c>
    </row>
    <row r="582" spans="1:17" x14ac:dyDescent="0.25">
      <c r="A582" s="2">
        <v>1657</v>
      </c>
      <c r="B582" s="3">
        <v>41972</v>
      </c>
      <c r="C582" s="2">
        <v>10</v>
      </c>
      <c r="D582" s="2">
        <v>54</v>
      </c>
      <c r="E582" s="2">
        <v>37</v>
      </c>
      <c r="F582" s="2">
        <v>45</v>
      </c>
      <c r="G582" s="2">
        <v>14</v>
      </c>
      <c r="H582" s="2">
        <v>7</v>
      </c>
      <c r="I582" s="4">
        <v>44510372.5</v>
      </c>
      <c r="J582" s="10">
        <f t="shared" si="36"/>
        <v>12717249.285714285</v>
      </c>
      <c r="K582" s="28">
        <f t="shared" si="37"/>
        <v>0.25402055066697388</v>
      </c>
      <c r="L582" s="14" t="str">
        <f t="shared" si="38"/>
        <v>20% - 30%</v>
      </c>
      <c r="M582" s="2">
        <f t="shared" si="39"/>
        <v>1</v>
      </c>
      <c r="N582" s="2">
        <v>1</v>
      </c>
      <c r="O582" s="4">
        <v>8336476.3899999997</v>
      </c>
      <c r="P582" s="2" t="s">
        <v>13</v>
      </c>
      <c r="Q582" s="2">
        <v>0</v>
      </c>
    </row>
    <row r="583" spans="1:17" x14ac:dyDescent="0.25">
      <c r="A583" s="5">
        <v>1658</v>
      </c>
      <c r="B583" s="6">
        <v>41976</v>
      </c>
      <c r="C583" s="5">
        <v>7</v>
      </c>
      <c r="D583" s="5">
        <v>40</v>
      </c>
      <c r="E583" s="5">
        <v>19</v>
      </c>
      <c r="F583" s="5">
        <v>49</v>
      </c>
      <c r="G583" s="5">
        <v>11</v>
      </c>
      <c r="H583" s="5">
        <v>23</v>
      </c>
      <c r="I583" s="7">
        <v>34755275</v>
      </c>
      <c r="J583" s="13">
        <f t="shared" si="36"/>
        <v>9930078.5714285709</v>
      </c>
      <c r="K583" s="29">
        <f t="shared" si="37"/>
        <v>0.19834824105509585</v>
      </c>
      <c r="L583" s="15" t="str">
        <f t="shared" si="38"/>
        <v>10% - 20%</v>
      </c>
      <c r="M583" s="5">
        <f t="shared" si="39"/>
        <v>1</v>
      </c>
      <c r="N583" s="5">
        <v>1</v>
      </c>
      <c r="O583" s="7">
        <v>3748248.31</v>
      </c>
      <c r="P583" s="5" t="s">
        <v>13</v>
      </c>
      <c r="Q583" s="5">
        <v>0</v>
      </c>
    </row>
    <row r="584" spans="1:17" x14ac:dyDescent="0.25">
      <c r="A584" s="2">
        <v>1659</v>
      </c>
      <c r="B584" s="3">
        <v>41979</v>
      </c>
      <c r="C584" s="2">
        <v>20</v>
      </c>
      <c r="D584" s="2">
        <v>33</v>
      </c>
      <c r="E584" s="2">
        <v>37</v>
      </c>
      <c r="F584" s="2">
        <v>49</v>
      </c>
      <c r="G584" s="2">
        <v>4</v>
      </c>
      <c r="H584" s="2">
        <v>10</v>
      </c>
      <c r="I584" s="4">
        <v>37221940</v>
      </c>
      <c r="J584" s="10">
        <f t="shared" si="36"/>
        <v>10634840</v>
      </c>
      <c r="K584" s="28">
        <f t="shared" si="37"/>
        <v>0.21242549016396259</v>
      </c>
      <c r="L584" s="14" t="str">
        <f t="shared" si="38"/>
        <v>20% - 30%</v>
      </c>
      <c r="M584" s="2">
        <f t="shared" si="39"/>
        <v>0</v>
      </c>
      <c r="N584" s="2">
        <v>0</v>
      </c>
      <c r="O584" s="2">
        <v>0</v>
      </c>
      <c r="P584" s="2" t="s">
        <v>12</v>
      </c>
      <c r="Q584" s="4">
        <v>27489780.030000001</v>
      </c>
    </row>
    <row r="585" spans="1:17" x14ac:dyDescent="0.25">
      <c r="A585" s="5">
        <v>1660</v>
      </c>
      <c r="B585" s="6">
        <v>41983</v>
      </c>
      <c r="C585" s="5">
        <v>17</v>
      </c>
      <c r="D585" s="5">
        <v>38</v>
      </c>
      <c r="E585" s="5">
        <v>42</v>
      </c>
      <c r="F585" s="5">
        <v>51</v>
      </c>
      <c r="G585" s="5">
        <v>34</v>
      </c>
      <c r="H585" s="5">
        <v>8</v>
      </c>
      <c r="I585" s="7">
        <v>57018440</v>
      </c>
      <c r="J585" s="13">
        <f t="shared" si="36"/>
        <v>16290982.857142856</v>
      </c>
      <c r="K585" s="29">
        <f t="shared" si="37"/>
        <v>0.32540405108880649</v>
      </c>
      <c r="L585" s="15" t="str">
        <f t="shared" si="38"/>
        <v>30% - 40%</v>
      </c>
      <c r="M585" s="5">
        <f t="shared" si="39"/>
        <v>1</v>
      </c>
      <c r="N585" s="5">
        <v>1</v>
      </c>
      <c r="O585" s="7">
        <v>33639041.43</v>
      </c>
      <c r="P585" s="5" t="s">
        <v>13</v>
      </c>
      <c r="Q585" s="5">
        <v>0</v>
      </c>
    </row>
    <row r="586" spans="1:17" x14ac:dyDescent="0.25">
      <c r="A586" s="2">
        <v>1661</v>
      </c>
      <c r="B586" s="3">
        <v>41986</v>
      </c>
      <c r="C586" s="2">
        <v>16</v>
      </c>
      <c r="D586" s="2">
        <v>48</v>
      </c>
      <c r="E586" s="2">
        <v>43</v>
      </c>
      <c r="F586" s="2">
        <v>27</v>
      </c>
      <c r="G586" s="2">
        <v>58</v>
      </c>
      <c r="H586" s="2">
        <v>13</v>
      </c>
      <c r="I586" s="4">
        <v>35958550</v>
      </c>
      <c r="J586" s="10">
        <f t="shared" si="36"/>
        <v>10273871.428571429</v>
      </c>
      <c r="K586" s="28">
        <f t="shared" si="37"/>
        <v>0.20521532755507524</v>
      </c>
      <c r="L586" s="14" t="str">
        <f t="shared" si="38"/>
        <v>20% - 30%</v>
      </c>
      <c r="M586" s="2">
        <f t="shared" si="39"/>
        <v>0</v>
      </c>
      <c r="N586" s="2">
        <v>0</v>
      </c>
      <c r="O586" s="2">
        <v>0</v>
      </c>
      <c r="P586" s="2" t="s">
        <v>12</v>
      </c>
      <c r="Q586" s="4">
        <v>3878017.77</v>
      </c>
    </row>
    <row r="587" spans="1:17" x14ac:dyDescent="0.25">
      <c r="A587" s="5">
        <v>1662</v>
      </c>
      <c r="B587" s="6">
        <v>41990</v>
      </c>
      <c r="C587" s="5">
        <v>57</v>
      </c>
      <c r="D587" s="5">
        <v>10</v>
      </c>
      <c r="E587" s="5">
        <v>25</v>
      </c>
      <c r="F587" s="5">
        <v>14</v>
      </c>
      <c r="G587" s="5">
        <v>33</v>
      </c>
      <c r="H587" s="5">
        <v>29</v>
      </c>
      <c r="I587" s="7">
        <v>39656610</v>
      </c>
      <c r="J587" s="13">
        <f t="shared" si="36"/>
        <v>11330460</v>
      </c>
      <c r="K587" s="29">
        <f t="shared" si="37"/>
        <v>0.22632014391219535</v>
      </c>
      <c r="L587" s="15" t="str">
        <f t="shared" si="38"/>
        <v>20% - 30%</v>
      </c>
      <c r="M587" s="5">
        <f t="shared" si="39"/>
        <v>1</v>
      </c>
      <c r="N587" s="5">
        <v>2</v>
      </c>
      <c r="O587" s="7">
        <v>4077429.91</v>
      </c>
      <c r="P587" s="5" t="s">
        <v>13</v>
      </c>
      <c r="Q587" s="5">
        <v>0</v>
      </c>
    </row>
    <row r="588" spans="1:17" x14ac:dyDescent="0.25">
      <c r="A588" s="2">
        <v>1663</v>
      </c>
      <c r="B588" s="3">
        <v>41993</v>
      </c>
      <c r="C588" s="2">
        <v>20</v>
      </c>
      <c r="D588" s="2">
        <v>27</v>
      </c>
      <c r="E588" s="2">
        <v>49</v>
      </c>
      <c r="F588" s="2">
        <v>40</v>
      </c>
      <c r="G588" s="2">
        <v>55</v>
      </c>
      <c r="H588" s="2">
        <v>18</v>
      </c>
      <c r="I588" s="4">
        <v>34975062.5</v>
      </c>
      <c r="J588" s="10">
        <f t="shared" si="36"/>
        <v>9992875</v>
      </c>
      <c r="K588" s="28">
        <f t="shared" si="37"/>
        <v>0.19960256760066045</v>
      </c>
      <c r="L588" s="14" t="str">
        <f t="shared" si="38"/>
        <v>10% - 20%</v>
      </c>
      <c r="M588" s="2">
        <f t="shared" si="39"/>
        <v>0</v>
      </c>
      <c r="N588" s="2">
        <v>0</v>
      </c>
      <c r="O588" s="2">
        <v>0</v>
      </c>
      <c r="P588" s="2" t="s">
        <v>12</v>
      </c>
      <c r="Q588" s="4">
        <v>3771951.7</v>
      </c>
    </row>
    <row r="589" spans="1:17" x14ac:dyDescent="0.25">
      <c r="A589" s="5">
        <v>1664</v>
      </c>
      <c r="B589" s="6">
        <v>41997</v>
      </c>
      <c r="C589" s="5">
        <v>48</v>
      </c>
      <c r="D589" s="5">
        <v>8</v>
      </c>
      <c r="E589" s="5">
        <v>21</v>
      </c>
      <c r="F589" s="5">
        <v>36</v>
      </c>
      <c r="G589" s="5">
        <v>23</v>
      </c>
      <c r="H589" s="5">
        <v>29</v>
      </c>
      <c r="I589" s="7">
        <v>39145840</v>
      </c>
      <c r="J589" s="13">
        <f t="shared" si="36"/>
        <v>11184525.714285715</v>
      </c>
      <c r="K589" s="29">
        <f t="shared" si="37"/>
        <v>0.22340518118830061</v>
      </c>
      <c r="L589" s="15" t="str">
        <f t="shared" si="38"/>
        <v>20% - 30%</v>
      </c>
      <c r="M589" s="5">
        <f t="shared" si="39"/>
        <v>1</v>
      </c>
      <c r="N589" s="5">
        <v>1</v>
      </c>
      <c r="O589" s="7">
        <v>7993708.7800000003</v>
      </c>
      <c r="P589" s="5" t="s">
        <v>13</v>
      </c>
      <c r="Q589" s="5">
        <v>0</v>
      </c>
    </row>
    <row r="590" spans="1:17" x14ac:dyDescent="0.25">
      <c r="A590" s="2">
        <v>1665</v>
      </c>
      <c r="B590" s="3">
        <v>42004</v>
      </c>
      <c r="C590" s="2">
        <v>20</v>
      </c>
      <c r="D590" s="2">
        <v>11</v>
      </c>
      <c r="E590" s="2">
        <v>16</v>
      </c>
      <c r="F590" s="2">
        <v>1</v>
      </c>
      <c r="G590" s="2">
        <v>56</v>
      </c>
      <c r="H590" s="2">
        <v>5</v>
      </c>
      <c r="I590" s="4">
        <v>871318160</v>
      </c>
      <c r="J590" s="10">
        <f t="shared" si="36"/>
        <v>248948045.7142857</v>
      </c>
      <c r="K590" s="28">
        <f t="shared" si="37"/>
        <v>4.9726098969253609</v>
      </c>
      <c r="L590" s="14" t="str">
        <f t="shared" si="38"/>
        <v>Acima de 100%</v>
      </c>
      <c r="M590" s="2">
        <f t="shared" si="39"/>
        <v>1</v>
      </c>
      <c r="N590" s="2">
        <v>4</v>
      </c>
      <c r="O590" s="4">
        <v>65823888.159999996</v>
      </c>
      <c r="P590" s="2" t="s">
        <v>13</v>
      </c>
      <c r="Q590" s="2">
        <v>0</v>
      </c>
    </row>
    <row r="591" spans="1:17" x14ac:dyDescent="0.25">
      <c r="A591" s="5">
        <v>1666</v>
      </c>
      <c r="B591" s="6">
        <v>42007</v>
      </c>
      <c r="C591" s="5">
        <v>51</v>
      </c>
      <c r="D591" s="5">
        <v>27</v>
      </c>
      <c r="E591" s="5">
        <v>1</v>
      </c>
      <c r="F591" s="5">
        <v>23</v>
      </c>
      <c r="G591" s="5">
        <v>45</v>
      </c>
      <c r="H591" s="5">
        <v>2</v>
      </c>
      <c r="I591" s="7">
        <v>21277950</v>
      </c>
      <c r="J591" s="13">
        <f t="shared" si="36"/>
        <v>6079414.2857142854</v>
      </c>
      <c r="K591" s="29">
        <f t="shared" si="37"/>
        <v>0.12143319124243088</v>
      </c>
      <c r="L591" s="15" t="str">
        <f t="shared" si="38"/>
        <v>10% - 20%</v>
      </c>
      <c r="M591" s="5">
        <f t="shared" si="39"/>
        <v>0</v>
      </c>
      <c r="N591" s="5">
        <v>0</v>
      </c>
      <c r="O591" s="5">
        <v>0</v>
      </c>
      <c r="P591" s="5" t="s">
        <v>12</v>
      </c>
      <c r="Q591" s="7">
        <v>2294760.7200000002</v>
      </c>
    </row>
    <row r="592" spans="1:17" x14ac:dyDescent="0.25">
      <c r="A592" s="2">
        <v>1667</v>
      </c>
      <c r="B592" s="3">
        <v>42011</v>
      </c>
      <c r="C592" s="2">
        <v>51</v>
      </c>
      <c r="D592" s="2">
        <v>24</v>
      </c>
      <c r="E592" s="2">
        <v>56</v>
      </c>
      <c r="F592" s="2">
        <v>7</v>
      </c>
      <c r="G592" s="2">
        <v>12</v>
      </c>
      <c r="H592" s="2">
        <v>44</v>
      </c>
      <c r="I592" s="4">
        <v>33084067.5</v>
      </c>
      <c r="J592" s="10">
        <f t="shared" si="36"/>
        <v>9452590.7142857146</v>
      </c>
      <c r="K592" s="28">
        <f t="shared" si="37"/>
        <v>0.18881066530398805</v>
      </c>
      <c r="L592" s="14" t="str">
        <f t="shared" si="38"/>
        <v>10% - 20%</v>
      </c>
      <c r="M592" s="2">
        <f t="shared" si="39"/>
        <v>1</v>
      </c>
      <c r="N592" s="2">
        <v>1</v>
      </c>
      <c r="O592" s="4">
        <v>5862774.4900000002</v>
      </c>
      <c r="P592" s="2" t="s">
        <v>13</v>
      </c>
      <c r="Q592" s="2">
        <v>0</v>
      </c>
    </row>
    <row r="593" spans="1:17" x14ac:dyDescent="0.25">
      <c r="A593" s="5">
        <v>1668</v>
      </c>
      <c r="B593" s="6">
        <v>42014</v>
      </c>
      <c r="C593" s="5">
        <v>47</v>
      </c>
      <c r="D593" s="5">
        <v>40</v>
      </c>
      <c r="E593" s="5">
        <v>55</v>
      </c>
      <c r="F593" s="5">
        <v>57</v>
      </c>
      <c r="G593" s="5">
        <v>52</v>
      </c>
      <c r="H593" s="5">
        <v>5</v>
      </c>
      <c r="I593" s="7">
        <v>32118302.5</v>
      </c>
      <c r="J593" s="13">
        <f t="shared" si="36"/>
        <v>9176657.8571428563</v>
      </c>
      <c r="K593" s="29">
        <f t="shared" si="37"/>
        <v>0.18329904759926335</v>
      </c>
      <c r="L593" s="15" t="str">
        <f t="shared" si="38"/>
        <v>10% - 20%</v>
      </c>
      <c r="M593" s="5">
        <f t="shared" si="39"/>
        <v>0</v>
      </c>
      <c r="N593" s="5">
        <v>0</v>
      </c>
      <c r="O593" s="5">
        <v>0</v>
      </c>
      <c r="P593" s="5" t="s">
        <v>12</v>
      </c>
      <c r="Q593" s="7">
        <v>3463859.02</v>
      </c>
    </row>
    <row r="594" spans="1:17" x14ac:dyDescent="0.25">
      <c r="A594" s="2">
        <v>1669</v>
      </c>
      <c r="B594" s="3">
        <v>42018</v>
      </c>
      <c r="C594" s="2">
        <v>29</v>
      </c>
      <c r="D594" s="2">
        <v>28</v>
      </c>
      <c r="E594" s="2">
        <v>31</v>
      </c>
      <c r="F594" s="2">
        <v>48</v>
      </c>
      <c r="G594" s="2">
        <v>45</v>
      </c>
      <c r="H594" s="2">
        <v>49</v>
      </c>
      <c r="I594" s="4">
        <v>36129242.5</v>
      </c>
      <c r="J594" s="10">
        <f t="shared" si="36"/>
        <v>10322640.714285715</v>
      </c>
      <c r="K594" s="28">
        <f t="shared" si="37"/>
        <v>0.20618946909578514</v>
      </c>
      <c r="L594" s="14" t="str">
        <f t="shared" si="38"/>
        <v>20% - 30%</v>
      </c>
      <c r="M594" s="2">
        <f t="shared" si="39"/>
        <v>0</v>
      </c>
      <c r="N594" s="2">
        <v>0</v>
      </c>
      <c r="O594" s="2">
        <v>0</v>
      </c>
      <c r="P594" s="2" t="s">
        <v>12</v>
      </c>
      <c r="Q594" s="4">
        <v>15671923.1</v>
      </c>
    </row>
    <row r="595" spans="1:17" x14ac:dyDescent="0.25">
      <c r="A595" s="5">
        <v>1670</v>
      </c>
      <c r="B595" s="6">
        <v>42021</v>
      </c>
      <c r="C595" s="5">
        <v>1</v>
      </c>
      <c r="D595" s="5">
        <v>33</v>
      </c>
      <c r="E595" s="5">
        <v>30</v>
      </c>
      <c r="F595" s="5">
        <v>17</v>
      </c>
      <c r="G595" s="5">
        <v>47</v>
      </c>
      <c r="H595" s="5">
        <v>19</v>
      </c>
      <c r="I595" s="7">
        <v>50271037.5</v>
      </c>
      <c r="J595" s="13">
        <f t="shared" si="36"/>
        <v>14363153.571428571</v>
      </c>
      <c r="K595" s="29">
        <f t="shared" si="37"/>
        <v>0.28689664703098344</v>
      </c>
      <c r="L595" s="15" t="str">
        <f t="shared" si="38"/>
        <v>20% - 30%</v>
      </c>
      <c r="M595" s="5">
        <f t="shared" si="39"/>
        <v>0</v>
      </c>
      <c r="N595" s="5">
        <v>0</v>
      </c>
      <c r="O595" s="5">
        <v>0</v>
      </c>
      <c r="P595" s="5" t="s">
        <v>12</v>
      </c>
      <c r="Q595" s="7">
        <v>21093498.129999999</v>
      </c>
    </row>
    <row r="596" spans="1:17" x14ac:dyDescent="0.25">
      <c r="A596" s="2">
        <v>1671</v>
      </c>
      <c r="B596" s="3">
        <v>42025</v>
      </c>
      <c r="C596" s="2">
        <v>21</v>
      </c>
      <c r="D596" s="2">
        <v>31</v>
      </c>
      <c r="E596" s="2">
        <v>56</v>
      </c>
      <c r="F596" s="2">
        <v>55</v>
      </c>
      <c r="G596" s="2">
        <v>45</v>
      </c>
      <c r="H596" s="2">
        <v>27</v>
      </c>
      <c r="I596" s="4">
        <v>52997997.5</v>
      </c>
      <c r="J596" s="10">
        <f t="shared" si="36"/>
        <v>15142285</v>
      </c>
      <c r="K596" s="28">
        <f t="shared" si="37"/>
        <v>0.30245939885578138</v>
      </c>
      <c r="L596" s="14" t="str">
        <f t="shared" si="38"/>
        <v>30% - 40%</v>
      </c>
      <c r="M596" s="2">
        <f t="shared" si="39"/>
        <v>0</v>
      </c>
      <c r="N596" s="2">
        <v>0</v>
      </c>
      <c r="O596" s="2">
        <v>0</v>
      </c>
      <c r="P596" s="2" t="s">
        <v>12</v>
      </c>
      <c r="Q596" s="4">
        <v>26809167.309999999</v>
      </c>
    </row>
    <row r="597" spans="1:17" x14ac:dyDescent="0.25">
      <c r="A597" s="5">
        <v>1672</v>
      </c>
      <c r="B597" s="6">
        <v>42028</v>
      </c>
      <c r="C597" s="5">
        <v>20</v>
      </c>
      <c r="D597" s="5">
        <v>10</v>
      </c>
      <c r="E597" s="5">
        <v>1</v>
      </c>
      <c r="F597" s="5">
        <v>5</v>
      </c>
      <c r="G597" s="5">
        <v>42</v>
      </c>
      <c r="H597" s="5">
        <v>3</v>
      </c>
      <c r="I597" s="7">
        <v>61771235</v>
      </c>
      <c r="J597" s="13">
        <f t="shared" si="36"/>
        <v>17648924.285714287</v>
      </c>
      <c r="K597" s="29">
        <f t="shared" si="37"/>
        <v>0.35252823665043581</v>
      </c>
      <c r="L597" s="15" t="str">
        <f t="shared" si="38"/>
        <v>30% - 40%</v>
      </c>
      <c r="M597" s="5">
        <f t="shared" si="39"/>
        <v>1</v>
      </c>
      <c r="N597" s="5">
        <v>1</v>
      </c>
      <c r="O597" s="7">
        <v>33471002.879999999</v>
      </c>
      <c r="P597" s="5" t="s">
        <v>13</v>
      </c>
      <c r="Q597" s="5">
        <v>0</v>
      </c>
    </row>
    <row r="598" spans="1:17" x14ac:dyDescent="0.25">
      <c r="A598" s="2">
        <v>1673</v>
      </c>
      <c r="B598" s="3">
        <v>42032</v>
      </c>
      <c r="C598" s="2">
        <v>35</v>
      </c>
      <c r="D598" s="2">
        <v>10</v>
      </c>
      <c r="E598" s="2">
        <v>47</v>
      </c>
      <c r="F598" s="2">
        <v>5</v>
      </c>
      <c r="G598" s="2">
        <v>24</v>
      </c>
      <c r="H598" s="2">
        <v>23</v>
      </c>
      <c r="I598" s="4">
        <v>29731450</v>
      </c>
      <c r="J598" s="10">
        <f t="shared" si="36"/>
        <v>8494700</v>
      </c>
      <c r="K598" s="28">
        <f t="shared" si="37"/>
        <v>0.1696772881675524</v>
      </c>
      <c r="L598" s="14" t="str">
        <f t="shared" si="38"/>
        <v>10% - 20%</v>
      </c>
      <c r="M598" s="2">
        <f t="shared" si="39"/>
        <v>0</v>
      </c>
      <c r="N598" s="2">
        <v>0</v>
      </c>
      <c r="O598" s="2">
        <v>0</v>
      </c>
      <c r="P598" s="2" t="s">
        <v>12</v>
      </c>
      <c r="Q598" s="4">
        <v>3206444.4</v>
      </c>
    </row>
    <row r="599" spans="1:17" x14ac:dyDescent="0.25">
      <c r="A599" s="5">
        <v>1674</v>
      </c>
      <c r="B599" s="6">
        <v>42035</v>
      </c>
      <c r="C599" s="5">
        <v>42</v>
      </c>
      <c r="D599" s="5">
        <v>59</v>
      </c>
      <c r="E599" s="5">
        <v>30</v>
      </c>
      <c r="F599" s="5">
        <v>58</v>
      </c>
      <c r="G599" s="5">
        <v>50</v>
      </c>
      <c r="H599" s="5">
        <v>22</v>
      </c>
      <c r="I599" s="7">
        <v>39749837.5</v>
      </c>
      <c r="J599" s="13">
        <f t="shared" si="36"/>
        <v>11357096.428571429</v>
      </c>
      <c r="K599" s="29">
        <f t="shared" si="37"/>
        <v>0.22685219295059209</v>
      </c>
      <c r="L599" s="15" t="str">
        <f t="shared" si="38"/>
        <v>20% - 30%</v>
      </c>
      <c r="M599" s="5">
        <f t="shared" si="39"/>
        <v>0</v>
      </c>
      <c r="N599" s="5">
        <v>0</v>
      </c>
      <c r="O599" s="5">
        <v>0</v>
      </c>
      <c r="P599" s="5" t="s">
        <v>12</v>
      </c>
      <c r="Q599" s="7">
        <v>23391433.620000001</v>
      </c>
    </row>
    <row r="600" spans="1:17" x14ac:dyDescent="0.25">
      <c r="A600" s="2">
        <v>1675</v>
      </c>
      <c r="B600" s="3">
        <v>42039</v>
      </c>
      <c r="C600" s="2">
        <v>36</v>
      </c>
      <c r="D600" s="2">
        <v>3</v>
      </c>
      <c r="E600" s="2">
        <v>35</v>
      </c>
      <c r="F600" s="2">
        <v>56</v>
      </c>
      <c r="G600" s="2">
        <v>18</v>
      </c>
      <c r="H600" s="2">
        <v>34</v>
      </c>
      <c r="I600" s="4">
        <v>55279070</v>
      </c>
      <c r="J600" s="10">
        <f t="shared" si="36"/>
        <v>15794020</v>
      </c>
      <c r="K600" s="28">
        <f t="shared" si="37"/>
        <v>0.31547747217254124</v>
      </c>
      <c r="L600" s="14" t="str">
        <f t="shared" si="38"/>
        <v>30% - 40%</v>
      </c>
      <c r="M600" s="2">
        <f t="shared" si="39"/>
        <v>1</v>
      </c>
      <c r="N600" s="2">
        <v>1</v>
      </c>
      <c r="O600" s="4">
        <v>29353109.379999999</v>
      </c>
      <c r="P600" s="2" t="s">
        <v>13</v>
      </c>
      <c r="Q600" s="2">
        <v>0</v>
      </c>
    </row>
    <row r="601" spans="1:17" x14ac:dyDescent="0.25">
      <c r="A601" s="5">
        <v>1676</v>
      </c>
      <c r="B601" s="6">
        <v>42042</v>
      </c>
      <c r="C601" s="5">
        <v>2</v>
      </c>
      <c r="D601" s="5">
        <v>1</v>
      </c>
      <c r="E601" s="5">
        <v>37</v>
      </c>
      <c r="F601" s="5">
        <v>51</v>
      </c>
      <c r="G601" s="5">
        <v>48</v>
      </c>
      <c r="H601" s="5">
        <v>11</v>
      </c>
      <c r="I601" s="7">
        <v>32091407.5</v>
      </c>
      <c r="J601" s="13">
        <f t="shared" si="36"/>
        <v>9168973.5714285709</v>
      </c>
      <c r="K601" s="29">
        <f t="shared" si="37"/>
        <v>0.18314555792199344</v>
      </c>
      <c r="L601" s="15" t="str">
        <f t="shared" si="38"/>
        <v>10% - 20%</v>
      </c>
      <c r="M601" s="5">
        <f t="shared" si="39"/>
        <v>0</v>
      </c>
      <c r="N601" s="5">
        <v>0</v>
      </c>
      <c r="O601" s="5">
        <v>0</v>
      </c>
      <c r="P601" s="5" t="s">
        <v>12</v>
      </c>
      <c r="Q601" s="7">
        <v>3460958.48</v>
      </c>
    </row>
    <row r="602" spans="1:17" x14ac:dyDescent="0.25">
      <c r="A602" s="2">
        <v>1677</v>
      </c>
      <c r="B602" s="3">
        <v>42046</v>
      </c>
      <c r="C602" s="2">
        <v>52</v>
      </c>
      <c r="D602" s="2">
        <v>33</v>
      </c>
      <c r="E602" s="2">
        <v>15</v>
      </c>
      <c r="F602" s="2">
        <v>28</v>
      </c>
      <c r="G602" s="2">
        <v>51</v>
      </c>
      <c r="H602" s="2">
        <v>10</v>
      </c>
      <c r="I602" s="4">
        <v>36118037.5</v>
      </c>
      <c r="J602" s="10">
        <f t="shared" si="36"/>
        <v>10319439.285714285</v>
      </c>
      <c r="K602" s="28">
        <f t="shared" si="37"/>
        <v>0.20612552219733526</v>
      </c>
      <c r="L602" s="14" t="str">
        <f t="shared" si="38"/>
        <v>20% - 30%</v>
      </c>
      <c r="M602" s="2">
        <f t="shared" si="39"/>
        <v>1</v>
      </c>
      <c r="N602" s="2">
        <v>2</v>
      </c>
      <c r="O602" s="4">
        <v>3678088.24</v>
      </c>
      <c r="P602" s="2" t="s">
        <v>13</v>
      </c>
      <c r="Q602" s="2">
        <v>0</v>
      </c>
    </row>
    <row r="603" spans="1:17" x14ac:dyDescent="0.25">
      <c r="A603" s="5">
        <v>1678</v>
      </c>
      <c r="B603" s="6">
        <v>42049</v>
      </c>
      <c r="C603" s="5">
        <v>35</v>
      </c>
      <c r="D603" s="5">
        <v>52</v>
      </c>
      <c r="E603" s="5">
        <v>17</v>
      </c>
      <c r="F603" s="5">
        <v>19</v>
      </c>
      <c r="G603" s="5">
        <v>9</v>
      </c>
      <c r="H603" s="5">
        <v>11</v>
      </c>
      <c r="I603" s="7">
        <v>31537917.5</v>
      </c>
      <c r="J603" s="13">
        <f t="shared" si="36"/>
        <v>9010833.5714285709</v>
      </c>
      <c r="K603" s="29">
        <f t="shared" si="37"/>
        <v>0.17998679229744913</v>
      </c>
      <c r="L603" s="15" t="str">
        <f t="shared" si="38"/>
        <v>10% - 20%</v>
      </c>
      <c r="M603" s="5">
        <f t="shared" si="39"/>
        <v>0</v>
      </c>
      <c r="N603" s="5">
        <v>0</v>
      </c>
      <c r="O603" s="5">
        <v>0</v>
      </c>
      <c r="P603" s="5" t="s">
        <v>12</v>
      </c>
      <c r="Q603" s="7">
        <v>3401266.3</v>
      </c>
    </row>
    <row r="604" spans="1:17" x14ac:dyDescent="0.25">
      <c r="A604" s="2">
        <v>1679</v>
      </c>
      <c r="B604" s="3">
        <v>42053</v>
      </c>
      <c r="C604" s="2">
        <v>28</v>
      </c>
      <c r="D604" s="2">
        <v>2</v>
      </c>
      <c r="E604" s="2">
        <v>1</v>
      </c>
      <c r="F604" s="2">
        <v>46</v>
      </c>
      <c r="G604" s="2">
        <v>27</v>
      </c>
      <c r="H604" s="2">
        <v>47</v>
      </c>
      <c r="I604" s="4">
        <v>19905830</v>
      </c>
      <c r="J604" s="10">
        <f t="shared" si="36"/>
        <v>5687380</v>
      </c>
      <c r="K604" s="28">
        <f t="shared" si="37"/>
        <v>0.11360250687821515</v>
      </c>
      <c r="L604" s="14" t="str">
        <f t="shared" si="38"/>
        <v>10% - 20%</v>
      </c>
      <c r="M604" s="2">
        <f t="shared" si="39"/>
        <v>1</v>
      </c>
      <c r="N604" s="2">
        <v>1</v>
      </c>
      <c r="O604" s="4">
        <v>5548048.1399999997</v>
      </c>
      <c r="P604" s="2" t="s">
        <v>13</v>
      </c>
      <c r="Q604" s="2">
        <v>0</v>
      </c>
    </row>
    <row r="605" spans="1:17" x14ac:dyDescent="0.25">
      <c r="A605" s="5">
        <v>1680</v>
      </c>
      <c r="B605" s="6">
        <v>42056</v>
      </c>
      <c r="C605" s="5">
        <v>37</v>
      </c>
      <c r="D605" s="5">
        <v>46</v>
      </c>
      <c r="E605" s="5">
        <v>47</v>
      </c>
      <c r="F605" s="5">
        <v>51</v>
      </c>
      <c r="G605" s="5">
        <v>23</v>
      </c>
      <c r="H605" s="5">
        <v>38</v>
      </c>
      <c r="I605" s="7">
        <v>43477555</v>
      </c>
      <c r="J605" s="13">
        <f t="shared" si="36"/>
        <v>12422158.571428571</v>
      </c>
      <c r="K605" s="29">
        <f t="shared" si="37"/>
        <v>0.24812626456347095</v>
      </c>
      <c r="L605" s="15" t="str">
        <f t="shared" si="38"/>
        <v>20% - 30%</v>
      </c>
      <c r="M605" s="5">
        <f t="shared" si="39"/>
        <v>1</v>
      </c>
      <c r="N605" s="5">
        <v>1</v>
      </c>
      <c r="O605" s="7">
        <v>16547485.01</v>
      </c>
      <c r="P605" s="5" t="s">
        <v>13</v>
      </c>
      <c r="Q605" s="5">
        <v>0</v>
      </c>
    </row>
    <row r="606" spans="1:17" x14ac:dyDescent="0.25">
      <c r="A606" s="2">
        <v>1681</v>
      </c>
      <c r="B606" s="3">
        <v>42060</v>
      </c>
      <c r="C606" s="2">
        <v>1</v>
      </c>
      <c r="D606" s="2">
        <v>33</v>
      </c>
      <c r="E606" s="2">
        <v>8</v>
      </c>
      <c r="F606" s="2">
        <v>11</v>
      </c>
      <c r="G606" s="2">
        <v>6</v>
      </c>
      <c r="H606" s="2">
        <v>50</v>
      </c>
      <c r="I606" s="4">
        <v>28112362.5</v>
      </c>
      <c r="J606" s="10">
        <f t="shared" si="36"/>
        <v>8032103.5714285718</v>
      </c>
      <c r="K606" s="28">
        <f t="shared" si="37"/>
        <v>0.16043716108643186</v>
      </c>
      <c r="L606" s="14" t="str">
        <f t="shared" si="38"/>
        <v>10% - 20%</v>
      </c>
      <c r="M606" s="2">
        <f t="shared" si="39"/>
        <v>1</v>
      </c>
      <c r="N606" s="2">
        <v>1</v>
      </c>
      <c r="O606" s="4">
        <v>3031830.86</v>
      </c>
      <c r="P606" s="2" t="s">
        <v>13</v>
      </c>
      <c r="Q606" s="2">
        <v>0</v>
      </c>
    </row>
    <row r="607" spans="1:17" x14ac:dyDescent="0.25">
      <c r="A607" s="5">
        <v>1682</v>
      </c>
      <c r="B607" s="6">
        <v>42063</v>
      </c>
      <c r="C607" s="5">
        <v>13</v>
      </c>
      <c r="D607" s="5">
        <v>39</v>
      </c>
      <c r="E607" s="5">
        <v>51</v>
      </c>
      <c r="F607" s="5">
        <v>37</v>
      </c>
      <c r="G607" s="5">
        <v>35</v>
      </c>
      <c r="H607" s="5">
        <v>7</v>
      </c>
      <c r="I607" s="7">
        <v>30538312.5</v>
      </c>
      <c r="J607" s="13">
        <f t="shared" si="36"/>
        <v>8725232.1428571437</v>
      </c>
      <c r="K607" s="29">
        <f t="shared" si="37"/>
        <v>0.1742820498231088</v>
      </c>
      <c r="L607" s="15" t="str">
        <f t="shared" si="38"/>
        <v>10% - 20%</v>
      </c>
      <c r="M607" s="5">
        <f t="shared" si="39"/>
        <v>0</v>
      </c>
      <c r="N607" s="5">
        <v>0</v>
      </c>
      <c r="O607" s="5">
        <v>0</v>
      </c>
      <c r="P607" s="5" t="s">
        <v>12</v>
      </c>
      <c r="Q607" s="7">
        <v>3293462.01</v>
      </c>
    </row>
    <row r="608" spans="1:17" x14ac:dyDescent="0.25">
      <c r="A608" s="2">
        <v>1683</v>
      </c>
      <c r="B608" s="3">
        <v>42067</v>
      </c>
      <c r="C608" s="2">
        <v>48</v>
      </c>
      <c r="D608" s="2">
        <v>4</v>
      </c>
      <c r="E608" s="2">
        <v>12</v>
      </c>
      <c r="F608" s="2">
        <v>34</v>
      </c>
      <c r="G608" s="2">
        <v>32</v>
      </c>
      <c r="H608" s="2">
        <v>33</v>
      </c>
      <c r="I608" s="4">
        <v>36221137.5</v>
      </c>
      <c r="J608" s="10">
        <f t="shared" si="36"/>
        <v>10348896.428571429</v>
      </c>
      <c r="K608" s="28">
        <f t="shared" si="37"/>
        <v>0.20671391356102845</v>
      </c>
      <c r="L608" s="14" t="str">
        <f t="shared" si="38"/>
        <v>20% - 30%</v>
      </c>
      <c r="M608" s="2">
        <f t="shared" si="39"/>
        <v>1</v>
      </c>
      <c r="N608" s="2">
        <v>1</v>
      </c>
      <c r="O608" s="4">
        <v>7199799.0199999996</v>
      </c>
      <c r="P608" s="2" t="s">
        <v>13</v>
      </c>
      <c r="Q608" s="2">
        <v>0</v>
      </c>
    </row>
    <row r="609" spans="1:17" x14ac:dyDescent="0.25">
      <c r="A609" s="5">
        <v>1684</v>
      </c>
      <c r="B609" s="6">
        <v>42070</v>
      </c>
      <c r="C609" s="5">
        <v>9</v>
      </c>
      <c r="D609" s="5">
        <v>12</v>
      </c>
      <c r="E609" s="5">
        <v>31</v>
      </c>
      <c r="F609" s="5">
        <v>50</v>
      </c>
      <c r="G609" s="5">
        <v>18</v>
      </c>
      <c r="H609" s="5">
        <v>39</v>
      </c>
      <c r="I609" s="7">
        <v>32477135</v>
      </c>
      <c r="J609" s="13">
        <f t="shared" si="36"/>
        <v>9279181.4285714291</v>
      </c>
      <c r="K609" s="29">
        <f t="shared" si="37"/>
        <v>0.18534690350627037</v>
      </c>
      <c r="L609" s="15" t="str">
        <f t="shared" si="38"/>
        <v>10% - 20%</v>
      </c>
      <c r="M609" s="5">
        <f t="shared" si="39"/>
        <v>0</v>
      </c>
      <c r="N609" s="5">
        <v>0</v>
      </c>
      <c r="O609" s="5">
        <v>0</v>
      </c>
      <c r="P609" s="5" t="s">
        <v>12</v>
      </c>
      <c r="Q609" s="7">
        <v>15082796.619999999</v>
      </c>
    </row>
    <row r="610" spans="1:17" x14ac:dyDescent="0.25">
      <c r="A610" s="2">
        <v>1685</v>
      </c>
      <c r="B610" s="3">
        <v>42074</v>
      </c>
      <c r="C610" s="2">
        <v>39</v>
      </c>
      <c r="D610" s="2">
        <v>46</v>
      </c>
      <c r="E610" s="2">
        <v>18</v>
      </c>
      <c r="F610" s="2">
        <v>51</v>
      </c>
      <c r="G610" s="2">
        <v>31</v>
      </c>
      <c r="H610" s="2">
        <v>3</v>
      </c>
      <c r="I610" s="4">
        <v>49359462.5</v>
      </c>
      <c r="J610" s="10">
        <f t="shared" si="36"/>
        <v>14102703.571428571</v>
      </c>
      <c r="K610" s="28">
        <f t="shared" si="37"/>
        <v>0.28169429147949382</v>
      </c>
      <c r="L610" s="14" t="str">
        <f t="shared" si="38"/>
        <v>20% - 30%</v>
      </c>
      <c r="M610" s="2">
        <f t="shared" si="39"/>
        <v>0</v>
      </c>
      <c r="N610" s="2">
        <v>0</v>
      </c>
      <c r="O610" s="2">
        <v>0</v>
      </c>
      <c r="P610" s="2" t="s">
        <v>12</v>
      </c>
      <c r="Q610" s="4">
        <v>20406061.120000001</v>
      </c>
    </row>
    <row r="611" spans="1:17" x14ac:dyDescent="0.25">
      <c r="A611" s="5">
        <v>1686</v>
      </c>
      <c r="B611" s="6">
        <v>42077</v>
      </c>
      <c r="C611" s="5">
        <v>44</v>
      </c>
      <c r="D611" s="5">
        <v>37</v>
      </c>
      <c r="E611" s="5">
        <v>9</v>
      </c>
      <c r="F611" s="5">
        <v>55</v>
      </c>
      <c r="G611" s="5">
        <v>14</v>
      </c>
      <c r="H611" s="5">
        <v>46</v>
      </c>
      <c r="I611" s="7">
        <v>59111810</v>
      </c>
      <c r="J611" s="13">
        <f t="shared" si="36"/>
        <v>16889088.571428571</v>
      </c>
      <c r="K611" s="29">
        <f t="shared" si="37"/>
        <v>0.33735090685034214</v>
      </c>
      <c r="L611" s="15" t="str">
        <f t="shared" si="38"/>
        <v>30% - 40%</v>
      </c>
      <c r="M611" s="5">
        <f t="shared" si="39"/>
        <v>1</v>
      </c>
      <c r="N611" s="5">
        <v>3</v>
      </c>
      <c r="O611" s="7">
        <v>8927028.6500000004</v>
      </c>
      <c r="P611" s="5" t="s">
        <v>13</v>
      </c>
      <c r="Q611" s="5">
        <v>0</v>
      </c>
    </row>
    <row r="612" spans="1:17" x14ac:dyDescent="0.25">
      <c r="A612" s="2">
        <v>1687</v>
      </c>
      <c r="B612" s="3">
        <v>42081</v>
      </c>
      <c r="C612" s="2">
        <v>15</v>
      </c>
      <c r="D612" s="2">
        <v>58</v>
      </c>
      <c r="E612" s="2">
        <v>24</v>
      </c>
      <c r="F612" s="2">
        <v>37</v>
      </c>
      <c r="G612" s="2">
        <v>46</v>
      </c>
      <c r="H612" s="2">
        <v>49</v>
      </c>
      <c r="I612" s="4">
        <v>29437405</v>
      </c>
      <c r="J612" s="10">
        <f t="shared" si="36"/>
        <v>8410687.1428571437</v>
      </c>
      <c r="K612" s="28">
        <f t="shared" si="37"/>
        <v>0.16799917431171196</v>
      </c>
      <c r="L612" s="14" t="str">
        <f t="shared" si="38"/>
        <v>10% - 20%</v>
      </c>
      <c r="M612" s="2">
        <f t="shared" si="39"/>
        <v>1</v>
      </c>
      <c r="N612" s="2">
        <v>1</v>
      </c>
      <c r="O612" s="4">
        <v>3174732.56</v>
      </c>
      <c r="P612" s="2" t="s">
        <v>13</v>
      </c>
      <c r="Q612" s="2">
        <v>0</v>
      </c>
    </row>
    <row r="613" spans="1:17" x14ac:dyDescent="0.25">
      <c r="A613" s="5">
        <v>1688</v>
      </c>
      <c r="B613" s="6">
        <v>42084</v>
      </c>
      <c r="C613" s="5">
        <v>18</v>
      </c>
      <c r="D613" s="5">
        <v>23</v>
      </c>
      <c r="E613" s="5">
        <v>42</v>
      </c>
      <c r="F613" s="5">
        <v>56</v>
      </c>
      <c r="G613" s="5">
        <v>32</v>
      </c>
      <c r="H613" s="5">
        <v>30</v>
      </c>
      <c r="I613" s="7">
        <v>31473995</v>
      </c>
      <c r="J613" s="13">
        <f t="shared" si="36"/>
        <v>8992570</v>
      </c>
      <c r="K613" s="29">
        <f t="shared" si="37"/>
        <v>0.179621986798461</v>
      </c>
      <c r="L613" s="15" t="str">
        <f t="shared" si="38"/>
        <v>10% - 20%</v>
      </c>
      <c r="M613" s="5">
        <f t="shared" si="39"/>
        <v>0</v>
      </c>
      <c r="N613" s="5">
        <v>0</v>
      </c>
      <c r="O613" s="5">
        <v>0</v>
      </c>
      <c r="P613" s="5" t="s">
        <v>12</v>
      </c>
      <c r="Q613" s="7">
        <v>3394372.46</v>
      </c>
    </row>
    <row r="614" spans="1:17" x14ac:dyDescent="0.25">
      <c r="A614" s="2">
        <v>1689</v>
      </c>
      <c r="B614" s="3">
        <v>42088</v>
      </c>
      <c r="C614" s="2">
        <v>41</v>
      </c>
      <c r="D614" s="2">
        <v>2</v>
      </c>
      <c r="E614" s="2">
        <v>53</v>
      </c>
      <c r="F614" s="2">
        <v>5</v>
      </c>
      <c r="G614" s="2">
        <v>13</v>
      </c>
      <c r="H614" s="2">
        <v>27</v>
      </c>
      <c r="I614" s="4">
        <v>35477090</v>
      </c>
      <c r="J614" s="10">
        <f t="shared" si="36"/>
        <v>10136311.428571429</v>
      </c>
      <c r="K614" s="28">
        <f t="shared" si="37"/>
        <v>0.20246763690557279</v>
      </c>
      <c r="L614" s="14" t="str">
        <f t="shared" si="38"/>
        <v>20% - 30%</v>
      </c>
      <c r="M614" s="2">
        <f t="shared" si="39"/>
        <v>1</v>
      </c>
      <c r="N614" s="2">
        <v>2</v>
      </c>
      <c r="O614" s="4">
        <v>3610233.13</v>
      </c>
      <c r="P614" s="2" t="s">
        <v>13</v>
      </c>
      <c r="Q614" s="2">
        <v>0</v>
      </c>
    </row>
    <row r="615" spans="1:17" x14ac:dyDescent="0.25">
      <c r="A615" s="5">
        <v>1690</v>
      </c>
      <c r="B615" s="6">
        <v>42091</v>
      </c>
      <c r="C615" s="5">
        <v>24</v>
      </c>
      <c r="D615" s="5">
        <v>45</v>
      </c>
      <c r="E615" s="5">
        <v>53</v>
      </c>
      <c r="F615" s="5">
        <v>35</v>
      </c>
      <c r="G615" s="5">
        <v>26</v>
      </c>
      <c r="H615" s="5">
        <v>21</v>
      </c>
      <c r="I615" s="7">
        <v>45880452.5</v>
      </c>
      <c r="J615" s="13">
        <f t="shared" si="36"/>
        <v>13108700.714285715</v>
      </c>
      <c r="K615" s="29">
        <f t="shared" si="37"/>
        <v>0.26183959275784396</v>
      </c>
      <c r="L615" s="15" t="str">
        <f t="shared" si="38"/>
        <v>20% - 30%</v>
      </c>
      <c r="M615" s="5">
        <f t="shared" si="39"/>
        <v>0</v>
      </c>
      <c r="N615" s="5">
        <v>0</v>
      </c>
      <c r="O615" s="5">
        <v>0</v>
      </c>
      <c r="P615" s="5" t="s">
        <v>12</v>
      </c>
      <c r="Q615" s="7">
        <v>18835399.5</v>
      </c>
    </row>
    <row r="616" spans="1:17" x14ac:dyDescent="0.25">
      <c r="A616" s="2">
        <v>1691</v>
      </c>
      <c r="B616" s="3">
        <v>42095</v>
      </c>
      <c r="C616" s="2">
        <v>39</v>
      </c>
      <c r="D616" s="2">
        <v>45</v>
      </c>
      <c r="E616" s="2">
        <v>58</v>
      </c>
      <c r="F616" s="2">
        <v>10</v>
      </c>
      <c r="G616" s="2">
        <v>1</v>
      </c>
      <c r="H616" s="2">
        <v>24</v>
      </c>
      <c r="I616" s="4">
        <v>53645920</v>
      </c>
      <c r="J616" s="10">
        <f t="shared" si="36"/>
        <v>15327405.714285715</v>
      </c>
      <c r="K616" s="28">
        <f t="shared" si="37"/>
        <v>0.30615709044979184</v>
      </c>
      <c r="L616" s="14" t="str">
        <f t="shared" si="38"/>
        <v>30% - 40%</v>
      </c>
      <c r="M616" s="2">
        <f t="shared" si="39"/>
        <v>0</v>
      </c>
      <c r="N616" s="2">
        <v>0</v>
      </c>
      <c r="O616" s="2">
        <v>0</v>
      </c>
      <c r="P616" s="2" t="s">
        <v>12</v>
      </c>
      <c r="Q616" s="4">
        <v>24620945.120000001</v>
      </c>
    </row>
    <row r="617" spans="1:17" x14ac:dyDescent="0.25">
      <c r="A617" s="5">
        <v>1692</v>
      </c>
      <c r="B617" s="6">
        <v>42098</v>
      </c>
      <c r="C617" s="5">
        <v>44</v>
      </c>
      <c r="D617" s="5">
        <v>56</v>
      </c>
      <c r="E617" s="5">
        <v>13</v>
      </c>
      <c r="F617" s="5">
        <v>14</v>
      </c>
      <c r="G617" s="5">
        <v>27</v>
      </c>
      <c r="H617" s="5">
        <v>11</v>
      </c>
      <c r="I617" s="7">
        <v>52625212.5</v>
      </c>
      <c r="J617" s="13">
        <f t="shared" si="36"/>
        <v>15035775</v>
      </c>
      <c r="K617" s="29">
        <f t="shared" si="37"/>
        <v>0.30033191607678672</v>
      </c>
      <c r="L617" s="15" t="str">
        <f t="shared" si="38"/>
        <v>30% - 40%</v>
      </c>
      <c r="M617" s="5">
        <f t="shared" si="39"/>
        <v>0</v>
      </c>
      <c r="N617" s="5">
        <v>0</v>
      </c>
      <c r="O617" s="5">
        <v>0</v>
      </c>
      <c r="P617" s="5" t="s">
        <v>12</v>
      </c>
      <c r="Q617" s="7">
        <v>30296410.600000001</v>
      </c>
    </row>
    <row r="618" spans="1:17" x14ac:dyDescent="0.25">
      <c r="A618" s="2">
        <v>1693</v>
      </c>
      <c r="B618" s="3">
        <v>42102</v>
      </c>
      <c r="C618" s="2">
        <v>19</v>
      </c>
      <c r="D618" s="2">
        <v>18</v>
      </c>
      <c r="E618" s="2">
        <v>38</v>
      </c>
      <c r="F618" s="2">
        <v>5</v>
      </c>
      <c r="G618" s="2">
        <v>21</v>
      </c>
      <c r="H618" s="2">
        <v>15</v>
      </c>
      <c r="I618" s="4">
        <v>68053730</v>
      </c>
      <c r="J618" s="10">
        <f t="shared" si="36"/>
        <v>19443922.857142858</v>
      </c>
      <c r="K618" s="28">
        <f t="shared" si="37"/>
        <v>0.38838241512226301</v>
      </c>
      <c r="L618" s="14" t="str">
        <f t="shared" si="38"/>
        <v>30% - 40%</v>
      </c>
      <c r="M618" s="2">
        <f t="shared" si="39"/>
        <v>0</v>
      </c>
      <c r="N618" s="2">
        <v>0</v>
      </c>
      <c r="O618" s="2">
        <v>0</v>
      </c>
      <c r="P618" s="2" t="s">
        <v>12</v>
      </c>
      <c r="Q618" s="4">
        <v>37635793.700000003</v>
      </c>
    </row>
    <row r="619" spans="1:17" x14ac:dyDescent="0.25">
      <c r="A619" s="5">
        <v>1694</v>
      </c>
      <c r="B619" s="6">
        <v>42105</v>
      </c>
      <c r="C619" s="5">
        <v>34</v>
      </c>
      <c r="D619" s="5">
        <v>29</v>
      </c>
      <c r="E619" s="5">
        <v>20</v>
      </c>
      <c r="F619" s="5">
        <v>37</v>
      </c>
      <c r="G619" s="5">
        <v>57</v>
      </c>
      <c r="H619" s="5">
        <v>45</v>
      </c>
      <c r="I619" s="7">
        <v>85939430</v>
      </c>
      <c r="J619" s="13">
        <f t="shared" si="36"/>
        <v>24554122.857142858</v>
      </c>
      <c r="K619" s="29">
        <f t="shared" si="37"/>
        <v>0.49045604668003739</v>
      </c>
      <c r="L619" s="15" t="str">
        <f t="shared" si="38"/>
        <v>40% - 50%</v>
      </c>
      <c r="M619" s="5">
        <f t="shared" si="39"/>
        <v>1</v>
      </c>
      <c r="N619" s="5">
        <v>1</v>
      </c>
      <c r="O619" s="7">
        <v>46904093.93</v>
      </c>
      <c r="P619" s="5" t="s">
        <v>13</v>
      </c>
      <c r="Q619" s="5">
        <v>0</v>
      </c>
    </row>
    <row r="620" spans="1:17" x14ac:dyDescent="0.25">
      <c r="A620" s="2">
        <v>1695</v>
      </c>
      <c r="B620" s="3">
        <v>42109</v>
      </c>
      <c r="C620" s="2">
        <v>36</v>
      </c>
      <c r="D620" s="2">
        <v>43</v>
      </c>
      <c r="E620" s="2">
        <v>38</v>
      </c>
      <c r="F620" s="2">
        <v>24</v>
      </c>
      <c r="G620" s="2">
        <v>58</v>
      </c>
      <c r="H620" s="2">
        <v>44</v>
      </c>
      <c r="I620" s="4">
        <v>48540870</v>
      </c>
      <c r="J620" s="10">
        <f t="shared" si="36"/>
        <v>13868820</v>
      </c>
      <c r="K620" s="28">
        <f t="shared" si="37"/>
        <v>0.2770225867522001</v>
      </c>
      <c r="L620" s="14" t="str">
        <f t="shared" si="38"/>
        <v>20% - 30%</v>
      </c>
      <c r="M620" s="2">
        <f t="shared" si="39"/>
        <v>0</v>
      </c>
      <c r="N620" s="2">
        <v>0</v>
      </c>
      <c r="O620" s="2">
        <v>0</v>
      </c>
      <c r="P620" s="2" t="s">
        <v>12</v>
      </c>
      <c r="Q620" s="4">
        <v>25988372.920000002</v>
      </c>
    </row>
    <row r="621" spans="1:17" x14ac:dyDescent="0.25">
      <c r="A621" s="5">
        <v>1696</v>
      </c>
      <c r="B621" s="6">
        <v>42112</v>
      </c>
      <c r="C621" s="5">
        <v>12</v>
      </c>
      <c r="D621" s="5">
        <v>1</v>
      </c>
      <c r="E621" s="5">
        <v>31</v>
      </c>
      <c r="F621" s="5">
        <v>37</v>
      </c>
      <c r="G621" s="5">
        <v>17</v>
      </c>
      <c r="H621" s="5">
        <v>46</v>
      </c>
      <c r="I621" s="7">
        <v>64179532.5</v>
      </c>
      <c r="J621" s="13">
        <f t="shared" si="36"/>
        <v>18337009.285714287</v>
      </c>
      <c r="K621" s="29">
        <f t="shared" si="37"/>
        <v>0.3662723826271943</v>
      </c>
      <c r="L621" s="15" t="str">
        <f t="shared" si="38"/>
        <v>30% - 40%</v>
      </c>
      <c r="M621" s="5">
        <f t="shared" si="39"/>
        <v>1</v>
      </c>
      <c r="N621" s="5">
        <v>1</v>
      </c>
      <c r="O621" s="7">
        <v>32909935.879999999</v>
      </c>
      <c r="P621" s="5" t="s">
        <v>13</v>
      </c>
      <c r="Q621" s="5">
        <v>0</v>
      </c>
    </row>
    <row r="622" spans="1:17" x14ac:dyDescent="0.25">
      <c r="A622" s="2">
        <v>1697</v>
      </c>
      <c r="B622" s="3">
        <v>42116</v>
      </c>
      <c r="C622" s="2">
        <v>8</v>
      </c>
      <c r="D622" s="2">
        <v>30</v>
      </c>
      <c r="E622" s="2">
        <v>23</v>
      </c>
      <c r="F622" s="2">
        <v>51</v>
      </c>
      <c r="G622" s="2">
        <v>53</v>
      </c>
      <c r="H622" s="2">
        <v>58</v>
      </c>
      <c r="I622" s="4">
        <v>25022142.5</v>
      </c>
      <c r="J622" s="10">
        <f t="shared" si="36"/>
        <v>7149183.5714285718</v>
      </c>
      <c r="K622" s="28">
        <f t="shared" si="37"/>
        <v>0.14280128562656919</v>
      </c>
      <c r="L622" s="14" t="str">
        <f t="shared" si="38"/>
        <v>10% - 20%</v>
      </c>
      <c r="M622" s="2">
        <f t="shared" si="39"/>
        <v>0</v>
      </c>
      <c r="N622" s="2">
        <v>0</v>
      </c>
      <c r="O622" s="2">
        <v>0</v>
      </c>
      <c r="P622" s="2" t="s">
        <v>12</v>
      </c>
      <c r="Q622" s="4">
        <v>2698560.23</v>
      </c>
    </row>
    <row r="623" spans="1:17" x14ac:dyDescent="0.25">
      <c r="A623" s="5">
        <v>1698</v>
      </c>
      <c r="B623" s="6">
        <v>42119</v>
      </c>
      <c r="C623" s="5">
        <v>24</v>
      </c>
      <c r="D623" s="5">
        <v>44</v>
      </c>
      <c r="E623" s="5">
        <v>28</v>
      </c>
      <c r="F623" s="5">
        <v>13</v>
      </c>
      <c r="G623" s="5">
        <v>45</v>
      </c>
      <c r="H623" s="5">
        <v>11</v>
      </c>
      <c r="I623" s="7">
        <v>37797410</v>
      </c>
      <c r="J623" s="13">
        <f t="shared" si="36"/>
        <v>10799260</v>
      </c>
      <c r="K623" s="29">
        <f t="shared" si="37"/>
        <v>0.2157096955768093</v>
      </c>
      <c r="L623" s="15" t="str">
        <f t="shared" si="38"/>
        <v>20% - 30%</v>
      </c>
      <c r="M623" s="5">
        <f t="shared" si="39"/>
        <v>0</v>
      </c>
      <c r="N623" s="5">
        <v>0</v>
      </c>
      <c r="O623" s="5">
        <v>0</v>
      </c>
      <c r="P623" s="5" t="s">
        <v>12</v>
      </c>
      <c r="Q623" s="7">
        <v>6774893.3300000001</v>
      </c>
    </row>
    <row r="624" spans="1:17" x14ac:dyDescent="0.25">
      <c r="A624" s="2">
        <v>1699</v>
      </c>
      <c r="B624" s="3">
        <v>42123</v>
      </c>
      <c r="C624" s="2">
        <v>1</v>
      </c>
      <c r="D624" s="2">
        <v>10</v>
      </c>
      <c r="E624" s="2">
        <v>30</v>
      </c>
      <c r="F624" s="2">
        <v>33</v>
      </c>
      <c r="G624" s="2">
        <v>38</v>
      </c>
      <c r="H624" s="2">
        <v>6</v>
      </c>
      <c r="I624" s="4">
        <v>41964382.5</v>
      </c>
      <c r="J624" s="10">
        <f t="shared" si="36"/>
        <v>11989823.571428571</v>
      </c>
      <c r="K624" s="28">
        <f t="shared" si="37"/>
        <v>0.23949059404186115</v>
      </c>
      <c r="L624" s="14" t="str">
        <f t="shared" si="38"/>
        <v>20% - 30%</v>
      </c>
      <c r="M624" s="2">
        <f t="shared" si="39"/>
        <v>0</v>
      </c>
      <c r="N624" s="2">
        <v>0</v>
      </c>
      <c r="O624" s="2">
        <v>0</v>
      </c>
      <c r="P624" s="2" t="s">
        <v>12</v>
      </c>
      <c r="Q624" s="4">
        <v>26045125.940000001</v>
      </c>
    </row>
    <row r="625" spans="1:17" x14ac:dyDescent="0.25">
      <c r="A625" s="5">
        <v>1700</v>
      </c>
      <c r="B625" s="6">
        <v>42126</v>
      </c>
      <c r="C625" s="5">
        <v>58</v>
      </c>
      <c r="D625" s="5">
        <v>41</v>
      </c>
      <c r="E625" s="5">
        <v>48</v>
      </c>
      <c r="F625" s="5">
        <v>50</v>
      </c>
      <c r="G625" s="5">
        <v>15</v>
      </c>
      <c r="H625" s="5">
        <v>18</v>
      </c>
      <c r="I625" s="7">
        <v>50524517.5</v>
      </c>
      <c r="J625" s="13">
        <f t="shared" si="36"/>
        <v>14435576.428571429</v>
      </c>
      <c r="K625" s="29">
        <f t="shared" si="37"/>
        <v>0.28834325656414483</v>
      </c>
      <c r="L625" s="15" t="str">
        <f t="shared" si="38"/>
        <v>20% - 30%</v>
      </c>
      <c r="M625" s="5">
        <f t="shared" si="39"/>
        <v>1</v>
      </c>
      <c r="N625" s="5">
        <v>1</v>
      </c>
      <c r="O625" s="7">
        <v>31494038.010000002</v>
      </c>
      <c r="P625" s="5" t="s">
        <v>13</v>
      </c>
      <c r="Q625" s="5">
        <v>0</v>
      </c>
    </row>
    <row r="626" spans="1:17" x14ac:dyDescent="0.25">
      <c r="A626" s="2">
        <v>1701</v>
      </c>
      <c r="B626" s="3">
        <v>42129</v>
      </c>
      <c r="C626" s="2">
        <v>9</v>
      </c>
      <c r="D626" s="2">
        <v>3</v>
      </c>
      <c r="E626" s="2">
        <v>18</v>
      </c>
      <c r="F626" s="2">
        <v>40</v>
      </c>
      <c r="G626" s="2">
        <v>32</v>
      </c>
      <c r="H626" s="2">
        <v>56</v>
      </c>
      <c r="I626" s="4">
        <v>18715640</v>
      </c>
      <c r="J626" s="10">
        <f t="shared" si="36"/>
        <v>5347325.7142857146</v>
      </c>
      <c r="K626" s="28">
        <f t="shared" si="37"/>
        <v>0.10681009643055318</v>
      </c>
      <c r="L626" s="14" t="str">
        <f t="shared" si="38"/>
        <v>10% - 20%</v>
      </c>
      <c r="M626" s="2">
        <f t="shared" si="39"/>
        <v>1</v>
      </c>
      <c r="N626" s="2">
        <v>1</v>
      </c>
      <c r="O626" s="4">
        <v>2018423.55</v>
      </c>
      <c r="P626" s="2" t="s">
        <v>13</v>
      </c>
      <c r="Q626" s="2">
        <v>0</v>
      </c>
    </row>
    <row r="627" spans="1:17" x14ac:dyDescent="0.25">
      <c r="A627" s="5">
        <v>1702</v>
      </c>
      <c r="B627" s="6">
        <v>42131</v>
      </c>
      <c r="C627" s="5">
        <v>39</v>
      </c>
      <c r="D627" s="5">
        <v>52</v>
      </c>
      <c r="E627" s="5">
        <v>17</v>
      </c>
      <c r="F627" s="5">
        <v>35</v>
      </c>
      <c r="G627" s="5">
        <v>19</v>
      </c>
      <c r="H627" s="5">
        <v>33</v>
      </c>
      <c r="I627" s="7">
        <v>25567425</v>
      </c>
      <c r="J627" s="13">
        <f t="shared" si="36"/>
        <v>7304978.5714285718</v>
      </c>
      <c r="K627" s="29">
        <f t="shared" si="37"/>
        <v>0.14591321107538596</v>
      </c>
      <c r="L627" s="15" t="str">
        <f t="shared" si="38"/>
        <v>10% - 20%</v>
      </c>
      <c r="M627" s="5">
        <f t="shared" si="39"/>
        <v>1</v>
      </c>
      <c r="N627" s="5">
        <v>1</v>
      </c>
      <c r="O627" s="7">
        <v>2757367.25</v>
      </c>
      <c r="P627" s="5" t="s">
        <v>13</v>
      </c>
      <c r="Q627" s="5">
        <v>0</v>
      </c>
    </row>
    <row r="628" spans="1:17" x14ac:dyDescent="0.25">
      <c r="A628" s="2">
        <v>1703</v>
      </c>
      <c r="B628" s="3">
        <v>42133</v>
      </c>
      <c r="C628" s="2">
        <v>49</v>
      </c>
      <c r="D628" s="2">
        <v>3</v>
      </c>
      <c r="E628" s="2">
        <v>35</v>
      </c>
      <c r="F628" s="2">
        <v>39</v>
      </c>
      <c r="G628" s="2">
        <v>23</v>
      </c>
      <c r="H628" s="2">
        <v>26</v>
      </c>
      <c r="I628" s="4">
        <v>29544590</v>
      </c>
      <c r="J628" s="10">
        <f t="shared" si="36"/>
        <v>8441311.4285714291</v>
      </c>
      <c r="K628" s="28">
        <f t="shared" si="37"/>
        <v>0.16861087875708003</v>
      </c>
      <c r="L628" s="14" t="str">
        <f t="shared" si="38"/>
        <v>10% - 20%</v>
      </c>
      <c r="M628" s="2">
        <f t="shared" si="39"/>
        <v>0</v>
      </c>
      <c r="N628" s="2">
        <v>0</v>
      </c>
      <c r="O628" s="2">
        <v>0</v>
      </c>
      <c r="P628" s="2" t="s">
        <v>12</v>
      </c>
      <c r="Q628" s="4">
        <v>3186292.13</v>
      </c>
    </row>
    <row r="629" spans="1:17" x14ac:dyDescent="0.25">
      <c r="A629" s="5">
        <v>1704</v>
      </c>
      <c r="B629" s="6">
        <v>42137</v>
      </c>
      <c r="C629" s="5">
        <v>11</v>
      </c>
      <c r="D629" s="5">
        <v>7</v>
      </c>
      <c r="E629" s="5">
        <v>59</v>
      </c>
      <c r="F629" s="5">
        <v>51</v>
      </c>
      <c r="G629" s="5">
        <v>32</v>
      </c>
      <c r="H629" s="5">
        <v>1</v>
      </c>
      <c r="I629" s="7">
        <v>35585577.5</v>
      </c>
      <c r="J629" s="13">
        <f t="shared" si="36"/>
        <v>10167307.857142856</v>
      </c>
      <c r="K629" s="29">
        <f t="shared" si="37"/>
        <v>0.20308677471419215</v>
      </c>
      <c r="L629" s="15" t="str">
        <f t="shared" si="38"/>
        <v>20% - 30%</v>
      </c>
      <c r="M629" s="5">
        <f t="shared" si="39"/>
        <v>0</v>
      </c>
      <c r="N629" s="5">
        <v>0</v>
      </c>
      <c r="O629" s="5">
        <v>0</v>
      </c>
      <c r="P629" s="5" t="s">
        <v>12</v>
      </c>
      <c r="Q629" s="7">
        <v>17866181.800000001</v>
      </c>
    </row>
    <row r="630" spans="1:17" x14ac:dyDescent="0.25">
      <c r="A630" s="2">
        <v>1705</v>
      </c>
      <c r="B630" s="3">
        <v>42140</v>
      </c>
      <c r="C630" s="2">
        <v>50</v>
      </c>
      <c r="D630" s="2">
        <v>37</v>
      </c>
      <c r="E630" s="2">
        <v>51</v>
      </c>
      <c r="F630" s="2">
        <v>27</v>
      </c>
      <c r="G630" s="2">
        <v>29</v>
      </c>
      <c r="H630" s="2">
        <v>25</v>
      </c>
      <c r="I630" s="4">
        <v>53402397.5</v>
      </c>
      <c r="J630" s="10">
        <f t="shared" si="36"/>
        <v>15257827.857142856</v>
      </c>
      <c r="K630" s="28">
        <f t="shared" si="37"/>
        <v>0.30476730833664956</v>
      </c>
      <c r="L630" s="14" t="str">
        <f t="shared" si="38"/>
        <v>30% - 40%</v>
      </c>
      <c r="M630" s="2">
        <f t="shared" si="39"/>
        <v>0</v>
      </c>
      <c r="N630" s="2">
        <v>0</v>
      </c>
      <c r="O630" s="2">
        <v>0</v>
      </c>
      <c r="P630" s="2" t="s">
        <v>12</v>
      </c>
      <c r="Q630" s="4">
        <v>23625464.27</v>
      </c>
    </row>
    <row r="631" spans="1:17" x14ac:dyDescent="0.25">
      <c r="A631" s="5">
        <v>1706</v>
      </c>
      <c r="B631" s="6">
        <v>42144</v>
      </c>
      <c r="C631" s="5">
        <v>12</v>
      </c>
      <c r="D631" s="5">
        <v>31</v>
      </c>
      <c r="E631" s="5">
        <v>34</v>
      </c>
      <c r="F631" s="5">
        <v>48</v>
      </c>
      <c r="G631" s="5">
        <v>36</v>
      </c>
      <c r="H631" s="5">
        <v>56</v>
      </c>
      <c r="I631" s="7">
        <v>58536962.5</v>
      </c>
      <c r="J631" s="13">
        <f t="shared" si="36"/>
        <v>16724846.428571429</v>
      </c>
      <c r="K631" s="29">
        <f t="shared" si="37"/>
        <v>0.33407025404296492</v>
      </c>
      <c r="L631" s="15" t="str">
        <f t="shared" si="38"/>
        <v>30% - 40%</v>
      </c>
      <c r="M631" s="5">
        <f t="shared" si="39"/>
        <v>1</v>
      </c>
      <c r="N631" s="5">
        <v>1</v>
      </c>
      <c r="O631" s="7">
        <v>29938493.600000001</v>
      </c>
      <c r="P631" s="5" t="s">
        <v>13</v>
      </c>
      <c r="Q631" s="5">
        <v>0</v>
      </c>
    </row>
    <row r="632" spans="1:17" x14ac:dyDescent="0.25">
      <c r="A632" s="2">
        <v>1707</v>
      </c>
      <c r="B632" s="3">
        <v>42147</v>
      </c>
      <c r="C632" s="2">
        <v>36</v>
      </c>
      <c r="D632" s="2">
        <v>27</v>
      </c>
      <c r="E632" s="2">
        <v>20</v>
      </c>
      <c r="F632" s="2">
        <v>7</v>
      </c>
      <c r="G632" s="2">
        <v>16</v>
      </c>
      <c r="H632" s="2">
        <v>52</v>
      </c>
      <c r="I632" s="4">
        <v>29751635</v>
      </c>
      <c r="J632" s="10">
        <f t="shared" si="36"/>
        <v>8500467.1428571437</v>
      </c>
      <c r="K632" s="28">
        <f t="shared" si="37"/>
        <v>0.16979248389671001</v>
      </c>
      <c r="L632" s="14" t="str">
        <f t="shared" si="38"/>
        <v>10% - 20%</v>
      </c>
      <c r="M632" s="2">
        <f t="shared" si="39"/>
        <v>0</v>
      </c>
      <c r="N632" s="2">
        <v>0</v>
      </c>
      <c r="O632" s="2">
        <v>0</v>
      </c>
      <c r="P632" s="2" t="s">
        <v>12</v>
      </c>
      <c r="Q632" s="4">
        <v>3208621.29</v>
      </c>
    </row>
    <row r="633" spans="1:17" x14ac:dyDescent="0.25">
      <c r="A633" s="5">
        <v>1708</v>
      </c>
      <c r="B633" s="6">
        <v>42151</v>
      </c>
      <c r="C633" s="5">
        <v>38</v>
      </c>
      <c r="D633" s="5">
        <v>50</v>
      </c>
      <c r="E633" s="5">
        <v>29</v>
      </c>
      <c r="F633" s="5">
        <v>45</v>
      </c>
      <c r="G633" s="5">
        <v>17</v>
      </c>
      <c r="H633" s="5">
        <v>32</v>
      </c>
      <c r="I633" s="7">
        <v>37147638.5</v>
      </c>
      <c r="J633" s="13">
        <f t="shared" si="36"/>
        <v>10613611</v>
      </c>
      <c r="K633" s="29">
        <f t="shared" si="37"/>
        <v>0.21200145174583024</v>
      </c>
      <c r="L633" s="15" t="str">
        <f t="shared" si="38"/>
        <v>20% - 30%</v>
      </c>
      <c r="M633" s="5">
        <f t="shared" si="39"/>
        <v>0</v>
      </c>
      <c r="N633" s="5">
        <v>0</v>
      </c>
      <c r="O633" s="5">
        <v>0</v>
      </c>
      <c r="P633" s="5" t="s">
        <v>12</v>
      </c>
      <c r="Q633" s="7">
        <v>7214878.5599999996</v>
      </c>
    </row>
    <row r="634" spans="1:17" x14ac:dyDescent="0.25">
      <c r="A634" s="2">
        <v>1709</v>
      </c>
      <c r="B634" s="3">
        <v>42154</v>
      </c>
      <c r="C634" s="2">
        <v>30</v>
      </c>
      <c r="D634" s="2">
        <v>7</v>
      </c>
      <c r="E634" s="2">
        <v>47</v>
      </c>
      <c r="F634" s="2">
        <v>35</v>
      </c>
      <c r="G634" s="2">
        <v>19</v>
      </c>
      <c r="H634" s="2">
        <v>42</v>
      </c>
      <c r="I634" s="4">
        <v>46378374</v>
      </c>
      <c r="J634" s="10">
        <f t="shared" si="36"/>
        <v>13250964</v>
      </c>
      <c r="K634" s="28">
        <f t="shared" si="37"/>
        <v>0.26468122913414988</v>
      </c>
      <c r="L634" s="14" t="str">
        <f t="shared" si="38"/>
        <v>20% - 30%</v>
      </c>
      <c r="M634" s="2">
        <f t="shared" si="39"/>
        <v>0</v>
      </c>
      <c r="N634" s="2">
        <v>0</v>
      </c>
      <c r="O634" s="2">
        <v>0</v>
      </c>
      <c r="P634" s="2" t="s">
        <v>12</v>
      </c>
      <c r="Q634" s="4">
        <v>27483984.27</v>
      </c>
    </row>
    <row r="635" spans="1:17" x14ac:dyDescent="0.25">
      <c r="A635" s="5">
        <v>1710</v>
      </c>
      <c r="B635" s="6">
        <v>42158</v>
      </c>
      <c r="C635" s="5">
        <v>59</v>
      </c>
      <c r="D635" s="5">
        <v>56</v>
      </c>
      <c r="E635" s="5">
        <v>7</v>
      </c>
      <c r="F635" s="5">
        <v>28</v>
      </c>
      <c r="G635" s="5">
        <v>21</v>
      </c>
      <c r="H635" s="5">
        <v>58</v>
      </c>
      <c r="I635" s="7">
        <v>61393629.5</v>
      </c>
      <c r="J635" s="13">
        <f t="shared" si="36"/>
        <v>17541037</v>
      </c>
      <c r="K635" s="29">
        <f t="shared" si="37"/>
        <v>0.35037324329366532</v>
      </c>
      <c r="L635" s="15" t="str">
        <f t="shared" si="38"/>
        <v>30% - 40%</v>
      </c>
      <c r="M635" s="5">
        <f t="shared" si="39"/>
        <v>0</v>
      </c>
      <c r="N635" s="5">
        <v>0</v>
      </c>
      <c r="O635" s="5">
        <v>0</v>
      </c>
      <c r="P635" s="5" t="s">
        <v>12</v>
      </c>
      <c r="Q635" s="7">
        <v>34105096.25</v>
      </c>
    </row>
    <row r="636" spans="1:17" x14ac:dyDescent="0.25">
      <c r="A636" s="2">
        <v>1711</v>
      </c>
      <c r="B636" s="3">
        <v>42161</v>
      </c>
      <c r="C636" s="2">
        <v>38</v>
      </c>
      <c r="D636" s="2">
        <v>22</v>
      </c>
      <c r="E636" s="2">
        <v>50</v>
      </c>
      <c r="F636" s="2">
        <v>45</v>
      </c>
      <c r="G636" s="2">
        <v>26</v>
      </c>
      <c r="H636" s="2">
        <v>39</v>
      </c>
      <c r="I636" s="4">
        <v>65167424</v>
      </c>
      <c r="J636" s="10">
        <f t="shared" si="36"/>
        <v>18619264</v>
      </c>
      <c r="K636" s="28">
        <f t="shared" si="37"/>
        <v>0.37191027619524342</v>
      </c>
      <c r="L636" s="14" t="str">
        <f t="shared" si="38"/>
        <v>30% - 40%</v>
      </c>
      <c r="M636" s="2">
        <f t="shared" si="39"/>
        <v>0</v>
      </c>
      <c r="N636" s="2">
        <v>0</v>
      </c>
      <c r="O636" s="2">
        <v>0</v>
      </c>
      <c r="P636" s="2" t="s">
        <v>12</v>
      </c>
      <c r="Q636" s="4">
        <v>41133200.240000002</v>
      </c>
    </row>
    <row r="637" spans="1:17" x14ac:dyDescent="0.25">
      <c r="A637" s="5">
        <v>1712</v>
      </c>
      <c r="B637" s="6">
        <v>42165</v>
      </c>
      <c r="C637" s="5">
        <v>50</v>
      </c>
      <c r="D637" s="5">
        <v>19</v>
      </c>
      <c r="E637" s="5">
        <v>59</v>
      </c>
      <c r="F637" s="5">
        <v>2</v>
      </c>
      <c r="G637" s="5">
        <v>29</v>
      </c>
      <c r="H637" s="5">
        <v>12</v>
      </c>
      <c r="I637" s="7">
        <v>91459522</v>
      </c>
      <c r="J637" s="13">
        <f t="shared" si="36"/>
        <v>26131292</v>
      </c>
      <c r="K637" s="29">
        <f t="shared" si="37"/>
        <v>0.52195919371778365</v>
      </c>
      <c r="L637" s="15" t="str">
        <f t="shared" si="38"/>
        <v>50% - 60%</v>
      </c>
      <c r="M637" s="5">
        <f t="shared" si="39"/>
        <v>0</v>
      </c>
      <c r="N637" s="5">
        <v>0</v>
      </c>
      <c r="O637" s="5">
        <v>0</v>
      </c>
      <c r="P637" s="5" t="s">
        <v>12</v>
      </c>
      <c r="Q637" s="7">
        <v>50996825.219999999</v>
      </c>
    </row>
    <row r="638" spans="1:17" x14ac:dyDescent="0.25">
      <c r="A638" s="2">
        <v>1713</v>
      </c>
      <c r="B638" s="3">
        <v>42168</v>
      </c>
      <c r="C638" s="2">
        <v>3</v>
      </c>
      <c r="D638" s="2">
        <v>29</v>
      </c>
      <c r="E638" s="2">
        <v>10</v>
      </c>
      <c r="F638" s="2">
        <v>16</v>
      </c>
      <c r="G638" s="2">
        <v>23</v>
      </c>
      <c r="H638" s="2">
        <v>27</v>
      </c>
      <c r="I638" s="4">
        <v>113128519</v>
      </c>
      <c r="J638" s="10">
        <f t="shared" si="36"/>
        <v>32322434</v>
      </c>
      <c r="K638" s="28">
        <f t="shared" si="37"/>
        <v>0.64562408891363954</v>
      </c>
      <c r="L638" s="14" t="str">
        <f t="shared" si="38"/>
        <v>60% - 70%</v>
      </c>
      <c r="M638" s="2">
        <f t="shared" si="39"/>
        <v>1</v>
      </c>
      <c r="N638" s="2">
        <v>2</v>
      </c>
      <c r="O638" s="4">
        <v>31598692.07</v>
      </c>
      <c r="P638" s="2" t="s">
        <v>13</v>
      </c>
      <c r="Q638" s="2">
        <v>0</v>
      </c>
    </row>
    <row r="639" spans="1:17" x14ac:dyDescent="0.25">
      <c r="A639" s="5">
        <v>1714</v>
      </c>
      <c r="B639" s="6">
        <v>42172</v>
      </c>
      <c r="C639" s="5">
        <v>51</v>
      </c>
      <c r="D639" s="5">
        <v>2</v>
      </c>
      <c r="E639" s="5">
        <v>24</v>
      </c>
      <c r="F639" s="5">
        <v>52</v>
      </c>
      <c r="G639" s="5">
        <v>36</v>
      </c>
      <c r="H639" s="5">
        <v>8</v>
      </c>
      <c r="I639" s="7">
        <v>31632681.5</v>
      </c>
      <c r="J639" s="13">
        <f t="shared" si="36"/>
        <v>9037909</v>
      </c>
      <c r="K639" s="29">
        <f t="shared" si="37"/>
        <v>0.18052761013633387</v>
      </c>
      <c r="L639" s="15" t="str">
        <f t="shared" si="38"/>
        <v>10% - 20%</v>
      </c>
      <c r="M639" s="5">
        <f t="shared" si="39"/>
        <v>0</v>
      </c>
      <c r="N639" s="5">
        <v>0</v>
      </c>
      <c r="O639" s="5">
        <v>0</v>
      </c>
      <c r="P639" s="5" t="s">
        <v>12</v>
      </c>
      <c r="Q639" s="7">
        <v>28004271.91</v>
      </c>
    </row>
    <row r="640" spans="1:17" x14ac:dyDescent="0.25">
      <c r="A640" s="2">
        <v>1715</v>
      </c>
      <c r="B640" s="3">
        <v>42175</v>
      </c>
      <c r="C640" s="2">
        <v>20</v>
      </c>
      <c r="D640" s="2">
        <v>16</v>
      </c>
      <c r="E640" s="2">
        <v>35</v>
      </c>
      <c r="F640" s="2">
        <v>40</v>
      </c>
      <c r="G640" s="2">
        <v>60</v>
      </c>
      <c r="H640" s="2">
        <v>53</v>
      </c>
      <c r="I640" s="4">
        <v>53936666</v>
      </c>
      <c r="J640" s="10">
        <f t="shared" si="36"/>
        <v>15410476</v>
      </c>
      <c r="K640" s="28">
        <f t="shared" si="37"/>
        <v>0.30781637692339342</v>
      </c>
      <c r="L640" s="14" t="str">
        <f t="shared" si="38"/>
        <v>30% - 40%</v>
      </c>
      <c r="M640" s="2">
        <f t="shared" si="39"/>
        <v>0</v>
      </c>
      <c r="N640" s="2">
        <v>0</v>
      </c>
      <c r="O640" s="2">
        <v>0</v>
      </c>
      <c r="P640" s="2" t="s">
        <v>12</v>
      </c>
      <c r="Q640" s="4">
        <v>33821173.57</v>
      </c>
    </row>
    <row r="641" spans="1:17" x14ac:dyDescent="0.25">
      <c r="A641" s="5">
        <v>1716</v>
      </c>
      <c r="B641" s="6">
        <v>42179</v>
      </c>
      <c r="C641" s="5">
        <v>25</v>
      </c>
      <c r="D641" s="5">
        <v>36</v>
      </c>
      <c r="E641" s="5">
        <v>2</v>
      </c>
      <c r="F641" s="5">
        <v>53</v>
      </c>
      <c r="G641" s="5">
        <v>42</v>
      </c>
      <c r="H641" s="5">
        <v>41</v>
      </c>
      <c r="I641" s="7">
        <v>64542467.5</v>
      </c>
      <c r="J641" s="13">
        <f t="shared" si="36"/>
        <v>18440705</v>
      </c>
      <c r="K641" s="29">
        <f t="shared" si="37"/>
        <v>0.3683436514883191</v>
      </c>
      <c r="L641" s="15" t="str">
        <f t="shared" si="38"/>
        <v>30% - 40%</v>
      </c>
      <c r="M641" s="5">
        <f t="shared" si="39"/>
        <v>1</v>
      </c>
      <c r="N641" s="5">
        <v>1</v>
      </c>
      <c r="O641" s="7">
        <v>40781877.950000003</v>
      </c>
      <c r="P641" s="5" t="s">
        <v>13</v>
      </c>
      <c r="Q641" s="5">
        <v>0</v>
      </c>
    </row>
    <row r="642" spans="1:17" x14ac:dyDescent="0.25">
      <c r="A642" s="2">
        <v>1717</v>
      </c>
      <c r="B642" s="3">
        <v>42182</v>
      </c>
      <c r="C642" s="2">
        <v>9</v>
      </c>
      <c r="D642" s="2">
        <v>58</v>
      </c>
      <c r="E642" s="2">
        <v>16</v>
      </c>
      <c r="F642" s="2">
        <v>44</v>
      </c>
      <c r="G642" s="2">
        <v>2</v>
      </c>
      <c r="H642" s="2">
        <v>37</v>
      </c>
      <c r="I642" s="4">
        <v>30559854.5</v>
      </c>
      <c r="J642" s="10">
        <f t="shared" ref="J642:J705" si="40">I642/3.5</f>
        <v>8731387</v>
      </c>
      <c r="K642" s="28">
        <f t="shared" si="37"/>
        <v>0.17440498994683989</v>
      </c>
      <c r="L642" s="14" t="str">
        <f t="shared" si="38"/>
        <v>10% - 20%</v>
      </c>
      <c r="M642" s="2">
        <f t="shared" si="39"/>
        <v>0</v>
      </c>
      <c r="N642" s="2">
        <v>0</v>
      </c>
      <c r="O642" s="2">
        <v>0</v>
      </c>
      <c r="P642" s="2" t="s">
        <v>12</v>
      </c>
      <c r="Q642" s="4">
        <v>3295785.25</v>
      </c>
    </row>
    <row r="643" spans="1:17" x14ac:dyDescent="0.25">
      <c r="A643" s="5">
        <v>1718</v>
      </c>
      <c r="B643" s="6">
        <v>42186</v>
      </c>
      <c r="C643" s="5">
        <v>30</v>
      </c>
      <c r="D643" s="5">
        <v>53</v>
      </c>
      <c r="E643" s="5">
        <v>4</v>
      </c>
      <c r="F643" s="5">
        <v>31</v>
      </c>
      <c r="G643" s="5">
        <v>47</v>
      </c>
      <c r="H643" s="5">
        <v>32</v>
      </c>
      <c r="I643" s="7">
        <v>34530772.5</v>
      </c>
      <c r="J643" s="13">
        <f t="shared" si="40"/>
        <v>9865935</v>
      </c>
      <c r="K643" s="29">
        <f t="shared" ref="K643:K706" si="41">J643/50063860</f>
        <v>0.19706700601991137</v>
      </c>
      <c r="L643" s="15" t="str">
        <f t="shared" ref="L643:L706" si="42">IF(K643&gt;1,"Acima de 100%",TEXT(_xlfn.FLOOR.MATH(K643,0.1),"0%")&amp;" - "&amp;TEXT(_xlfn.CEILING.MATH(K643,0.1),"0%"))</f>
        <v>10% - 20%</v>
      </c>
      <c r="M643" s="5">
        <f t="shared" ref="M643:M706" si="43">IF(N643&gt;0,1,0)</f>
        <v>0</v>
      </c>
      <c r="N643" s="5">
        <v>0</v>
      </c>
      <c r="O643" s="5">
        <v>0</v>
      </c>
      <c r="P643" s="5" t="s">
        <v>12</v>
      </c>
      <c r="Q643" s="7">
        <v>7019821.6600000001</v>
      </c>
    </row>
    <row r="644" spans="1:17" x14ac:dyDescent="0.25">
      <c r="A644" s="2">
        <v>1719</v>
      </c>
      <c r="B644" s="3">
        <v>42189</v>
      </c>
      <c r="C644" s="2">
        <v>44</v>
      </c>
      <c r="D644" s="2">
        <v>22</v>
      </c>
      <c r="E644" s="2">
        <v>31</v>
      </c>
      <c r="F644" s="2">
        <v>54</v>
      </c>
      <c r="G644" s="2">
        <v>34</v>
      </c>
      <c r="H644" s="2">
        <v>1</v>
      </c>
      <c r="I644" s="4">
        <v>44572668</v>
      </c>
      <c r="J644" s="10">
        <f t="shared" si="40"/>
        <v>12735048</v>
      </c>
      <c r="K644" s="28">
        <f t="shared" si="41"/>
        <v>0.25437607088226916</v>
      </c>
      <c r="L644" s="14" t="str">
        <f t="shared" si="42"/>
        <v>20% - 30%</v>
      </c>
      <c r="M644" s="2">
        <f t="shared" si="43"/>
        <v>0</v>
      </c>
      <c r="N644" s="2">
        <v>0</v>
      </c>
      <c r="O644" s="2">
        <v>0</v>
      </c>
      <c r="P644" s="2" t="s">
        <v>12</v>
      </c>
      <c r="Q644" s="4">
        <v>27292500.359999999</v>
      </c>
    </row>
    <row r="645" spans="1:17" x14ac:dyDescent="0.25">
      <c r="A645" s="5">
        <v>1720</v>
      </c>
      <c r="B645" s="6">
        <v>42192</v>
      </c>
      <c r="C645" s="5">
        <v>49</v>
      </c>
      <c r="D645" s="5">
        <v>39</v>
      </c>
      <c r="E645" s="5">
        <v>18</v>
      </c>
      <c r="F645" s="5">
        <v>31</v>
      </c>
      <c r="G645" s="5">
        <v>57</v>
      </c>
      <c r="H645" s="5">
        <v>23</v>
      </c>
      <c r="I645" s="7">
        <v>35765586.5</v>
      </c>
      <c r="J645" s="13">
        <f t="shared" si="40"/>
        <v>10218739</v>
      </c>
      <c r="K645" s="29">
        <f t="shared" si="41"/>
        <v>0.20411408549001214</v>
      </c>
      <c r="L645" s="15" t="str">
        <f t="shared" si="42"/>
        <v>20% - 30%</v>
      </c>
      <c r="M645" s="5">
        <f t="shared" si="43"/>
        <v>0</v>
      </c>
      <c r="N645" s="5">
        <v>0</v>
      </c>
      <c r="O645" s="5">
        <v>0</v>
      </c>
      <c r="P645" s="5" t="s">
        <v>12</v>
      </c>
      <c r="Q645" s="7">
        <v>31149707.609999999</v>
      </c>
    </row>
    <row r="646" spans="1:17" x14ac:dyDescent="0.25">
      <c r="A646" s="2">
        <v>1721</v>
      </c>
      <c r="B646" s="3">
        <v>42194</v>
      </c>
      <c r="C646" s="2">
        <v>12</v>
      </c>
      <c r="D646" s="2">
        <v>33</v>
      </c>
      <c r="E646" s="2">
        <v>4</v>
      </c>
      <c r="F646" s="2">
        <v>38</v>
      </c>
      <c r="G646" s="2">
        <v>36</v>
      </c>
      <c r="H646" s="2">
        <v>19</v>
      </c>
      <c r="I646" s="4">
        <v>48722999.5</v>
      </c>
      <c r="J646" s="10">
        <f t="shared" si="40"/>
        <v>13920857</v>
      </c>
      <c r="K646" s="28">
        <f t="shared" si="41"/>
        <v>0.27806199921460312</v>
      </c>
      <c r="L646" s="14" t="str">
        <f t="shared" si="42"/>
        <v>20% - 30%</v>
      </c>
      <c r="M646" s="2">
        <f t="shared" si="43"/>
        <v>1</v>
      </c>
      <c r="N646" s="2">
        <v>1</v>
      </c>
      <c r="O646" s="4">
        <v>36404331.560000002</v>
      </c>
      <c r="P646" s="2" t="s">
        <v>13</v>
      </c>
      <c r="Q646" s="2">
        <v>0</v>
      </c>
    </row>
    <row r="647" spans="1:17" x14ac:dyDescent="0.25">
      <c r="A647" s="5">
        <v>1722</v>
      </c>
      <c r="B647" s="6">
        <v>42196</v>
      </c>
      <c r="C647" s="5">
        <v>41</v>
      </c>
      <c r="D647" s="5">
        <v>39</v>
      </c>
      <c r="E647" s="5">
        <v>9</v>
      </c>
      <c r="F647" s="5">
        <v>49</v>
      </c>
      <c r="G647" s="5">
        <v>23</v>
      </c>
      <c r="H647" s="5">
        <v>58</v>
      </c>
      <c r="I647" s="7">
        <v>29760640</v>
      </c>
      <c r="J647" s="13">
        <f t="shared" si="40"/>
        <v>8503040</v>
      </c>
      <c r="K647" s="29">
        <f t="shared" si="41"/>
        <v>0.16984387540233614</v>
      </c>
      <c r="L647" s="15" t="str">
        <f t="shared" si="42"/>
        <v>10% - 20%</v>
      </c>
      <c r="M647" s="5">
        <f t="shared" si="43"/>
        <v>0</v>
      </c>
      <c r="N647" s="5">
        <v>0</v>
      </c>
      <c r="O647" s="5">
        <v>0</v>
      </c>
      <c r="P647" s="5" t="s">
        <v>12</v>
      </c>
      <c r="Q647" s="7">
        <v>3209592.45</v>
      </c>
    </row>
    <row r="648" spans="1:17" x14ac:dyDescent="0.25">
      <c r="A648" s="2">
        <v>1723</v>
      </c>
      <c r="B648" s="3">
        <v>42200</v>
      </c>
      <c r="C648" s="2">
        <v>27</v>
      </c>
      <c r="D648" s="2">
        <v>60</v>
      </c>
      <c r="E648" s="2">
        <v>30</v>
      </c>
      <c r="F648" s="2">
        <v>14</v>
      </c>
      <c r="G648" s="2">
        <v>46</v>
      </c>
      <c r="H648" s="2">
        <v>52</v>
      </c>
      <c r="I648" s="4">
        <v>35168280</v>
      </c>
      <c r="J648" s="10">
        <f t="shared" si="40"/>
        <v>10048080</v>
      </c>
      <c r="K648" s="28">
        <f t="shared" si="41"/>
        <v>0.20070525924289498</v>
      </c>
      <c r="L648" s="14" t="str">
        <f t="shared" si="42"/>
        <v>20% - 30%</v>
      </c>
      <c r="M648" s="2">
        <f t="shared" si="43"/>
        <v>0</v>
      </c>
      <c r="N648" s="2">
        <v>0</v>
      </c>
      <c r="O648" s="2">
        <v>0</v>
      </c>
      <c r="P648" s="2" t="s">
        <v>12</v>
      </c>
      <c r="Q648" s="4">
        <v>7002382.0599999996</v>
      </c>
    </row>
    <row r="649" spans="1:17" x14ac:dyDescent="0.25">
      <c r="A649" s="5">
        <v>1724</v>
      </c>
      <c r="B649" s="6">
        <v>42203</v>
      </c>
      <c r="C649" s="5">
        <v>27</v>
      </c>
      <c r="D649" s="5">
        <v>39</v>
      </c>
      <c r="E649" s="5">
        <v>37</v>
      </c>
      <c r="F649" s="5">
        <v>58</v>
      </c>
      <c r="G649" s="5">
        <v>60</v>
      </c>
      <c r="H649" s="5">
        <v>33</v>
      </c>
      <c r="I649" s="7">
        <v>43592832.5</v>
      </c>
      <c r="J649" s="13">
        <f t="shared" si="40"/>
        <v>12455095</v>
      </c>
      <c r="K649" s="29">
        <f t="shared" si="41"/>
        <v>0.24878415287994174</v>
      </c>
      <c r="L649" s="15" t="str">
        <f t="shared" si="42"/>
        <v>20% - 30%</v>
      </c>
      <c r="M649" s="5">
        <f t="shared" si="43"/>
        <v>0</v>
      </c>
      <c r="N649" s="5">
        <v>0</v>
      </c>
      <c r="O649" s="5">
        <v>0</v>
      </c>
      <c r="P649" s="5" t="s">
        <v>12</v>
      </c>
      <c r="Q649" s="7">
        <v>24787802.640000001</v>
      </c>
    </row>
    <row r="650" spans="1:17" x14ac:dyDescent="0.25">
      <c r="A650" s="2">
        <v>1725</v>
      </c>
      <c r="B650" s="3">
        <v>42207</v>
      </c>
      <c r="C650" s="2">
        <v>26</v>
      </c>
      <c r="D650" s="2">
        <v>31</v>
      </c>
      <c r="E650" s="2">
        <v>30</v>
      </c>
      <c r="F650" s="2">
        <v>18</v>
      </c>
      <c r="G650" s="2">
        <v>16</v>
      </c>
      <c r="H650" s="2">
        <v>34</v>
      </c>
      <c r="I650" s="4">
        <v>57555039.5</v>
      </c>
      <c r="J650" s="10">
        <f t="shared" si="40"/>
        <v>16444297</v>
      </c>
      <c r="K650" s="28">
        <f t="shared" si="41"/>
        <v>0.3284664226849468</v>
      </c>
      <c r="L650" s="14" t="str">
        <f t="shared" si="42"/>
        <v>30% - 40%</v>
      </c>
      <c r="M650" s="2">
        <f t="shared" si="43"/>
        <v>0</v>
      </c>
      <c r="N650" s="2">
        <v>0</v>
      </c>
      <c r="O650" s="2">
        <v>0</v>
      </c>
      <c r="P650" s="2" t="s">
        <v>12</v>
      </c>
      <c r="Q650" s="4">
        <v>30994934.629999999</v>
      </c>
    </row>
    <row r="651" spans="1:17" x14ac:dyDescent="0.25">
      <c r="A651" s="5">
        <v>1726</v>
      </c>
      <c r="B651" s="6">
        <v>42210</v>
      </c>
      <c r="C651" s="5">
        <v>42</v>
      </c>
      <c r="D651" s="5">
        <v>54</v>
      </c>
      <c r="E651" s="5">
        <v>57</v>
      </c>
      <c r="F651" s="5">
        <v>3</v>
      </c>
      <c r="G651" s="5">
        <v>49</v>
      </c>
      <c r="H651" s="5">
        <v>10</v>
      </c>
      <c r="I651" s="7">
        <v>65189197.5</v>
      </c>
      <c r="J651" s="13">
        <f t="shared" si="40"/>
        <v>18625485</v>
      </c>
      <c r="K651" s="29">
        <f t="shared" si="41"/>
        <v>0.3720345374887194</v>
      </c>
      <c r="L651" s="15" t="str">
        <f t="shared" si="42"/>
        <v>30% - 40%</v>
      </c>
      <c r="M651" s="5">
        <f t="shared" si="43"/>
        <v>0</v>
      </c>
      <c r="N651" s="5">
        <v>0</v>
      </c>
      <c r="O651" s="5">
        <v>0</v>
      </c>
      <c r="P651" s="5" t="s">
        <v>12</v>
      </c>
      <c r="Q651" s="7">
        <v>38025386.82</v>
      </c>
    </row>
    <row r="652" spans="1:17" x14ac:dyDescent="0.25">
      <c r="A652" s="2">
        <v>1727</v>
      </c>
      <c r="B652" s="3">
        <v>42214</v>
      </c>
      <c r="C652" s="2">
        <v>4</v>
      </c>
      <c r="D652" s="2">
        <v>6</v>
      </c>
      <c r="E652" s="2">
        <v>41</v>
      </c>
      <c r="F652" s="2">
        <v>40</v>
      </c>
      <c r="G652" s="2">
        <v>19</v>
      </c>
      <c r="H652" s="2">
        <v>20</v>
      </c>
      <c r="I652" s="4">
        <v>77569436</v>
      </c>
      <c r="J652" s="10">
        <f t="shared" si="40"/>
        <v>22162696</v>
      </c>
      <c r="K652" s="28">
        <f t="shared" si="41"/>
        <v>0.44268851822452365</v>
      </c>
      <c r="L652" s="14" t="str">
        <f t="shared" si="42"/>
        <v>40% - 50%</v>
      </c>
      <c r="M652" s="2">
        <f t="shared" si="43"/>
        <v>1</v>
      </c>
      <c r="N652" s="2">
        <v>1</v>
      </c>
      <c r="O652" s="4">
        <v>46391009.229999997</v>
      </c>
      <c r="P652" s="2" t="s">
        <v>13</v>
      </c>
      <c r="Q652" s="2">
        <v>0</v>
      </c>
    </row>
    <row r="653" spans="1:17" x14ac:dyDescent="0.25">
      <c r="A653" s="5">
        <v>1728</v>
      </c>
      <c r="B653" s="6">
        <v>42217</v>
      </c>
      <c r="C653" s="5">
        <v>28</v>
      </c>
      <c r="D653" s="5">
        <v>39</v>
      </c>
      <c r="E653" s="5">
        <v>8</v>
      </c>
      <c r="F653" s="5">
        <v>59</v>
      </c>
      <c r="G653" s="5">
        <v>42</v>
      </c>
      <c r="H653" s="5">
        <v>3</v>
      </c>
      <c r="I653" s="7">
        <v>32686381</v>
      </c>
      <c r="J653" s="13">
        <f t="shared" si="40"/>
        <v>9338966</v>
      </c>
      <c r="K653" s="29">
        <f t="shared" si="41"/>
        <v>0.18654106974572077</v>
      </c>
      <c r="L653" s="15" t="str">
        <f t="shared" si="42"/>
        <v>10% - 20%</v>
      </c>
      <c r="M653" s="5">
        <f t="shared" si="43"/>
        <v>0</v>
      </c>
      <c r="N653" s="5">
        <v>0</v>
      </c>
      <c r="O653" s="5">
        <v>0</v>
      </c>
      <c r="P653" s="5" t="s">
        <v>12</v>
      </c>
      <c r="Q653" s="7">
        <v>3525124.52</v>
      </c>
    </row>
    <row r="654" spans="1:17" x14ac:dyDescent="0.25">
      <c r="A654" s="2">
        <v>1729</v>
      </c>
      <c r="B654" s="3">
        <v>42220</v>
      </c>
      <c r="C654" s="2">
        <v>53</v>
      </c>
      <c r="D654" s="2">
        <v>14</v>
      </c>
      <c r="E654" s="2">
        <v>44</v>
      </c>
      <c r="F654" s="2">
        <v>7</v>
      </c>
      <c r="G654" s="2">
        <v>23</v>
      </c>
      <c r="H654" s="2">
        <v>43</v>
      </c>
      <c r="I654" s="4">
        <v>22178415</v>
      </c>
      <c r="J654" s="10">
        <f t="shared" si="40"/>
        <v>6336690</v>
      </c>
      <c r="K654" s="28">
        <f t="shared" si="41"/>
        <v>0.12657214206016076</v>
      </c>
      <c r="L654" s="14" t="str">
        <f t="shared" si="42"/>
        <v>10% - 20%</v>
      </c>
      <c r="M654" s="2">
        <f t="shared" si="43"/>
        <v>0</v>
      </c>
      <c r="N654" s="2">
        <v>0</v>
      </c>
      <c r="O654" s="2">
        <v>0</v>
      </c>
      <c r="P654" s="2" t="s">
        <v>12</v>
      </c>
      <c r="Q654" s="4">
        <v>23215411.620000001</v>
      </c>
    </row>
    <row r="655" spans="1:17" x14ac:dyDescent="0.25">
      <c r="A655" s="5">
        <v>1730</v>
      </c>
      <c r="B655" s="6">
        <v>42222</v>
      </c>
      <c r="C655" s="5">
        <v>1</v>
      </c>
      <c r="D655" s="5">
        <v>24</v>
      </c>
      <c r="E655" s="5">
        <v>10</v>
      </c>
      <c r="F655" s="5">
        <v>17</v>
      </c>
      <c r="G655" s="5">
        <v>42</v>
      </c>
      <c r="H655" s="5">
        <v>51</v>
      </c>
      <c r="I655" s="7">
        <v>43268162</v>
      </c>
      <c r="J655" s="13">
        <f t="shared" si="40"/>
        <v>12362332</v>
      </c>
      <c r="K655" s="29">
        <f t="shared" si="41"/>
        <v>0.24693125939550006</v>
      </c>
      <c r="L655" s="15" t="str">
        <f t="shared" si="42"/>
        <v>20% - 30%</v>
      </c>
      <c r="M655" s="5">
        <f t="shared" si="43"/>
        <v>1</v>
      </c>
      <c r="N655" s="5">
        <v>2</v>
      </c>
      <c r="O655" s="7">
        <v>13940874.15</v>
      </c>
      <c r="P655" s="5" t="s">
        <v>13</v>
      </c>
      <c r="Q655" s="5">
        <v>0</v>
      </c>
    </row>
    <row r="656" spans="1:17" x14ac:dyDescent="0.25">
      <c r="A656" s="2">
        <v>1731</v>
      </c>
      <c r="B656" s="3">
        <v>42224</v>
      </c>
      <c r="C656" s="2">
        <v>59</v>
      </c>
      <c r="D656" s="2">
        <v>49</v>
      </c>
      <c r="E656" s="2">
        <v>43</v>
      </c>
      <c r="F656" s="2">
        <v>5</v>
      </c>
      <c r="G656" s="2">
        <v>27</v>
      </c>
      <c r="H656" s="2">
        <v>18</v>
      </c>
      <c r="I656" s="4">
        <v>29924881</v>
      </c>
      <c r="J656" s="10">
        <f t="shared" si="40"/>
        <v>8549966</v>
      </c>
      <c r="K656" s="28">
        <f t="shared" si="41"/>
        <v>0.1707811982535905</v>
      </c>
      <c r="L656" s="14" t="str">
        <f t="shared" si="42"/>
        <v>10% - 20%</v>
      </c>
      <c r="M656" s="2">
        <f t="shared" si="43"/>
        <v>0</v>
      </c>
      <c r="N656" s="2">
        <v>0</v>
      </c>
      <c r="O656" s="2">
        <v>0</v>
      </c>
      <c r="P656" s="2" t="s">
        <v>12</v>
      </c>
      <c r="Q656" s="4">
        <v>3227305.34</v>
      </c>
    </row>
    <row r="657" spans="1:17" x14ac:dyDescent="0.25">
      <c r="A657" s="5">
        <v>1732</v>
      </c>
      <c r="B657" s="6">
        <v>42228</v>
      </c>
      <c r="C657" s="5">
        <v>25</v>
      </c>
      <c r="D657" s="5">
        <v>60</v>
      </c>
      <c r="E657" s="5">
        <v>34</v>
      </c>
      <c r="F657" s="5">
        <v>53</v>
      </c>
      <c r="G657" s="5">
        <v>45</v>
      </c>
      <c r="H657" s="5">
        <v>38</v>
      </c>
      <c r="I657" s="7">
        <v>35367286.5</v>
      </c>
      <c r="J657" s="13">
        <f t="shared" si="40"/>
        <v>10104939</v>
      </c>
      <c r="K657" s="29">
        <f t="shared" si="41"/>
        <v>0.2018409886892461</v>
      </c>
      <c r="L657" s="15" t="str">
        <f t="shared" si="42"/>
        <v>20% - 30%</v>
      </c>
      <c r="M657" s="5">
        <f t="shared" si="43"/>
        <v>1</v>
      </c>
      <c r="N657" s="5">
        <v>1</v>
      </c>
      <c r="O657" s="7">
        <v>7041557.1699999999</v>
      </c>
      <c r="P657" s="5" t="s">
        <v>13</v>
      </c>
      <c r="Q657" s="5">
        <v>0</v>
      </c>
    </row>
    <row r="658" spans="1:17" x14ac:dyDescent="0.25">
      <c r="A658" s="2">
        <v>1733</v>
      </c>
      <c r="B658" s="3">
        <v>42231</v>
      </c>
      <c r="C658" s="2">
        <v>5</v>
      </c>
      <c r="D658" s="2">
        <v>9</v>
      </c>
      <c r="E658" s="2">
        <v>41</v>
      </c>
      <c r="F658" s="2">
        <v>14</v>
      </c>
      <c r="G658" s="2">
        <v>3</v>
      </c>
      <c r="H658" s="2">
        <v>46</v>
      </c>
      <c r="I658" s="4">
        <v>30881081</v>
      </c>
      <c r="J658" s="10">
        <f t="shared" si="40"/>
        <v>8823166</v>
      </c>
      <c r="K658" s="28">
        <f t="shared" si="41"/>
        <v>0.17623822853451571</v>
      </c>
      <c r="L658" s="14" t="str">
        <f t="shared" si="42"/>
        <v>10% - 20%</v>
      </c>
      <c r="M658" s="2">
        <f t="shared" si="43"/>
        <v>1</v>
      </c>
      <c r="N658" s="2">
        <v>1</v>
      </c>
      <c r="O658" s="4">
        <v>3330428.53</v>
      </c>
      <c r="P658" s="2" t="s">
        <v>13</v>
      </c>
      <c r="Q658" s="2">
        <v>0</v>
      </c>
    </row>
    <row r="659" spans="1:17" x14ac:dyDescent="0.25">
      <c r="A659" s="5">
        <v>1734</v>
      </c>
      <c r="B659" s="6">
        <v>42235</v>
      </c>
      <c r="C659" s="5">
        <v>52</v>
      </c>
      <c r="D659" s="5">
        <v>29</v>
      </c>
      <c r="E659" s="5">
        <v>17</v>
      </c>
      <c r="F659" s="5">
        <v>41</v>
      </c>
      <c r="G659" s="5">
        <v>12</v>
      </c>
      <c r="H659" s="5">
        <v>25</v>
      </c>
      <c r="I659" s="7">
        <v>28068845</v>
      </c>
      <c r="J659" s="13">
        <f t="shared" si="40"/>
        <v>8019670</v>
      </c>
      <c r="K659" s="29">
        <f t="shared" si="41"/>
        <v>0.16018880685588366</v>
      </c>
      <c r="L659" s="15" t="str">
        <f t="shared" si="42"/>
        <v>10% - 20%</v>
      </c>
      <c r="M659" s="5">
        <f t="shared" si="43"/>
        <v>0</v>
      </c>
      <c r="N659" s="5">
        <v>0</v>
      </c>
      <c r="O659" s="5">
        <v>0</v>
      </c>
      <c r="P659" s="5" t="s">
        <v>12</v>
      </c>
      <c r="Q659" s="7">
        <v>14382569.6</v>
      </c>
    </row>
    <row r="660" spans="1:17" x14ac:dyDescent="0.25">
      <c r="A660" s="2">
        <v>1735</v>
      </c>
      <c r="B660" s="3">
        <v>42238</v>
      </c>
      <c r="C660" s="2">
        <v>46</v>
      </c>
      <c r="D660" s="2">
        <v>16</v>
      </c>
      <c r="E660" s="2">
        <v>33</v>
      </c>
      <c r="F660" s="2">
        <v>45</v>
      </c>
      <c r="G660" s="2">
        <v>34</v>
      </c>
      <c r="H660" s="2">
        <v>6</v>
      </c>
      <c r="I660" s="4">
        <v>45267953.5</v>
      </c>
      <c r="J660" s="10">
        <f t="shared" si="40"/>
        <v>12933701</v>
      </c>
      <c r="K660" s="28">
        <f t="shared" si="41"/>
        <v>0.25834406296278395</v>
      </c>
      <c r="L660" s="14" t="str">
        <f t="shared" si="42"/>
        <v>20% - 30%</v>
      </c>
      <c r="M660" s="2">
        <f t="shared" si="43"/>
        <v>0</v>
      </c>
      <c r="N660" s="2">
        <v>0</v>
      </c>
      <c r="O660" s="2">
        <v>0</v>
      </c>
      <c r="P660" s="2" t="s">
        <v>12</v>
      </c>
      <c r="Q660" s="4">
        <v>19264577.579999998</v>
      </c>
    </row>
    <row r="661" spans="1:17" x14ac:dyDescent="0.25">
      <c r="A661" s="5">
        <v>1736</v>
      </c>
      <c r="B661" s="6">
        <v>42242</v>
      </c>
      <c r="C661" s="5">
        <v>13</v>
      </c>
      <c r="D661" s="5">
        <v>32</v>
      </c>
      <c r="E661" s="5">
        <v>12</v>
      </c>
      <c r="F661" s="5">
        <v>41</v>
      </c>
      <c r="G661" s="5">
        <v>24</v>
      </c>
      <c r="H661" s="5">
        <v>29</v>
      </c>
      <c r="I661" s="7">
        <v>51536635.5</v>
      </c>
      <c r="J661" s="13">
        <f t="shared" si="40"/>
        <v>14724753</v>
      </c>
      <c r="K661" s="29">
        <f t="shared" si="41"/>
        <v>0.29411941068866843</v>
      </c>
      <c r="L661" s="15" t="str">
        <f t="shared" si="42"/>
        <v>20% - 30%</v>
      </c>
      <c r="M661" s="5">
        <f t="shared" si="43"/>
        <v>0</v>
      </c>
      <c r="N661" s="5">
        <v>0</v>
      </c>
      <c r="O661" s="5">
        <v>0</v>
      </c>
      <c r="P661" s="5" t="s">
        <v>12</v>
      </c>
      <c r="Q661" s="7">
        <v>24822643.420000002</v>
      </c>
    </row>
    <row r="662" spans="1:17" x14ac:dyDescent="0.25">
      <c r="A662" s="2">
        <v>1737</v>
      </c>
      <c r="B662" s="3">
        <v>42245</v>
      </c>
      <c r="C662" s="2">
        <v>59</v>
      </c>
      <c r="D662" s="2">
        <v>5</v>
      </c>
      <c r="E662" s="2">
        <v>51</v>
      </c>
      <c r="F662" s="2">
        <v>42</v>
      </c>
      <c r="G662" s="2">
        <v>50</v>
      </c>
      <c r="H662" s="2">
        <v>8</v>
      </c>
      <c r="I662" s="4">
        <v>61137594</v>
      </c>
      <c r="J662" s="10">
        <f t="shared" si="40"/>
        <v>17467884</v>
      </c>
      <c r="K662" s="28">
        <f t="shared" si="41"/>
        <v>0.34891204953033983</v>
      </c>
      <c r="L662" s="14" t="str">
        <f t="shared" si="42"/>
        <v>30% - 40%</v>
      </c>
      <c r="M662" s="2">
        <f t="shared" si="43"/>
        <v>0</v>
      </c>
      <c r="N662" s="2">
        <v>0</v>
      </c>
      <c r="O662" s="2">
        <v>0</v>
      </c>
      <c r="P662" s="2" t="s">
        <v>12</v>
      </c>
      <c r="Q662" s="4">
        <v>31416142.77</v>
      </c>
    </row>
    <row r="663" spans="1:17" x14ac:dyDescent="0.25">
      <c r="A663" s="5">
        <v>1738</v>
      </c>
      <c r="B663" s="6">
        <v>42249</v>
      </c>
      <c r="C663" s="5">
        <v>53</v>
      </c>
      <c r="D663" s="5">
        <v>46</v>
      </c>
      <c r="E663" s="5">
        <v>28</v>
      </c>
      <c r="F663" s="5">
        <v>48</v>
      </c>
      <c r="G663" s="5">
        <v>37</v>
      </c>
      <c r="H663" s="5">
        <v>12</v>
      </c>
      <c r="I663" s="7">
        <v>66754387</v>
      </c>
      <c r="J663" s="13">
        <f t="shared" si="40"/>
        <v>19072682</v>
      </c>
      <c r="K663" s="29">
        <f t="shared" si="41"/>
        <v>0.38096706885965242</v>
      </c>
      <c r="L663" s="15" t="str">
        <f t="shared" si="42"/>
        <v>30% - 40%</v>
      </c>
      <c r="M663" s="5">
        <f t="shared" si="43"/>
        <v>1</v>
      </c>
      <c r="N663" s="5">
        <v>1</v>
      </c>
      <c r="O663" s="7">
        <v>38615395.780000001</v>
      </c>
      <c r="P663" s="5" t="s">
        <v>13</v>
      </c>
      <c r="Q663" s="5">
        <v>0</v>
      </c>
    </row>
    <row r="664" spans="1:17" x14ac:dyDescent="0.25">
      <c r="A664" s="2">
        <v>1739</v>
      </c>
      <c r="B664" s="3">
        <v>42252</v>
      </c>
      <c r="C664" s="2">
        <v>34</v>
      </c>
      <c r="D664" s="2">
        <v>17</v>
      </c>
      <c r="E664" s="2">
        <v>9</v>
      </c>
      <c r="F664" s="2">
        <v>46</v>
      </c>
      <c r="G664" s="2">
        <v>10</v>
      </c>
      <c r="H664" s="2">
        <v>32</v>
      </c>
      <c r="I664" s="4">
        <v>30926217</v>
      </c>
      <c r="J664" s="10">
        <f t="shared" si="40"/>
        <v>8836062</v>
      </c>
      <c r="K664" s="28">
        <f t="shared" si="41"/>
        <v>0.17649581953928442</v>
      </c>
      <c r="L664" s="14" t="str">
        <f t="shared" si="42"/>
        <v>10% - 20%</v>
      </c>
      <c r="M664" s="2">
        <f t="shared" si="43"/>
        <v>0</v>
      </c>
      <c r="N664" s="2">
        <v>0</v>
      </c>
      <c r="O664" s="2">
        <v>0</v>
      </c>
      <c r="P664" s="2" t="s">
        <v>12</v>
      </c>
      <c r="Q664" s="4">
        <v>20663830.420000002</v>
      </c>
    </row>
    <row r="665" spans="1:17" x14ac:dyDescent="0.25">
      <c r="A665" s="5">
        <v>1740</v>
      </c>
      <c r="B665" s="6">
        <v>42256</v>
      </c>
      <c r="C665" s="5">
        <v>38</v>
      </c>
      <c r="D665" s="5">
        <v>15</v>
      </c>
      <c r="E665" s="5">
        <v>47</v>
      </c>
      <c r="F665" s="5">
        <v>25</v>
      </c>
      <c r="G665" s="5">
        <v>10</v>
      </c>
      <c r="H665" s="5">
        <v>53</v>
      </c>
      <c r="I665" s="7">
        <v>38464531</v>
      </c>
      <c r="J665" s="13">
        <f t="shared" si="40"/>
        <v>10989866</v>
      </c>
      <c r="K665" s="29">
        <f t="shared" si="41"/>
        <v>0.21951695294769522</v>
      </c>
      <c r="L665" s="15" t="str">
        <f t="shared" si="42"/>
        <v>20% - 30%</v>
      </c>
      <c r="M665" s="5">
        <f t="shared" si="43"/>
        <v>0</v>
      </c>
      <c r="N665" s="5">
        <v>0</v>
      </c>
      <c r="O665" s="5">
        <v>0</v>
      </c>
      <c r="P665" s="5" t="s">
        <v>12</v>
      </c>
      <c r="Q665" s="7">
        <v>24812110.449999999</v>
      </c>
    </row>
    <row r="666" spans="1:17" x14ac:dyDescent="0.25">
      <c r="A666" s="2">
        <v>1741</v>
      </c>
      <c r="B666" s="3">
        <v>42259</v>
      </c>
      <c r="C666" s="2">
        <v>49</v>
      </c>
      <c r="D666" s="2">
        <v>18</v>
      </c>
      <c r="E666" s="2">
        <v>20</v>
      </c>
      <c r="F666" s="2">
        <v>32</v>
      </c>
      <c r="G666" s="2">
        <v>15</v>
      </c>
      <c r="H666" s="2">
        <v>48</v>
      </c>
      <c r="I666" s="4">
        <v>58440900</v>
      </c>
      <c r="J666" s="10">
        <f t="shared" si="40"/>
        <v>16697400</v>
      </c>
      <c r="K666" s="28">
        <f t="shared" si="41"/>
        <v>0.33352202566881578</v>
      </c>
      <c r="L666" s="14" t="str">
        <f t="shared" si="42"/>
        <v>30% - 40%</v>
      </c>
      <c r="M666" s="2">
        <f t="shared" si="43"/>
        <v>1</v>
      </c>
      <c r="N666" s="2">
        <v>1</v>
      </c>
      <c r="O666" s="4">
        <v>31114779.739999998</v>
      </c>
      <c r="P666" s="2" t="s">
        <v>13</v>
      </c>
      <c r="Q666" s="2">
        <v>0</v>
      </c>
    </row>
    <row r="667" spans="1:17" x14ac:dyDescent="0.25">
      <c r="A667" s="5">
        <v>1742</v>
      </c>
      <c r="B667" s="6">
        <v>42263</v>
      </c>
      <c r="C667" s="5">
        <v>23</v>
      </c>
      <c r="D667" s="5">
        <v>27</v>
      </c>
      <c r="E667" s="5">
        <v>21</v>
      </c>
      <c r="F667" s="5">
        <v>19</v>
      </c>
      <c r="G667" s="5">
        <v>52</v>
      </c>
      <c r="H667" s="5">
        <v>11</v>
      </c>
      <c r="I667" s="7">
        <v>28516894</v>
      </c>
      <c r="J667" s="13">
        <f t="shared" si="40"/>
        <v>8147684</v>
      </c>
      <c r="K667" s="29">
        <f t="shared" si="41"/>
        <v>0.16274582103737106</v>
      </c>
      <c r="L667" s="15" t="str">
        <f t="shared" si="42"/>
        <v>10% - 20%</v>
      </c>
      <c r="M667" s="5">
        <f t="shared" si="43"/>
        <v>0</v>
      </c>
      <c r="N667" s="5">
        <v>0</v>
      </c>
      <c r="O667" s="5">
        <v>0</v>
      </c>
      <c r="P667" s="5" t="s">
        <v>12</v>
      </c>
      <c r="Q667" s="7">
        <v>3075458.31</v>
      </c>
    </row>
    <row r="668" spans="1:17" x14ac:dyDescent="0.25">
      <c r="A668" s="2">
        <v>1743</v>
      </c>
      <c r="B668" s="3">
        <v>42266</v>
      </c>
      <c r="C668" s="2">
        <v>34</v>
      </c>
      <c r="D668" s="2">
        <v>31</v>
      </c>
      <c r="E668" s="2">
        <v>29</v>
      </c>
      <c r="F668" s="2">
        <v>4</v>
      </c>
      <c r="G668" s="2">
        <v>10</v>
      </c>
      <c r="H668" s="2">
        <v>35</v>
      </c>
      <c r="I668" s="4">
        <v>35694197</v>
      </c>
      <c r="J668" s="10">
        <f t="shared" si="40"/>
        <v>10198342</v>
      </c>
      <c r="K668" s="28">
        <f t="shared" si="41"/>
        <v>0.203706665846381</v>
      </c>
      <c r="L668" s="14" t="str">
        <f t="shared" si="42"/>
        <v>20% - 30%</v>
      </c>
      <c r="M668" s="2">
        <f t="shared" si="43"/>
        <v>0</v>
      </c>
      <c r="N668" s="2">
        <v>0</v>
      </c>
      <c r="O668" s="2">
        <v>0</v>
      </c>
      <c r="P668" s="2" t="s">
        <v>12</v>
      </c>
      <c r="Q668" s="4">
        <v>6924966.4299999997</v>
      </c>
    </row>
    <row r="669" spans="1:17" x14ac:dyDescent="0.25">
      <c r="A669" s="5">
        <v>1744</v>
      </c>
      <c r="B669" s="6">
        <v>42270</v>
      </c>
      <c r="C669" s="5">
        <v>12</v>
      </c>
      <c r="D669" s="5">
        <v>9</v>
      </c>
      <c r="E669" s="5">
        <v>56</v>
      </c>
      <c r="F669" s="5">
        <v>29</v>
      </c>
      <c r="G669" s="5">
        <v>14</v>
      </c>
      <c r="H669" s="5">
        <v>42</v>
      </c>
      <c r="I669" s="7">
        <v>38474611</v>
      </c>
      <c r="J669" s="13">
        <f t="shared" si="40"/>
        <v>10992746</v>
      </c>
      <c r="K669" s="29">
        <f t="shared" si="41"/>
        <v>0.21957447947481476</v>
      </c>
      <c r="L669" s="15" t="str">
        <f t="shared" si="42"/>
        <v>20% - 30%</v>
      </c>
      <c r="M669" s="5">
        <f t="shared" si="43"/>
        <v>0</v>
      </c>
      <c r="N669" s="5">
        <v>0</v>
      </c>
      <c r="O669" s="5">
        <v>0</v>
      </c>
      <c r="P669" s="5" t="s">
        <v>12</v>
      </c>
      <c r="Q669" s="7">
        <v>24604511.329999998</v>
      </c>
    </row>
    <row r="670" spans="1:17" x14ac:dyDescent="0.25">
      <c r="A670" s="2">
        <v>1745</v>
      </c>
      <c r="B670" s="3">
        <v>42273</v>
      </c>
      <c r="C670" s="2">
        <v>13</v>
      </c>
      <c r="D670" s="2">
        <v>47</v>
      </c>
      <c r="E670" s="2">
        <v>60</v>
      </c>
      <c r="F670" s="2">
        <v>18</v>
      </c>
      <c r="G670" s="2">
        <v>52</v>
      </c>
      <c r="H670" s="2">
        <v>9</v>
      </c>
      <c r="I670" s="4">
        <v>54631755.5</v>
      </c>
      <c r="J670" s="10">
        <f t="shared" si="40"/>
        <v>15609073</v>
      </c>
      <c r="K670" s="28">
        <f t="shared" si="41"/>
        <v>0.31178325043254757</v>
      </c>
      <c r="L670" s="14" t="str">
        <f t="shared" si="42"/>
        <v>30% - 40%</v>
      </c>
      <c r="M670" s="2">
        <f t="shared" si="43"/>
        <v>0</v>
      </c>
      <c r="N670" s="2">
        <v>0</v>
      </c>
      <c r="O670" s="2">
        <v>0</v>
      </c>
      <c r="P670" s="2" t="s">
        <v>12</v>
      </c>
      <c r="Q670" s="4">
        <v>30496376.239999998</v>
      </c>
    </row>
    <row r="671" spans="1:17" x14ac:dyDescent="0.25">
      <c r="A671" s="5">
        <v>1746</v>
      </c>
      <c r="B671" s="6">
        <v>42277</v>
      </c>
      <c r="C671" s="5">
        <v>37</v>
      </c>
      <c r="D671" s="5">
        <v>40</v>
      </c>
      <c r="E671" s="5">
        <v>6</v>
      </c>
      <c r="F671" s="5">
        <v>58</v>
      </c>
      <c r="G671" s="5">
        <v>41</v>
      </c>
      <c r="H671" s="5">
        <v>18</v>
      </c>
      <c r="I671" s="7">
        <v>65809135</v>
      </c>
      <c r="J671" s="13">
        <f t="shared" si="40"/>
        <v>18802610</v>
      </c>
      <c r="K671" s="29">
        <f t="shared" si="41"/>
        <v>0.37557251877901543</v>
      </c>
      <c r="L671" s="15" t="str">
        <f t="shared" si="42"/>
        <v>30% - 40%</v>
      </c>
      <c r="M671" s="5">
        <f t="shared" si="43"/>
        <v>0</v>
      </c>
      <c r="N671" s="5">
        <v>0</v>
      </c>
      <c r="O671" s="5">
        <v>0</v>
      </c>
      <c r="P671" s="5" t="s">
        <v>12</v>
      </c>
      <c r="Q671" s="7">
        <v>37593686.759999998</v>
      </c>
    </row>
    <row r="672" spans="1:17" x14ac:dyDescent="0.25">
      <c r="A672" s="2">
        <v>1747</v>
      </c>
      <c r="B672" s="3">
        <v>42280</v>
      </c>
      <c r="C672" s="2">
        <v>53</v>
      </c>
      <c r="D672" s="2">
        <v>34</v>
      </c>
      <c r="E672" s="2">
        <v>59</v>
      </c>
      <c r="F672" s="2">
        <v>33</v>
      </c>
      <c r="G672" s="2">
        <v>48</v>
      </c>
      <c r="H672" s="2">
        <v>6</v>
      </c>
      <c r="I672" s="4">
        <v>82048242.5</v>
      </c>
      <c r="J672" s="10">
        <f t="shared" si="40"/>
        <v>23442355</v>
      </c>
      <c r="K672" s="28">
        <f t="shared" si="41"/>
        <v>0.46824905231038916</v>
      </c>
      <c r="L672" s="14" t="str">
        <f t="shared" si="42"/>
        <v>40% - 50%</v>
      </c>
      <c r="M672" s="2">
        <f t="shared" si="43"/>
        <v>1</v>
      </c>
      <c r="N672" s="2">
        <v>2</v>
      </c>
      <c r="O672" s="4">
        <v>23221167.260000002</v>
      </c>
      <c r="P672" s="2" t="s">
        <v>13</v>
      </c>
      <c r="Q672" s="2">
        <v>0</v>
      </c>
    </row>
    <row r="673" spans="1:17" x14ac:dyDescent="0.25">
      <c r="A673" s="5">
        <v>1748</v>
      </c>
      <c r="B673" s="6">
        <v>42284</v>
      </c>
      <c r="C673" s="5">
        <v>2</v>
      </c>
      <c r="D673" s="5">
        <v>53</v>
      </c>
      <c r="E673" s="5">
        <v>13</v>
      </c>
      <c r="F673" s="5">
        <v>49</v>
      </c>
      <c r="G673" s="5">
        <v>10</v>
      </c>
      <c r="H673" s="5">
        <v>41</v>
      </c>
      <c r="I673" s="7">
        <v>29340979.5</v>
      </c>
      <c r="J673" s="13">
        <f t="shared" si="40"/>
        <v>8383137</v>
      </c>
      <c r="K673" s="29">
        <f t="shared" si="41"/>
        <v>0.16744887429774691</v>
      </c>
      <c r="L673" s="15" t="str">
        <f t="shared" si="42"/>
        <v>10% - 20%</v>
      </c>
      <c r="M673" s="5">
        <f t="shared" si="43"/>
        <v>0</v>
      </c>
      <c r="N673" s="5">
        <v>0</v>
      </c>
      <c r="O673" s="5">
        <v>0</v>
      </c>
      <c r="P673" s="5" t="s">
        <v>12</v>
      </c>
      <c r="Q673" s="7">
        <v>3164333.37</v>
      </c>
    </row>
    <row r="674" spans="1:17" x14ac:dyDescent="0.25">
      <c r="A674" s="2">
        <v>1749</v>
      </c>
      <c r="B674" s="3">
        <v>42287</v>
      </c>
      <c r="C674" s="2">
        <v>33</v>
      </c>
      <c r="D674" s="2">
        <v>13</v>
      </c>
      <c r="E674" s="2">
        <v>14</v>
      </c>
      <c r="F674" s="2">
        <v>3</v>
      </c>
      <c r="G674" s="2">
        <v>43</v>
      </c>
      <c r="H674" s="2">
        <v>29</v>
      </c>
      <c r="I674" s="4">
        <v>38169180</v>
      </c>
      <c r="J674" s="10">
        <f t="shared" si="40"/>
        <v>10905480</v>
      </c>
      <c r="K674" s="28">
        <f t="shared" si="41"/>
        <v>0.21783138575411484</v>
      </c>
      <c r="L674" s="14" t="str">
        <f t="shared" si="42"/>
        <v>20% - 30%</v>
      </c>
      <c r="M674" s="2">
        <f t="shared" si="43"/>
        <v>0</v>
      </c>
      <c r="N674" s="2">
        <v>0</v>
      </c>
      <c r="O674" s="2">
        <v>0</v>
      </c>
      <c r="P674" s="2" t="s">
        <v>12</v>
      </c>
      <c r="Q674" s="4">
        <v>25583870.579999998</v>
      </c>
    </row>
    <row r="675" spans="1:17" x14ac:dyDescent="0.25">
      <c r="A675" s="5">
        <v>1750</v>
      </c>
      <c r="B675" s="6">
        <v>42290</v>
      </c>
      <c r="C675" s="5">
        <v>17</v>
      </c>
      <c r="D675" s="5">
        <v>41</v>
      </c>
      <c r="E675" s="5">
        <v>48</v>
      </c>
      <c r="F675" s="5">
        <v>15</v>
      </c>
      <c r="G675" s="5">
        <v>20</v>
      </c>
      <c r="H675" s="5">
        <v>31</v>
      </c>
      <c r="I675" s="7">
        <v>20345405.5</v>
      </c>
      <c r="J675" s="13">
        <f t="shared" si="40"/>
        <v>5812973</v>
      </c>
      <c r="K675" s="29">
        <f t="shared" si="41"/>
        <v>0.11611116282284266</v>
      </c>
      <c r="L675" s="15" t="str">
        <f t="shared" si="42"/>
        <v>10% - 20%</v>
      </c>
      <c r="M675" s="5">
        <f t="shared" si="43"/>
        <v>0</v>
      </c>
      <c r="N675" s="5">
        <v>0</v>
      </c>
      <c r="O675" s="5">
        <v>0</v>
      </c>
      <c r="P675" s="5" t="s">
        <v>12</v>
      </c>
      <c r="Q675" s="7">
        <v>27778059.260000002</v>
      </c>
    </row>
    <row r="676" spans="1:17" x14ac:dyDescent="0.25">
      <c r="A676" s="2">
        <v>1751</v>
      </c>
      <c r="B676" s="3">
        <v>42292</v>
      </c>
      <c r="C676" s="2">
        <v>42</v>
      </c>
      <c r="D676" s="2">
        <v>22</v>
      </c>
      <c r="E676" s="2">
        <v>51</v>
      </c>
      <c r="F676" s="2">
        <v>23</v>
      </c>
      <c r="G676" s="2">
        <v>57</v>
      </c>
      <c r="H676" s="2">
        <v>15</v>
      </c>
      <c r="I676" s="4">
        <v>45196469.5</v>
      </c>
      <c r="J676" s="10">
        <f t="shared" si="40"/>
        <v>12913277</v>
      </c>
      <c r="K676" s="28">
        <f t="shared" si="41"/>
        <v>0.25793610400796102</v>
      </c>
      <c r="L676" s="14" t="str">
        <f t="shared" si="42"/>
        <v>20% - 30%</v>
      </c>
      <c r="M676" s="2">
        <f t="shared" si="43"/>
        <v>0</v>
      </c>
      <c r="N676" s="2">
        <v>0</v>
      </c>
      <c r="O676" s="2">
        <v>0</v>
      </c>
      <c r="P676" s="2" t="s">
        <v>12</v>
      </c>
      <c r="Q676" s="4">
        <v>32652357.920000002</v>
      </c>
    </row>
    <row r="677" spans="1:17" x14ac:dyDescent="0.25">
      <c r="A677" s="5">
        <v>1752</v>
      </c>
      <c r="B677" s="6">
        <v>42294</v>
      </c>
      <c r="C677" s="5">
        <v>36</v>
      </c>
      <c r="D677" s="5">
        <v>53</v>
      </c>
      <c r="E677" s="5">
        <v>55</v>
      </c>
      <c r="F677" s="5">
        <v>37</v>
      </c>
      <c r="G677" s="5">
        <v>60</v>
      </c>
      <c r="H677" s="5">
        <v>9</v>
      </c>
      <c r="I677" s="7">
        <v>59290882</v>
      </c>
      <c r="J677" s="13">
        <f t="shared" si="40"/>
        <v>16940252</v>
      </c>
      <c r="K677" s="29">
        <f t="shared" si="41"/>
        <v>0.33837287017021861</v>
      </c>
      <c r="L677" s="15" t="str">
        <f t="shared" si="42"/>
        <v>30% - 40%</v>
      </c>
      <c r="M677" s="5">
        <f t="shared" si="43"/>
        <v>0</v>
      </c>
      <c r="N677" s="5">
        <v>0</v>
      </c>
      <c r="O677" s="5">
        <v>0</v>
      </c>
      <c r="P677" s="5" t="s">
        <v>12</v>
      </c>
      <c r="Q677" s="7">
        <v>39046695.130000003</v>
      </c>
    </row>
    <row r="678" spans="1:17" x14ac:dyDescent="0.25">
      <c r="A678" s="2">
        <v>1753</v>
      </c>
      <c r="B678" s="3">
        <v>42298</v>
      </c>
      <c r="C678" s="2">
        <v>54</v>
      </c>
      <c r="D678" s="2">
        <v>8</v>
      </c>
      <c r="E678" s="2">
        <v>45</v>
      </c>
      <c r="F678" s="2">
        <v>29</v>
      </c>
      <c r="G678" s="2">
        <v>35</v>
      </c>
      <c r="H678" s="2">
        <v>15</v>
      </c>
      <c r="I678" s="4">
        <v>76858873</v>
      </c>
      <c r="J678" s="10">
        <f t="shared" si="40"/>
        <v>21959678</v>
      </c>
      <c r="K678" s="28">
        <f t="shared" si="41"/>
        <v>0.43863333750134326</v>
      </c>
      <c r="L678" s="14" t="str">
        <f t="shared" si="42"/>
        <v>40% - 50%</v>
      </c>
      <c r="M678" s="2">
        <f t="shared" si="43"/>
        <v>1</v>
      </c>
      <c r="N678" s="2">
        <v>1</v>
      </c>
      <c r="O678" s="4">
        <v>47335685.520000003</v>
      </c>
      <c r="P678" s="2" t="s">
        <v>13</v>
      </c>
      <c r="Q678" s="2">
        <v>0</v>
      </c>
    </row>
    <row r="679" spans="1:17" x14ac:dyDescent="0.25">
      <c r="A679" s="5">
        <v>1754</v>
      </c>
      <c r="B679" s="6">
        <v>42301</v>
      </c>
      <c r="C679" s="5">
        <v>20</v>
      </c>
      <c r="D679" s="5">
        <v>31</v>
      </c>
      <c r="E679" s="5">
        <v>40</v>
      </c>
      <c r="F679" s="5">
        <v>30</v>
      </c>
      <c r="G679" s="5">
        <v>27</v>
      </c>
      <c r="H679" s="5">
        <v>53</v>
      </c>
      <c r="I679" s="7">
        <v>29782637.5</v>
      </c>
      <c r="J679" s="13">
        <f t="shared" si="40"/>
        <v>8509325</v>
      </c>
      <c r="K679" s="29">
        <f t="shared" si="41"/>
        <v>0.16996941506308144</v>
      </c>
      <c r="L679" s="15" t="str">
        <f t="shared" si="42"/>
        <v>10% - 20%</v>
      </c>
      <c r="M679" s="5">
        <f t="shared" si="43"/>
        <v>0</v>
      </c>
      <c r="N679" s="5">
        <v>0</v>
      </c>
      <c r="O679" s="5">
        <v>0</v>
      </c>
      <c r="P679" s="5" t="s">
        <v>12</v>
      </c>
      <c r="Q679" s="7">
        <v>18903483.52</v>
      </c>
    </row>
    <row r="680" spans="1:17" x14ac:dyDescent="0.25">
      <c r="A680" s="2">
        <v>1755</v>
      </c>
      <c r="B680" s="3">
        <v>42305</v>
      </c>
      <c r="C680" s="2">
        <v>48</v>
      </c>
      <c r="D680" s="2">
        <v>5</v>
      </c>
      <c r="E680" s="2">
        <v>30</v>
      </c>
      <c r="F680" s="2">
        <v>18</v>
      </c>
      <c r="G680" s="2">
        <v>8</v>
      </c>
      <c r="H680" s="2">
        <v>2</v>
      </c>
      <c r="I680" s="4">
        <v>48595981</v>
      </c>
      <c r="J680" s="10">
        <f t="shared" si="40"/>
        <v>13884566</v>
      </c>
      <c r="K680" s="28">
        <f t="shared" si="41"/>
        <v>0.27733710504943088</v>
      </c>
      <c r="L680" s="14" t="str">
        <f t="shared" si="42"/>
        <v>20% - 30%</v>
      </c>
      <c r="M680" s="2">
        <f t="shared" si="43"/>
        <v>0</v>
      </c>
      <c r="N680" s="2">
        <v>0</v>
      </c>
      <c r="O680" s="2">
        <v>0</v>
      </c>
      <c r="P680" s="2" t="s">
        <v>12</v>
      </c>
      <c r="Q680" s="4">
        <v>24144408.920000002</v>
      </c>
    </row>
    <row r="681" spans="1:17" x14ac:dyDescent="0.25">
      <c r="A681" s="5">
        <v>1756</v>
      </c>
      <c r="B681" s="6">
        <v>42308</v>
      </c>
      <c r="C681" s="5">
        <v>28</v>
      </c>
      <c r="D681" s="5">
        <v>13</v>
      </c>
      <c r="E681" s="5">
        <v>6</v>
      </c>
      <c r="F681" s="5">
        <v>14</v>
      </c>
      <c r="G681" s="5">
        <v>45</v>
      </c>
      <c r="H681" s="5">
        <v>35</v>
      </c>
      <c r="I681" s="7">
        <v>59598896</v>
      </c>
      <c r="J681" s="13">
        <f t="shared" si="40"/>
        <v>17028256</v>
      </c>
      <c r="K681" s="29">
        <f t="shared" si="41"/>
        <v>0.34013070506349291</v>
      </c>
      <c r="L681" s="15" t="str">
        <f t="shared" si="42"/>
        <v>30% - 40%</v>
      </c>
      <c r="M681" s="5">
        <f t="shared" si="43"/>
        <v>0</v>
      </c>
      <c r="N681" s="5">
        <v>0</v>
      </c>
      <c r="O681" s="5">
        <v>0</v>
      </c>
      <c r="P681" s="5" t="s">
        <v>12</v>
      </c>
      <c r="Q681" s="7">
        <v>30571964.48</v>
      </c>
    </row>
    <row r="682" spans="1:17" x14ac:dyDescent="0.25">
      <c r="A682" s="2">
        <v>1757</v>
      </c>
      <c r="B682" s="3">
        <v>42312</v>
      </c>
      <c r="C682" s="2">
        <v>43</v>
      </c>
      <c r="D682" s="2">
        <v>13</v>
      </c>
      <c r="E682" s="2">
        <v>28</v>
      </c>
      <c r="F682" s="2">
        <v>56</v>
      </c>
      <c r="G682" s="2">
        <v>37</v>
      </c>
      <c r="H682" s="2">
        <v>25</v>
      </c>
      <c r="I682" s="4">
        <v>59273746</v>
      </c>
      <c r="J682" s="10">
        <f t="shared" si="40"/>
        <v>16935356</v>
      </c>
      <c r="K682" s="28">
        <f t="shared" si="41"/>
        <v>0.33827507507411536</v>
      </c>
      <c r="L682" s="14" t="str">
        <f t="shared" si="42"/>
        <v>30% - 40%</v>
      </c>
      <c r="M682" s="2">
        <f t="shared" si="43"/>
        <v>0</v>
      </c>
      <c r="N682" s="2">
        <v>0</v>
      </c>
      <c r="O682" s="2">
        <v>0</v>
      </c>
      <c r="P682" s="2" t="s">
        <v>12</v>
      </c>
      <c r="Q682" s="4">
        <v>36964453.619999997</v>
      </c>
    </row>
    <row r="683" spans="1:17" x14ac:dyDescent="0.25">
      <c r="A683" s="5">
        <v>1758</v>
      </c>
      <c r="B683" s="6">
        <v>42315</v>
      </c>
      <c r="C683" s="5">
        <v>6</v>
      </c>
      <c r="D683" s="5">
        <v>23</v>
      </c>
      <c r="E683" s="5">
        <v>16</v>
      </c>
      <c r="F683" s="5">
        <v>11</v>
      </c>
      <c r="G683" s="5">
        <v>42</v>
      </c>
      <c r="H683" s="5">
        <v>36</v>
      </c>
      <c r="I683" s="7">
        <v>82781160</v>
      </c>
      <c r="J683" s="13">
        <f t="shared" si="40"/>
        <v>23651760</v>
      </c>
      <c r="K683" s="29">
        <f t="shared" si="41"/>
        <v>0.47243181009215029</v>
      </c>
      <c r="L683" s="15" t="str">
        <f t="shared" si="42"/>
        <v>40% - 50%</v>
      </c>
      <c r="M683" s="5">
        <f t="shared" si="43"/>
        <v>0</v>
      </c>
      <c r="N683" s="5">
        <v>0</v>
      </c>
      <c r="O683" s="5">
        <v>0</v>
      </c>
      <c r="P683" s="5" t="s">
        <v>12</v>
      </c>
      <c r="Q683" s="7">
        <v>45892144.25</v>
      </c>
    </row>
    <row r="684" spans="1:17" x14ac:dyDescent="0.25">
      <c r="A684" s="2">
        <v>1759</v>
      </c>
      <c r="B684" s="3">
        <v>42318</v>
      </c>
      <c r="C684" s="2">
        <v>2</v>
      </c>
      <c r="D684" s="2">
        <v>14</v>
      </c>
      <c r="E684" s="2">
        <v>21</v>
      </c>
      <c r="F684" s="2">
        <v>60</v>
      </c>
      <c r="G684" s="2">
        <v>22</v>
      </c>
      <c r="H684" s="2">
        <v>51</v>
      </c>
      <c r="I684" s="4">
        <v>60938664.5</v>
      </c>
      <c r="J684" s="10">
        <f t="shared" si="40"/>
        <v>17411047</v>
      </c>
      <c r="K684" s="28">
        <f t="shared" si="41"/>
        <v>0.34777675952273757</v>
      </c>
      <c r="L684" s="14" t="str">
        <f t="shared" si="42"/>
        <v>30% - 40%</v>
      </c>
      <c r="M684" s="2">
        <f t="shared" si="43"/>
        <v>0</v>
      </c>
      <c r="N684" s="2">
        <v>0</v>
      </c>
      <c r="O684" s="2">
        <v>0</v>
      </c>
      <c r="P684" s="2" t="s">
        <v>12</v>
      </c>
      <c r="Q684" s="4">
        <v>73559490.680000007</v>
      </c>
    </row>
    <row r="685" spans="1:17" x14ac:dyDescent="0.25">
      <c r="A685" s="5">
        <v>1760</v>
      </c>
      <c r="B685" s="6">
        <v>42321</v>
      </c>
      <c r="C685" s="5">
        <v>25</v>
      </c>
      <c r="D685" s="5">
        <v>10</v>
      </c>
      <c r="E685" s="5">
        <v>24</v>
      </c>
      <c r="F685" s="5">
        <v>47</v>
      </c>
      <c r="G685" s="5">
        <v>48</v>
      </c>
      <c r="H685" s="5">
        <v>36</v>
      </c>
      <c r="I685" s="7">
        <v>119796096</v>
      </c>
      <c r="J685" s="13">
        <f t="shared" si="40"/>
        <v>34227456</v>
      </c>
      <c r="K685" s="29">
        <f t="shared" si="41"/>
        <v>0.68367592910334918</v>
      </c>
      <c r="L685" s="15" t="str">
        <f t="shared" si="42"/>
        <v>60% - 70%</v>
      </c>
      <c r="M685" s="5">
        <f t="shared" si="43"/>
        <v>0</v>
      </c>
      <c r="N685" s="5">
        <v>0</v>
      </c>
      <c r="O685" s="5">
        <v>0</v>
      </c>
      <c r="P685" s="5" t="s">
        <v>12</v>
      </c>
      <c r="Q685" s="7">
        <v>86479127.040000007</v>
      </c>
    </row>
    <row r="686" spans="1:17" x14ac:dyDescent="0.25">
      <c r="A686" s="2">
        <v>1761</v>
      </c>
      <c r="B686" s="3">
        <v>42322</v>
      </c>
      <c r="C686" s="2">
        <v>53</v>
      </c>
      <c r="D686" s="2">
        <v>36</v>
      </c>
      <c r="E686" s="2">
        <v>10</v>
      </c>
      <c r="F686" s="2">
        <v>9</v>
      </c>
      <c r="G686" s="2">
        <v>50</v>
      </c>
      <c r="H686" s="2">
        <v>55</v>
      </c>
      <c r="I686" s="4">
        <v>165510502.5</v>
      </c>
      <c r="J686" s="10">
        <f t="shared" si="40"/>
        <v>47288715</v>
      </c>
      <c r="K686" s="28">
        <f t="shared" si="41"/>
        <v>0.94456789788082662</v>
      </c>
      <c r="L686" s="14" t="str">
        <f t="shared" si="42"/>
        <v>90% - 100%</v>
      </c>
      <c r="M686" s="2">
        <f t="shared" si="43"/>
        <v>0</v>
      </c>
      <c r="N686" s="2">
        <v>0</v>
      </c>
      <c r="O686" s="2">
        <v>0</v>
      </c>
      <c r="P686" s="2" t="s">
        <v>12</v>
      </c>
      <c r="Q686" s="4">
        <v>104328919.97</v>
      </c>
    </row>
    <row r="687" spans="1:17" x14ac:dyDescent="0.25">
      <c r="A687" s="5">
        <v>1762</v>
      </c>
      <c r="B687" s="6">
        <v>42326</v>
      </c>
      <c r="C687" s="5">
        <v>45</v>
      </c>
      <c r="D687" s="5">
        <v>59</v>
      </c>
      <c r="E687" s="5">
        <v>42</v>
      </c>
      <c r="F687" s="5">
        <v>55</v>
      </c>
      <c r="G687" s="5">
        <v>32</v>
      </c>
      <c r="H687" s="5">
        <v>26</v>
      </c>
      <c r="I687" s="7">
        <v>237608906.5</v>
      </c>
      <c r="J687" s="13">
        <f t="shared" si="40"/>
        <v>67888259</v>
      </c>
      <c r="K687" s="29">
        <f t="shared" si="41"/>
        <v>1.3560332543275728</v>
      </c>
      <c r="L687" s="15" t="str">
        <f t="shared" si="42"/>
        <v>Acima de 100%</v>
      </c>
      <c r="M687" s="5">
        <f t="shared" si="43"/>
        <v>0</v>
      </c>
      <c r="N687" s="5">
        <v>0</v>
      </c>
      <c r="O687" s="5">
        <v>0</v>
      </c>
      <c r="P687" s="5" t="s">
        <v>12</v>
      </c>
      <c r="Q687" s="7">
        <v>129954301.54000001</v>
      </c>
    </row>
    <row r="688" spans="1:17" x14ac:dyDescent="0.25">
      <c r="A688" s="2">
        <v>1763</v>
      </c>
      <c r="B688" s="3">
        <v>42329</v>
      </c>
      <c r="C688" s="2">
        <v>21</v>
      </c>
      <c r="D688" s="2">
        <v>9</v>
      </c>
      <c r="E688" s="2">
        <v>15</v>
      </c>
      <c r="F688" s="2">
        <v>36</v>
      </c>
      <c r="G688" s="2">
        <v>12</v>
      </c>
      <c r="H688" s="2">
        <v>31</v>
      </c>
      <c r="I688" s="4">
        <v>297383730</v>
      </c>
      <c r="J688" s="10">
        <f t="shared" si="40"/>
        <v>84966780</v>
      </c>
      <c r="K688" s="28">
        <f t="shared" si="41"/>
        <v>1.6971679770596995</v>
      </c>
      <c r="L688" s="14" t="str">
        <f t="shared" si="42"/>
        <v>Acima de 100%</v>
      </c>
      <c r="M688" s="2">
        <f t="shared" si="43"/>
        <v>0</v>
      </c>
      <c r="N688" s="2">
        <v>0</v>
      </c>
      <c r="O688" s="2">
        <v>0</v>
      </c>
      <c r="P688" s="2" t="s">
        <v>12</v>
      </c>
      <c r="Q688" s="4">
        <v>162026211.93000001</v>
      </c>
    </row>
    <row r="689" spans="1:17" x14ac:dyDescent="0.25">
      <c r="A689" s="5">
        <v>1764</v>
      </c>
      <c r="B689" s="6">
        <v>42333</v>
      </c>
      <c r="C689" s="5">
        <v>6</v>
      </c>
      <c r="D689" s="5">
        <v>7</v>
      </c>
      <c r="E689" s="5">
        <v>41</v>
      </c>
      <c r="F689" s="5">
        <v>39</v>
      </c>
      <c r="G689" s="5">
        <v>29</v>
      </c>
      <c r="H689" s="5">
        <v>55</v>
      </c>
      <c r="I689" s="7">
        <v>401527962.5</v>
      </c>
      <c r="J689" s="13">
        <f t="shared" si="40"/>
        <v>114722275</v>
      </c>
      <c r="K689" s="29">
        <f t="shared" si="41"/>
        <v>2.2915187722241153</v>
      </c>
      <c r="L689" s="15" t="str">
        <f t="shared" si="42"/>
        <v>Acima de 100%</v>
      </c>
      <c r="M689" s="5">
        <f t="shared" si="43"/>
        <v>1</v>
      </c>
      <c r="N689" s="5">
        <v>1</v>
      </c>
      <c r="O689" s="7">
        <v>205329753.88999999</v>
      </c>
      <c r="P689" s="5" t="s">
        <v>13</v>
      </c>
      <c r="Q689" s="5">
        <v>0</v>
      </c>
    </row>
    <row r="690" spans="1:17" x14ac:dyDescent="0.25">
      <c r="A690" s="2">
        <v>1765</v>
      </c>
      <c r="B690" s="3">
        <v>42336</v>
      </c>
      <c r="C690" s="2">
        <v>1</v>
      </c>
      <c r="D690" s="2">
        <v>28</v>
      </c>
      <c r="E690" s="2">
        <v>56</v>
      </c>
      <c r="F690" s="2">
        <v>37</v>
      </c>
      <c r="G690" s="2">
        <v>6</v>
      </c>
      <c r="H690" s="2">
        <v>58</v>
      </c>
      <c r="I690" s="4">
        <v>88630710</v>
      </c>
      <c r="J690" s="10">
        <f t="shared" si="40"/>
        <v>25323060</v>
      </c>
      <c r="K690" s="28">
        <f t="shared" si="41"/>
        <v>0.50581517286122168</v>
      </c>
      <c r="L690" s="14" t="str">
        <f t="shared" si="42"/>
        <v>50% - 60%</v>
      </c>
      <c r="M690" s="2">
        <f t="shared" si="43"/>
        <v>0</v>
      </c>
      <c r="N690" s="2">
        <v>0</v>
      </c>
      <c r="O690" s="2">
        <v>0</v>
      </c>
      <c r="P690" s="2" t="s">
        <v>12</v>
      </c>
      <c r="Q690" s="4">
        <v>92385569</v>
      </c>
    </row>
    <row r="691" spans="1:17" x14ac:dyDescent="0.25">
      <c r="A691" s="5">
        <v>1766</v>
      </c>
      <c r="B691" s="6">
        <v>42340</v>
      </c>
      <c r="C691" s="5">
        <v>60</v>
      </c>
      <c r="D691" s="5">
        <v>23</v>
      </c>
      <c r="E691" s="5">
        <v>22</v>
      </c>
      <c r="F691" s="5">
        <v>46</v>
      </c>
      <c r="G691" s="5">
        <v>53</v>
      </c>
      <c r="H691" s="5">
        <v>41</v>
      </c>
      <c r="I691" s="7">
        <v>90839126</v>
      </c>
      <c r="J691" s="13">
        <f t="shared" si="40"/>
        <v>25954036</v>
      </c>
      <c r="K691" s="29">
        <f t="shared" si="41"/>
        <v>0.51841859576948324</v>
      </c>
      <c r="L691" s="15" t="str">
        <f t="shared" si="42"/>
        <v>50% - 60%</v>
      </c>
      <c r="M691" s="5">
        <f t="shared" si="43"/>
        <v>0</v>
      </c>
      <c r="N691" s="5">
        <v>0</v>
      </c>
      <c r="O691" s="5">
        <v>0</v>
      </c>
      <c r="P691" s="5" t="s">
        <v>12</v>
      </c>
      <c r="Q691" s="7">
        <v>102182286.20999999</v>
      </c>
    </row>
    <row r="692" spans="1:17" x14ac:dyDescent="0.25">
      <c r="A692" s="2">
        <v>1767</v>
      </c>
      <c r="B692" s="3">
        <v>42343</v>
      </c>
      <c r="C692" s="2">
        <v>44</v>
      </c>
      <c r="D692" s="2">
        <v>26</v>
      </c>
      <c r="E692" s="2">
        <v>39</v>
      </c>
      <c r="F692" s="2">
        <v>35</v>
      </c>
      <c r="G692" s="2">
        <v>16</v>
      </c>
      <c r="H692" s="2">
        <v>45</v>
      </c>
      <c r="I692" s="4">
        <v>94503941</v>
      </c>
      <c r="J692" s="10">
        <f t="shared" si="40"/>
        <v>27001126</v>
      </c>
      <c r="K692" s="28">
        <f t="shared" si="41"/>
        <v>0.53933368302004681</v>
      </c>
      <c r="L692" s="14" t="str">
        <f t="shared" si="42"/>
        <v>50% - 60%</v>
      </c>
      <c r="M692" s="2">
        <f t="shared" si="43"/>
        <v>0</v>
      </c>
      <c r="N692" s="2">
        <v>0</v>
      </c>
      <c r="O692" s="2">
        <v>0</v>
      </c>
      <c r="P692" s="2" t="s">
        <v>12</v>
      </c>
      <c r="Q692" s="4">
        <v>112374242.31</v>
      </c>
    </row>
    <row r="693" spans="1:17" x14ac:dyDescent="0.25">
      <c r="A693" s="5">
        <v>1768</v>
      </c>
      <c r="B693" s="6">
        <v>42347</v>
      </c>
      <c r="C693" s="5">
        <v>35</v>
      </c>
      <c r="D693" s="5">
        <v>11</v>
      </c>
      <c r="E693" s="5">
        <v>7</v>
      </c>
      <c r="F693" s="5">
        <v>50</v>
      </c>
      <c r="G693" s="5">
        <v>34</v>
      </c>
      <c r="H693" s="5">
        <v>5</v>
      </c>
      <c r="I693" s="7">
        <v>94529393</v>
      </c>
      <c r="J693" s="13">
        <f t="shared" si="40"/>
        <v>27008398</v>
      </c>
      <c r="K693" s="29">
        <f t="shared" si="41"/>
        <v>0.53947893750102371</v>
      </c>
      <c r="L693" s="15" t="str">
        <f t="shared" si="42"/>
        <v>50% - 60%</v>
      </c>
      <c r="M693" s="5">
        <f t="shared" si="43"/>
        <v>0</v>
      </c>
      <c r="N693" s="5">
        <v>0</v>
      </c>
      <c r="O693" s="5">
        <v>0</v>
      </c>
      <c r="P693" s="5" t="s">
        <v>12</v>
      </c>
      <c r="Q693" s="7">
        <v>122568943.34</v>
      </c>
    </row>
    <row r="694" spans="1:17" x14ac:dyDescent="0.25">
      <c r="A694" s="2">
        <v>1769</v>
      </c>
      <c r="B694" s="3">
        <v>42350</v>
      </c>
      <c r="C694" s="2">
        <v>32</v>
      </c>
      <c r="D694" s="2">
        <v>44</v>
      </c>
      <c r="E694" s="2">
        <v>54</v>
      </c>
      <c r="F694" s="2">
        <v>60</v>
      </c>
      <c r="G694" s="2">
        <v>47</v>
      </c>
      <c r="H694" s="2">
        <v>37</v>
      </c>
      <c r="I694" s="4">
        <v>97673341.5</v>
      </c>
      <c r="J694" s="10">
        <f t="shared" si="40"/>
        <v>27906669</v>
      </c>
      <c r="K694" s="28">
        <f t="shared" si="41"/>
        <v>0.55742144133512672</v>
      </c>
      <c r="L694" s="14" t="str">
        <f t="shared" si="42"/>
        <v>50% - 60%</v>
      </c>
      <c r="M694" s="2">
        <f t="shared" si="43"/>
        <v>0</v>
      </c>
      <c r="N694" s="2">
        <v>0</v>
      </c>
      <c r="O694" s="2">
        <v>0</v>
      </c>
      <c r="P694" s="2" t="s">
        <v>12</v>
      </c>
      <c r="Q694" s="4">
        <v>164704569.72999999</v>
      </c>
    </row>
    <row r="695" spans="1:17" x14ac:dyDescent="0.25">
      <c r="A695" s="5">
        <v>1770</v>
      </c>
      <c r="B695" s="6">
        <v>42354</v>
      </c>
      <c r="C695" s="5">
        <v>34</v>
      </c>
      <c r="D695" s="5">
        <v>30</v>
      </c>
      <c r="E695" s="5">
        <v>41</v>
      </c>
      <c r="F695" s="5">
        <v>11</v>
      </c>
      <c r="G695" s="5">
        <v>27</v>
      </c>
      <c r="H695" s="5">
        <v>26</v>
      </c>
      <c r="I695" s="7">
        <v>104834271.5</v>
      </c>
      <c r="J695" s="13">
        <f t="shared" si="40"/>
        <v>29952649</v>
      </c>
      <c r="K695" s="29">
        <f t="shared" si="41"/>
        <v>0.5982888454865446</v>
      </c>
      <c r="L695" s="15" t="str">
        <f t="shared" si="42"/>
        <v>50% - 60%</v>
      </c>
      <c r="M695" s="5">
        <f t="shared" si="43"/>
        <v>0</v>
      </c>
      <c r="N695" s="5">
        <v>0</v>
      </c>
      <c r="O695" s="5">
        <v>0</v>
      </c>
      <c r="P695" s="5" t="s">
        <v>12</v>
      </c>
      <c r="Q695" s="7">
        <v>176010619.84999999</v>
      </c>
    </row>
    <row r="696" spans="1:17" x14ac:dyDescent="0.25">
      <c r="A696" s="2">
        <v>1771</v>
      </c>
      <c r="B696" s="3">
        <v>42357</v>
      </c>
      <c r="C696" s="2">
        <v>38</v>
      </c>
      <c r="D696" s="2">
        <v>2</v>
      </c>
      <c r="E696" s="2">
        <v>27</v>
      </c>
      <c r="F696" s="2">
        <v>28</v>
      </c>
      <c r="G696" s="2">
        <v>32</v>
      </c>
      <c r="H696" s="2">
        <v>20</v>
      </c>
      <c r="I696" s="4">
        <v>109030383</v>
      </c>
      <c r="J696" s="10">
        <f t="shared" si="40"/>
        <v>31151538</v>
      </c>
      <c r="K696" s="28">
        <f t="shared" si="41"/>
        <v>0.62223604012954659</v>
      </c>
      <c r="L696" s="14" t="str">
        <f t="shared" si="42"/>
        <v>60% - 70%</v>
      </c>
      <c r="M696" s="2">
        <f t="shared" si="43"/>
        <v>0</v>
      </c>
      <c r="N696" s="2">
        <v>0</v>
      </c>
      <c r="O696" s="2">
        <v>0</v>
      </c>
      <c r="P696" s="2" t="s">
        <v>12</v>
      </c>
      <c r="Q696" s="4">
        <v>187769207.55000001</v>
      </c>
    </row>
    <row r="697" spans="1:17" x14ac:dyDescent="0.25">
      <c r="A697" s="5">
        <v>1772</v>
      </c>
      <c r="B697" s="6">
        <v>42360</v>
      </c>
      <c r="C697" s="5">
        <v>27</v>
      </c>
      <c r="D697" s="5">
        <v>39</v>
      </c>
      <c r="E697" s="5">
        <v>19</v>
      </c>
      <c r="F697" s="5">
        <v>41</v>
      </c>
      <c r="G697" s="5">
        <v>12</v>
      </c>
      <c r="H697" s="5">
        <v>45</v>
      </c>
      <c r="I697" s="7">
        <v>89096143.5</v>
      </c>
      <c r="J697" s="13">
        <f t="shared" si="40"/>
        <v>25456041</v>
      </c>
      <c r="K697" s="29">
        <f t="shared" si="41"/>
        <v>0.50847140032750171</v>
      </c>
      <c r="L697" s="15" t="str">
        <f t="shared" si="42"/>
        <v>50% - 60%</v>
      </c>
      <c r="M697" s="5">
        <f t="shared" si="43"/>
        <v>1</v>
      </c>
      <c r="N697" s="5">
        <v>2</v>
      </c>
      <c r="O697" s="7">
        <v>98688974.760000005</v>
      </c>
      <c r="P697" s="5" t="s">
        <v>13</v>
      </c>
      <c r="Q697" s="5">
        <v>0</v>
      </c>
    </row>
    <row r="698" spans="1:17" x14ac:dyDescent="0.25">
      <c r="A698" s="2">
        <v>1773</v>
      </c>
      <c r="B698" s="3">
        <v>42362</v>
      </c>
      <c r="C698" s="2">
        <v>45</v>
      </c>
      <c r="D698" s="2">
        <v>41</v>
      </c>
      <c r="E698" s="2">
        <v>39</v>
      </c>
      <c r="F698" s="2">
        <v>30</v>
      </c>
      <c r="G698" s="2">
        <v>15</v>
      </c>
      <c r="H698" s="2">
        <v>59</v>
      </c>
      <c r="I698" s="4">
        <v>33889656.5</v>
      </c>
      <c r="J698" s="10">
        <f t="shared" si="40"/>
        <v>9682759</v>
      </c>
      <c r="K698" s="28">
        <f t="shared" si="41"/>
        <v>0.19340815909919851</v>
      </c>
      <c r="L698" s="14" t="str">
        <f t="shared" si="42"/>
        <v>10% - 20%</v>
      </c>
      <c r="M698" s="2">
        <f t="shared" si="43"/>
        <v>0</v>
      </c>
      <c r="N698" s="2">
        <v>0</v>
      </c>
      <c r="O698" s="2">
        <v>0</v>
      </c>
      <c r="P698" s="2" t="s">
        <v>12</v>
      </c>
      <c r="Q698" s="4">
        <v>3654894.04</v>
      </c>
    </row>
    <row r="699" spans="1:17" x14ac:dyDescent="0.25">
      <c r="A699" s="5">
        <v>1774</v>
      </c>
      <c r="B699" s="6">
        <v>42364</v>
      </c>
      <c r="C699" s="5">
        <v>1</v>
      </c>
      <c r="D699" s="5">
        <v>52</v>
      </c>
      <c r="E699" s="5">
        <v>30</v>
      </c>
      <c r="F699" s="5">
        <v>60</v>
      </c>
      <c r="G699" s="5">
        <v>20</v>
      </c>
      <c r="H699" s="5">
        <v>12</v>
      </c>
      <c r="I699" s="7">
        <v>22142158.5</v>
      </c>
      <c r="J699" s="13">
        <f t="shared" si="40"/>
        <v>6326331</v>
      </c>
      <c r="K699" s="29">
        <f t="shared" si="41"/>
        <v>0.12636522633292757</v>
      </c>
      <c r="L699" s="15" t="str">
        <f t="shared" si="42"/>
        <v>10% - 20%</v>
      </c>
      <c r="M699" s="5">
        <f t="shared" si="43"/>
        <v>0</v>
      </c>
      <c r="N699" s="5">
        <v>0</v>
      </c>
      <c r="O699" s="5">
        <v>0</v>
      </c>
      <c r="P699" s="5" t="s">
        <v>12</v>
      </c>
      <c r="Q699" s="7">
        <v>128027188.92</v>
      </c>
    </row>
    <row r="700" spans="1:17" x14ac:dyDescent="0.25">
      <c r="A700" s="2">
        <v>1775</v>
      </c>
      <c r="B700" s="3">
        <v>42369</v>
      </c>
      <c r="C700" s="2">
        <v>31</v>
      </c>
      <c r="D700" s="2">
        <v>2</v>
      </c>
      <c r="E700" s="2">
        <v>51</v>
      </c>
      <c r="F700" s="2">
        <v>42</v>
      </c>
      <c r="G700" s="2">
        <v>18</v>
      </c>
      <c r="H700" s="2">
        <v>56</v>
      </c>
      <c r="I700" s="4">
        <v>620312112</v>
      </c>
      <c r="J700" s="10">
        <f t="shared" si="40"/>
        <v>177232032</v>
      </c>
      <c r="K700" s="28">
        <f t="shared" si="41"/>
        <v>3.540119199758069</v>
      </c>
      <c r="L700" s="14" t="str">
        <f t="shared" si="42"/>
        <v>Acima de 100%</v>
      </c>
      <c r="M700" s="2">
        <f t="shared" si="43"/>
        <v>1</v>
      </c>
      <c r="N700" s="2">
        <v>6</v>
      </c>
      <c r="O700" s="4">
        <v>41088919.049999997</v>
      </c>
      <c r="P700" s="2" t="s">
        <v>13</v>
      </c>
      <c r="Q700" s="2">
        <v>0</v>
      </c>
    </row>
    <row r="701" spans="1:17" x14ac:dyDescent="0.25">
      <c r="A701" s="5">
        <v>1776</v>
      </c>
      <c r="B701" s="6">
        <v>42371</v>
      </c>
      <c r="C701" s="5">
        <v>39</v>
      </c>
      <c r="D701" s="5">
        <v>11</v>
      </c>
      <c r="E701" s="5">
        <v>48</v>
      </c>
      <c r="F701" s="5">
        <v>14</v>
      </c>
      <c r="G701" s="5">
        <v>19</v>
      </c>
      <c r="H701" s="5">
        <v>10</v>
      </c>
      <c r="I701" s="7">
        <v>7895436.5</v>
      </c>
      <c r="J701" s="13">
        <f t="shared" si="40"/>
        <v>2255839</v>
      </c>
      <c r="K701" s="29">
        <f t="shared" si="41"/>
        <v>4.505923035099571E-2</v>
      </c>
      <c r="L701" s="15" t="str">
        <f t="shared" si="42"/>
        <v>0% - 10%</v>
      </c>
      <c r="M701" s="5">
        <f t="shared" si="43"/>
        <v>0</v>
      </c>
      <c r="N701" s="5">
        <v>0</v>
      </c>
      <c r="O701" s="5">
        <v>0</v>
      </c>
      <c r="P701" s="5" t="s">
        <v>12</v>
      </c>
      <c r="Q701" s="7">
        <v>851498.25</v>
      </c>
    </row>
    <row r="702" spans="1:17" x14ac:dyDescent="0.25">
      <c r="A702" s="2">
        <v>1777</v>
      </c>
      <c r="B702" s="3">
        <v>42375</v>
      </c>
      <c r="C702" s="2">
        <v>55</v>
      </c>
      <c r="D702" s="2">
        <v>4</v>
      </c>
      <c r="E702" s="2">
        <v>44</v>
      </c>
      <c r="F702" s="2">
        <v>38</v>
      </c>
      <c r="G702" s="2">
        <v>19</v>
      </c>
      <c r="H702" s="2">
        <v>52</v>
      </c>
      <c r="I702" s="4">
        <v>30249282</v>
      </c>
      <c r="J702" s="10">
        <f t="shared" si="40"/>
        <v>8642652</v>
      </c>
      <c r="K702" s="28">
        <f t="shared" si="41"/>
        <v>0.17263255370241129</v>
      </c>
      <c r="L702" s="14" t="str">
        <f t="shared" si="42"/>
        <v>10% - 20%</v>
      </c>
      <c r="M702" s="2">
        <f t="shared" si="43"/>
        <v>0</v>
      </c>
      <c r="N702" s="2">
        <v>0</v>
      </c>
      <c r="O702" s="2">
        <v>0</v>
      </c>
      <c r="P702" s="2" t="s">
        <v>12</v>
      </c>
      <c r="Q702" s="4">
        <v>4064145.66</v>
      </c>
    </row>
    <row r="703" spans="1:17" x14ac:dyDescent="0.25">
      <c r="A703" s="5">
        <v>1778</v>
      </c>
      <c r="B703" s="6">
        <v>42378</v>
      </c>
      <c r="C703" s="5">
        <v>4</v>
      </c>
      <c r="D703" s="5">
        <v>38</v>
      </c>
      <c r="E703" s="5">
        <v>48</v>
      </c>
      <c r="F703" s="5">
        <v>10</v>
      </c>
      <c r="G703" s="5">
        <v>45</v>
      </c>
      <c r="H703" s="5">
        <v>40</v>
      </c>
      <c r="I703" s="7">
        <v>36261571.5</v>
      </c>
      <c r="J703" s="13">
        <f t="shared" si="40"/>
        <v>10360449</v>
      </c>
      <c r="K703" s="29">
        <f t="shared" si="41"/>
        <v>0.20694467026713481</v>
      </c>
      <c r="L703" s="15" t="str">
        <f t="shared" si="42"/>
        <v>20% - 30%</v>
      </c>
      <c r="M703" s="5">
        <f t="shared" si="43"/>
        <v>0</v>
      </c>
      <c r="N703" s="5">
        <v>0</v>
      </c>
      <c r="O703" s="5">
        <v>0</v>
      </c>
      <c r="P703" s="5" t="s">
        <v>12</v>
      </c>
      <c r="Q703" s="7">
        <v>7915332.7300000004</v>
      </c>
    </row>
    <row r="704" spans="1:17" x14ac:dyDescent="0.25">
      <c r="A704" s="2">
        <v>1779</v>
      </c>
      <c r="B704" s="3">
        <v>42381</v>
      </c>
      <c r="C704" s="2">
        <v>25</v>
      </c>
      <c r="D704" s="2">
        <v>56</v>
      </c>
      <c r="E704" s="2">
        <v>30</v>
      </c>
      <c r="F704" s="2">
        <v>12</v>
      </c>
      <c r="G704" s="2">
        <v>39</v>
      </c>
      <c r="H704" s="2">
        <v>57</v>
      </c>
      <c r="I704" s="4">
        <v>23299384.5</v>
      </c>
      <c r="J704" s="10">
        <f t="shared" si="40"/>
        <v>6656967</v>
      </c>
      <c r="K704" s="28">
        <f t="shared" si="41"/>
        <v>0.13296951134011639</v>
      </c>
      <c r="L704" s="14" t="str">
        <f t="shared" si="42"/>
        <v>10% - 20%</v>
      </c>
      <c r="M704" s="2">
        <f t="shared" si="43"/>
        <v>0</v>
      </c>
      <c r="N704" s="2">
        <v>0</v>
      </c>
      <c r="O704" s="2">
        <v>0</v>
      </c>
      <c r="P704" s="2" t="s">
        <v>12</v>
      </c>
      <c r="Q704" s="4">
        <v>16920630.960000001</v>
      </c>
    </row>
    <row r="705" spans="1:17" x14ac:dyDescent="0.25">
      <c r="A705" s="5">
        <v>1780</v>
      </c>
      <c r="B705" s="6">
        <v>42383</v>
      </c>
      <c r="C705" s="5">
        <v>20</v>
      </c>
      <c r="D705" s="5">
        <v>6</v>
      </c>
      <c r="E705" s="5">
        <v>33</v>
      </c>
      <c r="F705" s="5">
        <v>22</v>
      </c>
      <c r="G705" s="5">
        <v>31</v>
      </c>
      <c r="H705" s="5">
        <v>34</v>
      </c>
      <c r="I705" s="7">
        <v>36562284.5</v>
      </c>
      <c r="J705" s="13">
        <f t="shared" si="40"/>
        <v>10446367</v>
      </c>
      <c r="K705" s="29">
        <f t="shared" si="41"/>
        <v>0.2086608383772246</v>
      </c>
      <c r="L705" s="15" t="str">
        <f t="shared" si="42"/>
        <v>20% - 30%</v>
      </c>
      <c r="M705" s="5">
        <f t="shared" si="43"/>
        <v>0</v>
      </c>
      <c r="N705" s="5">
        <v>0</v>
      </c>
      <c r="O705" s="5">
        <v>0</v>
      </c>
      <c r="P705" s="5" t="s">
        <v>12</v>
      </c>
      <c r="Q705" s="7">
        <v>20803755.489999998</v>
      </c>
    </row>
    <row r="706" spans="1:17" x14ac:dyDescent="0.25">
      <c r="A706" s="2">
        <v>1781</v>
      </c>
      <c r="B706" s="3">
        <v>42385</v>
      </c>
      <c r="C706" s="2">
        <v>22</v>
      </c>
      <c r="D706" s="2">
        <v>8</v>
      </c>
      <c r="E706" s="2">
        <v>52</v>
      </c>
      <c r="F706" s="2">
        <v>1</v>
      </c>
      <c r="G706" s="2">
        <v>53</v>
      </c>
      <c r="H706" s="2">
        <v>49</v>
      </c>
      <c r="I706" s="4">
        <v>41885585</v>
      </c>
      <c r="J706" s="10">
        <f t="shared" ref="J706:J769" si="44">I706/3.5</f>
        <v>11967310</v>
      </c>
      <c r="K706" s="28">
        <f t="shared" si="41"/>
        <v>0.23904089696639452</v>
      </c>
      <c r="L706" s="14" t="str">
        <f t="shared" si="42"/>
        <v>20% - 30%</v>
      </c>
      <c r="M706" s="2">
        <f t="shared" si="43"/>
        <v>1</v>
      </c>
      <c r="N706" s="2">
        <v>2</v>
      </c>
      <c r="O706" s="4">
        <v>12626122.539999999</v>
      </c>
      <c r="P706" s="2" t="s">
        <v>13</v>
      </c>
      <c r="Q706" s="2">
        <v>0</v>
      </c>
    </row>
    <row r="707" spans="1:17" x14ac:dyDescent="0.25">
      <c r="A707" s="5">
        <v>1782</v>
      </c>
      <c r="B707" s="6">
        <v>42389</v>
      </c>
      <c r="C707" s="5">
        <v>34</v>
      </c>
      <c r="D707" s="5">
        <v>57</v>
      </c>
      <c r="E707" s="5">
        <v>47</v>
      </c>
      <c r="F707" s="5">
        <v>18</v>
      </c>
      <c r="G707" s="5">
        <v>6</v>
      </c>
      <c r="H707" s="5">
        <v>52</v>
      </c>
      <c r="I707" s="7">
        <v>26275648</v>
      </c>
      <c r="J707" s="13">
        <f t="shared" si="44"/>
        <v>7507328</v>
      </c>
      <c r="K707" s="29">
        <f t="shared" ref="K707:K770" si="45">J707/50063860</f>
        <v>0.14995503742619926</v>
      </c>
      <c r="L707" s="15" t="str">
        <f t="shared" ref="L707:L770" si="46">IF(K707&gt;1,"Acima de 100%",TEXT(_xlfn.FLOOR.MATH(K707,0.1),"0%")&amp;" - "&amp;TEXT(_xlfn.CEILING.MATH(K707,0.1),"0%"))</f>
        <v>10% - 20%</v>
      </c>
      <c r="M707" s="5">
        <f t="shared" ref="M707:M770" si="47">IF(N707&gt;0,1,0)</f>
        <v>0</v>
      </c>
      <c r="N707" s="5">
        <v>0</v>
      </c>
      <c r="O707" s="5">
        <v>0</v>
      </c>
      <c r="P707" s="5" t="s">
        <v>12</v>
      </c>
      <c r="Q707" s="7">
        <v>2790624.67</v>
      </c>
    </row>
    <row r="708" spans="1:17" x14ac:dyDescent="0.25">
      <c r="A708" s="2">
        <v>1783</v>
      </c>
      <c r="B708" s="3">
        <v>42392</v>
      </c>
      <c r="C708" s="2">
        <v>38</v>
      </c>
      <c r="D708" s="2">
        <v>16</v>
      </c>
      <c r="E708" s="2">
        <v>21</v>
      </c>
      <c r="F708" s="2">
        <v>4</v>
      </c>
      <c r="G708" s="2">
        <v>18</v>
      </c>
      <c r="H708" s="2">
        <v>6</v>
      </c>
      <c r="I708" s="4">
        <v>33740126</v>
      </c>
      <c r="J708" s="10">
        <f t="shared" si="44"/>
        <v>9640036</v>
      </c>
      <c r="K708" s="28">
        <f t="shared" si="45"/>
        <v>0.19255478902345924</v>
      </c>
      <c r="L708" s="14" t="str">
        <f t="shared" si="46"/>
        <v>10% - 20%</v>
      </c>
      <c r="M708" s="2">
        <f t="shared" si="47"/>
        <v>0</v>
      </c>
      <c r="N708" s="2">
        <v>0</v>
      </c>
      <c r="O708" s="2">
        <v>0</v>
      </c>
      <c r="P708" s="2" t="s">
        <v>12</v>
      </c>
      <c r="Q708" s="4">
        <v>6374019.75</v>
      </c>
    </row>
    <row r="709" spans="1:17" x14ac:dyDescent="0.25">
      <c r="A709" s="5">
        <v>1784</v>
      </c>
      <c r="B709" s="6">
        <v>42396</v>
      </c>
      <c r="C709" s="5">
        <v>30</v>
      </c>
      <c r="D709" s="5">
        <v>15</v>
      </c>
      <c r="E709" s="5">
        <v>54</v>
      </c>
      <c r="F709" s="5">
        <v>55</v>
      </c>
      <c r="G709" s="5">
        <v>26</v>
      </c>
      <c r="H709" s="5">
        <v>4</v>
      </c>
      <c r="I709" s="7">
        <v>33471119.5</v>
      </c>
      <c r="J709" s="13">
        <f t="shared" si="44"/>
        <v>9563177</v>
      </c>
      <c r="K709" s="29">
        <f t="shared" si="45"/>
        <v>0.19101956980544449</v>
      </c>
      <c r="L709" s="15" t="str">
        <f t="shared" si="46"/>
        <v>10% - 20%</v>
      </c>
      <c r="M709" s="5">
        <f t="shared" si="47"/>
        <v>0</v>
      </c>
      <c r="N709" s="5">
        <v>0</v>
      </c>
      <c r="O709" s="5">
        <v>0</v>
      </c>
      <c r="P709" s="5" t="s">
        <v>12</v>
      </c>
      <c r="Q709" s="7">
        <v>21406847.550000001</v>
      </c>
    </row>
    <row r="710" spans="1:17" x14ac:dyDescent="0.25">
      <c r="A710" s="2">
        <v>1785</v>
      </c>
      <c r="B710" s="3">
        <v>42399</v>
      </c>
      <c r="C710" s="2">
        <v>27</v>
      </c>
      <c r="D710" s="2">
        <v>5</v>
      </c>
      <c r="E710" s="2">
        <v>42</v>
      </c>
      <c r="F710" s="2">
        <v>54</v>
      </c>
      <c r="G710" s="2">
        <v>41</v>
      </c>
      <c r="H710" s="2">
        <v>11</v>
      </c>
      <c r="I710" s="4">
        <v>46080240.5</v>
      </c>
      <c r="J710" s="10">
        <f t="shared" si="44"/>
        <v>13165783</v>
      </c>
      <c r="K710" s="28">
        <f t="shared" si="45"/>
        <v>0.26297978222214585</v>
      </c>
      <c r="L710" s="14" t="str">
        <f t="shared" si="46"/>
        <v>20% - 30%</v>
      </c>
      <c r="M710" s="2">
        <f t="shared" si="47"/>
        <v>0</v>
      </c>
      <c r="N710" s="2">
        <v>0</v>
      </c>
      <c r="O710" s="2">
        <v>0</v>
      </c>
      <c r="P710" s="2" t="s">
        <v>12</v>
      </c>
      <c r="Q710" s="4">
        <v>26300833.649999999</v>
      </c>
    </row>
    <row r="711" spans="1:17" x14ac:dyDescent="0.25">
      <c r="A711" s="5">
        <v>1786</v>
      </c>
      <c r="B711" s="6">
        <v>42402</v>
      </c>
      <c r="C711" s="5">
        <v>34</v>
      </c>
      <c r="D711" s="5">
        <v>8</v>
      </c>
      <c r="E711" s="5">
        <v>2</v>
      </c>
      <c r="F711" s="5">
        <v>21</v>
      </c>
      <c r="G711" s="5">
        <v>25</v>
      </c>
      <c r="H711" s="5">
        <v>6</v>
      </c>
      <c r="I711" s="7">
        <v>29553643</v>
      </c>
      <c r="J711" s="13">
        <f t="shared" si="44"/>
        <v>8443898</v>
      </c>
      <c r="K711" s="29">
        <f t="shared" si="45"/>
        <v>0.16866254419854962</v>
      </c>
      <c r="L711" s="15" t="str">
        <f t="shared" si="46"/>
        <v>10% - 20%</v>
      </c>
      <c r="M711" s="5">
        <f t="shared" si="47"/>
        <v>0</v>
      </c>
      <c r="N711" s="5">
        <v>0</v>
      </c>
      <c r="O711" s="5">
        <v>0</v>
      </c>
      <c r="P711" s="5" t="s">
        <v>12</v>
      </c>
      <c r="Q711" s="7">
        <v>29439600.199999999</v>
      </c>
    </row>
    <row r="712" spans="1:17" x14ac:dyDescent="0.25">
      <c r="A712" s="2">
        <v>1787</v>
      </c>
      <c r="B712" s="3">
        <v>42404</v>
      </c>
      <c r="C712" s="2">
        <v>1</v>
      </c>
      <c r="D712" s="2">
        <v>29</v>
      </c>
      <c r="E712" s="2">
        <v>13</v>
      </c>
      <c r="F712" s="2">
        <v>25</v>
      </c>
      <c r="G712" s="2">
        <v>5</v>
      </c>
      <c r="H712" s="2">
        <v>26</v>
      </c>
      <c r="I712" s="4">
        <v>43102762.5</v>
      </c>
      <c r="J712" s="10">
        <f t="shared" si="44"/>
        <v>12315075</v>
      </c>
      <c r="K712" s="28">
        <f t="shared" si="45"/>
        <v>0.24598732498852466</v>
      </c>
      <c r="L712" s="14" t="str">
        <f t="shared" si="46"/>
        <v>20% - 30%</v>
      </c>
      <c r="M712" s="2">
        <f t="shared" si="47"/>
        <v>1</v>
      </c>
      <c r="N712" s="2">
        <v>2</v>
      </c>
      <c r="O712" s="4">
        <v>17008680.52</v>
      </c>
      <c r="P712" s="2" t="s">
        <v>13</v>
      </c>
      <c r="Q712" s="2">
        <v>0</v>
      </c>
    </row>
    <row r="713" spans="1:17" x14ac:dyDescent="0.25">
      <c r="A713" s="5">
        <v>1788</v>
      </c>
      <c r="B713" s="6">
        <v>42406</v>
      </c>
      <c r="C713" s="5">
        <v>42</v>
      </c>
      <c r="D713" s="5">
        <v>45</v>
      </c>
      <c r="E713" s="5">
        <v>56</v>
      </c>
      <c r="F713" s="5">
        <v>13</v>
      </c>
      <c r="G713" s="5">
        <v>3</v>
      </c>
      <c r="H713" s="5">
        <v>59</v>
      </c>
      <c r="I713" s="7">
        <v>24935750</v>
      </c>
      <c r="J713" s="13">
        <f t="shared" si="44"/>
        <v>7124500</v>
      </c>
      <c r="K713" s="29">
        <f t="shared" si="45"/>
        <v>0.14230824391087704</v>
      </c>
      <c r="L713" s="15" t="str">
        <f t="shared" si="46"/>
        <v>10% - 20%</v>
      </c>
      <c r="M713" s="5">
        <f t="shared" si="47"/>
        <v>0</v>
      </c>
      <c r="N713" s="5">
        <v>0</v>
      </c>
      <c r="O713" s="5">
        <v>0</v>
      </c>
      <c r="P713" s="5" t="s">
        <v>12</v>
      </c>
      <c r="Q713" s="7">
        <v>2648319.7999999998</v>
      </c>
    </row>
    <row r="714" spans="1:17" x14ac:dyDescent="0.25">
      <c r="A714" s="2">
        <v>1789</v>
      </c>
      <c r="B714" s="3">
        <v>42410</v>
      </c>
      <c r="C714" s="2">
        <v>57</v>
      </c>
      <c r="D714" s="2">
        <v>59</v>
      </c>
      <c r="E714" s="2">
        <v>6</v>
      </c>
      <c r="F714" s="2">
        <v>25</v>
      </c>
      <c r="G714" s="2">
        <v>43</v>
      </c>
      <c r="H714" s="2">
        <v>58</v>
      </c>
      <c r="I714" s="4">
        <v>15395562</v>
      </c>
      <c r="J714" s="10">
        <f t="shared" si="44"/>
        <v>4398732</v>
      </c>
      <c r="K714" s="28">
        <f t="shared" si="45"/>
        <v>8.7862422114475397E-2</v>
      </c>
      <c r="L714" s="14" t="str">
        <f t="shared" si="46"/>
        <v>0% - 10%</v>
      </c>
      <c r="M714" s="2">
        <f t="shared" si="47"/>
        <v>0</v>
      </c>
      <c r="N714" s="2">
        <v>0</v>
      </c>
      <c r="O714" s="2">
        <v>0</v>
      </c>
      <c r="P714" s="2" t="s">
        <v>12</v>
      </c>
      <c r="Q714" s="4">
        <v>14902458.789999999</v>
      </c>
    </row>
    <row r="715" spans="1:17" x14ac:dyDescent="0.25">
      <c r="A715" s="5">
        <v>1790</v>
      </c>
      <c r="B715" s="6">
        <v>42413</v>
      </c>
      <c r="C715" s="5">
        <v>28</v>
      </c>
      <c r="D715" s="5">
        <v>13</v>
      </c>
      <c r="E715" s="5">
        <v>11</v>
      </c>
      <c r="F715" s="5">
        <v>26</v>
      </c>
      <c r="G715" s="5">
        <v>50</v>
      </c>
      <c r="H715" s="5">
        <v>27</v>
      </c>
      <c r="I715" s="7">
        <v>43155861</v>
      </c>
      <c r="J715" s="13">
        <f t="shared" si="44"/>
        <v>12330246</v>
      </c>
      <c r="K715" s="29">
        <f t="shared" si="45"/>
        <v>0.2462903579548201</v>
      </c>
      <c r="L715" s="15" t="str">
        <f t="shared" si="46"/>
        <v>20% - 30%</v>
      </c>
      <c r="M715" s="5">
        <f t="shared" si="47"/>
        <v>0</v>
      </c>
      <c r="N715" s="5">
        <v>0</v>
      </c>
      <c r="O715" s="5">
        <v>0</v>
      </c>
      <c r="P715" s="5" t="s">
        <v>12</v>
      </c>
      <c r="Q715" s="7">
        <v>19485858.98</v>
      </c>
    </row>
    <row r="716" spans="1:17" x14ac:dyDescent="0.25">
      <c r="A716" s="2">
        <v>1791</v>
      </c>
      <c r="B716" s="3">
        <v>42417</v>
      </c>
      <c r="C716" s="2">
        <v>55</v>
      </c>
      <c r="D716" s="2">
        <v>12</v>
      </c>
      <c r="E716" s="2">
        <v>50</v>
      </c>
      <c r="F716" s="2">
        <v>18</v>
      </c>
      <c r="G716" s="2">
        <v>53</v>
      </c>
      <c r="H716" s="2">
        <v>46</v>
      </c>
      <c r="I716" s="4">
        <v>44687387.5</v>
      </c>
      <c r="J716" s="10">
        <f t="shared" si="44"/>
        <v>12767825</v>
      </c>
      <c r="K716" s="28">
        <f t="shared" si="45"/>
        <v>0.25503077469456009</v>
      </c>
      <c r="L716" s="14" t="str">
        <f t="shared" si="46"/>
        <v>20% - 30%</v>
      </c>
      <c r="M716" s="2">
        <f t="shared" si="47"/>
        <v>0</v>
      </c>
      <c r="N716" s="2">
        <v>0</v>
      </c>
      <c r="O716" s="2">
        <v>0</v>
      </c>
      <c r="P716" s="2" t="s">
        <v>12</v>
      </c>
      <c r="Q716" s="4">
        <v>24231916.09</v>
      </c>
    </row>
    <row r="717" spans="1:17" x14ac:dyDescent="0.25">
      <c r="A717" s="5">
        <v>1792</v>
      </c>
      <c r="B717" s="6">
        <v>42420</v>
      </c>
      <c r="C717" s="5">
        <v>47</v>
      </c>
      <c r="D717" s="5">
        <v>41</v>
      </c>
      <c r="E717" s="5">
        <v>18</v>
      </c>
      <c r="F717" s="5">
        <v>17</v>
      </c>
      <c r="G717" s="5">
        <v>2</v>
      </c>
      <c r="H717" s="5">
        <v>16</v>
      </c>
      <c r="I717" s="7">
        <v>50964900</v>
      </c>
      <c r="J717" s="13">
        <f t="shared" si="44"/>
        <v>14561400</v>
      </c>
      <c r="K717" s="29">
        <f t="shared" si="45"/>
        <v>0.29085651805513996</v>
      </c>
      <c r="L717" s="15" t="str">
        <f t="shared" si="46"/>
        <v>20% - 30%</v>
      </c>
      <c r="M717" s="5">
        <f t="shared" si="47"/>
        <v>0</v>
      </c>
      <c r="N717" s="5">
        <v>0</v>
      </c>
      <c r="O717" s="5">
        <v>0</v>
      </c>
      <c r="P717" s="5" t="s">
        <v>12</v>
      </c>
      <c r="Q717" s="7">
        <v>29644681.07</v>
      </c>
    </row>
    <row r="718" spans="1:17" x14ac:dyDescent="0.25">
      <c r="A718" s="2">
        <v>1793</v>
      </c>
      <c r="B718" s="3">
        <v>42424</v>
      </c>
      <c r="C718" s="2">
        <v>56</v>
      </c>
      <c r="D718" s="2">
        <v>13</v>
      </c>
      <c r="E718" s="2">
        <v>22</v>
      </c>
      <c r="F718" s="2">
        <v>54</v>
      </c>
      <c r="G718" s="2">
        <v>14</v>
      </c>
      <c r="H718" s="2">
        <v>58</v>
      </c>
      <c r="I718" s="4">
        <v>52274470.5</v>
      </c>
      <c r="J718" s="10">
        <f t="shared" si="44"/>
        <v>14935563</v>
      </c>
      <c r="K718" s="28">
        <f t="shared" si="45"/>
        <v>0.29833023262688896</v>
      </c>
      <c r="L718" s="14" t="str">
        <f t="shared" si="46"/>
        <v>20% - 30%</v>
      </c>
      <c r="M718" s="2">
        <f t="shared" si="47"/>
        <v>1</v>
      </c>
      <c r="N718" s="2">
        <v>1</v>
      </c>
      <c r="O718" s="4">
        <v>35196529.960000001</v>
      </c>
      <c r="P718" s="2" t="s">
        <v>13</v>
      </c>
      <c r="Q718" s="2">
        <v>0</v>
      </c>
    </row>
    <row r="719" spans="1:17" x14ac:dyDescent="0.25">
      <c r="A719" s="5">
        <v>1794</v>
      </c>
      <c r="B719" s="6">
        <v>42427</v>
      </c>
      <c r="C719" s="5">
        <v>1</v>
      </c>
      <c r="D719" s="5">
        <v>5</v>
      </c>
      <c r="E719" s="5">
        <v>37</v>
      </c>
      <c r="F719" s="5">
        <v>60</v>
      </c>
      <c r="G719" s="5">
        <v>34</v>
      </c>
      <c r="H719" s="5">
        <v>40</v>
      </c>
      <c r="I719" s="7">
        <v>27706770</v>
      </c>
      <c r="J719" s="13">
        <f t="shared" si="44"/>
        <v>7916220</v>
      </c>
      <c r="K719" s="29">
        <f t="shared" si="45"/>
        <v>0.15812244601195352</v>
      </c>
      <c r="L719" s="15" t="str">
        <f t="shared" si="46"/>
        <v>10% - 20%</v>
      </c>
      <c r="M719" s="5">
        <f t="shared" si="47"/>
        <v>1</v>
      </c>
      <c r="N719" s="5">
        <v>1</v>
      </c>
      <c r="O719" s="7">
        <v>2942618.04</v>
      </c>
      <c r="P719" s="5" t="s">
        <v>13</v>
      </c>
      <c r="Q719" s="5">
        <v>0</v>
      </c>
    </row>
    <row r="720" spans="1:17" x14ac:dyDescent="0.25">
      <c r="A720" s="2">
        <v>1795</v>
      </c>
      <c r="B720" s="3">
        <v>42431</v>
      </c>
      <c r="C720" s="2">
        <v>55</v>
      </c>
      <c r="D720" s="2">
        <v>50</v>
      </c>
      <c r="E720" s="2">
        <v>42</v>
      </c>
      <c r="F720" s="2">
        <v>58</v>
      </c>
      <c r="G720" s="2">
        <v>47</v>
      </c>
      <c r="H720" s="2">
        <v>30</v>
      </c>
      <c r="I720" s="4">
        <v>38128146</v>
      </c>
      <c r="J720" s="10">
        <f t="shared" si="44"/>
        <v>10893756</v>
      </c>
      <c r="K720" s="28">
        <f t="shared" si="45"/>
        <v>0.21759720484996561</v>
      </c>
      <c r="L720" s="14" t="str">
        <f t="shared" si="46"/>
        <v>20% - 30%</v>
      </c>
      <c r="M720" s="2">
        <f t="shared" si="47"/>
        <v>0</v>
      </c>
      <c r="N720" s="2">
        <v>0</v>
      </c>
      <c r="O720" s="2">
        <v>0</v>
      </c>
      <c r="P720" s="2" t="s">
        <v>12</v>
      </c>
      <c r="Q720" s="4">
        <v>18655346.920000002</v>
      </c>
    </row>
    <row r="721" spans="1:17" x14ac:dyDescent="0.25">
      <c r="A721" s="5">
        <v>1796</v>
      </c>
      <c r="B721" s="6">
        <v>42434</v>
      </c>
      <c r="C721" s="5">
        <v>54</v>
      </c>
      <c r="D721" s="5">
        <v>22</v>
      </c>
      <c r="E721" s="5">
        <v>48</v>
      </c>
      <c r="F721" s="5">
        <v>34</v>
      </c>
      <c r="G721" s="5">
        <v>23</v>
      </c>
      <c r="H721" s="5">
        <v>53</v>
      </c>
      <c r="I721" s="7">
        <v>48610310</v>
      </c>
      <c r="J721" s="13">
        <f t="shared" si="44"/>
        <v>13888660</v>
      </c>
      <c r="K721" s="29">
        <f t="shared" si="45"/>
        <v>0.27741888060569042</v>
      </c>
      <c r="L721" s="15" t="str">
        <f t="shared" si="46"/>
        <v>20% - 30%</v>
      </c>
      <c r="M721" s="5">
        <f t="shared" si="47"/>
        <v>1</v>
      </c>
      <c r="N721" s="5">
        <v>1</v>
      </c>
      <c r="O721" s="7">
        <v>23818040.93</v>
      </c>
      <c r="P721" s="5" t="s">
        <v>13</v>
      </c>
      <c r="Q721" s="5">
        <v>0</v>
      </c>
    </row>
    <row r="722" spans="1:17" x14ac:dyDescent="0.25">
      <c r="A722" s="2">
        <v>1797</v>
      </c>
      <c r="B722" s="3">
        <v>42437</v>
      </c>
      <c r="C722" s="2">
        <v>2</v>
      </c>
      <c r="D722" s="2">
        <v>57</v>
      </c>
      <c r="E722" s="2">
        <v>35</v>
      </c>
      <c r="F722" s="2">
        <v>13</v>
      </c>
      <c r="G722" s="2">
        <v>54</v>
      </c>
      <c r="H722" s="2">
        <v>14</v>
      </c>
      <c r="I722" s="4">
        <v>15407598.5</v>
      </c>
      <c r="J722" s="10">
        <f t="shared" si="44"/>
        <v>4402171</v>
      </c>
      <c r="K722" s="28">
        <f t="shared" si="45"/>
        <v>8.7931114380712952E-2</v>
      </c>
      <c r="L722" s="14" t="str">
        <f t="shared" si="46"/>
        <v>0% - 10%</v>
      </c>
      <c r="M722" s="2">
        <f t="shared" si="47"/>
        <v>0</v>
      </c>
      <c r="N722" s="2">
        <v>0</v>
      </c>
      <c r="O722" s="2">
        <v>0</v>
      </c>
      <c r="P722" s="2" t="s">
        <v>12</v>
      </c>
      <c r="Q722" s="4">
        <v>1636375.41</v>
      </c>
    </row>
    <row r="723" spans="1:17" x14ac:dyDescent="0.25">
      <c r="A723" s="5">
        <v>1798</v>
      </c>
      <c r="B723" s="6">
        <v>42439</v>
      </c>
      <c r="C723" s="5">
        <v>9</v>
      </c>
      <c r="D723" s="5">
        <v>28</v>
      </c>
      <c r="E723" s="5">
        <v>45</v>
      </c>
      <c r="F723" s="5">
        <v>2</v>
      </c>
      <c r="G723" s="5">
        <v>23</v>
      </c>
      <c r="H723" s="5">
        <v>53</v>
      </c>
      <c r="I723" s="7">
        <v>23534406</v>
      </c>
      <c r="J723" s="13">
        <f t="shared" si="44"/>
        <v>6724116</v>
      </c>
      <c r="K723" s="29">
        <f t="shared" si="45"/>
        <v>0.13431077827398846</v>
      </c>
      <c r="L723" s="15" t="str">
        <f t="shared" si="46"/>
        <v>10% - 20%</v>
      </c>
      <c r="M723" s="5">
        <f t="shared" si="47"/>
        <v>0</v>
      </c>
      <c r="N723" s="5">
        <v>0</v>
      </c>
      <c r="O723" s="5">
        <v>0</v>
      </c>
      <c r="P723" s="5" t="s">
        <v>12</v>
      </c>
      <c r="Q723" s="7">
        <v>4135864.44</v>
      </c>
    </row>
    <row r="724" spans="1:17" x14ac:dyDescent="0.25">
      <c r="A724" s="2">
        <v>1799</v>
      </c>
      <c r="B724" s="3">
        <v>42441</v>
      </c>
      <c r="C724" s="2">
        <v>53</v>
      </c>
      <c r="D724" s="2">
        <v>1</v>
      </c>
      <c r="E724" s="2">
        <v>3</v>
      </c>
      <c r="F724" s="2">
        <v>4</v>
      </c>
      <c r="G724" s="2">
        <v>51</v>
      </c>
      <c r="H724" s="2">
        <v>39</v>
      </c>
      <c r="I724" s="4">
        <v>29701612.5</v>
      </c>
      <c r="J724" s="10">
        <f t="shared" si="44"/>
        <v>8486175</v>
      </c>
      <c r="K724" s="28">
        <f t="shared" si="45"/>
        <v>0.16950700565238078</v>
      </c>
      <c r="L724" s="14" t="str">
        <f t="shared" si="46"/>
        <v>10% - 20%</v>
      </c>
      <c r="M724" s="2">
        <f t="shared" si="47"/>
        <v>0</v>
      </c>
      <c r="N724" s="2">
        <v>0</v>
      </c>
      <c r="O724" s="2">
        <v>0</v>
      </c>
      <c r="P724" s="2" t="s">
        <v>12</v>
      </c>
      <c r="Q724" s="4">
        <v>17663326.199999999</v>
      </c>
    </row>
    <row r="725" spans="1:17" x14ac:dyDescent="0.25">
      <c r="A725" s="5">
        <v>1800</v>
      </c>
      <c r="B725" s="6">
        <v>42445</v>
      </c>
      <c r="C725" s="5">
        <v>31</v>
      </c>
      <c r="D725" s="5">
        <v>56</v>
      </c>
      <c r="E725" s="5">
        <v>16</v>
      </c>
      <c r="F725" s="5">
        <v>6</v>
      </c>
      <c r="G725" s="5">
        <v>11</v>
      </c>
      <c r="H725" s="5">
        <v>19</v>
      </c>
      <c r="I725" s="7">
        <v>41343148</v>
      </c>
      <c r="J725" s="13">
        <f t="shared" si="44"/>
        <v>11812328</v>
      </c>
      <c r="K725" s="29">
        <f t="shared" si="45"/>
        <v>0.23594521077679587</v>
      </c>
      <c r="L725" s="15" t="str">
        <f t="shared" si="46"/>
        <v>20% - 30%</v>
      </c>
      <c r="M725" s="5">
        <f t="shared" si="47"/>
        <v>1</v>
      </c>
      <c r="N725" s="5">
        <v>1</v>
      </c>
      <c r="O725" s="7">
        <v>22054205.879999999</v>
      </c>
      <c r="P725" s="5" t="s">
        <v>13</v>
      </c>
      <c r="Q725" s="5">
        <v>0</v>
      </c>
    </row>
    <row r="726" spans="1:17" x14ac:dyDescent="0.25">
      <c r="A726" s="2">
        <v>1801</v>
      </c>
      <c r="B726" s="3">
        <v>42448</v>
      </c>
      <c r="C726" s="2">
        <v>19</v>
      </c>
      <c r="D726" s="2">
        <v>45</v>
      </c>
      <c r="E726" s="2">
        <v>43</v>
      </c>
      <c r="F726" s="2">
        <v>6</v>
      </c>
      <c r="G726" s="2">
        <v>54</v>
      </c>
      <c r="H726" s="2">
        <v>34</v>
      </c>
      <c r="I726" s="4">
        <v>27371067.5</v>
      </c>
      <c r="J726" s="10">
        <f t="shared" si="44"/>
        <v>7820305</v>
      </c>
      <c r="K726" s="28">
        <f t="shared" si="45"/>
        <v>0.15620659293949768</v>
      </c>
      <c r="L726" s="14" t="str">
        <f t="shared" si="46"/>
        <v>10% - 20%</v>
      </c>
      <c r="M726" s="2">
        <f t="shared" si="47"/>
        <v>0</v>
      </c>
      <c r="N726" s="2">
        <v>0</v>
      </c>
      <c r="O726" s="2">
        <v>0</v>
      </c>
      <c r="P726" s="2" t="s">
        <v>12</v>
      </c>
      <c r="Q726" s="4">
        <v>2906964.51</v>
      </c>
    </row>
    <row r="727" spans="1:17" x14ac:dyDescent="0.25">
      <c r="A727" s="5">
        <v>1802</v>
      </c>
      <c r="B727" s="6">
        <v>42452</v>
      </c>
      <c r="C727" s="5">
        <v>6</v>
      </c>
      <c r="D727" s="5">
        <v>14</v>
      </c>
      <c r="E727" s="5">
        <v>2</v>
      </c>
      <c r="F727" s="5">
        <v>17</v>
      </c>
      <c r="G727" s="5">
        <v>44</v>
      </c>
      <c r="H727" s="5">
        <v>13</v>
      </c>
      <c r="I727" s="7">
        <v>29632225</v>
      </c>
      <c r="J727" s="13">
        <f t="shared" si="44"/>
        <v>8466350</v>
      </c>
      <c r="K727" s="29">
        <f t="shared" si="45"/>
        <v>0.1691110114162192</v>
      </c>
      <c r="L727" s="15" t="str">
        <f t="shared" si="46"/>
        <v>10% - 20%</v>
      </c>
      <c r="M727" s="5">
        <f t="shared" si="47"/>
        <v>0</v>
      </c>
      <c r="N727" s="5">
        <v>0</v>
      </c>
      <c r="O727" s="5">
        <v>0</v>
      </c>
      <c r="P727" s="5" t="s">
        <v>12</v>
      </c>
      <c r="Q727" s="7">
        <v>6054076.9299999997</v>
      </c>
    </row>
    <row r="728" spans="1:17" x14ac:dyDescent="0.25">
      <c r="A728" s="2">
        <v>1803</v>
      </c>
      <c r="B728" s="3">
        <v>42455</v>
      </c>
      <c r="C728" s="2">
        <v>4</v>
      </c>
      <c r="D728" s="2">
        <v>29</v>
      </c>
      <c r="E728" s="2">
        <v>8</v>
      </c>
      <c r="F728" s="2">
        <v>49</v>
      </c>
      <c r="G728" s="2">
        <v>38</v>
      </c>
      <c r="H728" s="2">
        <v>50</v>
      </c>
      <c r="I728" s="4">
        <v>28428841</v>
      </c>
      <c r="J728" s="10">
        <f t="shared" si="44"/>
        <v>8122526</v>
      </c>
      <c r="K728" s="28">
        <f t="shared" si="45"/>
        <v>0.16224330285359539</v>
      </c>
      <c r="L728" s="14" t="str">
        <f t="shared" si="46"/>
        <v>10% - 20%</v>
      </c>
      <c r="M728" s="2">
        <f t="shared" si="47"/>
        <v>0</v>
      </c>
      <c r="N728" s="2">
        <v>0</v>
      </c>
      <c r="O728" s="2">
        <v>0</v>
      </c>
      <c r="P728" s="2" t="s">
        <v>12</v>
      </c>
      <c r="Q728" s="4">
        <v>9073383.0500000007</v>
      </c>
    </row>
    <row r="729" spans="1:17" x14ac:dyDescent="0.25">
      <c r="A729" s="5">
        <v>1804</v>
      </c>
      <c r="B729" s="6">
        <v>42459</v>
      </c>
      <c r="C729" s="5">
        <v>20</v>
      </c>
      <c r="D729" s="5">
        <v>50</v>
      </c>
      <c r="E729" s="5">
        <v>48</v>
      </c>
      <c r="F729" s="5">
        <v>59</v>
      </c>
      <c r="G729" s="5">
        <v>28</v>
      </c>
      <c r="H729" s="5">
        <v>21</v>
      </c>
      <c r="I729" s="7">
        <v>34551692</v>
      </c>
      <c r="J729" s="13">
        <f t="shared" si="44"/>
        <v>9871912</v>
      </c>
      <c r="K729" s="29">
        <f t="shared" si="45"/>
        <v>0.19718639353817305</v>
      </c>
      <c r="L729" s="15" t="str">
        <f t="shared" si="46"/>
        <v>10% - 20%</v>
      </c>
      <c r="M729" s="5">
        <f t="shared" si="47"/>
        <v>0</v>
      </c>
      <c r="N729" s="5">
        <v>0</v>
      </c>
      <c r="O729" s="5">
        <v>0</v>
      </c>
      <c r="P729" s="5" t="s">
        <v>12</v>
      </c>
      <c r="Q729" s="7">
        <v>23512820.149999999</v>
      </c>
    </row>
    <row r="730" spans="1:17" x14ac:dyDescent="0.25">
      <c r="A730" s="2">
        <v>1805</v>
      </c>
      <c r="B730" s="3">
        <v>42462</v>
      </c>
      <c r="C730" s="2">
        <v>17</v>
      </c>
      <c r="D730" s="2">
        <v>49</v>
      </c>
      <c r="E730" s="2">
        <v>27</v>
      </c>
      <c r="F730" s="2">
        <v>22</v>
      </c>
      <c r="G730" s="2">
        <v>57</v>
      </c>
      <c r="H730" s="2">
        <v>31</v>
      </c>
      <c r="I730" s="4">
        <v>48568747.5</v>
      </c>
      <c r="J730" s="10">
        <f t="shared" si="44"/>
        <v>13876785</v>
      </c>
      <c r="K730" s="28">
        <f t="shared" si="45"/>
        <v>0.27718168355376516</v>
      </c>
      <c r="L730" s="14" t="str">
        <f t="shared" si="46"/>
        <v>20% - 30%</v>
      </c>
      <c r="M730" s="2">
        <f t="shared" si="47"/>
        <v>0</v>
      </c>
      <c r="N730" s="2">
        <v>0</v>
      </c>
      <c r="O730" s="2">
        <v>0</v>
      </c>
      <c r="P730" s="2" t="s">
        <v>12</v>
      </c>
      <c r="Q730" s="4">
        <v>28671099.98</v>
      </c>
    </row>
    <row r="731" spans="1:17" x14ac:dyDescent="0.25">
      <c r="A731" s="5">
        <v>1806</v>
      </c>
      <c r="B731" s="6">
        <v>42466</v>
      </c>
      <c r="C731" s="5">
        <v>11</v>
      </c>
      <c r="D731" s="5">
        <v>42</v>
      </c>
      <c r="E731" s="5">
        <v>55</v>
      </c>
      <c r="F731" s="5">
        <v>58</v>
      </c>
      <c r="G731" s="5">
        <v>35</v>
      </c>
      <c r="H731" s="5">
        <v>20</v>
      </c>
      <c r="I731" s="7">
        <v>55654595.5</v>
      </c>
      <c r="J731" s="13">
        <f t="shared" si="44"/>
        <v>15901313</v>
      </c>
      <c r="K731" s="29">
        <f t="shared" si="45"/>
        <v>0.31762059497609652</v>
      </c>
      <c r="L731" s="15" t="str">
        <f t="shared" si="46"/>
        <v>30% - 40%</v>
      </c>
      <c r="M731" s="5">
        <f t="shared" si="47"/>
        <v>0</v>
      </c>
      <c r="N731" s="5">
        <v>0</v>
      </c>
      <c r="O731" s="5">
        <v>0</v>
      </c>
      <c r="P731" s="5" t="s">
        <v>12</v>
      </c>
      <c r="Q731" s="7">
        <v>34581937.549999997</v>
      </c>
    </row>
    <row r="732" spans="1:17" x14ac:dyDescent="0.25">
      <c r="A732" s="2">
        <v>1807</v>
      </c>
      <c r="B732" s="3">
        <v>42469</v>
      </c>
      <c r="C732" s="2">
        <v>43</v>
      </c>
      <c r="D732" s="2">
        <v>15</v>
      </c>
      <c r="E732" s="2">
        <v>22</v>
      </c>
      <c r="F732" s="2">
        <v>1</v>
      </c>
      <c r="G732" s="2">
        <v>16</v>
      </c>
      <c r="H732" s="2">
        <v>25</v>
      </c>
      <c r="I732" s="4">
        <v>67545257.5</v>
      </c>
      <c r="J732" s="10">
        <f t="shared" si="44"/>
        <v>19298645</v>
      </c>
      <c r="K732" s="28">
        <f t="shared" si="45"/>
        <v>0.3854805642233739</v>
      </c>
      <c r="L732" s="14" t="str">
        <f t="shared" si="46"/>
        <v>30% - 40%</v>
      </c>
      <c r="M732" s="2">
        <f t="shared" si="47"/>
        <v>0</v>
      </c>
      <c r="N732" s="2">
        <v>0</v>
      </c>
      <c r="O732" s="2">
        <v>0</v>
      </c>
      <c r="P732" s="2" t="s">
        <v>12</v>
      </c>
      <c r="Q732" s="4">
        <v>41755631.700000003</v>
      </c>
    </row>
    <row r="733" spans="1:17" x14ac:dyDescent="0.25">
      <c r="A733" s="5">
        <v>1808</v>
      </c>
      <c r="B733" s="6">
        <v>42473</v>
      </c>
      <c r="C733" s="5">
        <v>20</v>
      </c>
      <c r="D733" s="5">
        <v>25</v>
      </c>
      <c r="E733" s="5">
        <v>45</v>
      </c>
      <c r="F733" s="5">
        <v>2</v>
      </c>
      <c r="G733" s="5">
        <v>41</v>
      </c>
      <c r="H733" s="5">
        <v>14</v>
      </c>
      <c r="I733" s="7">
        <v>76614121.5</v>
      </c>
      <c r="J733" s="13">
        <f t="shared" si="44"/>
        <v>21889749</v>
      </c>
      <c r="K733" s="29">
        <f t="shared" si="45"/>
        <v>0.43723654148920998</v>
      </c>
      <c r="L733" s="15" t="str">
        <f t="shared" si="46"/>
        <v>40% - 50%</v>
      </c>
      <c r="M733" s="5">
        <f t="shared" si="47"/>
        <v>0</v>
      </c>
      <c r="N733" s="5">
        <v>0</v>
      </c>
      <c r="O733" s="5">
        <v>0</v>
      </c>
      <c r="P733" s="5" t="s">
        <v>12</v>
      </c>
      <c r="Q733" s="7">
        <v>49892491.270000003</v>
      </c>
    </row>
    <row r="734" spans="1:17" x14ac:dyDescent="0.25">
      <c r="A734" s="2">
        <v>1809</v>
      </c>
      <c r="B734" s="3">
        <v>42476</v>
      </c>
      <c r="C734" s="2">
        <v>23</v>
      </c>
      <c r="D734" s="2">
        <v>12</v>
      </c>
      <c r="E734" s="2">
        <v>54</v>
      </c>
      <c r="F734" s="2">
        <v>46</v>
      </c>
      <c r="G734" s="2">
        <v>9</v>
      </c>
      <c r="H734" s="2">
        <v>24</v>
      </c>
      <c r="I734" s="4">
        <v>85960518</v>
      </c>
      <c r="J734" s="10">
        <f t="shared" si="44"/>
        <v>24560148</v>
      </c>
      <c r="K734" s="28">
        <f t="shared" si="45"/>
        <v>0.49057639582724943</v>
      </c>
      <c r="L734" s="14" t="str">
        <f t="shared" si="46"/>
        <v>40% - 50%</v>
      </c>
      <c r="M734" s="2">
        <f t="shared" si="47"/>
        <v>0</v>
      </c>
      <c r="N734" s="2">
        <v>0</v>
      </c>
      <c r="O734" s="2">
        <v>0</v>
      </c>
      <c r="P734" s="2" t="s">
        <v>12</v>
      </c>
      <c r="Q734" s="4">
        <v>81342042.560000002</v>
      </c>
    </row>
    <row r="735" spans="1:17" x14ac:dyDescent="0.25">
      <c r="A735" s="5">
        <v>1810</v>
      </c>
      <c r="B735" s="6">
        <v>42480</v>
      </c>
      <c r="C735" s="5">
        <v>56</v>
      </c>
      <c r="D735" s="5">
        <v>10</v>
      </c>
      <c r="E735" s="5">
        <v>43</v>
      </c>
      <c r="F735" s="5">
        <v>50</v>
      </c>
      <c r="G735" s="5">
        <v>1</v>
      </c>
      <c r="H735" s="5">
        <v>25</v>
      </c>
      <c r="I735" s="7">
        <v>103207069</v>
      </c>
      <c r="J735" s="13">
        <f t="shared" si="44"/>
        <v>29487734</v>
      </c>
      <c r="K735" s="29">
        <f t="shared" si="45"/>
        <v>0.5890024061268947</v>
      </c>
      <c r="L735" s="15" t="str">
        <f t="shared" si="46"/>
        <v>50% - 60%</v>
      </c>
      <c r="M735" s="5">
        <f t="shared" si="47"/>
        <v>1</v>
      </c>
      <c r="N735" s="5">
        <v>1</v>
      </c>
      <c r="O735" s="7">
        <v>92303225.840000004</v>
      </c>
      <c r="P735" s="5" t="s">
        <v>13</v>
      </c>
      <c r="Q735" s="5">
        <v>0</v>
      </c>
    </row>
    <row r="736" spans="1:17" x14ac:dyDescent="0.25">
      <c r="A736" s="2">
        <v>1811</v>
      </c>
      <c r="B736" s="3">
        <v>42483</v>
      </c>
      <c r="C736" s="2">
        <v>32</v>
      </c>
      <c r="D736" s="2">
        <v>37</v>
      </c>
      <c r="E736" s="2">
        <v>5</v>
      </c>
      <c r="F736" s="2">
        <v>35</v>
      </c>
      <c r="G736" s="2">
        <v>17</v>
      </c>
      <c r="H736" s="2">
        <v>57</v>
      </c>
      <c r="I736" s="4">
        <v>24593303</v>
      </c>
      <c r="J736" s="10">
        <f t="shared" si="44"/>
        <v>7026658</v>
      </c>
      <c r="K736" s="28">
        <f t="shared" si="45"/>
        <v>0.14035389999892137</v>
      </c>
      <c r="L736" s="14" t="str">
        <f t="shared" si="46"/>
        <v>10% - 20%</v>
      </c>
      <c r="M736" s="2">
        <f t="shared" si="47"/>
        <v>0</v>
      </c>
      <c r="N736" s="2">
        <v>0</v>
      </c>
      <c r="O736" s="2">
        <v>0</v>
      </c>
      <c r="P736" s="2" t="s">
        <v>12</v>
      </c>
      <c r="Q736" s="4">
        <v>2611949.9700000002</v>
      </c>
    </row>
    <row r="737" spans="1:17" x14ac:dyDescent="0.25">
      <c r="A737" s="5">
        <v>1812</v>
      </c>
      <c r="B737" s="6">
        <v>42487</v>
      </c>
      <c r="C737" s="5">
        <v>45</v>
      </c>
      <c r="D737" s="5">
        <v>34</v>
      </c>
      <c r="E737" s="5">
        <v>23</v>
      </c>
      <c r="F737" s="5">
        <v>20</v>
      </c>
      <c r="G737" s="5">
        <v>37</v>
      </c>
      <c r="H737" s="5">
        <v>32</v>
      </c>
      <c r="I737" s="7">
        <v>29763916</v>
      </c>
      <c r="J737" s="13">
        <f t="shared" si="44"/>
        <v>8503976</v>
      </c>
      <c r="K737" s="29">
        <f t="shared" si="45"/>
        <v>0.16986257152365</v>
      </c>
      <c r="L737" s="15" t="str">
        <f t="shared" si="46"/>
        <v>10% - 20%</v>
      </c>
      <c r="M737" s="5">
        <f t="shared" si="47"/>
        <v>0</v>
      </c>
      <c r="N737" s="5">
        <v>0</v>
      </c>
      <c r="O737" s="5">
        <v>0</v>
      </c>
      <c r="P737" s="5" t="s">
        <v>12</v>
      </c>
      <c r="Q737" s="7">
        <v>5773048.7199999997</v>
      </c>
    </row>
    <row r="738" spans="1:17" x14ac:dyDescent="0.25">
      <c r="A738" s="2">
        <v>1813</v>
      </c>
      <c r="B738" s="3">
        <v>42490</v>
      </c>
      <c r="C738" s="2">
        <v>51</v>
      </c>
      <c r="D738" s="2">
        <v>9</v>
      </c>
      <c r="E738" s="2">
        <v>13</v>
      </c>
      <c r="F738" s="2">
        <v>15</v>
      </c>
      <c r="G738" s="2">
        <v>19</v>
      </c>
      <c r="H738" s="2">
        <v>11</v>
      </c>
      <c r="I738" s="4">
        <v>39165192.5</v>
      </c>
      <c r="J738" s="10">
        <f t="shared" si="44"/>
        <v>11190055</v>
      </c>
      <c r="K738" s="28">
        <f t="shared" si="45"/>
        <v>0.22351562584267373</v>
      </c>
      <c r="L738" s="14" t="str">
        <f t="shared" si="46"/>
        <v>20% - 30%</v>
      </c>
      <c r="M738" s="2">
        <f t="shared" si="47"/>
        <v>0</v>
      </c>
      <c r="N738" s="2">
        <v>0</v>
      </c>
      <c r="O738" s="2">
        <v>0</v>
      </c>
      <c r="P738" s="2" t="s">
        <v>12</v>
      </c>
      <c r="Q738" s="4">
        <v>9932617.0099999998</v>
      </c>
    </row>
    <row r="739" spans="1:17" x14ac:dyDescent="0.25">
      <c r="A739" s="5">
        <v>1814</v>
      </c>
      <c r="B739" s="6">
        <v>42493</v>
      </c>
      <c r="C739" s="5">
        <v>53</v>
      </c>
      <c r="D739" s="5">
        <v>51</v>
      </c>
      <c r="E739" s="5">
        <v>27</v>
      </c>
      <c r="F739" s="5">
        <v>11</v>
      </c>
      <c r="G739" s="5">
        <v>46</v>
      </c>
      <c r="H739" s="5">
        <v>9</v>
      </c>
      <c r="I739" s="7">
        <v>26648079.5</v>
      </c>
      <c r="J739" s="13">
        <f t="shared" si="44"/>
        <v>7613737</v>
      </c>
      <c r="K739" s="29">
        <f t="shared" si="45"/>
        <v>0.15208050278184704</v>
      </c>
      <c r="L739" s="15" t="str">
        <f t="shared" si="46"/>
        <v>10% - 20%</v>
      </c>
      <c r="M739" s="5">
        <f t="shared" si="47"/>
        <v>0</v>
      </c>
      <c r="N739" s="5">
        <v>0</v>
      </c>
      <c r="O739" s="5">
        <v>0</v>
      </c>
      <c r="P739" s="5" t="s">
        <v>12</v>
      </c>
      <c r="Q739" s="7">
        <v>27675011.609999999</v>
      </c>
    </row>
    <row r="740" spans="1:17" x14ac:dyDescent="0.25">
      <c r="A740" s="2">
        <v>1815</v>
      </c>
      <c r="B740" s="3">
        <v>42495</v>
      </c>
      <c r="C740" s="2">
        <v>60</v>
      </c>
      <c r="D740" s="2">
        <v>8</v>
      </c>
      <c r="E740" s="2">
        <v>25</v>
      </c>
      <c r="F740" s="2">
        <v>39</v>
      </c>
      <c r="G740" s="2">
        <v>41</v>
      </c>
      <c r="H740" s="2">
        <v>11</v>
      </c>
      <c r="I740" s="4">
        <v>45317219.5</v>
      </c>
      <c r="J740" s="10">
        <f t="shared" si="44"/>
        <v>12947777</v>
      </c>
      <c r="K740" s="28">
        <f t="shared" si="45"/>
        <v>0.25862522386408082</v>
      </c>
      <c r="L740" s="14" t="str">
        <f t="shared" si="46"/>
        <v>20% - 30%</v>
      </c>
      <c r="M740" s="2">
        <f t="shared" si="47"/>
        <v>1</v>
      </c>
      <c r="N740" s="2">
        <v>3</v>
      </c>
      <c r="O740" s="4">
        <v>10829320.16</v>
      </c>
      <c r="P740" s="2" t="s">
        <v>13</v>
      </c>
      <c r="Q740" s="2">
        <v>0</v>
      </c>
    </row>
    <row r="741" spans="1:17" x14ac:dyDescent="0.25">
      <c r="A741" s="5">
        <v>1816</v>
      </c>
      <c r="B741" s="6">
        <v>42497</v>
      </c>
      <c r="C741" s="5">
        <v>12</v>
      </c>
      <c r="D741" s="5">
        <v>10</v>
      </c>
      <c r="E741" s="5">
        <v>46</v>
      </c>
      <c r="F741" s="5">
        <v>28</v>
      </c>
      <c r="G741" s="5">
        <v>22</v>
      </c>
      <c r="H741" s="5">
        <v>5</v>
      </c>
      <c r="I741" s="7">
        <v>27317451</v>
      </c>
      <c r="J741" s="13">
        <f t="shared" si="44"/>
        <v>7804986</v>
      </c>
      <c r="K741" s="29">
        <f t="shared" si="45"/>
        <v>0.15590060374889192</v>
      </c>
      <c r="L741" s="15" t="str">
        <f t="shared" si="46"/>
        <v>10% - 20%</v>
      </c>
      <c r="M741" s="5">
        <f t="shared" si="47"/>
        <v>0</v>
      </c>
      <c r="N741" s="5">
        <v>0</v>
      </c>
      <c r="O741" s="5">
        <v>0</v>
      </c>
      <c r="P741" s="5" t="s">
        <v>12</v>
      </c>
      <c r="Q741" s="7">
        <v>2901270.13</v>
      </c>
    </row>
    <row r="742" spans="1:17" x14ac:dyDescent="0.25">
      <c r="A742" s="2">
        <v>1817</v>
      </c>
      <c r="B742" s="3">
        <v>42501</v>
      </c>
      <c r="C742" s="2">
        <v>47</v>
      </c>
      <c r="D742" s="2">
        <v>1</v>
      </c>
      <c r="E742" s="2">
        <v>26</v>
      </c>
      <c r="F742" s="2">
        <v>55</v>
      </c>
      <c r="G742" s="2">
        <v>39</v>
      </c>
      <c r="H742" s="2">
        <v>4</v>
      </c>
      <c r="I742" s="4">
        <v>31871619.5</v>
      </c>
      <c r="J742" s="10">
        <f t="shared" si="44"/>
        <v>9106177</v>
      </c>
      <c r="K742" s="28">
        <f t="shared" si="45"/>
        <v>0.18189122852293052</v>
      </c>
      <c r="L742" s="14" t="str">
        <f t="shared" si="46"/>
        <v>10% - 20%</v>
      </c>
      <c r="M742" s="2">
        <f t="shared" si="47"/>
        <v>0</v>
      </c>
      <c r="N742" s="2">
        <v>0</v>
      </c>
      <c r="O742" s="2">
        <v>0</v>
      </c>
      <c r="P742" s="2" t="s">
        <v>12</v>
      </c>
      <c r="Q742" s="4">
        <v>6286219.0999999996</v>
      </c>
    </row>
    <row r="743" spans="1:17" x14ac:dyDescent="0.25">
      <c r="A743" s="5">
        <v>1818</v>
      </c>
      <c r="B743" s="6">
        <v>42504</v>
      </c>
      <c r="C743" s="5">
        <v>10</v>
      </c>
      <c r="D743" s="5">
        <v>53</v>
      </c>
      <c r="E743" s="5">
        <v>15</v>
      </c>
      <c r="F743" s="5">
        <v>2</v>
      </c>
      <c r="G743" s="5">
        <v>6</v>
      </c>
      <c r="H743" s="5">
        <v>56</v>
      </c>
      <c r="I743" s="7">
        <v>39985141</v>
      </c>
      <c r="J743" s="13">
        <f t="shared" si="44"/>
        <v>11424326</v>
      </c>
      <c r="K743" s="29">
        <f t="shared" si="45"/>
        <v>0.22819506925754426</v>
      </c>
      <c r="L743" s="15" t="str">
        <f t="shared" si="46"/>
        <v>20% - 30%</v>
      </c>
      <c r="M743" s="5">
        <f t="shared" si="47"/>
        <v>0</v>
      </c>
      <c r="N743" s="5">
        <v>0</v>
      </c>
      <c r="O743" s="5">
        <v>0</v>
      </c>
      <c r="P743" s="5" t="s">
        <v>12</v>
      </c>
      <c r="Q743" s="7">
        <v>10532870.630000001</v>
      </c>
    </row>
    <row r="744" spans="1:17" x14ac:dyDescent="0.25">
      <c r="A744" s="2">
        <v>1819</v>
      </c>
      <c r="B744" s="3">
        <v>42508</v>
      </c>
      <c r="C744" s="2">
        <v>37</v>
      </c>
      <c r="D744" s="2">
        <v>26</v>
      </c>
      <c r="E744" s="2">
        <v>18</v>
      </c>
      <c r="F744" s="2">
        <v>30</v>
      </c>
      <c r="G744" s="2">
        <v>33</v>
      </c>
      <c r="H744" s="2">
        <v>17</v>
      </c>
      <c r="I744" s="4">
        <v>42065250.5</v>
      </c>
      <c r="J744" s="10">
        <f t="shared" si="44"/>
        <v>12018643</v>
      </c>
      <c r="K744" s="28">
        <f t="shared" si="45"/>
        <v>0.24006624738883497</v>
      </c>
      <c r="L744" s="14" t="str">
        <f t="shared" si="46"/>
        <v>20% - 30%</v>
      </c>
      <c r="M744" s="2">
        <f t="shared" si="47"/>
        <v>0</v>
      </c>
      <c r="N744" s="2">
        <v>0</v>
      </c>
      <c r="O744" s="2">
        <v>0</v>
      </c>
      <c r="P744" s="2" t="s">
        <v>12</v>
      </c>
      <c r="Q744" s="4">
        <v>27454572.98</v>
      </c>
    </row>
    <row r="745" spans="1:17" x14ac:dyDescent="0.25">
      <c r="A745" s="5">
        <v>1820</v>
      </c>
      <c r="B745" s="6">
        <v>42511</v>
      </c>
      <c r="C745" s="5">
        <v>27</v>
      </c>
      <c r="D745" s="5">
        <v>19</v>
      </c>
      <c r="E745" s="5">
        <v>23</v>
      </c>
      <c r="F745" s="5">
        <v>3</v>
      </c>
      <c r="G745" s="5">
        <v>45</v>
      </c>
      <c r="H745" s="5">
        <v>40</v>
      </c>
      <c r="I745" s="7">
        <v>55315218</v>
      </c>
      <c r="J745" s="13">
        <f t="shared" si="44"/>
        <v>15804348</v>
      </c>
      <c r="K745" s="29">
        <f t="shared" si="45"/>
        <v>0.31568376869062831</v>
      </c>
      <c r="L745" s="15" t="str">
        <f t="shared" si="46"/>
        <v>30% - 40%</v>
      </c>
      <c r="M745" s="5">
        <f t="shared" si="47"/>
        <v>0</v>
      </c>
      <c r="N745" s="5">
        <v>0</v>
      </c>
      <c r="O745" s="5">
        <v>0</v>
      </c>
      <c r="P745" s="5" t="s">
        <v>12</v>
      </c>
      <c r="Q745" s="7">
        <v>33329366.699999999</v>
      </c>
    </row>
    <row r="746" spans="1:17" x14ac:dyDescent="0.25">
      <c r="A746" s="2">
        <v>1821</v>
      </c>
      <c r="B746" s="3">
        <v>42515</v>
      </c>
      <c r="C746" s="2">
        <v>53</v>
      </c>
      <c r="D746" s="2">
        <v>31</v>
      </c>
      <c r="E746" s="2">
        <v>19</v>
      </c>
      <c r="F746" s="2">
        <v>52</v>
      </c>
      <c r="G746" s="2">
        <v>36</v>
      </c>
      <c r="H746" s="2">
        <v>22</v>
      </c>
      <c r="I746" s="4">
        <v>60860145.5</v>
      </c>
      <c r="J746" s="10">
        <f t="shared" si="44"/>
        <v>17388613</v>
      </c>
      <c r="K746" s="28">
        <f t="shared" si="45"/>
        <v>0.34732865184586248</v>
      </c>
      <c r="L746" s="14" t="str">
        <f t="shared" si="46"/>
        <v>30% - 40%</v>
      </c>
      <c r="M746" s="2">
        <f t="shared" si="47"/>
        <v>1</v>
      </c>
      <c r="N746" s="2">
        <v>2</v>
      </c>
      <c r="O746" s="4">
        <v>19896531.789999999</v>
      </c>
      <c r="P746" s="2" t="s">
        <v>13</v>
      </c>
      <c r="Q746" s="2">
        <v>0</v>
      </c>
    </row>
    <row r="747" spans="1:17" x14ac:dyDescent="0.25">
      <c r="A747" s="5">
        <v>1822</v>
      </c>
      <c r="B747" s="6">
        <v>42518</v>
      </c>
      <c r="C747" s="5">
        <v>22</v>
      </c>
      <c r="D747" s="5">
        <v>53</v>
      </c>
      <c r="E747" s="5">
        <v>26</v>
      </c>
      <c r="F747" s="5">
        <v>1</v>
      </c>
      <c r="G747" s="5">
        <v>43</v>
      </c>
      <c r="H747" s="5">
        <v>50</v>
      </c>
      <c r="I747" s="7">
        <v>24684450</v>
      </c>
      <c r="J747" s="13">
        <f t="shared" si="44"/>
        <v>7052700</v>
      </c>
      <c r="K747" s="29">
        <f t="shared" si="45"/>
        <v>0.14087407563060458</v>
      </c>
      <c r="L747" s="15" t="str">
        <f t="shared" si="46"/>
        <v>10% - 20%</v>
      </c>
      <c r="M747" s="5">
        <f t="shared" si="47"/>
        <v>0</v>
      </c>
      <c r="N747" s="5">
        <v>0</v>
      </c>
      <c r="O747" s="5">
        <v>0</v>
      </c>
      <c r="P747" s="5" t="s">
        <v>12</v>
      </c>
      <c r="Q747" s="7">
        <v>2621630.2999999998</v>
      </c>
    </row>
    <row r="748" spans="1:17" x14ac:dyDescent="0.25">
      <c r="A748" s="2">
        <v>1823</v>
      </c>
      <c r="B748" s="3">
        <v>42522</v>
      </c>
      <c r="C748" s="2">
        <v>54</v>
      </c>
      <c r="D748" s="2">
        <v>34</v>
      </c>
      <c r="E748" s="2">
        <v>59</v>
      </c>
      <c r="F748" s="2">
        <v>21</v>
      </c>
      <c r="G748" s="2">
        <v>9</v>
      </c>
      <c r="H748" s="2">
        <v>4</v>
      </c>
      <c r="I748" s="4">
        <v>31057124</v>
      </c>
      <c r="J748" s="10">
        <f t="shared" si="44"/>
        <v>8873464</v>
      </c>
      <c r="K748" s="28">
        <f t="shared" si="45"/>
        <v>0.17724290536127257</v>
      </c>
      <c r="L748" s="14" t="str">
        <f t="shared" si="46"/>
        <v>10% - 20%</v>
      </c>
      <c r="M748" s="2">
        <f t="shared" si="47"/>
        <v>0</v>
      </c>
      <c r="N748" s="2">
        <v>0</v>
      </c>
      <c r="O748" s="2">
        <v>0</v>
      </c>
      <c r="P748" s="2" t="s">
        <v>12</v>
      </c>
      <c r="Q748" s="4">
        <v>5920075.1699999999</v>
      </c>
    </row>
    <row r="749" spans="1:17" x14ac:dyDescent="0.25">
      <c r="A749" s="5">
        <v>1824</v>
      </c>
      <c r="B749" s="6">
        <v>42525</v>
      </c>
      <c r="C749" s="5">
        <v>19</v>
      </c>
      <c r="D749" s="5">
        <v>30</v>
      </c>
      <c r="E749" s="5">
        <v>60</v>
      </c>
      <c r="F749" s="5">
        <v>12</v>
      </c>
      <c r="G749" s="5">
        <v>6</v>
      </c>
      <c r="H749" s="5">
        <v>5</v>
      </c>
      <c r="I749" s="7">
        <v>38588368</v>
      </c>
      <c r="J749" s="13">
        <f t="shared" si="44"/>
        <v>11025248</v>
      </c>
      <c r="K749" s="29">
        <f t="shared" si="45"/>
        <v>0.22022369030274533</v>
      </c>
      <c r="L749" s="15" t="str">
        <f t="shared" si="46"/>
        <v>20% - 30%</v>
      </c>
      <c r="M749" s="5">
        <f t="shared" si="47"/>
        <v>0</v>
      </c>
      <c r="N749" s="5">
        <v>0</v>
      </c>
      <c r="O749" s="5">
        <v>0</v>
      </c>
      <c r="P749" s="5" t="s">
        <v>12</v>
      </c>
      <c r="Q749" s="7">
        <v>24071272.350000001</v>
      </c>
    </row>
    <row r="750" spans="1:17" x14ac:dyDescent="0.25">
      <c r="A750" s="2">
        <v>1825</v>
      </c>
      <c r="B750" s="3">
        <v>42528</v>
      </c>
      <c r="C750" s="2">
        <v>21</v>
      </c>
      <c r="D750" s="2">
        <v>54</v>
      </c>
      <c r="E750" s="2">
        <v>10</v>
      </c>
      <c r="F750" s="2">
        <v>50</v>
      </c>
      <c r="G750" s="2">
        <v>51</v>
      </c>
      <c r="H750" s="2">
        <v>11</v>
      </c>
      <c r="I750" s="4">
        <v>30719489.5</v>
      </c>
      <c r="J750" s="10">
        <f t="shared" si="44"/>
        <v>8776997</v>
      </c>
      <c r="K750" s="28">
        <f t="shared" si="45"/>
        <v>0.17531602637111882</v>
      </c>
      <c r="L750" s="14" t="str">
        <f t="shared" si="46"/>
        <v>10% - 20%</v>
      </c>
      <c r="M750" s="2">
        <f t="shared" si="47"/>
        <v>1</v>
      </c>
      <c r="N750" s="2">
        <v>1</v>
      </c>
      <c r="O750" s="4">
        <v>27333858.489999998</v>
      </c>
      <c r="P750" s="2" t="s">
        <v>13</v>
      </c>
      <c r="Q750" s="2">
        <v>0</v>
      </c>
    </row>
    <row r="751" spans="1:17" x14ac:dyDescent="0.25">
      <c r="A751" s="5">
        <v>1826</v>
      </c>
      <c r="B751" s="6">
        <v>42530</v>
      </c>
      <c r="C751" s="5">
        <v>43</v>
      </c>
      <c r="D751" s="5">
        <v>48</v>
      </c>
      <c r="E751" s="5">
        <v>32</v>
      </c>
      <c r="F751" s="5">
        <v>19</v>
      </c>
      <c r="G751" s="5">
        <v>17</v>
      </c>
      <c r="H751" s="5">
        <v>51</v>
      </c>
      <c r="I751" s="7">
        <v>23770859</v>
      </c>
      <c r="J751" s="13">
        <f t="shared" si="44"/>
        <v>6791674</v>
      </c>
      <c r="K751" s="29">
        <f t="shared" si="45"/>
        <v>0.13566021477369103</v>
      </c>
      <c r="L751" s="15" t="str">
        <f t="shared" si="46"/>
        <v>10% - 20%</v>
      </c>
      <c r="M751" s="5">
        <f t="shared" si="47"/>
        <v>0</v>
      </c>
      <c r="N751" s="5">
        <v>0</v>
      </c>
      <c r="O751" s="5">
        <v>0</v>
      </c>
      <c r="P751" s="5" t="s">
        <v>12</v>
      </c>
      <c r="Q751" s="7">
        <v>2524601.69</v>
      </c>
    </row>
    <row r="752" spans="1:17" x14ac:dyDescent="0.25">
      <c r="A752" s="2">
        <v>1827</v>
      </c>
      <c r="B752" s="3">
        <v>42532</v>
      </c>
      <c r="C752" s="2">
        <v>43</v>
      </c>
      <c r="D752" s="2">
        <v>33</v>
      </c>
      <c r="E752" s="2">
        <v>53</v>
      </c>
      <c r="F752" s="2">
        <v>26</v>
      </c>
      <c r="G752" s="2">
        <v>54</v>
      </c>
      <c r="H752" s="2">
        <v>42</v>
      </c>
      <c r="I752" s="4">
        <v>26673272.5</v>
      </c>
      <c r="J752" s="10">
        <f t="shared" si="44"/>
        <v>7620935</v>
      </c>
      <c r="K752" s="28">
        <f t="shared" si="45"/>
        <v>0.15222427915066877</v>
      </c>
      <c r="L752" s="14" t="str">
        <f t="shared" si="46"/>
        <v>10% - 20%</v>
      </c>
      <c r="M752" s="2">
        <f t="shared" si="47"/>
        <v>0</v>
      </c>
      <c r="N752" s="2">
        <v>0</v>
      </c>
      <c r="O752" s="2">
        <v>0</v>
      </c>
      <c r="P752" s="2" t="s">
        <v>12</v>
      </c>
      <c r="Q752" s="4">
        <v>5357456.3600000003</v>
      </c>
    </row>
    <row r="753" spans="1:17" x14ac:dyDescent="0.25">
      <c r="A753" s="5">
        <v>1828</v>
      </c>
      <c r="B753" s="6">
        <v>42536</v>
      </c>
      <c r="C753" s="5">
        <v>40</v>
      </c>
      <c r="D753" s="5">
        <v>32</v>
      </c>
      <c r="E753" s="5">
        <v>11</v>
      </c>
      <c r="F753" s="5">
        <v>6</v>
      </c>
      <c r="G753" s="5">
        <v>59</v>
      </c>
      <c r="H753" s="5">
        <v>48</v>
      </c>
      <c r="I753" s="7">
        <v>32592364</v>
      </c>
      <c r="J753" s="13">
        <f t="shared" si="44"/>
        <v>9312104</v>
      </c>
      <c r="K753" s="29">
        <f t="shared" si="45"/>
        <v>0.18600451503339935</v>
      </c>
      <c r="L753" s="15" t="str">
        <f t="shared" si="46"/>
        <v>10% - 20%</v>
      </c>
      <c r="M753" s="5">
        <f t="shared" si="47"/>
        <v>0</v>
      </c>
      <c r="N753" s="5">
        <v>0</v>
      </c>
      <c r="O753" s="5">
        <v>0</v>
      </c>
      <c r="P753" s="5" t="s">
        <v>12</v>
      </c>
      <c r="Q753" s="7">
        <v>8818952.5299999993</v>
      </c>
    </row>
    <row r="754" spans="1:17" x14ac:dyDescent="0.25">
      <c r="A754" s="2">
        <v>1829</v>
      </c>
      <c r="B754" s="3">
        <v>42539</v>
      </c>
      <c r="C754" s="2">
        <v>53</v>
      </c>
      <c r="D754" s="2">
        <v>32</v>
      </c>
      <c r="E754" s="2">
        <v>30</v>
      </c>
      <c r="F754" s="2">
        <v>7</v>
      </c>
      <c r="G754" s="2">
        <v>24</v>
      </c>
      <c r="H754" s="2">
        <v>13</v>
      </c>
      <c r="I754" s="4">
        <v>37916872</v>
      </c>
      <c r="J754" s="10">
        <f t="shared" si="44"/>
        <v>10833392</v>
      </c>
      <c r="K754" s="28">
        <f t="shared" si="45"/>
        <v>0.21639146482113045</v>
      </c>
      <c r="L754" s="14" t="str">
        <f t="shared" si="46"/>
        <v>20% - 30%</v>
      </c>
      <c r="M754" s="2">
        <f t="shared" si="47"/>
        <v>0</v>
      </c>
      <c r="N754" s="2">
        <v>0</v>
      </c>
      <c r="O754" s="2">
        <v>0</v>
      </c>
      <c r="P754" s="2" t="s">
        <v>12</v>
      </c>
      <c r="Q754" s="4">
        <v>22971302.579999998</v>
      </c>
    </row>
    <row r="755" spans="1:17" x14ac:dyDescent="0.25">
      <c r="A755" s="5">
        <v>1830</v>
      </c>
      <c r="B755" s="6">
        <v>42543</v>
      </c>
      <c r="C755" s="5">
        <v>29</v>
      </c>
      <c r="D755" s="5">
        <v>3</v>
      </c>
      <c r="E755" s="5">
        <v>54</v>
      </c>
      <c r="F755" s="5">
        <v>7</v>
      </c>
      <c r="G755" s="5">
        <v>37</v>
      </c>
      <c r="H755" s="5">
        <v>60</v>
      </c>
      <c r="I755" s="7">
        <v>42529525.5</v>
      </c>
      <c r="J755" s="13">
        <f t="shared" si="44"/>
        <v>12151293</v>
      </c>
      <c r="K755" s="29">
        <f t="shared" si="45"/>
        <v>0.24271586329939401</v>
      </c>
      <c r="L755" s="15" t="str">
        <f t="shared" si="46"/>
        <v>20% - 30%</v>
      </c>
      <c r="M755" s="5">
        <f t="shared" si="47"/>
        <v>1</v>
      </c>
      <c r="N755" s="5">
        <v>1</v>
      </c>
      <c r="O755" s="7">
        <v>27488182.359999999</v>
      </c>
      <c r="P755" s="5" t="s">
        <v>13</v>
      </c>
      <c r="Q755" s="5">
        <v>0</v>
      </c>
    </row>
    <row r="756" spans="1:17" x14ac:dyDescent="0.25">
      <c r="A756" s="2">
        <v>1831</v>
      </c>
      <c r="B756" s="3">
        <v>42546</v>
      </c>
      <c r="C756" s="2">
        <v>55</v>
      </c>
      <c r="D756" s="2">
        <v>15</v>
      </c>
      <c r="E756" s="2">
        <v>48</v>
      </c>
      <c r="F756" s="2">
        <v>32</v>
      </c>
      <c r="G756" s="2">
        <v>28</v>
      </c>
      <c r="H756" s="2">
        <v>27</v>
      </c>
      <c r="I756" s="4">
        <v>24629594.5</v>
      </c>
      <c r="J756" s="10">
        <f t="shared" si="44"/>
        <v>7037027</v>
      </c>
      <c r="K756" s="28">
        <f t="shared" si="45"/>
        <v>0.14056101547104038</v>
      </c>
      <c r="L756" s="14" t="str">
        <f t="shared" si="46"/>
        <v>10% - 20%</v>
      </c>
      <c r="M756" s="2">
        <f t="shared" si="47"/>
        <v>1</v>
      </c>
      <c r="N756" s="2">
        <v>1</v>
      </c>
      <c r="O756" s="4">
        <v>2615804.34</v>
      </c>
      <c r="P756" s="2" t="s">
        <v>13</v>
      </c>
      <c r="Q756" s="2">
        <v>0</v>
      </c>
    </row>
    <row r="757" spans="1:17" x14ac:dyDescent="0.25">
      <c r="A757" s="5">
        <v>1832</v>
      </c>
      <c r="B757" s="6">
        <v>42550</v>
      </c>
      <c r="C757" s="5">
        <v>34</v>
      </c>
      <c r="D757" s="5">
        <v>47</v>
      </c>
      <c r="E757" s="5">
        <v>57</v>
      </c>
      <c r="F757" s="5">
        <v>56</v>
      </c>
      <c r="G757" s="5">
        <v>14</v>
      </c>
      <c r="H757" s="5">
        <v>46</v>
      </c>
      <c r="I757" s="7">
        <v>22501927</v>
      </c>
      <c r="J757" s="13">
        <f t="shared" si="44"/>
        <v>6429122</v>
      </c>
      <c r="K757" s="29">
        <f t="shared" si="45"/>
        <v>0.1284184239888814</v>
      </c>
      <c r="L757" s="15" t="str">
        <f t="shared" si="46"/>
        <v>10% - 20%</v>
      </c>
      <c r="M757" s="5">
        <f t="shared" si="47"/>
        <v>0</v>
      </c>
      <c r="N757" s="5">
        <v>0</v>
      </c>
      <c r="O757" s="5">
        <v>0</v>
      </c>
      <c r="P757" s="5" t="s">
        <v>12</v>
      </c>
      <c r="Q757" s="7">
        <v>2389833.83</v>
      </c>
    </row>
    <row r="758" spans="1:17" x14ac:dyDescent="0.25">
      <c r="A758" s="2">
        <v>1833</v>
      </c>
      <c r="B758" s="3">
        <v>42553</v>
      </c>
      <c r="C758" s="2">
        <v>2</v>
      </c>
      <c r="D758" s="2">
        <v>42</v>
      </c>
      <c r="E758" s="2">
        <v>3</v>
      </c>
      <c r="F758" s="2">
        <v>27</v>
      </c>
      <c r="G758" s="2">
        <v>16</v>
      </c>
      <c r="H758" s="2">
        <v>7</v>
      </c>
      <c r="I758" s="4">
        <v>30419207</v>
      </c>
      <c r="J758" s="10">
        <f t="shared" si="44"/>
        <v>8691202</v>
      </c>
      <c r="K758" s="28">
        <f t="shared" si="45"/>
        <v>0.17360231512312474</v>
      </c>
      <c r="L758" s="14" t="str">
        <f t="shared" si="46"/>
        <v>10% - 20%</v>
      </c>
      <c r="M758" s="2">
        <f t="shared" si="47"/>
        <v>0</v>
      </c>
      <c r="N758" s="2">
        <v>0</v>
      </c>
      <c r="O758" s="2">
        <v>0</v>
      </c>
      <c r="P758" s="2" t="s">
        <v>12</v>
      </c>
      <c r="Q758" s="4">
        <v>5620528.25</v>
      </c>
    </row>
    <row r="759" spans="1:17" x14ac:dyDescent="0.25">
      <c r="A759" s="5">
        <v>1834</v>
      </c>
      <c r="B759" s="6">
        <v>42557</v>
      </c>
      <c r="C759" s="5">
        <v>2</v>
      </c>
      <c r="D759" s="5">
        <v>22</v>
      </c>
      <c r="E759" s="5">
        <v>51</v>
      </c>
      <c r="F759" s="5">
        <v>24</v>
      </c>
      <c r="G759" s="5">
        <v>48</v>
      </c>
      <c r="H759" s="5">
        <v>17</v>
      </c>
      <c r="I759" s="7">
        <v>33185138</v>
      </c>
      <c r="J759" s="13">
        <f t="shared" si="44"/>
        <v>9481468</v>
      </c>
      <c r="K759" s="29">
        <f t="shared" si="45"/>
        <v>0.18938747431780131</v>
      </c>
      <c r="L759" s="15" t="str">
        <f t="shared" si="46"/>
        <v>10% - 20%</v>
      </c>
      <c r="M759" s="5">
        <f t="shared" si="47"/>
        <v>1</v>
      </c>
      <c r="N759" s="5">
        <v>1</v>
      </c>
      <c r="O759" s="7">
        <v>9144980.4199999999</v>
      </c>
      <c r="P759" s="5" t="s">
        <v>13</v>
      </c>
      <c r="Q759" s="5">
        <v>0</v>
      </c>
    </row>
    <row r="760" spans="1:17" x14ac:dyDescent="0.25">
      <c r="A760" s="2">
        <v>1835</v>
      </c>
      <c r="B760" s="3">
        <v>42560</v>
      </c>
      <c r="C760" s="2">
        <v>50</v>
      </c>
      <c r="D760" s="2">
        <v>36</v>
      </c>
      <c r="E760" s="2">
        <v>8</v>
      </c>
      <c r="F760" s="2">
        <v>28</v>
      </c>
      <c r="G760" s="2">
        <v>47</v>
      </c>
      <c r="H760" s="2">
        <v>58</v>
      </c>
      <c r="I760" s="4">
        <v>35420563.5</v>
      </c>
      <c r="J760" s="10">
        <f t="shared" si="44"/>
        <v>10120161</v>
      </c>
      <c r="K760" s="28">
        <f t="shared" si="45"/>
        <v>0.20214504035445929</v>
      </c>
      <c r="L760" s="14" t="str">
        <f t="shared" si="46"/>
        <v>20% - 30%</v>
      </c>
      <c r="M760" s="2">
        <f t="shared" si="47"/>
        <v>0</v>
      </c>
      <c r="N760" s="2">
        <v>0</v>
      </c>
      <c r="O760" s="2">
        <v>0</v>
      </c>
      <c r="P760" s="2" t="s">
        <v>12</v>
      </c>
      <c r="Q760" s="4">
        <v>13993542.039999999</v>
      </c>
    </row>
    <row r="761" spans="1:17" x14ac:dyDescent="0.25">
      <c r="A761" s="5">
        <v>1836</v>
      </c>
      <c r="B761" s="6">
        <v>42563</v>
      </c>
      <c r="C761" s="5">
        <v>59</v>
      </c>
      <c r="D761" s="5">
        <v>18</v>
      </c>
      <c r="E761" s="5">
        <v>45</v>
      </c>
      <c r="F761" s="5">
        <v>60</v>
      </c>
      <c r="G761" s="5">
        <v>8</v>
      </c>
      <c r="H761" s="5">
        <v>15</v>
      </c>
      <c r="I761" s="7">
        <v>27231904</v>
      </c>
      <c r="J761" s="13">
        <f t="shared" si="44"/>
        <v>7780544</v>
      </c>
      <c r="K761" s="29">
        <f t="shared" si="45"/>
        <v>0.1554123872989418</v>
      </c>
      <c r="L761" s="15" t="str">
        <f t="shared" si="46"/>
        <v>10% - 20%</v>
      </c>
      <c r="M761" s="5">
        <f t="shared" si="47"/>
        <v>0</v>
      </c>
      <c r="N761" s="5">
        <v>0</v>
      </c>
      <c r="O761" s="5">
        <v>0</v>
      </c>
      <c r="P761" s="5" t="s">
        <v>12</v>
      </c>
      <c r="Q761" s="7">
        <v>16885726.579999998</v>
      </c>
    </row>
    <row r="762" spans="1:17" x14ac:dyDescent="0.25">
      <c r="A762" s="2">
        <v>1837</v>
      </c>
      <c r="B762" s="3">
        <v>42565</v>
      </c>
      <c r="C762" s="2">
        <v>41</v>
      </c>
      <c r="D762" s="2">
        <v>48</v>
      </c>
      <c r="E762" s="2">
        <v>57</v>
      </c>
      <c r="F762" s="2">
        <v>50</v>
      </c>
      <c r="G762" s="2">
        <v>44</v>
      </c>
      <c r="H762" s="2">
        <v>54</v>
      </c>
      <c r="I762" s="4">
        <v>37043030.5</v>
      </c>
      <c r="J762" s="10">
        <f t="shared" si="44"/>
        <v>10583723</v>
      </c>
      <c r="K762" s="28">
        <f t="shared" si="45"/>
        <v>0.21140445423105608</v>
      </c>
      <c r="L762" s="14" t="str">
        <f t="shared" si="46"/>
        <v>20% - 30%</v>
      </c>
      <c r="M762" s="2">
        <f t="shared" si="47"/>
        <v>0</v>
      </c>
      <c r="N762" s="2">
        <v>0</v>
      </c>
      <c r="O762" s="2">
        <v>0</v>
      </c>
      <c r="P762" s="2" t="s">
        <v>12</v>
      </c>
      <c r="Q762" s="4">
        <v>20819909.09</v>
      </c>
    </row>
    <row r="763" spans="1:17" x14ac:dyDescent="0.25">
      <c r="A763" s="5">
        <v>1838</v>
      </c>
      <c r="B763" s="6">
        <v>42567</v>
      </c>
      <c r="C763" s="5">
        <v>59</v>
      </c>
      <c r="D763" s="5">
        <v>24</v>
      </c>
      <c r="E763" s="5">
        <v>30</v>
      </c>
      <c r="F763" s="5">
        <v>8</v>
      </c>
      <c r="G763" s="5">
        <v>57</v>
      </c>
      <c r="H763" s="5">
        <v>5</v>
      </c>
      <c r="I763" s="7">
        <v>41308785</v>
      </c>
      <c r="J763" s="13">
        <f t="shared" si="44"/>
        <v>11802510</v>
      </c>
      <c r="K763" s="29">
        <f t="shared" si="45"/>
        <v>0.2357491012478862</v>
      </c>
      <c r="L763" s="15" t="str">
        <f t="shared" si="46"/>
        <v>20% - 30%</v>
      </c>
      <c r="M763" s="5">
        <f t="shared" si="47"/>
        <v>1</v>
      </c>
      <c r="N763" s="5">
        <v>1</v>
      </c>
      <c r="O763" s="7">
        <v>25207139.210000001</v>
      </c>
      <c r="P763" s="5" t="s">
        <v>13</v>
      </c>
      <c r="Q763" s="5">
        <v>0</v>
      </c>
    </row>
    <row r="764" spans="1:17" x14ac:dyDescent="0.25">
      <c r="A764" s="2">
        <v>1839</v>
      </c>
      <c r="B764" s="3">
        <v>42571</v>
      </c>
      <c r="C764" s="2">
        <v>28</v>
      </c>
      <c r="D764" s="2">
        <v>32</v>
      </c>
      <c r="E764" s="2">
        <v>22</v>
      </c>
      <c r="F764" s="2">
        <v>56</v>
      </c>
      <c r="G764" s="2">
        <v>58</v>
      </c>
      <c r="H764" s="2">
        <v>7</v>
      </c>
      <c r="I764" s="4">
        <v>24166919</v>
      </c>
      <c r="J764" s="10">
        <f t="shared" si="44"/>
        <v>6904834</v>
      </c>
      <c r="K764" s="28">
        <f t="shared" si="45"/>
        <v>0.13792052790176387</v>
      </c>
      <c r="L764" s="14" t="str">
        <f t="shared" si="46"/>
        <v>10% - 20%</v>
      </c>
      <c r="M764" s="2">
        <f t="shared" si="47"/>
        <v>0</v>
      </c>
      <c r="N764" s="2">
        <v>0</v>
      </c>
      <c r="O764" s="2">
        <v>0</v>
      </c>
      <c r="P764" s="2" t="s">
        <v>12</v>
      </c>
      <c r="Q764" s="4">
        <v>13593147.189999999</v>
      </c>
    </row>
    <row r="765" spans="1:17" x14ac:dyDescent="0.25">
      <c r="A765" s="5">
        <v>1840</v>
      </c>
      <c r="B765" s="6">
        <v>42574</v>
      </c>
      <c r="C765" s="5">
        <v>33</v>
      </c>
      <c r="D765" s="5">
        <v>41</v>
      </c>
      <c r="E765" s="5">
        <v>48</v>
      </c>
      <c r="F765" s="5">
        <v>15</v>
      </c>
      <c r="G765" s="5">
        <v>17</v>
      </c>
      <c r="H765" s="5">
        <v>47</v>
      </c>
      <c r="I765" s="7">
        <v>39578910</v>
      </c>
      <c r="J765" s="13">
        <f t="shared" si="44"/>
        <v>11308260</v>
      </c>
      <c r="K765" s="29">
        <f t="shared" si="45"/>
        <v>0.22587671026564871</v>
      </c>
      <c r="L765" s="15" t="str">
        <f t="shared" si="46"/>
        <v>20% - 30%</v>
      </c>
      <c r="M765" s="5">
        <f t="shared" si="47"/>
        <v>0</v>
      </c>
      <c r="N765" s="5">
        <v>0</v>
      </c>
      <c r="O765" s="5">
        <v>0</v>
      </c>
      <c r="P765" s="5" t="s">
        <v>12</v>
      </c>
      <c r="Q765" s="7">
        <v>17796654.66</v>
      </c>
    </row>
    <row r="766" spans="1:17" x14ac:dyDescent="0.25">
      <c r="A766" s="2">
        <v>1841</v>
      </c>
      <c r="B766" s="3">
        <v>42578</v>
      </c>
      <c r="C766" s="2">
        <v>6</v>
      </c>
      <c r="D766" s="2">
        <v>51</v>
      </c>
      <c r="E766" s="2">
        <v>13</v>
      </c>
      <c r="F766" s="2">
        <v>38</v>
      </c>
      <c r="G766" s="2">
        <v>49</v>
      </c>
      <c r="H766" s="2">
        <v>3</v>
      </c>
      <c r="I766" s="4">
        <v>43752614.5</v>
      </c>
      <c r="J766" s="10">
        <f t="shared" si="44"/>
        <v>12500747</v>
      </c>
      <c r="K766" s="28">
        <f t="shared" si="45"/>
        <v>0.24969602823274115</v>
      </c>
      <c r="L766" s="14" t="str">
        <f t="shared" si="46"/>
        <v>20% - 30%</v>
      </c>
      <c r="M766" s="2">
        <f t="shared" si="47"/>
        <v>0</v>
      </c>
      <c r="N766" s="2">
        <v>0</v>
      </c>
      <c r="O766" s="2">
        <v>0</v>
      </c>
      <c r="P766" s="2" t="s">
        <v>12</v>
      </c>
      <c r="Q766" s="4">
        <v>22443433.510000002</v>
      </c>
    </row>
    <row r="767" spans="1:17" x14ac:dyDescent="0.25">
      <c r="A767" s="5">
        <v>1842</v>
      </c>
      <c r="B767" s="6">
        <v>42581</v>
      </c>
      <c r="C767" s="5">
        <v>18</v>
      </c>
      <c r="D767" s="5">
        <v>43</v>
      </c>
      <c r="E767" s="5">
        <v>22</v>
      </c>
      <c r="F767" s="5">
        <v>24</v>
      </c>
      <c r="G767" s="5">
        <v>16</v>
      </c>
      <c r="H767" s="5">
        <v>34</v>
      </c>
      <c r="I767" s="7">
        <v>50451173.5</v>
      </c>
      <c r="J767" s="13">
        <f t="shared" si="44"/>
        <v>14414621</v>
      </c>
      <c r="K767" s="29">
        <f t="shared" si="45"/>
        <v>0.28792468259538917</v>
      </c>
      <c r="L767" s="15" t="str">
        <f t="shared" si="46"/>
        <v>20% - 30%</v>
      </c>
      <c r="M767" s="5">
        <f t="shared" si="47"/>
        <v>1</v>
      </c>
      <c r="N767" s="5">
        <v>1</v>
      </c>
      <c r="O767" s="7">
        <v>27801637.780000001</v>
      </c>
      <c r="P767" s="5" t="s">
        <v>13</v>
      </c>
      <c r="Q767" s="5">
        <v>0</v>
      </c>
    </row>
    <row r="768" spans="1:17" x14ac:dyDescent="0.25">
      <c r="A768" s="2">
        <v>1843</v>
      </c>
      <c r="B768" s="3">
        <v>42585</v>
      </c>
      <c r="C768" s="2">
        <v>28</v>
      </c>
      <c r="D768" s="2">
        <v>26</v>
      </c>
      <c r="E768" s="2">
        <v>33</v>
      </c>
      <c r="F768" s="2">
        <v>41</v>
      </c>
      <c r="G768" s="2">
        <v>8</v>
      </c>
      <c r="H768" s="2">
        <v>54</v>
      </c>
      <c r="I768" s="4">
        <v>25284829.5</v>
      </c>
      <c r="J768" s="10">
        <f t="shared" si="44"/>
        <v>7224237</v>
      </c>
      <c r="K768" s="28">
        <f t="shared" si="45"/>
        <v>0.14430043947869781</v>
      </c>
      <c r="L768" s="14" t="str">
        <f t="shared" si="46"/>
        <v>10% - 20%</v>
      </c>
      <c r="M768" s="2">
        <f t="shared" si="47"/>
        <v>1</v>
      </c>
      <c r="N768" s="2">
        <v>1</v>
      </c>
      <c r="O768" s="4">
        <v>2685394.05</v>
      </c>
      <c r="P768" s="2" t="s">
        <v>13</v>
      </c>
      <c r="Q768" s="2">
        <v>0</v>
      </c>
    </row>
    <row r="769" spans="1:17" x14ac:dyDescent="0.25">
      <c r="A769" s="5">
        <v>1844</v>
      </c>
      <c r="B769" s="6">
        <v>42588</v>
      </c>
      <c r="C769" s="5">
        <v>4</v>
      </c>
      <c r="D769" s="5">
        <v>3</v>
      </c>
      <c r="E769" s="5">
        <v>37</v>
      </c>
      <c r="F769" s="5">
        <v>39</v>
      </c>
      <c r="G769" s="5">
        <v>48</v>
      </c>
      <c r="H769" s="5">
        <v>50</v>
      </c>
      <c r="I769" s="7">
        <v>26726059.5</v>
      </c>
      <c r="J769" s="13">
        <f t="shared" si="44"/>
        <v>7636017</v>
      </c>
      <c r="K769" s="29">
        <f t="shared" si="45"/>
        <v>0.15252553438748032</v>
      </c>
      <c r="L769" s="15" t="str">
        <f t="shared" si="46"/>
        <v>10% - 20%</v>
      </c>
      <c r="M769" s="5">
        <f t="shared" si="47"/>
        <v>0</v>
      </c>
      <c r="N769" s="5">
        <v>0</v>
      </c>
      <c r="O769" s="5">
        <v>0</v>
      </c>
      <c r="P769" s="5" t="s">
        <v>12</v>
      </c>
      <c r="Q769" s="7">
        <v>15241649.6</v>
      </c>
    </row>
    <row r="770" spans="1:17" x14ac:dyDescent="0.25">
      <c r="A770" s="2">
        <v>1845</v>
      </c>
      <c r="B770" s="3">
        <v>42591</v>
      </c>
      <c r="C770" s="2">
        <v>9</v>
      </c>
      <c r="D770" s="2">
        <v>3</v>
      </c>
      <c r="E770" s="2">
        <v>29</v>
      </c>
      <c r="F770" s="2">
        <v>13</v>
      </c>
      <c r="G770" s="2">
        <v>30</v>
      </c>
      <c r="H770" s="2">
        <v>51</v>
      </c>
      <c r="I770" s="4">
        <v>25663326.5</v>
      </c>
      <c r="J770" s="10">
        <f t="shared" ref="J770:J833" si="48">I770/3.5</f>
        <v>7332379</v>
      </c>
      <c r="K770" s="28">
        <f t="shared" si="45"/>
        <v>0.14646052062306023</v>
      </c>
      <c r="L770" s="14" t="str">
        <f t="shared" si="46"/>
        <v>10% - 20%</v>
      </c>
      <c r="M770" s="2">
        <f t="shared" si="47"/>
        <v>0</v>
      </c>
      <c r="N770" s="2">
        <v>0</v>
      </c>
      <c r="O770" s="2">
        <v>0</v>
      </c>
      <c r="P770" s="2" t="s">
        <v>12</v>
      </c>
      <c r="Q770" s="4">
        <v>17967242.210000001</v>
      </c>
    </row>
    <row r="771" spans="1:17" x14ac:dyDescent="0.25">
      <c r="A771" s="5">
        <v>1846</v>
      </c>
      <c r="B771" s="6">
        <v>42593</v>
      </c>
      <c r="C771" s="5">
        <v>49</v>
      </c>
      <c r="D771" s="5">
        <v>26</v>
      </c>
      <c r="E771" s="5">
        <v>30</v>
      </c>
      <c r="F771" s="5">
        <v>34</v>
      </c>
      <c r="G771" s="5">
        <v>24</v>
      </c>
      <c r="H771" s="5">
        <v>6</v>
      </c>
      <c r="I771" s="7">
        <v>36513736</v>
      </c>
      <c r="J771" s="13">
        <f t="shared" si="48"/>
        <v>10432496</v>
      </c>
      <c r="K771" s="29">
        <f t="shared" ref="K771:K834" si="49">J771/50063860</f>
        <v>0.20838377224608728</v>
      </c>
      <c r="L771" s="15" t="str">
        <f t="shared" ref="L771:L834" si="50">IF(K771&gt;1,"Acima de 100%",TEXT(_xlfn.FLOOR.MATH(K771,0.1),"0%")&amp;" - "&amp;TEXT(_xlfn.CEILING.MATH(K771,0.1),"0%"))</f>
        <v>20% - 30%</v>
      </c>
      <c r="M771" s="5">
        <f t="shared" ref="M771:M834" si="51">IF(N771&gt;0,1,0)</f>
        <v>0</v>
      </c>
      <c r="N771" s="5">
        <v>0</v>
      </c>
      <c r="O771" s="5">
        <v>0</v>
      </c>
      <c r="P771" s="5" t="s">
        <v>12</v>
      </c>
      <c r="Q771" s="7">
        <v>21845210.59</v>
      </c>
    </row>
    <row r="772" spans="1:17" x14ac:dyDescent="0.25">
      <c r="A772" s="2">
        <v>1847</v>
      </c>
      <c r="B772" s="3">
        <v>42595</v>
      </c>
      <c r="C772" s="2">
        <v>45</v>
      </c>
      <c r="D772" s="2">
        <v>1</v>
      </c>
      <c r="E772" s="2">
        <v>57</v>
      </c>
      <c r="F772" s="2">
        <v>49</v>
      </c>
      <c r="G772" s="2">
        <v>50</v>
      </c>
      <c r="H772" s="2">
        <v>6</v>
      </c>
      <c r="I772" s="4">
        <v>43114960</v>
      </c>
      <c r="J772" s="10">
        <f t="shared" si="48"/>
        <v>12318560</v>
      </c>
      <c r="K772" s="28">
        <f t="shared" si="49"/>
        <v>0.24605693608123705</v>
      </c>
      <c r="L772" s="14" t="str">
        <f t="shared" si="50"/>
        <v>20% - 30%</v>
      </c>
      <c r="M772" s="2">
        <f t="shared" si="51"/>
        <v>0</v>
      </c>
      <c r="N772" s="2">
        <v>0</v>
      </c>
      <c r="O772" s="2">
        <v>0</v>
      </c>
      <c r="P772" s="2" t="s">
        <v>12</v>
      </c>
      <c r="Q772" s="4">
        <v>26424266.870000001</v>
      </c>
    </row>
    <row r="773" spans="1:17" x14ac:dyDescent="0.25">
      <c r="A773" s="5">
        <v>1848</v>
      </c>
      <c r="B773" s="6">
        <v>42599</v>
      </c>
      <c r="C773" s="5">
        <v>58</v>
      </c>
      <c r="D773" s="5">
        <v>41</v>
      </c>
      <c r="E773" s="5">
        <v>50</v>
      </c>
      <c r="F773" s="5">
        <v>40</v>
      </c>
      <c r="G773" s="5">
        <v>9</v>
      </c>
      <c r="H773" s="5">
        <v>55</v>
      </c>
      <c r="I773" s="7">
        <v>48841485</v>
      </c>
      <c r="J773" s="13">
        <f t="shared" si="48"/>
        <v>13954710</v>
      </c>
      <c r="K773" s="29">
        <f t="shared" si="49"/>
        <v>0.27873819557660956</v>
      </c>
      <c r="L773" s="15" t="str">
        <f t="shared" si="50"/>
        <v>20% - 30%</v>
      </c>
      <c r="M773" s="5">
        <f t="shared" si="51"/>
        <v>0</v>
      </c>
      <c r="N773" s="5">
        <v>0</v>
      </c>
      <c r="O773" s="5">
        <v>0</v>
      </c>
      <c r="P773" s="5" t="s">
        <v>12</v>
      </c>
      <c r="Q773" s="7">
        <v>31611512.989999998</v>
      </c>
    </row>
    <row r="774" spans="1:17" x14ac:dyDescent="0.25">
      <c r="A774" s="2">
        <v>1849</v>
      </c>
      <c r="B774" s="3">
        <v>42602</v>
      </c>
      <c r="C774" s="2">
        <v>35</v>
      </c>
      <c r="D774" s="2">
        <v>27</v>
      </c>
      <c r="E774" s="2">
        <v>3</v>
      </c>
      <c r="F774" s="2">
        <v>11</v>
      </c>
      <c r="G774" s="2">
        <v>44</v>
      </c>
      <c r="H774" s="2">
        <v>5</v>
      </c>
      <c r="I774" s="4">
        <v>55033954.5</v>
      </c>
      <c r="J774" s="10">
        <f t="shared" si="48"/>
        <v>15723987</v>
      </c>
      <c r="K774" s="28">
        <f t="shared" si="49"/>
        <v>0.31407859881359529</v>
      </c>
      <c r="L774" s="14" t="str">
        <f t="shared" si="50"/>
        <v>30% - 40%</v>
      </c>
      <c r="M774" s="2">
        <f t="shared" si="51"/>
        <v>0</v>
      </c>
      <c r="N774" s="2">
        <v>0</v>
      </c>
      <c r="O774" s="2">
        <v>0</v>
      </c>
      <c r="P774" s="2" t="s">
        <v>12</v>
      </c>
      <c r="Q774" s="4">
        <v>51420014.280000001</v>
      </c>
    </row>
    <row r="775" spans="1:17" x14ac:dyDescent="0.25">
      <c r="A775" s="5">
        <v>1850</v>
      </c>
      <c r="B775" s="6">
        <v>42606</v>
      </c>
      <c r="C775" s="5">
        <v>24</v>
      </c>
      <c r="D775" s="5">
        <v>32</v>
      </c>
      <c r="E775" s="5">
        <v>23</v>
      </c>
      <c r="F775" s="5">
        <v>40</v>
      </c>
      <c r="G775" s="5">
        <v>41</v>
      </c>
      <c r="H775" s="5">
        <v>38</v>
      </c>
      <c r="I775" s="7">
        <v>67912631.5</v>
      </c>
      <c r="J775" s="13">
        <f t="shared" si="48"/>
        <v>19403609</v>
      </c>
      <c r="K775" s="29">
        <f t="shared" si="49"/>
        <v>0.38757716644301898</v>
      </c>
      <c r="L775" s="15" t="str">
        <f t="shared" si="50"/>
        <v>30% - 40%</v>
      </c>
      <c r="M775" s="5">
        <f t="shared" si="51"/>
        <v>1</v>
      </c>
      <c r="N775" s="5">
        <v>1</v>
      </c>
      <c r="O775" s="7">
        <v>58632725.659999996</v>
      </c>
      <c r="P775" s="5" t="s">
        <v>13</v>
      </c>
      <c r="Q775" s="5">
        <v>0</v>
      </c>
    </row>
    <row r="776" spans="1:17" x14ac:dyDescent="0.25">
      <c r="A776" s="2">
        <v>1851</v>
      </c>
      <c r="B776" s="3">
        <v>42609</v>
      </c>
      <c r="C776" s="2">
        <v>35</v>
      </c>
      <c r="D776" s="2">
        <v>22</v>
      </c>
      <c r="E776" s="2">
        <v>8</v>
      </c>
      <c r="F776" s="2">
        <v>37</v>
      </c>
      <c r="G776" s="2">
        <v>21</v>
      </c>
      <c r="H776" s="2">
        <v>18</v>
      </c>
      <c r="I776" s="4">
        <v>25995277</v>
      </c>
      <c r="J776" s="10">
        <f t="shared" si="48"/>
        <v>7427222</v>
      </c>
      <c r="K776" s="28">
        <f t="shared" si="49"/>
        <v>0.14835496104375492</v>
      </c>
      <c r="L776" s="14" t="str">
        <f t="shared" si="50"/>
        <v>10% - 20%</v>
      </c>
      <c r="M776" s="2">
        <f t="shared" si="51"/>
        <v>0</v>
      </c>
      <c r="N776" s="2">
        <v>0</v>
      </c>
      <c r="O776" s="2">
        <v>0</v>
      </c>
      <c r="P776" s="2" t="s">
        <v>12</v>
      </c>
      <c r="Q776" s="4">
        <v>2760847.66</v>
      </c>
    </row>
    <row r="777" spans="1:17" x14ac:dyDescent="0.25">
      <c r="A777" s="5">
        <v>1852</v>
      </c>
      <c r="B777" s="6">
        <v>42613</v>
      </c>
      <c r="C777" s="5">
        <v>29</v>
      </c>
      <c r="D777" s="5">
        <v>13</v>
      </c>
      <c r="E777" s="5">
        <v>49</v>
      </c>
      <c r="F777" s="5">
        <v>50</v>
      </c>
      <c r="G777" s="5">
        <v>45</v>
      </c>
      <c r="H777" s="5">
        <v>17</v>
      </c>
      <c r="I777" s="7">
        <v>27813873.5</v>
      </c>
      <c r="J777" s="13">
        <f t="shared" si="48"/>
        <v>7946821</v>
      </c>
      <c r="K777" s="29">
        <f t="shared" si="49"/>
        <v>0.15873368533708748</v>
      </c>
      <c r="L777" s="15" t="str">
        <f t="shared" si="50"/>
        <v>10% - 20%</v>
      </c>
      <c r="M777" s="5">
        <f t="shared" si="51"/>
        <v>0</v>
      </c>
      <c r="N777" s="5">
        <v>0</v>
      </c>
      <c r="O777" s="5">
        <v>0</v>
      </c>
      <c r="P777" s="5" t="s">
        <v>12</v>
      </c>
      <c r="Q777" s="7">
        <v>5714840.7000000002</v>
      </c>
    </row>
    <row r="778" spans="1:17" x14ac:dyDescent="0.25">
      <c r="A778" s="2">
        <v>1853</v>
      </c>
      <c r="B778" s="3">
        <v>42616</v>
      </c>
      <c r="C778" s="2">
        <v>2</v>
      </c>
      <c r="D778" s="2">
        <v>41</v>
      </c>
      <c r="E778" s="2">
        <v>39</v>
      </c>
      <c r="F778" s="2">
        <v>1</v>
      </c>
      <c r="G778" s="2">
        <v>34</v>
      </c>
      <c r="H778" s="2">
        <v>45</v>
      </c>
      <c r="I778" s="4">
        <v>36044890</v>
      </c>
      <c r="J778" s="10">
        <f t="shared" si="48"/>
        <v>10298540</v>
      </c>
      <c r="K778" s="28">
        <f t="shared" si="49"/>
        <v>0.20570806965343863</v>
      </c>
      <c r="L778" s="14" t="str">
        <f t="shared" si="50"/>
        <v>20% - 30%</v>
      </c>
      <c r="M778" s="2">
        <f t="shared" si="51"/>
        <v>1</v>
      </c>
      <c r="N778" s="2">
        <v>1</v>
      </c>
      <c r="O778" s="4">
        <v>9543014.9499999993</v>
      </c>
      <c r="P778" s="2" t="s">
        <v>13</v>
      </c>
      <c r="Q778" s="2">
        <v>0</v>
      </c>
    </row>
    <row r="779" spans="1:17" x14ac:dyDescent="0.25">
      <c r="A779" s="5">
        <v>1854</v>
      </c>
      <c r="B779" s="6">
        <v>42621</v>
      </c>
      <c r="C779" s="5">
        <v>59</v>
      </c>
      <c r="D779" s="5">
        <v>30</v>
      </c>
      <c r="E779" s="5">
        <v>43</v>
      </c>
      <c r="F779" s="5">
        <v>31</v>
      </c>
      <c r="G779" s="5">
        <v>34</v>
      </c>
      <c r="H779" s="5">
        <v>25</v>
      </c>
      <c r="I779" s="7">
        <v>22133380.5</v>
      </c>
      <c r="J779" s="13">
        <f t="shared" si="48"/>
        <v>6323823</v>
      </c>
      <c r="K779" s="29">
        <f t="shared" si="49"/>
        <v>0.12631513031556096</v>
      </c>
      <c r="L779" s="15" t="str">
        <f t="shared" si="50"/>
        <v>10% - 20%</v>
      </c>
      <c r="M779" s="5">
        <f t="shared" si="51"/>
        <v>0</v>
      </c>
      <c r="N779" s="5">
        <v>0</v>
      </c>
      <c r="O779" s="5">
        <v>0</v>
      </c>
      <c r="P779" s="5" t="s">
        <v>12</v>
      </c>
      <c r="Q779" s="7">
        <v>14360440.779999999</v>
      </c>
    </row>
    <row r="780" spans="1:17" x14ac:dyDescent="0.25">
      <c r="A780" s="2">
        <v>1855</v>
      </c>
      <c r="B780" s="3">
        <v>42623</v>
      </c>
      <c r="C780" s="2">
        <v>6</v>
      </c>
      <c r="D780" s="2">
        <v>38</v>
      </c>
      <c r="E780" s="2">
        <v>24</v>
      </c>
      <c r="F780" s="2">
        <v>39</v>
      </c>
      <c r="G780" s="2">
        <v>15</v>
      </c>
      <c r="H780" s="2">
        <v>10</v>
      </c>
      <c r="I780" s="4">
        <v>32261362</v>
      </c>
      <c r="J780" s="10">
        <f t="shared" si="48"/>
        <v>9217532</v>
      </c>
      <c r="K780" s="28">
        <f t="shared" si="49"/>
        <v>0.18411548769911071</v>
      </c>
      <c r="L780" s="14" t="str">
        <f t="shared" si="50"/>
        <v>10% - 20%</v>
      </c>
      <c r="M780" s="2">
        <f t="shared" si="51"/>
        <v>0</v>
      </c>
      <c r="N780" s="2">
        <v>0</v>
      </c>
      <c r="O780" s="2">
        <v>0</v>
      </c>
      <c r="P780" s="2" t="s">
        <v>12</v>
      </c>
      <c r="Q780" s="4">
        <v>17786782.629999999</v>
      </c>
    </row>
    <row r="781" spans="1:17" x14ac:dyDescent="0.25">
      <c r="A781" s="5">
        <v>1856</v>
      </c>
      <c r="B781" s="6">
        <v>42627</v>
      </c>
      <c r="C781" s="5">
        <v>14</v>
      </c>
      <c r="D781" s="5">
        <v>9</v>
      </c>
      <c r="E781" s="5">
        <v>2</v>
      </c>
      <c r="F781" s="5">
        <v>32</v>
      </c>
      <c r="G781" s="5">
        <v>22</v>
      </c>
      <c r="H781" s="5">
        <v>37</v>
      </c>
      <c r="I781" s="7">
        <v>42723149</v>
      </c>
      <c r="J781" s="13">
        <f t="shared" si="48"/>
        <v>12206614</v>
      </c>
      <c r="K781" s="29">
        <f t="shared" si="49"/>
        <v>0.2438208719823042</v>
      </c>
      <c r="L781" s="15" t="str">
        <f t="shared" si="50"/>
        <v>20% - 30%</v>
      </c>
      <c r="M781" s="5">
        <f t="shared" si="51"/>
        <v>0</v>
      </c>
      <c r="N781" s="5">
        <v>0</v>
      </c>
      <c r="O781" s="5">
        <v>0</v>
      </c>
      <c r="P781" s="5" t="s">
        <v>12</v>
      </c>
      <c r="Q781" s="7">
        <v>22324226.34</v>
      </c>
    </row>
    <row r="782" spans="1:17" x14ac:dyDescent="0.25">
      <c r="A782" s="2">
        <v>1857</v>
      </c>
      <c r="B782" s="3">
        <v>42630</v>
      </c>
      <c r="C782" s="2">
        <v>53</v>
      </c>
      <c r="D782" s="2">
        <v>35</v>
      </c>
      <c r="E782" s="2">
        <v>52</v>
      </c>
      <c r="F782" s="2">
        <v>25</v>
      </c>
      <c r="G782" s="2">
        <v>23</v>
      </c>
      <c r="H782" s="2">
        <v>13</v>
      </c>
      <c r="I782" s="4">
        <v>50505038.5</v>
      </c>
      <c r="J782" s="10">
        <f t="shared" si="48"/>
        <v>14430011</v>
      </c>
      <c r="K782" s="28">
        <f t="shared" si="49"/>
        <v>0.28823208997468436</v>
      </c>
      <c r="L782" s="14" t="str">
        <f t="shared" si="50"/>
        <v>20% - 30%</v>
      </c>
      <c r="M782" s="2">
        <f t="shared" si="51"/>
        <v>0</v>
      </c>
      <c r="N782" s="2">
        <v>0</v>
      </c>
      <c r="O782" s="2">
        <v>0</v>
      </c>
      <c r="P782" s="2" t="s">
        <v>12</v>
      </c>
      <c r="Q782" s="4">
        <v>27688151.390000001</v>
      </c>
    </row>
    <row r="783" spans="1:17" x14ac:dyDescent="0.25">
      <c r="A783" s="5">
        <v>1858</v>
      </c>
      <c r="B783" s="6">
        <v>42633</v>
      </c>
      <c r="C783" s="5">
        <v>55</v>
      </c>
      <c r="D783" s="5">
        <v>30</v>
      </c>
      <c r="E783" s="5">
        <v>28</v>
      </c>
      <c r="F783" s="5">
        <v>59</v>
      </c>
      <c r="G783" s="5">
        <v>33</v>
      </c>
      <c r="H783" s="5">
        <v>22</v>
      </c>
      <c r="I783" s="7">
        <v>35657471.5</v>
      </c>
      <c r="J783" s="13">
        <f t="shared" si="48"/>
        <v>10187849</v>
      </c>
      <c r="K783" s="29">
        <f t="shared" si="49"/>
        <v>0.20349707353767768</v>
      </c>
      <c r="L783" s="15" t="str">
        <f t="shared" si="50"/>
        <v>20% - 30%</v>
      </c>
      <c r="M783" s="5">
        <f t="shared" si="51"/>
        <v>0</v>
      </c>
      <c r="N783" s="5">
        <v>0</v>
      </c>
      <c r="O783" s="5">
        <v>0</v>
      </c>
      <c r="P783" s="5" t="s">
        <v>12</v>
      </c>
      <c r="Q783" s="7">
        <v>31475179.579999998</v>
      </c>
    </row>
    <row r="784" spans="1:17" x14ac:dyDescent="0.25">
      <c r="A784" s="2">
        <v>1859</v>
      </c>
      <c r="B784" s="3">
        <v>42635</v>
      </c>
      <c r="C784" s="2">
        <v>13</v>
      </c>
      <c r="D784" s="2">
        <v>26</v>
      </c>
      <c r="E784" s="2">
        <v>1</v>
      </c>
      <c r="F784" s="2">
        <v>21</v>
      </c>
      <c r="G784" s="2">
        <v>14</v>
      </c>
      <c r="H784" s="2">
        <v>51</v>
      </c>
      <c r="I784" s="4">
        <v>50128274</v>
      </c>
      <c r="J784" s="10">
        <f t="shared" si="48"/>
        <v>14322364</v>
      </c>
      <c r="K784" s="28">
        <f t="shared" si="49"/>
        <v>0.28608189620217056</v>
      </c>
      <c r="L784" s="14" t="str">
        <f t="shared" si="50"/>
        <v>20% - 30%</v>
      </c>
      <c r="M784" s="2">
        <f t="shared" si="51"/>
        <v>0</v>
      </c>
      <c r="N784" s="2">
        <v>0</v>
      </c>
      <c r="O784" s="2">
        <v>0</v>
      </c>
      <c r="P784" s="2" t="s">
        <v>12</v>
      </c>
      <c r="Q784" s="4">
        <v>50903383.909999996</v>
      </c>
    </row>
    <row r="785" spans="1:17" x14ac:dyDescent="0.25">
      <c r="A785" s="5">
        <v>1860</v>
      </c>
      <c r="B785" s="6">
        <v>42637</v>
      </c>
      <c r="C785" s="5">
        <v>10</v>
      </c>
      <c r="D785" s="5">
        <v>40</v>
      </c>
      <c r="E785" s="5">
        <v>30</v>
      </c>
      <c r="F785" s="5">
        <v>44</v>
      </c>
      <c r="G785" s="5">
        <v>36</v>
      </c>
      <c r="H785" s="5">
        <v>60</v>
      </c>
      <c r="I785" s="7">
        <v>63318563</v>
      </c>
      <c r="J785" s="13">
        <f t="shared" si="48"/>
        <v>18091018</v>
      </c>
      <c r="K785" s="29">
        <f t="shared" si="49"/>
        <v>0.36135883249913209</v>
      </c>
      <c r="L785" s="15" t="str">
        <f t="shared" si="50"/>
        <v>30% - 40%</v>
      </c>
      <c r="M785" s="5">
        <f t="shared" si="51"/>
        <v>1</v>
      </c>
      <c r="N785" s="5">
        <v>1</v>
      </c>
      <c r="O785" s="7">
        <v>57628178.829999998</v>
      </c>
      <c r="P785" s="5" t="s">
        <v>13</v>
      </c>
      <c r="Q785" s="5">
        <v>0</v>
      </c>
    </row>
    <row r="786" spans="1:17" x14ac:dyDescent="0.25">
      <c r="A786" s="2">
        <v>1861</v>
      </c>
      <c r="B786" s="3">
        <v>42641</v>
      </c>
      <c r="C786" s="2">
        <v>45</v>
      </c>
      <c r="D786" s="2">
        <v>9</v>
      </c>
      <c r="E786" s="2">
        <v>60</v>
      </c>
      <c r="F786" s="2">
        <v>2</v>
      </c>
      <c r="G786" s="2">
        <v>35</v>
      </c>
      <c r="H786" s="2">
        <v>4</v>
      </c>
      <c r="I786" s="4">
        <v>23474332</v>
      </c>
      <c r="J786" s="10">
        <f t="shared" si="48"/>
        <v>6706952</v>
      </c>
      <c r="K786" s="28">
        <f t="shared" si="49"/>
        <v>0.13396793615194674</v>
      </c>
      <c r="L786" s="14" t="str">
        <f t="shared" si="50"/>
        <v>10% - 20%</v>
      </c>
      <c r="M786" s="2">
        <f t="shared" si="51"/>
        <v>0</v>
      </c>
      <c r="N786" s="2">
        <v>0</v>
      </c>
      <c r="O786" s="2">
        <v>0</v>
      </c>
      <c r="P786" s="2" t="s">
        <v>12</v>
      </c>
      <c r="Q786" s="4">
        <v>2493108.83</v>
      </c>
    </row>
    <row r="787" spans="1:17" x14ac:dyDescent="0.25">
      <c r="A787" s="5">
        <v>1862</v>
      </c>
      <c r="B787" s="6">
        <v>42644</v>
      </c>
      <c r="C787" s="5">
        <v>8</v>
      </c>
      <c r="D787" s="5">
        <v>49</v>
      </c>
      <c r="E787" s="5">
        <v>35</v>
      </c>
      <c r="F787" s="5">
        <v>42</v>
      </c>
      <c r="G787" s="5">
        <v>56</v>
      </c>
      <c r="H787" s="5">
        <v>2</v>
      </c>
      <c r="I787" s="7">
        <v>31422552</v>
      </c>
      <c r="J787" s="13">
        <f t="shared" si="48"/>
        <v>8977872</v>
      </c>
      <c r="K787" s="29">
        <f t="shared" si="49"/>
        <v>0.1793284017652654</v>
      </c>
      <c r="L787" s="15" t="str">
        <f t="shared" si="50"/>
        <v>10% - 20%</v>
      </c>
      <c r="M787" s="5">
        <f t="shared" si="51"/>
        <v>1</v>
      </c>
      <c r="N787" s="5">
        <v>2</v>
      </c>
      <c r="O787" s="7">
        <v>2915182.12</v>
      </c>
      <c r="P787" s="5" t="s">
        <v>13</v>
      </c>
      <c r="Q787" s="5">
        <v>0</v>
      </c>
    </row>
    <row r="788" spans="1:17" x14ac:dyDescent="0.25">
      <c r="A788" s="2">
        <v>1863</v>
      </c>
      <c r="B788" s="3">
        <v>42648</v>
      </c>
      <c r="C788" s="2">
        <v>23</v>
      </c>
      <c r="D788" s="2">
        <v>45</v>
      </c>
      <c r="E788" s="2">
        <v>16</v>
      </c>
      <c r="F788" s="2">
        <v>58</v>
      </c>
      <c r="G788" s="2">
        <v>59</v>
      </c>
      <c r="H788" s="2">
        <v>56</v>
      </c>
      <c r="I788" s="4">
        <v>24216790.5</v>
      </c>
      <c r="J788" s="10">
        <f t="shared" si="48"/>
        <v>6919083</v>
      </c>
      <c r="K788" s="28">
        <f t="shared" si="49"/>
        <v>0.13820514438958562</v>
      </c>
      <c r="L788" s="14" t="str">
        <f t="shared" si="50"/>
        <v>10% - 20%</v>
      </c>
      <c r="M788" s="2">
        <f t="shared" si="51"/>
        <v>0</v>
      </c>
      <c r="N788" s="2">
        <v>0</v>
      </c>
      <c r="O788" s="2">
        <v>0</v>
      </c>
      <c r="P788" s="2" t="s">
        <v>12</v>
      </c>
      <c r="Q788" s="4">
        <v>2571962.1800000002</v>
      </c>
    </row>
    <row r="789" spans="1:17" x14ac:dyDescent="0.25">
      <c r="A789" s="5">
        <v>1864</v>
      </c>
      <c r="B789" s="6">
        <v>42651</v>
      </c>
      <c r="C789" s="5">
        <v>5</v>
      </c>
      <c r="D789" s="5">
        <v>4</v>
      </c>
      <c r="E789" s="5">
        <v>37</v>
      </c>
      <c r="F789" s="5">
        <v>40</v>
      </c>
      <c r="G789" s="5">
        <v>60</v>
      </c>
      <c r="H789" s="5">
        <v>14</v>
      </c>
      <c r="I789" s="7">
        <v>33092391.5</v>
      </c>
      <c r="J789" s="13">
        <f t="shared" si="48"/>
        <v>9454969</v>
      </c>
      <c r="K789" s="29">
        <f t="shared" si="49"/>
        <v>0.18885817034483557</v>
      </c>
      <c r="L789" s="15" t="str">
        <f t="shared" si="50"/>
        <v>10% - 20%</v>
      </c>
      <c r="M789" s="5">
        <f t="shared" si="51"/>
        <v>0</v>
      </c>
      <c r="N789" s="5">
        <v>0</v>
      </c>
      <c r="O789" s="5">
        <v>0</v>
      </c>
      <c r="P789" s="5" t="s">
        <v>12</v>
      </c>
      <c r="Q789" s="7">
        <v>17804218.789999999</v>
      </c>
    </row>
    <row r="790" spans="1:17" x14ac:dyDescent="0.25">
      <c r="A790" s="2">
        <v>1865</v>
      </c>
      <c r="B790" s="3">
        <v>42656</v>
      </c>
      <c r="C790" s="2">
        <v>42</v>
      </c>
      <c r="D790" s="2">
        <v>5</v>
      </c>
      <c r="E790" s="2">
        <v>32</v>
      </c>
      <c r="F790" s="2">
        <v>37</v>
      </c>
      <c r="G790" s="2">
        <v>1</v>
      </c>
      <c r="H790" s="2">
        <v>31</v>
      </c>
      <c r="I790" s="4">
        <v>42890351</v>
      </c>
      <c r="J790" s="10">
        <f t="shared" si="48"/>
        <v>12254386</v>
      </c>
      <c r="K790" s="28">
        <f t="shared" si="49"/>
        <v>0.24477509325089994</v>
      </c>
      <c r="L790" s="14" t="str">
        <f t="shared" si="50"/>
        <v>20% - 30%</v>
      </c>
      <c r="M790" s="2">
        <f t="shared" si="51"/>
        <v>0</v>
      </c>
      <c r="N790" s="2">
        <v>0</v>
      </c>
      <c r="O790" s="2">
        <v>0</v>
      </c>
      <c r="P790" s="2" t="s">
        <v>12</v>
      </c>
      <c r="Q790" s="4">
        <v>22359420.300000001</v>
      </c>
    </row>
    <row r="791" spans="1:17" x14ac:dyDescent="0.25">
      <c r="A791" s="5">
        <v>1866</v>
      </c>
      <c r="B791" s="6">
        <v>42658</v>
      </c>
      <c r="C791" s="5">
        <v>14</v>
      </c>
      <c r="D791" s="5">
        <v>36</v>
      </c>
      <c r="E791" s="5">
        <v>60</v>
      </c>
      <c r="F791" s="5">
        <v>38</v>
      </c>
      <c r="G791" s="5">
        <v>17</v>
      </c>
      <c r="H791" s="5">
        <v>44</v>
      </c>
      <c r="I791" s="7">
        <v>45142954.5</v>
      </c>
      <c r="J791" s="13">
        <f t="shared" si="48"/>
        <v>12897987</v>
      </c>
      <c r="K791" s="29">
        <f t="shared" si="49"/>
        <v>0.2576306940775242</v>
      </c>
      <c r="L791" s="15" t="str">
        <f t="shared" si="50"/>
        <v>20% - 30%</v>
      </c>
      <c r="M791" s="5">
        <f t="shared" si="51"/>
        <v>0</v>
      </c>
      <c r="N791" s="5">
        <v>0</v>
      </c>
      <c r="O791" s="5">
        <v>0</v>
      </c>
      <c r="P791" s="5" t="s">
        <v>12</v>
      </c>
      <c r="Q791" s="7">
        <v>27153861.239999998</v>
      </c>
    </row>
    <row r="792" spans="1:17" x14ac:dyDescent="0.25">
      <c r="A792" s="2">
        <v>1867</v>
      </c>
      <c r="B792" s="3">
        <v>42661</v>
      </c>
      <c r="C792" s="2">
        <v>3</v>
      </c>
      <c r="D792" s="2">
        <v>43</v>
      </c>
      <c r="E792" s="2">
        <v>21</v>
      </c>
      <c r="F792" s="2">
        <v>17</v>
      </c>
      <c r="G792" s="2">
        <v>22</v>
      </c>
      <c r="H792" s="2">
        <v>10</v>
      </c>
      <c r="I792" s="4">
        <v>36479653</v>
      </c>
      <c r="J792" s="10">
        <f t="shared" si="48"/>
        <v>10422758</v>
      </c>
      <c r="K792" s="28">
        <f t="shared" si="49"/>
        <v>0.20818926067626428</v>
      </c>
      <c r="L792" s="14" t="str">
        <f t="shared" si="50"/>
        <v>20% - 30%</v>
      </c>
      <c r="M792" s="2">
        <f t="shared" si="51"/>
        <v>0</v>
      </c>
      <c r="N792" s="2">
        <v>0</v>
      </c>
      <c r="O792" s="2">
        <v>0</v>
      </c>
      <c r="P792" s="2" t="s">
        <v>12</v>
      </c>
      <c r="Q792" s="4">
        <v>31028209.82</v>
      </c>
    </row>
    <row r="793" spans="1:17" x14ac:dyDescent="0.25">
      <c r="A793" s="5">
        <v>1868</v>
      </c>
      <c r="B793" s="6">
        <v>42663</v>
      </c>
      <c r="C793" s="5">
        <v>25</v>
      </c>
      <c r="D793" s="5">
        <v>5</v>
      </c>
      <c r="E793" s="5">
        <v>31</v>
      </c>
      <c r="F793" s="5">
        <v>1</v>
      </c>
      <c r="G793" s="5">
        <v>28</v>
      </c>
      <c r="H793" s="5">
        <v>23</v>
      </c>
      <c r="I793" s="7">
        <v>46222218</v>
      </c>
      <c r="J793" s="13">
        <f t="shared" si="48"/>
        <v>13206348</v>
      </c>
      <c r="K793" s="29">
        <f t="shared" si="49"/>
        <v>0.26379004735152262</v>
      </c>
      <c r="L793" s="15" t="str">
        <f t="shared" si="50"/>
        <v>20% - 30%</v>
      </c>
      <c r="M793" s="5">
        <f t="shared" si="51"/>
        <v>0</v>
      </c>
      <c r="N793" s="5">
        <v>0</v>
      </c>
      <c r="O793" s="5">
        <v>0</v>
      </c>
      <c r="P793" s="5" t="s">
        <v>12</v>
      </c>
      <c r="Q793" s="7">
        <v>35937274.740000002</v>
      </c>
    </row>
    <row r="794" spans="1:17" x14ac:dyDescent="0.25">
      <c r="A794" s="2">
        <v>1869</v>
      </c>
      <c r="B794" s="3">
        <v>42665</v>
      </c>
      <c r="C794" s="2">
        <v>11</v>
      </c>
      <c r="D794" s="2">
        <v>26</v>
      </c>
      <c r="E794" s="2">
        <v>24</v>
      </c>
      <c r="F794" s="2">
        <v>52</v>
      </c>
      <c r="G794" s="2">
        <v>40</v>
      </c>
      <c r="H794" s="2">
        <v>23</v>
      </c>
      <c r="I794" s="4">
        <v>56900256</v>
      </c>
      <c r="J794" s="10">
        <f t="shared" si="48"/>
        <v>16257216</v>
      </c>
      <c r="K794" s="28">
        <f t="shared" si="49"/>
        <v>0.32472957538631658</v>
      </c>
      <c r="L794" s="14" t="str">
        <f t="shared" si="50"/>
        <v>30% - 40%</v>
      </c>
      <c r="M794" s="2">
        <f t="shared" si="51"/>
        <v>0</v>
      </c>
      <c r="N794" s="2">
        <v>0</v>
      </c>
      <c r="O794" s="2">
        <v>0</v>
      </c>
      <c r="P794" s="2" t="s">
        <v>12</v>
      </c>
      <c r="Q794" s="4">
        <v>57176870.770000003</v>
      </c>
    </row>
    <row r="795" spans="1:17" x14ac:dyDescent="0.25">
      <c r="A795" s="5">
        <v>1870</v>
      </c>
      <c r="B795" s="6">
        <v>42669</v>
      </c>
      <c r="C795" s="5">
        <v>30</v>
      </c>
      <c r="D795" s="5">
        <v>40</v>
      </c>
      <c r="E795" s="5">
        <v>33</v>
      </c>
      <c r="F795" s="5">
        <v>18</v>
      </c>
      <c r="G795" s="5">
        <v>20</v>
      </c>
      <c r="H795" s="5">
        <v>32</v>
      </c>
      <c r="I795" s="7">
        <v>82735219</v>
      </c>
      <c r="J795" s="13">
        <f t="shared" si="48"/>
        <v>23638634</v>
      </c>
      <c r="K795" s="29">
        <f t="shared" si="49"/>
        <v>0.47216962495500747</v>
      </c>
      <c r="L795" s="15" t="str">
        <f t="shared" si="50"/>
        <v>40% - 50%</v>
      </c>
      <c r="M795" s="5">
        <f t="shared" si="51"/>
        <v>0</v>
      </c>
      <c r="N795" s="5">
        <v>0</v>
      </c>
      <c r="O795" s="5">
        <v>0</v>
      </c>
      <c r="P795" s="5" t="s">
        <v>12</v>
      </c>
      <c r="Q795" s="7">
        <v>65963826.039999999</v>
      </c>
    </row>
    <row r="796" spans="1:17" x14ac:dyDescent="0.25">
      <c r="A796" s="2">
        <v>1871</v>
      </c>
      <c r="B796" s="3">
        <v>42672</v>
      </c>
      <c r="C796" s="2">
        <v>17</v>
      </c>
      <c r="D796" s="2">
        <v>58</v>
      </c>
      <c r="E796" s="2">
        <v>33</v>
      </c>
      <c r="F796" s="2">
        <v>52</v>
      </c>
      <c r="G796" s="2">
        <v>11</v>
      </c>
      <c r="H796" s="2">
        <v>3</v>
      </c>
      <c r="I796" s="4">
        <v>99659087.5</v>
      </c>
      <c r="J796" s="10">
        <f t="shared" si="48"/>
        <v>28474025</v>
      </c>
      <c r="K796" s="28">
        <f t="shared" si="49"/>
        <v>0.56875408727972632</v>
      </c>
      <c r="L796" s="14" t="str">
        <f t="shared" si="50"/>
        <v>50% - 60%</v>
      </c>
      <c r="M796" s="2">
        <f t="shared" si="51"/>
        <v>1</v>
      </c>
      <c r="N796" s="2">
        <v>1</v>
      </c>
      <c r="O796" s="4">
        <v>76548193.310000002</v>
      </c>
      <c r="P796" s="2" t="s">
        <v>13</v>
      </c>
      <c r="Q796" s="2">
        <v>0</v>
      </c>
    </row>
    <row r="797" spans="1:17" x14ac:dyDescent="0.25">
      <c r="A797" s="5">
        <v>1872</v>
      </c>
      <c r="B797" s="6">
        <v>42677</v>
      </c>
      <c r="C797" s="5">
        <v>39</v>
      </c>
      <c r="D797" s="5">
        <v>11</v>
      </c>
      <c r="E797" s="5">
        <v>56</v>
      </c>
      <c r="F797" s="5">
        <v>46</v>
      </c>
      <c r="G797" s="5">
        <v>13</v>
      </c>
      <c r="H797" s="5">
        <v>25</v>
      </c>
      <c r="I797" s="7">
        <v>23918384</v>
      </c>
      <c r="J797" s="13">
        <f t="shared" si="48"/>
        <v>6833824</v>
      </c>
      <c r="K797" s="29">
        <f t="shared" si="49"/>
        <v>0.13650213946747214</v>
      </c>
      <c r="L797" s="15" t="str">
        <f t="shared" si="50"/>
        <v>10% - 20%</v>
      </c>
      <c r="M797" s="5">
        <f t="shared" si="51"/>
        <v>0</v>
      </c>
      <c r="N797" s="5">
        <v>0</v>
      </c>
      <c r="O797" s="5">
        <v>0</v>
      </c>
      <c r="P797" s="5" t="s">
        <v>12</v>
      </c>
      <c r="Q797" s="7">
        <v>2540269.69</v>
      </c>
    </row>
    <row r="798" spans="1:17" x14ac:dyDescent="0.25">
      <c r="A798" s="2">
        <v>1873</v>
      </c>
      <c r="B798" s="3">
        <v>42679</v>
      </c>
      <c r="C798" s="2">
        <v>25</v>
      </c>
      <c r="D798" s="2">
        <v>5</v>
      </c>
      <c r="E798" s="2">
        <v>53</v>
      </c>
      <c r="F798" s="2">
        <v>28</v>
      </c>
      <c r="G798" s="2">
        <v>41</v>
      </c>
      <c r="H798" s="2">
        <v>54</v>
      </c>
      <c r="I798" s="4">
        <v>29032685.5</v>
      </c>
      <c r="J798" s="10">
        <f t="shared" si="48"/>
        <v>8295053</v>
      </c>
      <c r="K798" s="28">
        <f t="shared" si="49"/>
        <v>0.16568944144538594</v>
      </c>
      <c r="L798" s="14" t="str">
        <f t="shared" si="50"/>
        <v>10% - 20%</v>
      </c>
      <c r="M798" s="2">
        <f t="shared" si="51"/>
        <v>0</v>
      </c>
      <c r="N798" s="2">
        <v>0</v>
      </c>
      <c r="O798" s="2">
        <v>0</v>
      </c>
      <c r="P798" s="2" t="s">
        <v>12</v>
      </c>
      <c r="Q798" s="4">
        <v>5623707.5700000003</v>
      </c>
    </row>
    <row r="799" spans="1:17" x14ac:dyDescent="0.25">
      <c r="A799" s="5">
        <v>1874</v>
      </c>
      <c r="B799" s="6">
        <v>42682</v>
      </c>
      <c r="C799" s="5">
        <v>43</v>
      </c>
      <c r="D799" s="5">
        <v>28</v>
      </c>
      <c r="E799" s="5">
        <v>10</v>
      </c>
      <c r="F799" s="5">
        <v>37</v>
      </c>
      <c r="G799" s="5">
        <v>47</v>
      </c>
      <c r="H799" s="5">
        <v>44</v>
      </c>
      <c r="I799" s="7">
        <v>23619214.5</v>
      </c>
      <c r="J799" s="13">
        <f t="shared" si="48"/>
        <v>6748347</v>
      </c>
      <c r="K799" s="29">
        <f t="shared" si="49"/>
        <v>0.13479478010684753</v>
      </c>
      <c r="L799" s="15" t="str">
        <f t="shared" si="50"/>
        <v>10% - 20%</v>
      </c>
      <c r="M799" s="5">
        <f t="shared" si="51"/>
        <v>0</v>
      </c>
      <c r="N799" s="5">
        <v>0</v>
      </c>
      <c r="O799" s="5">
        <v>0</v>
      </c>
      <c r="P799" s="5" t="s">
        <v>12</v>
      </c>
      <c r="Q799" s="7">
        <v>25420134.550000001</v>
      </c>
    </row>
    <row r="800" spans="1:17" x14ac:dyDescent="0.25">
      <c r="A800" s="2">
        <v>1875</v>
      </c>
      <c r="B800" s="3">
        <v>42684</v>
      </c>
      <c r="C800" s="2">
        <v>53</v>
      </c>
      <c r="D800" s="2">
        <v>45</v>
      </c>
      <c r="E800" s="2">
        <v>47</v>
      </c>
      <c r="F800" s="2">
        <v>1</v>
      </c>
      <c r="G800" s="2">
        <v>52</v>
      </c>
      <c r="H800" s="2">
        <v>55</v>
      </c>
      <c r="I800" s="4">
        <v>40270688.5</v>
      </c>
      <c r="J800" s="10">
        <f t="shared" si="48"/>
        <v>11505911</v>
      </c>
      <c r="K800" s="28">
        <f t="shared" si="49"/>
        <v>0.22982468790860314</v>
      </c>
      <c r="L800" s="14" t="str">
        <f t="shared" si="50"/>
        <v>20% - 30%</v>
      </c>
      <c r="M800" s="2">
        <f t="shared" si="51"/>
        <v>1</v>
      </c>
      <c r="N800" s="2">
        <v>1</v>
      </c>
      <c r="O800" s="4">
        <v>29697112.870000001</v>
      </c>
      <c r="P800" s="2" t="s">
        <v>13</v>
      </c>
      <c r="Q800" s="2">
        <v>0</v>
      </c>
    </row>
    <row r="801" spans="1:17" x14ac:dyDescent="0.25">
      <c r="A801" s="5">
        <v>1876</v>
      </c>
      <c r="B801" s="6">
        <v>42686</v>
      </c>
      <c r="C801" s="5">
        <v>7</v>
      </c>
      <c r="D801" s="5">
        <v>18</v>
      </c>
      <c r="E801" s="5">
        <v>51</v>
      </c>
      <c r="F801" s="5">
        <v>41</v>
      </c>
      <c r="G801" s="5">
        <v>44</v>
      </c>
      <c r="H801" s="5">
        <v>39</v>
      </c>
      <c r="I801" s="7">
        <v>24761821</v>
      </c>
      <c r="J801" s="13">
        <f t="shared" si="48"/>
        <v>7074806</v>
      </c>
      <c r="K801" s="29">
        <f t="shared" si="49"/>
        <v>0.1413156316752244</v>
      </c>
      <c r="L801" s="15" t="str">
        <f t="shared" si="50"/>
        <v>10% - 20%</v>
      </c>
      <c r="M801" s="5">
        <f t="shared" si="51"/>
        <v>0</v>
      </c>
      <c r="N801" s="5">
        <v>0</v>
      </c>
      <c r="O801" s="5">
        <v>0</v>
      </c>
      <c r="P801" s="5" t="s">
        <v>12</v>
      </c>
      <c r="Q801" s="7">
        <v>2629847.5499999998</v>
      </c>
    </row>
    <row r="802" spans="1:17" x14ac:dyDescent="0.25">
      <c r="A802" s="2">
        <v>1877</v>
      </c>
      <c r="B802" s="3">
        <v>42690</v>
      </c>
      <c r="C802" s="2">
        <v>35</v>
      </c>
      <c r="D802" s="2">
        <v>13</v>
      </c>
      <c r="E802" s="2">
        <v>32</v>
      </c>
      <c r="F802" s="2">
        <v>16</v>
      </c>
      <c r="G802" s="2">
        <v>24</v>
      </c>
      <c r="H802" s="2">
        <v>23</v>
      </c>
      <c r="I802" s="4">
        <v>24378487</v>
      </c>
      <c r="J802" s="10">
        <f t="shared" si="48"/>
        <v>6965282</v>
      </c>
      <c r="K802" s="28">
        <f t="shared" si="49"/>
        <v>0.13912794578764004</v>
      </c>
      <c r="L802" s="14" t="str">
        <f t="shared" si="50"/>
        <v>10% - 20%</v>
      </c>
      <c r="M802" s="2">
        <f t="shared" si="51"/>
        <v>0</v>
      </c>
      <c r="N802" s="2">
        <v>0</v>
      </c>
      <c r="O802" s="2">
        <v>0</v>
      </c>
      <c r="P802" s="2" t="s">
        <v>12</v>
      </c>
      <c r="Q802" s="4">
        <v>5218982.82</v>
      </c>
    </row>
    <row r="803" spans="1:17" x14ac:dyDescent="0.25">
      <c r="A803" s="5">
        <v>1878</v>
      </c>
      <c r="B803" s="6">
        <v>42693</v>
      </c>
      <c r="C803" s="5">
        <v>56</v>
      </c>
      <c r="D803" s="5">
        <v>26</v>
      </c>
      <c r="E803" s="5">
        <v>40</v>
      </c>
      <c r="F803" s="5">
        <v>16</v>
      </c>
      <c r="G803" s="5">
        <v>57</v>
      </c>
      <c r="H803" s="5">
        <v>12</v>
      </c>
      <c r="I803" s="7">
        <v>36294835.5</v>
      </c>
      <c r="J803" s="13">
        <f t="shared" si="48"/>
        <v>10369953</v>
      </c>
      <c r="K803" s="29">
        <f t="shared" si="49"/>
        <v>0.20713450780662937</v>
      </c>
      <c r="L803" s="15" t="str">
        <f t="shared" si="50"/>
        <v>20% - 30%</v>
      </c>
      <c r="M803" s="5">
        <f t="shared" si="51"/>
        <v>0</v>
      </c>
      <c r="N803" s="5">
        <v>0</v>
      </c>
      <c r="O803" s="5">
        <v>0</v>
      </c>
      <c r="P803" s="5" t="s">
        <v>12</v>
      </c>
      <c r="Q803" s="7">
        <v>9073702.7300000004</v>
      </c>
    </row>
    <row r="804" spans="1:17" x14ac:dyDescent="0.25">
      <c r="A804" s="2">
        <v>1879</v>
      </c>
      <c r="B804" s="3">
        <v>42697</v>
      </c>
      <c r="C804" s="2">
        <v>20</v>
      </c>
      <c r="D804" s="2">
        <v>58</v>
      </c>
      <c r="E804" s="2">
        <v>10</v>
      </c>
      <c r="F804" s="2">
        <v>59</v>
      </c>
      <c r="G804" s="2">
        <v>57</v>
      </c>
      <c r="H804" s="2">
        <v>5</v>
      </c>
      <c r="I804" s="4">
        <v>36569155</v>
      </c>
      <c r="J804" s="10">
        <f t="shared" si="48"/>
        <v>10448330</v>
      </c>
      <c r="K804" s="28">
        <f t="shared" si="49"/>
        <v>0.2087000482983134</v>
      </c>
      <c r="L804" s="14" t="str">
        <f t="shared" si="50"/>
        <v>20% - 30%</v>
      </c>
      <c r="M804" s="2">
        <f t="shared" si="51"/>
        <v>1</v>
      </c>
      <c r="N804" s="2">
        <v>1</v>
      </c>
      <c r="O804" s="4">
        <v>12957556.93</v>
      </c>
      <c r="P804" s="2" t="s">
        <v>13</v>
      </c>
      <c r="Q804" s="2">
        <v>0</v>
      </c>
    </row>
    <row r="805" spans="1:17" x14ac:dyDescent="0.25">
      <c r="A805" s="5">
        <v>1880</v>
      </c>
      <c r="B805" s="6">
        <v>42700</v>
      </c>
      <c r="C805" s="5">
        <v>19</v>
      </c>
      <c r="D805" s="5">
        <v>51</v>
      </c>
      <c r="E805" s="5">
        <v>56</v>
      </c>
      <c r="F805" s="5">
        <v>16</v>
      </c>
      <c r="G805" s="5">
        <v>5</v>
      </c>
      <c r="H805" s="5">
        <v>37</v>
      </c>
      <c r="I805" s="7">
        <v>37297494.5</v>
      </c>
      <c r="J805" s="13">
        <f t="shared" si="48"/>
        <v>10656427</v>
      </c>
      <c r="K805" s="29">
        <f t="shared" si="49"/>
        <v>0.21285667944900774</v>
      </c>
      <c r="L805" s="15" t="str">
        <f t="shared" si="50"/>
        <v>20% - 30%</v>
      </c>
      <c r="M805" s="5">
        <f t="shared" si="51"/>
        <v>0</v>
      </c>
      <c r="N805" s="5">
        <v>0</v>
      </c>
      <c r="O805" s="5">
        <v>0</v>
      </c>
      <c r="P805" s="5" t="s">
        <v>12</v>
      </c>
      <c r="Q805" s="7">
        <v>14794344.48</v>
      </c>
    </row>
    <row r="806" spans="1:17" x14ac:dyDescent="0.25">
      <c r="A806" s="2">
        <v>1881</v>
      </c>
      <c r="B806" s="3">
        <v>42704</v>
      </c>
      <c r="C806" s="2">
        <v>30</v>
      </c>
      <c r="D806" s="2">
        <v>10</v>
      </c>
      <c r="E806" s="2">
        <v>53</v>
      </c>
      <c r="F806" s="2">
        <v>44</v>
      </c>
      <c r="G806" s="2">
        <v>3</v>
      </c>
      <c r="H806" s="2">
        <v>56</v>
      </c>
      <c r="I806" s="4">
        <v>38828384</v>
      </c>
      <c r="J806" s="10">
        <f t="shared" si="48"/>
        <v>11093824</v>
      </c>
      <c r="K806" s="28">
        <f t="shared" si="49"/>
        <v>0.2215934608318256</v>
      </c>
      <c r="L806" s="14" t="str">
        <f t="shared" si="50"/>
        <v>20% - 30%</v>
      </c>
      <c r="M806" s="2">
        <f t="shared" si="51"/>
        <v>1</v>
      </c>
      <c r="N806" s="2">
        <v>1</v>
      </c>
      <c r="O806" s="4">
        <v>18918141.780000001</v>
      </c>
      <c r="P806" s="2" t="s">
        <v>13</v>
      </c>
      <c r="Q806" s="2">
        <v>0</v>
      </c>
    </row>
    <row r="807" spans="1:17" x14ac:dyDescent="0.25">
      <c r="A807" s="5">
        <v>1882</v>
      </c>
      <c r="B807" s="6">
        <v>42707</v>
      </c>
      <c r="C807" s="5">
        <v>41</v>
      </c>
      <c r="D807" s="5">
        <v>35</v>
      </c>
      <c r="E807" s="5">
        <v>37</v>
      </c>
      <c r="F807" s="5">
        <v>10</v>
      </c>
      <c r="G807" s="5">
        <v>19</v>
      </c>
      <c r="H807" s="5">
        <v>9</v>
      </c>
      <c r="I807" s="7">
        <v>27773742.5</v>
      </c>
      <c r="J807" s="13">
        <f t="shared" si="48"/>
        <v>7935355</v>
      </c>
      <c r="K807" s="29">
        <f t="shared" si="49"/>
        <v>0.15850465785099271</v>
      </c>
      <c r="L807" s="15" t="str">
        <f t="shared" si="50"/>
        <v>10% - 20%</v>
      </c>
      <c r="M807" s="5">
        <f t="shared" si="51"/>
        <v>0</v>
      </c>
      <c r="N807" s="5">
        <v>0</v>
      </c>
      <c r="O807" s="5">
        <v>0</v>
      </c>
      <c r="P807" s="5" t="s">
        <v>12</v>
      </c>
      <c r="Q807" s="7">
        <v>2949730.9</v>
      </c>
    </row>
    <row r="808" spans="1:17" x14ac:dyDescent="0.25">
      <c r="A808" s="2">
        <v>1883</v>
      </c>
      <c r="B808" s="3">
        <v>42711</v>
      </c>
      <c r="C808" s="2">
        <v>28</v>
      </c>
      <c r="D808" s="2">
        <v>59</v>
      </c>
      <c r="E808" s="2">
        <v>16</v>
      </c>
      <c r="F808" s="2">
        <v>47</v>
      </c>
      <c r="G808" s="2">
        <v>27</v>
      </c>
      <c r="H808" s="2">
        <v>60</v>
      </c>
      <c r="I808" s="4">
        <v>29623391</v>
      </c>
      <c r="J808" s="10">
        <f t="shared" si="48"/>
        <v>8463826</v>
      </c>
      <c r="K808" s="28">
        <f t="shared" si="49"/>
        <v>0.16906059580703525</v>
      </c>
      <c r="L808" s="14" t="str">
        <f t="shared" si="50"/>
        <v>10% - 20%</v>
      </c>
      <c r="M808" s="2">
        <f t="shared" si="51"/>
        <v>0</v>
      </c>
      <c r="N808" s="2">
        <v>0</v>
      </c>
      <c r="O808" s="2">
        <v>0</v>
      </c>
      <c r="P808" s="2" t="s">
        <v>12</v>
      </c>
      <c r="Q808" s="4">
        <v>6095905.0899999999</v>
      </c>
    </row>
    <row r="809" spans="1:17" x14ac:dyDescent="0.25">
      <c r="A809" s="5">
        <v>1884</v>
      </c>
      <c r="B809" s="6">
        <v>42714</v>
      </c>
      <c r="C809" s="5">
        <v>38</v>
      </c>
      <c r="D809" s="5">
        <v>1</v>
      </c>
      <c r="E809" s="5">
        <v>32</v>
      </c>
      <c r="F809" s="5">
        <v>4</v>
      </c>
      <c r="G809" s="5">
        <v>23</v>
      </c>
      <c r="H809" s="5">
        <v>59</v>
      </c>
      <c r="I809" s="7">
        <v>35230006</v>
      </c>
      <c r="J809" s="13">
        <f t="shared" si="48"/>
        <v>10065716</v>
      </c>
      <c r="K809" s="29">
        <f t="shared" si="49"/>
        <v>0.20105752932354795</v>
      </c>
      <c r="L809" s="15" t="str">
        <f t="shared" si="50"/>
        <v>20% - 30%</v>
      </c>
      <c r="M809" s="5">
        <f t="shared" si="51"/>
        <v>0</v>
      </c>
      <c r="N809" s="5">
        <v>0</v>
      </c>
      <c r="O809" s="5">
        <v>0</v>
      </c>
      <c r="P809" s="5" t="s">
        <v>12</v>
      </c>
      <c r="Q809" s="7">
        <v>21103130.140000001</v>
      </c>
    </row>
    <row r="810" spans="1:17" x14ac:dyDescent="0.25">
      <c r="A810" s="2">
        <v>1885</v>
      </c>
      <c r="B810" s="3">
        <v>42718</v>
      </c>
      <c r="C810" s="2">
        <v>59</v>
      </c>
      <c r="D810" s="2">
        <v>7</v>
      </c>
      <c r="E810" s="2">
        <v>18</v>
      </c>
      <c r="F810" s="2">
        <v>23</v>
      </c>
      <c r="G810" s="2">
        <v>32</v>
      </c>
      <c r="H810" s="2">
        <v>14</v>
      </c>
      <c r="I810" s="4">
        <v>42226884</v>
      </c>
      <c r="J810" s="10">
        <f t="shared" si="48"/>
        <v>12064824</v>
      </c>
      <c r="K810" s="28">
        <f t="shared" si="49"/>
        <v>0.2409886892460949</v>
      </c>
      <c r="L810" s="14" t="str">
        <f t="shared" si="50"/>
        <v>20% - 30%</v>
      </c>
      <c r="M810" s="2">
        <f t="shared" si="51"/>
        <v>0</v>
      </c>
      <c r="N810" s="2">
        <v>0</v>
      </c>
      <c r="O810" s="2">
        <v>0</v>
      </c>
      <c r="P810" s="2" t="s">
        <v>12</v>
      </c>
      <c r="Q810" s="4">
        <v>25587867.649999999</v>
      </c>
    </row>
    <row r="811" spans="1:17" x14ac:dyDescent="0.25">
      <c r="A811" s="5">
        <v>1886</v>
      </c>
      <c r="B811" s="6">
        <v>42721</v>
      </c>
      <c r="C811" s="5">
        <v>7</v>
      </c>
      <c r="D811" s="5">
        <v>40</v>
      </c>
      <c r="E811" s="5">
        <v>54</v>
      </c>
      <c r="F811" s="5">
        <v>15</v>
      </c>
      <c r="G811" s="5">
        <v>3</v>
      </c>
      <c r="H811" s="5">
        <v>45</v>
      </c>
      <c r="I811" s="7">
        <v>49405237</v>
      </c>
      <c r="J811" s="13">
        <f t="shared" si="48"/>
        <v>14115782</v>
      </c>
      <c r="K811" s="29">
        <f t="shared" si="49"/>
        <v>0.28195552640167976</v>
      </c>
      <c r="L811" s="15" t="str">
        <f t="shared" si="50"/>
        <v>20% - 30%</v>
      </c>
      <c r="M811" s="5">
        <f t="shared" si="51"/>
        <v>0</v>
      </c>
      <c r="N811" s="5">
        <v>0</v>
      </c>
      <c r="O811" s="5">
        <v>0</v>
      </c>
      <c r="P811" s="5" t="s">
        <v>12</v>
      </c>
      <c r="Q811" s="7">
        <v>30834987.469999999</v>
      </c>
    </row>
    <row r="812" spans="1:17" x14ac:dyDescent="0.25">
      <c r="A812" s="2">
        <v>1887</v>
      </c>
      <c r="B812" s="3">
        <v>42724</v>
      </c>
      <c r="C812" s="2">
        <v>23</v>
      </c>
      <c r="D812" s="2">
        <v>56</v>
      </c>
      <c r="E812" s="2">
        <v>41</v>
      </c>
      <c r="F812" s="2">
        <v>46</v>
      </c>
      <c r="G812" s="2">
        <v>34</v>
      </c>
      <c r="H812" s="2">
        <v>11</v>
      </c>
      <c r="I812" s="4">
        <v>37715622</v>
      </c>
      <c r="J812" s="10">
        <f t="shared" si="48"/>
        <v>10775892</v>
      </c>
      <c r="K812" s="28">
        <f t="shared" si="49"/>
        <v>0.21524293172759751</v>
      </c>
      <c r="L812" s="14" t="str">
        <f t="shared" si="50"/>
        <v>20% - 30%</v>
      </c>
      <c r="M812" s="2">
        <f t="shared" si="51"/>
        <v>0</v>
      </c>
      <c r="N812" s="2">
        <v>0</v>
      </c>
      <c r="O812" s="2">
        <v>0</v>
      </c>
      <c r="P812" s="2" t="s">
        <v>12</v>
      </c>
      <c r="Q812" s="4">
        <v>34840603.049999997</v>
      </c>
    </row>
    <row r="813" spans="1:17" x14ac:dyDescent="0.25">
      <c r="A813" s="5">
        <v>1888</v>
      </c>
      <c r="B813" s="6">
        <v>42726</v>
      </c>
      <c r="C813" s="5">
        <v>48</v>
      </c>
      <c r="D813" s="5">
        <v>1</v>
      </c>
      <c r="E813" s="5">
        <v>18</v>
      </c>
      <c r="F813" s="5">
        <v>45</v>
      </c>
      <c r="G813" s="5">
        <v>17</v>
      </c>
      <c r="H813" s="5">
        <v>10</v>
      </c>
      <c r="I813" s="7">
        <v>50303820</v>
      </c>
      <c r="J813" s="13">
        <f t="shared" si="48"/>
        <v>14372520</v>
      </c>
      <c r="K813" s="29">
        <f t="shared" si="49"/>
        <v>0.28708373665154863</v>
      </c>
      <c r="L813" s="15" t="str">
        <f t="shared" si="50"/>
        <v>20% - 30%</v>
      </c>
      <c r="M813" s="5">
        <f t="shared" si="51"/>
        <v>1</v>
      </c>
      <c r="N813" s="5">
        <v>2</v>
      </c>
      <c r="O813" s="7">
        <v>20091578.77</v>
      </c>
      <c r="P813" s="5" t="s">
        <v>13</v>
      </c>
      <c r="Q813" s="5">
        <v>0</v>
      </c>
    </row>
    <row r="814" spans="1:17" x14ac:dyDescent="0.25">
      <c r="A814" s="2">
        <v>1889</v>
      </c>
      <c r="B814" s="3">
        <v>42728</v>
      </c>
      <c r="C814" s="2">
        <v>30</v>
      </c>
      <c r="D814" s="2">
        <v>25</v>
      </c>
      <c r="E814" s="2">
        <v>23</v>
      </c>
      <c r="F814" s="2">
        <v>44</v>
      </c>
      <c r="G814" s="2">
        <v>28</v>
      </c>
      <c r="H814" s="2">
        <v>16</v>
      </c>
      <c r="I814" s="4">
        <v>24134523</v>
      </c>
      <c r="J814" s="10">
        <f t="shared" si="48"/>
        <v>6895578</v>
      </c>
      <c r="K814" s="28">
        <f t="shared" si="49"/>
        <v>0.13773564403543795</v>
      </c>
      <c r="L814" s="14" t="str">
        <f t="shared" si="50"/>
        <v>10% - 20%</v>
      </c>
      <c r="M814" s="2">
        <f t="shared" si="51"/>
        <v>0</v>
      </c>
      <c r="N814" s="2">
        <v>0</v>
      </c>
      <c r="O814" s="2">
        <v>0</v>
      </c>
      <c r="P814" s="2" t="s">
        <v>12</v>
      </c>
      <c r="Q814" s="4">
        <v>82505122.230000004</v>
      </c>
    </row>
    <row r="815" spans="1:17" x14ac:dyDescent="0.25">
      <c r="A815" s="5">
        <v>1890</v>
      </c>
      <c r="B815" s="6">
        <v>42735</v>
      </c>
      <c r="C815" s="5">
        <v>5</v>
      </c>
      <c r="D815" s="5">
        <v>24</v>
      </c>
      <c r="E815" s="5">
        <v>51</v>
      </c>
      <c r="F815" s="5">
        <v>22</v>
      </c>
      <c r="G815" s="5">
        <v>11</v>
      </c>
      <c r="H815" s="5">
        <v>53</v>
      </c>
      <c r="I815" s="7">
        <v>735869326.5</v>
      </c>
      <c r="J815" s="13">
        <f t="shared" si="48"/>
        <v>210248379</v>
      </c>
      <c r="K815" s="29">
        <f t="shared" si="49"/>
        <v>4.1996038459679301</v>
      </c>
      <c r="L815" s="15" t="str">
        <f t="shared" si="50"/>
        <v>Acima de 100%</v>
      </c>
      <c r="M815" s="5">
        <f t="shared" si="51"/>
        <v>1</v>
      </c>
      <c r="N815" s="5">
        <v>6</v>
      </c>
      <c r="O815" s="7">
        <v>36824758.219999999</v>
      </c>
      <c r="P815" s="5" t="s">
        <v>13</v>
      </c>
      <c r="Q815" s="5">
        <v>0</v>
      </c>
    </row>
    <row r="816" spans="1:17" x14ac:dyDescent="0.25">
      <c r="A816" s="2">
        <v>1891</v>
      </c>
      <c r="B816" s="3">
        <v>42739</v>
      </c>
      <c r="C816" s="2">
        <v>47</v>
      </c>
      <c r="D816" s="2">
        <v>1</v>
      </c>
      <c r="E816" s="2">
        <v>3</v>
      </c>
      <c r="F816" s="2">
        <v>19</v>
      </c>
      <c r="G816" s="2">
        <v>23</v>
      </c>
      <c r="H816" s="2">
        <v>58</v>
      </c>
      <c r="I816" s="4">
        <v>20866660.5</v>
      </c>
      <c r="J816" s="10">
        <f t="shared" si="48"/>
        <v>5961903</v>
      </c>
      <c r="K816" s="28">
        <f t="shared" si="49"/>
        <v>0.1190859634075359</v>
      </c>
      <c r="L816" s="14" t="str">
        <f t="shared" si="50"/>
        <v>10% - 20%</v>
      </c>
      <c r="M816" s="2">
        <f t="shared" si="51"/>
        <v>0</v>
      </c>
      <c r="N816" s="2">
        <v>0</v>
      </c>
      <c r="O816" s="2">
        <v>0</v>
      </c>
      <c r="P816" s="2" t="s">
        <v>12</v>
      </c>
      <c r="Q816" s="4">
        <v>2216159.14</v>
      </c>
    </row>
    <row r="817" spans="1:17" x14ac:dyDescent="0.25">
      <c r="A817" s="5">
        <v>1892</v>
      </c>
      <c r="B817" s="6">
        <v>42742</v>
      </c>
      <c r="C817" s="5">
        <v>50</v>
      </c>
      <c r="D817" s="5">
        <v>22</v>
      </c>
      <c r="E817" s="5">
        <v>6</v>
      </c>
      <c r="F817" s="5">
        <v>37</v>
      </c>
      <c r="G817" s="5">
        <v>30</v>
      </c>
      <c r="H817" s="5">
        <v>17</v>
      </c>
      <c r="I817" s="7">
        <v>28186455.5</v>
      </c>
      <c r="J817" s="13">
        <f t="shared" si="48"/>
        <v>8053273</v>
      </c>
      <c r="K817" s="29">
        <f t="shared" si="49"/>
        <v>0.16086000959574431</v>
      </c>
      <c r="L817" s="15" t="str">
        <f t="shared" si="50"/>
        <v>10% - 20%</v>
      </c>
      <c r="M817" s="5">
        <f t="shared" si="51"/>
        <v>0</v>
      </c>
      <c r="N817" s="5">
        <v>0</v>
      </c>
      <c r="O817" s="5">
        <v>0</v>
      </c>
      <c r="P817" s="5" t="s">
        <v>12</v>
      </c>
      <c r="Q817" s="7">
        <v>5209722.53</v>
      </c>
    </row>
    <row r="818" spans="1:17" x14ac:dyDescent="0.25">
      <c r="A818" s="2">
        <v>1893</v>
      </c>
      <c r="B818" s="3">
        <v>42746</v>
      </c>
      <c r="C818" s="2">
        <v>17</v>
      </c>
      <c r="D818" s="2">
        <v>58</v>
      </c>
      <c r="E818" s="2">
        <v>45</v>
      </c>
      <c r="F818" s="2">
        <v>19</v>
      </c>
      <c r="G818" s="2">
        <v>28</v>
      </c>
      <c r="H818" s="2">
        <v>16</v>
      </c>
      <c r="I818" s="4">
        <v>28867835.5</v>
      </c>
      <c r="J818" s="10">
        <f t="shared" si="48"/>
        <v>8247953</v>
      </c>
      <c r="K818" s="28">
        <f t="shared" si="49"/>
        <v>0.16474864303311809</v>
      </c>
      <c r="L818" s="14" t="str">
        <f t="shared" si="50"/>
        <v>10% - 20%</v>
      </c>
      <c r="M818" s="2">
        <f t="shared" si="51"/>
        <v>0</v>
      </c>
      <c r="N818" s="2">
        <v>0</v>
      </c>
      <c r="O818" s="2">
        <v>0</v>
      </c>
      <c r="P818" s="2" t="s">
        <v>12</v>
      </c>
      <c r="Q818" s="4">
        <v>8275652.3899999997</v>
      </c>
    </row>
    <row r="819" spans="1:17" x14ac:dyDescent="0.25">
      <c r="A819" s="5">
        <v>1894</v>
      </c>
      <c r="B819" s="6">
        <v>42749</v>
      </c>
      <c r="C819" s="5">
        <v>31</v>
      </c>
      <c r="D819" s="5">
        <v>35</v>
      </c>
      <c r="E819" s="5">
        <v>57</v>
      </c>
      <c r="F819" s="5">
        <v>54</v>
      </c>
      <c r="G819" s="5">
        <v>21</v>
      </c>
      <c r="H819" s="5">
        <v>53</v>
      </c>
      <c r="I819" s="7">
        <v>36033266.5</v>
      </c>
      <c r="J819" s="13">
        <f t="shared" si="48"/>
        <v>10295219</v>
      </c>
      <c r="K819" s="29">
        <f t="shared" si="49"/>
        <v>0.20564173437685387</v>
      </c>
      <c r="L819" s="15" t="str">
        <f t="shared" si="50"/>
        <v>20% - 30%</v>
      </c>
      <c r="M819" s="5">
        <f t="shared" si="51"/>
        <v>0</v>
      </c>
      <c r="N819" s="5">
        <v>0</v>
      </c>
      <c r="O819" s="5">
        <v>0</v>
      </c>
      <c r="P819" s="5" t="s">
        <v>12</v>
      </c>
      <c r="Q819" s="7">
        <v>19709935.800000001</v>
      </c>
    </row>
    <row r="820" spans="1:17" x14ac:dyDescent="0.25">
      <c r="A820" s="2">
        <v>1895</v>
      </c>
      <c r="B820" s="3">
        <v>42753</v>
      </c>
      <c r="C820" s="2">
        <v>3</v>
      </c>
      <c r="D820" s="2">
        <v>5</v>
      </c>
      <c r="E820" s="2">
        <v>2</v>
      </c>
      <c r="F820" s="2">
        <v>34</v>
      </c>
      <c r="G820" s="2">
        <v>10</v>
      </c>
      <c r="H820" s="2">
        <v>15</v>
      </c>
      <c r="I820" s="4">
        <v>40381043.5</v>
      </c>
      <c r="J820" s="10">
        <f t="shared" si="48"/>
        <v>11537441</v>
      </c>
      <c r="K820" s="28">
        <f t="shared" si="49"/>
        <v>0.23045448353363085</v>
      </c>
      <c r="L820" s="14" t="str">
        <f t="shared" si="50"/>
        <v>20% - 30%</v>
      </c>
      <c r="M820" s="2">
        <f t="shared" si="51"/>
        <v>0</v>
      </c>
      <c r="N820" s="2">
        <v>0</v>
      </c>
      <c r="O820" s="2">
        <v>0</v>
      </c>
      <c r="P820" s="2" t="s">
        <v>12</v>
      </c>
      <c r="Q820" s="4">
        <v>23998634.449999999</v>
      </c>
    </row>
    <row r="821" spans="1:17" x14ac:dyDescent="0.25">
      <c r="A821" s="5">
        <v>1896</v>
      </c>
      <c r="B821" s="6">
        <v>42756</v>
      </c>
      <c r="C821" s="5">
        <v>25</v>
      </c>
      <c r="D821" s="5">
        <v>6</v>
      </c>
      <c r="E821" s="5">
        <v>14</v>
      </c>
      <c r="F821" s="5">
        <v>21</v>
      </c>
      <c r="G821" s="5">
        <v>3</v>
      </c>
      <c r="H821" s="5">
        <v>15</v>
      </c>
      <c r="I821" s="7">
        <v>45051695.5</v>
      </c>
      <c r="J821" s="13">
        <f t="shared" si="48"/>
        <v>12871913</v>
      </c>
      <c r="K821" s="29">
        <f t="shared" si="49"/>
        <v>0.2571098792622063</v>
      </c>
      <c r="L821" s="15" t="str">
        <f t="shared" si="50"/>
        <v>20% - 30%</v>
      </c>
      <c r="M821" s="5">
        <f t="shared" si="51"/>
        <v>1</v>
      </c>
      <c r="N821" s="5">
        <v>1</v>
      </c>
      <c r="O821" s="7">
        <v>28783383.170000002</v>
      </c>
      <c r="P821" s="5" t="s">
        <v>13</v>
      </c>
      <c r="Q821" s="5">
        <v>0</v>
      </c>
    </row>
    <row r="822" spans="1:17" x14ac:dyDescent="0.25">
      <c r="A822" s="2">
        <v>1897</v>
      </c>
      <c r="B822" s="3">
        <v>42760</v>
      </c>
      <c r="C822" s="2">
        <v>52</v>
      </c>
      <c r="D822" s="2">
        <v>9</v>
      </c>
      <c r="E822" s="2">
        <v>58</v>
      </c>
      <c r="F822" s="2">
        <v>47</v>
      </c>
      <c r="G822" s="2">
        <v>22</v>
      </c>
      <c r="H822" s="2">
        <v>25</v>
      </c>
      <c r="I822" s="4">
        <v>22474543</v>
      </c>
      <c r="J822" s="10">
        <f t="shared" si="48"/>
        <v>6421298</v>
      </c>
      <c r="K822" s="28">
        <f t="shared" si="49"/>
        <v>0.1282621435902066</v>
      </c>
      <c r="L822" s="14" t="str">
        <f t="shared" si="50"/>
        <v>10% - 20%</v>
      </c>
      <c r="M822" s="2">
        <f t="shared" si="51"/>
        <v>0</v>
      </c>
      <c r="N822" s="2">
        <v>0</v>
      </c>
      <c r="O822" s="2">
        <v>0</v>
      </c>
      <c r="P822" s="2" t="s">
        <v>12</v>
      </c>
      <c r="Q822" s="4">
        <v>2386925.5</v>
      </c>
    </row>
    <row r="823" spans="1:17" x14ac:dyDescent="0.25">
      <c r="A823" s="5">
        <v>1898</v>
      </c>
      <c r="B823" s="6">
        <v>42763</v>
      </c>
      <c r="C823" s="5">
        <v>53</v>
      </c>
      <c r="D823" s="5">
        <v>12</v>
      </c>
      <c r="E823" s="5">
        <v>58</v>
      </c>
      <c r="F823" s="5">
        <v>55</v>
      </c>
      <c r="G823" s="5">
        <v>34</v>
      </c>
      <c r="H823" s="5">
        <v>45</v>
      </c>
      <c r="I823" s="7">
        <v>28455896</v>
      </c>
      <c r="J823" s="13">
        <f t="shared" si="48"/>
        <v>8130256</v>
      </c>
      <c r="K823" s="29">
        <f t="shared" si="49"/>
        <v>0.16239770565034339</v>
      </c>
      <c r="L823" s="15" t="str">
        <f t="shared" si="50"/>
        <v>10% - 20%</v>
      </c>
      <c r="M823" s="5">
        <f t="shared" si="51"/>
        <v>0</v>
      </c>
      <c r="N823" s="5">
        <v>0</v>
      </c>
      <c r="O823" s="5">
        <v>0</v>
      </c>
      <c r="P823" s="5" t="s">
        <v>12</v>
      </c>
      <c r="Q823" s="7">
        <v>5409105.0099999998</v>
      </c>
    </row>
    <row r="824" spans="1:17" x14ac:dyDescent="0.25">
      <c r="A824" s="2">
        <v>1899</v>
      </c>
      <c r="B824" s="3">
        <v>42767</v>
      </c>
      <c r="C824" s="2">
        <v>48</v>
      </c>
      <c r="D824" s="2">
        <v>35</v>
      </c>
      <c r="E824" s="2">
        <v>44</v>
      </c>
      <c r="F824" s="2">
        <v>23</v>
      </c>
      <c r="G824" s="2">
        <v>36</v>
      </c>
      <c r="H824" s="2">
        <v>20</v>
      </c>
      <c r="I824" s="4">
        <v>30752715</v>
      </c>
      <c r="J824" s="10">
        <f t="shared" si="48"/>
        <v>8786490</v>
      </c>
      <c r="K824" s="28">
        <f t="shared" si="49"/>
        <v>0.17550564419123896</v>
      </c>
      <c r="L824" s="14" t="str">
        <f t="shared" si="50"/>
        <v>10% - 20%</v>
      </c>
      <c r="M824" s="2">
        <f t="shared" si="51"/>
        <v>0</v>
      </c>
      <c r="N824" s="2">
        <v>0</v>
      </c>
      <c r="O824" s="2">
        <v>0</v>
      </c>
      <c r="P824" s="2" t="s">
        <v>12</v>
      </c>
      <c r="Q824" s="4">
        <v>19831525.030000001</v>
      </c>
    </row>
    <row r="825" spans="1:17" x14ac:dyDescent="0.25">
      <c r="A825" s="5">
        <v>1900</v>
      </c>
      <c r="B825" s="6">
        <v>42770</v>
      </c>
      <c r="C825" s="5">
        <v>46</v>
      </c>
      <c r="D825" s="5">
        <v>11</v>
      </c>
      <c r="E825" s="5">
        <v>8</v>
      </c>
      <c r="F825" s="5">
        <v>43</v>
      </c>
      <c r="G825" s="5">
        <v>28</v>
      </c>
      <c r="H825" s="5">
        <v>27</v>
      </c>
      <c r="I825" s="7">
        <v>44381116.5</v>
      </c>
      <c r="J825" s="13">
        <f t="shared" si="48"/>
        <v>12680319</v>
      </c>
      <c r="K825" s="29">
        <f t="shared" si="49"/>
        <v>0.25328288709660024</v>
      </c>
      <c r="L825" s="15" t="str">
        <f t="shared" si="50"/>
        <v>20% - 30%</v>
      </c>
      <c r="M825" s="5">
        <f t="shared" si="51"/>
        <v>0</v>
      </c>
      <c r="N825" s="5">
        <v>0</v>
      </c>
      <c r="O825" s="5">
        <v>0</v>
      </c>
      <c r="P825" s="5" t="s">
        <v>12</v>
      </c>
      <c r="Q825" s="7">
        <v>24545054.399999999</v>
      </c>
    </row>
    <row r="826" spans="1:17" x14ac:dyDescent="0.25">
      <c r="A826" s="2">
        <v>1901</v>
      </c>
      <c r="B826" s="3">
        <v>42774</v>
      </c>
      <c r="C826" s="2">
        <v>30</v>
      </c>
      <c r="D826" s="2">
        <v>53</v>
      </c>
      <c r="E826" s="2">
        <v>26</v>
      </c>
      <c r="F826" s="2">
        <v>11</v>
      </c>
      <c r="G826" s="2">
        <v>37</v>
      </c>
      <c r="H826" s="2">
        <v>12</v>
      </c>
      <c r="I826" s="4">
        <v>47953150</v>
      </c>
      <c r="J826" s="10">
        <f t="shared" si="48"/>
        <v>13700900</v>
      </c>
      <c r="K826" s="28">
        <f t="shared" si="49"/>
        <v>0.27366847062931227</v>
      </c>
      <c r="L826" s="14" t="str">
        <f t="shared" si="50"/>
        <v>20% - 30%</v>
      </c>
      <c r="M826" s="2">
        <f t="shared" si="51"/>
        <v>0</v>
      </c>
      <c r="N826" s="2">
        <v>0</v>
      </c>
      <c r="O826" s="2">
        <v>0</v>
      </c>
      <c r="P826" s="2" t="s">
        <v>12</v>
      </c>
      <c r="Q826" s="4">
        <v>29637954.239999998</v>
      </c>
    </row>
    <row r="827" spans="1:17" x14ac:dyDescent="0.25">
      <c r="A827" s="5">
        <v>1902</v>
      </c>
      <c r="B827" s="6">
        <v>42777</v>
      </c>
      <c r="C827" s="5">
        <v>25</v>
      </c>
      <c r="D827" s="5">
        <v>18</v>
      </c>
      <c r="E827" s="5">
        <v>2</v>
      </c>
      <c r="F827" s="5">
        <v>21</v>
      </c>
      <c r="G827" s="5">
        <v>9</v>
      </c>
      <c r="H827" s="5">
        <v>7</v>
      </c>
      <c r="I827" s="7">
        <v>54636827</v>
      </c>
      <c r="J827" s="13">
        <f t="shared" si="48"/>
        <v>15610522</v>
      </c>
      <c r="K827" s="29">
        <f t="shared" si="49"/>
        <v>0.31181219346650457</v>
      </c>
      <c r="L827" s="15" t="str">
        <f t="shared" si="50"/>
        <v>30% - 40%</v>
      </c>
      <c r="M827" s="5">
        <f t="shared" si="51"/>
        <v>1</v>
      </c>
      <c r="N827" s="5">
        <v>3</v>
      </c>
      <c r="O827" s="7">
        <v>11813566.310000001</v>
      </c>
      <c r="P827" s="5" t="s">
        <v>13</v>
      </c>
      <c r="Q827" s="5">
        <v>0</v>
      </c>
    </row>
    <row r="828" spans="1:17" x14ac:dyDescent="0.25">
      <c r="A828" s="2">
        <v>1903</v>
      </c>
      <c r="B828" s="3">
        <v>42781</v>
      </c>
      <c r="C828" s="2">
        <v>9</v>
      </c>
      <c r="D828" s="2">
        <v>43</v>
      </c>
      <c r="E828" s="2">
        <v>10</v>
      </c>
      <c r="F828" s="2">
        <v>15</v>
      </c>
      <c r="G828" s="2">
        <v>45</v>
      </c>
      <c r="H828" s="2">
        <v>28</v>
      </c>
      <c r="I828" s="4">
        <v>23846886</v>
      </c>
      <c r="J828" s="10">
        <f t="shared" si="48"/>
        <v>6813396</v>
      </c>
      <c r="K828" s="28">
        <f t="shared" si="49"/>
        <v>0.1360941006146949</v>
      </c>
      <c r="L828" s="14" t="str">
        <f t="shared" si="50"/>
        <v>10% - 20%</v>
      </c>
      <c r="M828" s="2">
        <f t="shared" si="51"/>
        <v>0</v>
      </c>
      <c r="N828" s="2">
        <v>0</v>
      </c>
      <c r="O828" s="2">
        <v>0</v>
      </c>
      <c r="P828" s="2" t="s">
        <v>12</v>
      </c>
      <c r="Q828" s="4">
        <v>2532676.2000000002</v>
      </c>
    </row>
    <row r="829" spans="1:17" x14ac:dyDescent="0.25">
      <c r="A829" s="5">
        <v>1904</v>
      </c>
      <c r="B829" s="6">
        <v>42784</v>
      </c>
      <c r="C829" s="5">
        <v>21</v>
      </c>
      <c r="D829" s="5">
        <v>18</v>
      </c>
      <c r="E829" s="5">
        <v>56</v>
      </c>
      <c r="F829" s="5">
        <v>15</v>
      </c>
      <c r="G829" s="5">
        <v>51</v>
      </c>
      <c r="H829" s="5">
        <v>12</v>
      </c>
      <c r="I829" s="7">
        <v>29501318</v>
      </c>
      <c r="J829" s="13">
        <f t="shared" si="48"/>
        <v>8428948</v>
      </c>
      <c r="K829" s="29">
        <f t="shared" si="49"/>
        <v>0.16836392559423105</v>
      </c>
      <c r="L829" s="15" t="str">
        <f t="shared" si="50"/>
        <v>10% - 20%</v>
      </c>
      <c r="M829" s="5">
        <f t="shared" si="51"/>
        <v>0</v>
      </c>
      <c r="N829" s="5">
        <v>0</v>
      </c>
      <c r="O829" s="5">
        <v>0</v>
      </c>
      <c r="P829" s="5" t="s">
        <v>12</v>
      </c>
      <c r="Q829" s="7">
        <v>19038780.050000001</v>
      </c>
    </row>
    <row r="830" spans="1:17" x14ac:dyDescent="0.25">
      <c r="A830" s="2">
        <v>1905</v>
      </c>
      <c r="B830" s="3">
        <v>42787</v>
      </c>
      <c r="C830" s="2">
        <v>43</v>
      </c>
      <c r="D830" s="2">
        <v>54</v>
      </c>
      <c r="E830" s="2">
        <v>29</v>
      </c>
      <c r="F830" s="2">
        <v>57</v>
      </c>
      <c r="G830" s="2">
        <v>35</v>
      </c>
      <c r="H830" s="2">
        <v>56</v>
      </c>
      <c r="I830" s="4">
        <v>26878204.5</v>
      </c>
      <c r="J830" s="10">
        <f t="shared" si="48"/>
        <v>7679487</v>
      </c>
      <c r="K830" s="28">
        <f t="shared" si="49"/>
        <v>0.1533938254061912</v>
      </c>
      <c r="L830" s="14" t="str">
        <f t="shared" si="50"/>
        <v>10% - 20%</v>
      </c>
      <c r="M830" s="2">
        <f t="shared" si="51"/>
        <v>0</v>
      </c>
      <c r="N830" s="2">
        <v>0</v>
      </c>
      <c r="O830" s="2">
        <v>0</v>
      </c>
      <c r="P830" s="2" t="s">
        <v>12</v>
      </c>
      <c r="Q830" s="4">
        <v>21893399.68</v>
      </c>
    </row>
    <row r="831" spans="1:17" x14ac:dyDescent="0.25">
      <c r="A831" s="5">
        <v>1906</v>
      </c>
      <c r="B831" s="6">
        <v>42789</v>
      </c>
      <c r="C831" s="5">
        <v>27</v>
      </c>
      <c r="D831" s="5">
        <v>40</v>
      </c>
      <c r="E831" s="5">
        <v>33</v>
      </c>
      <c r="F831" s="5">
        <v>6</v>
      </c>
      <c r="G831" s="5">
        <v>39</v>
      </c>
      <c r="H831" s="5">
        <v>60</v>
      </c>
      <c r="I831" s="7">
        <v>35988757</v>
      </c>
      <c r="J831" s="13">
        <f t="shared" si="48"/>
        <v>10282502</v>
      </c>
      <c r="K831" s="29">
        <f t="shared" si="49"/>
        <v>0.20538771880554157</v>
      </c>
      <c r="L831" s="15" t="str">
        <f t="shared" si="50"/>
        <v>20% - 30%</v>
      </c>
      <c r="M831" s="5">
        <f t="shared" si="51"/>
        <v>0</v>
      </c>
      <c r="N831" s="5">
        <v>0</v>
      </c>
      <c r="O831" s="5">
        <v>0</v>
      </c>
      <c r="P831" s="5" t="s">
        <v>12</v>
      </c>
      <c r="Q831" s="7">
        <v>25715612.289999999</v>
      </c>
    </row>
    <row r="832" spans="1:17" x14ac:dyDescent="0.25">
      <c r="A832" s="2">
        <v>1907</v>
      </c>
      <c r="B832" s="3">
        <v>42791</v>
      </c>
      <c r="C832" s="2">
        <v>3</v>
      </c>
      <c r="D832" s="2">
        <v>48</v>
      </c>
      <c r="E832" s="2">
        <v>44</v>
      </c>
      <c r="F832" s="2">
        <v>35</v>
      </c>
      <c r="G832" s="2">
        <v>25</v>
      </c>
      <c r="H832" s="2">
        <v>38</v>
      </c>
      <c r="I832" s="4">
        <v>40882726.5</v>
      </c>
      <c r="J832" s="10">
        <f t="shared" si="48"/>
        <v>11680779</v>
      </c>
      <c r="K832" s="28">
        <f t="shared" si="49"/>
        <v>0.23331758677816691</v>
      </c>
      <c r="L832" s="14" t="str">
        <f t="shared" si="50"/>
        <v>20% - 30%</v>
      </c>
      <c r="M832" s="2">
        <f t="shared" si="51"/>
        <v>0</v>
      </c>
      <c r="N832" s="2">
        <v>0</v>
      </c>
      <c r="O832" s="2">
        <v>0</v>
      </c>
      <c r="P832" s="2" t="s">
        <v>12</v>
      </c>
      <c r="Q832" s="4">
        <v>30057592.559999999</v>
      </c>
    </row>
    <row r="833" spans="1:17" x14ac:dyDescent="0.25">
      <c r="A833" s="5">
        <v>1908</v>
      </c>
      <c r="B833" s="6">
        <v>42795</v>
      </c>
      <c r="C833" s="5">
        <v>10</v>
      </c>
      <c r="D833" s="5">
        <v>27</v>
      </c>
      <c r="E833" s="5">
        <v>57</v>
      </c>
      <c r="F833" s="5">
        <v>13</v>
      </c>
      <c r="G833" s="5">
        <v>23</v>
      </c>
      <c r="H833" s="5">
        <v>4</v>
      </c>
      <c r="I833" s="7">
        <v>28926369.5</v>
      </c>
      <c r="J833" s="13">
        <f t="shared" si="48"/>
        <v>8264677</v>
      </c>
      <c r="K833" s="29">
        <f t="shared" si="49"/>
        <v>0.16508269638018322</v>
      </c>
      <c r="L833" s="15" t="str">
        <f t="shared" si="50"/>
        <v>10% - 20%</v>
      </c>
      <c r="M833" s="5">
        <f t="shared" si="51"/>
        <v>0</v>
      </c>
      <c r="N833" s="5">
        <v>0</v>
      </c>
      <c r="O833" s="5">
        <v>0</v>
      </c>
      <c r="P833" s="5" t="s">
        <v>12</v>
      </c>
      <c r="Q833" s="7">
        <v>33129739.059999999</v>
      </c>
    </row>
    <row r="834" spans="1:17" x14ac:dyDescent="0.25">
      <c r="A834" s="2">
        <v>1909</v>
      </c>
      <c r="B834" s="3">
        <v>42798</v>
      </c>
      <c r="C834" s="2">
        <v>47</v>
      </c>
      <c r="D834" s="2">
        <v>43</v>
      </c>
      <c r="E834" s="2">
        <v>45</v>
      </c>
      <c r="F834" s="2">
        <v>40</v>
      </c>
      <c r="G834" s="2">
        <v>57</v>
      </c>
      <c r="H834" s="2">
        <v>11</v>
      </c>
      <c r="I834" s="4">
        <v>57553279</v>
      </c>
      <c r="J834" s="10">
        <f t="shared" ref="J834:J897" si="52">I834/3.5</f>
        <v>16443794</v>
      </c>
      <c r="K834" s="28">
        <f t="shared" si="49"/>
        <v>0.32845637551718943</v>
      </c>
      <c r="L834" s="14" t="str">
        <f t="shared" si="50"/>
        <v>30% - 40%</v>
      </c>
      <c r="M834" s="2">
        <f t="shared" si="51"/>
        <v>0</v>
      </c>
      <c r="N834" s="2">
        <v>0</v>
      </c>
      <c r="O834" s="2">
        <v>0</v>
      </c>
      <c r="P834" s="2" t="s">
        <v>12</v>
      </c>
      <c r="Q834" s="4">
        <v>51941537.670000002</v>
      </c>
    </row>
    <row r="835" spans="1:17" x14ac:dyDescent="0.25">
      <c r="A835" s="5">
        <v>1910</v>
      </c>
      <c r="B835" s="6">
        <v>42802</v>
      </c>
      <c r="C835" s="5">
        <v>9</v>
      </c>
      <c r="D835" s="5">
        <v>6</v>
      </c>
      <c r="E835" s="5">
        <v>39</v>
      </c>
      <c r="F835" s="5">
        <v>15</v>
      </c>
      <c r="G835" s="5">
        <v>22</v>
      </c>
      <c r="H835" s="5">
        <v>48</v>
      </c>
      <c r="I835" s="7">
        <v>73439205</v>
      </c>
      <c r="J835" s="13">
        <f t="shared" si="52"/>
        <v>20982630</v>
      </c>
      <c r="K835" s="29">
        <f t="shared" ref="K835:K898" si="53">J835/50063860</f>
        <v>0.41911730338012293</v>
      </c>
      <c r="L835" s="15" t="str">
        <f t="shared" ref="L835:L898" si="54">IF(K835&gt;1,"Acima de 100%",TEXT(_xlfn.FLOOR.MATH(K835,0.1),"0%")&amp;" - "&amp;TEXT(_xlfn.CEILING.MATH(K835,0.1),"0%"))</f>
        <v>40% - 50%</v>
      </c>
      <c r="M835" s="5">
        <f t="shared" ref="M835:M898" si="55">IF(N835&gt;0,1,0)</f>
        <v>1</v>
      </c>
      <c r="N835" s="5">
        <v>1</v>
      </c>
      <c r="O835" s="7">
        <v>59741202.880000003</v>
      </c>
      <c r="P835" s="5" t="s">
        <v>13</v>
      </c>
      <c r="Q835" s="5">
        <v>0</v>
      </c>
    </row>
    <row r="836" spans="1:17" x14ac:dyDescent="0.25">
      <c r="A836" s="2">
        <v>1911</v>
      </c>
      <c r="B836" s="3">
        <v>42805</v>
      </c>
      <c r="C836" s="2">
        <v>32</v>
      </c>
      <c r="D836" s="2">
        <v>16</v>
      </c>
      <c r="E836" s="2">
        <v>33</v>
      </c>
      <c r="F836" s="2">
        <v>23</v>
      </c>
      <c r="G836" s="2">
        <v>18</v>
      </c>
      <c r="H836" s="2">
        <v>30</v>
      </c>
      <c r="I836" s="4">
        <v>26687335.5</v>
      </c>
      <c r="J836" s="10">
        <f t="shared" si="52"/>
        <v>7624953</v>
      </c>
      <c r="K836" s="28">
        <f t="shared" si="53"/>
        <v>0.15230453664579599</v>
      </c>
      <c r="L836" s="14" t="str">
        <f t="shared" si="54"/>
        <v>10% - 20%</v>
      </c>
      <c r="M836" s="2">
        <f t="shared" si="55"/>
        <v>0</v>
      </c>
      <c r="N836" s="2">
        <v>0</v>
      </c>
      <c r="O836" s="2">
        <v>0</v>
      </c>
      <c r="P836" s="2" t="s">
        <v>12</v>
      </c>
      <c r="Q836" s="4">
        <v>2834348.24</v>
      </c>
    </row>
    <row r="837" spans="1:17" x14ac:dyDescent="0.25">
      <c r="A837" s="5">
        <v>1912</v>
      </c>
      <c r="B837" s="6">
        <v>42809</v>
      </c>
      <c r="C837" s="5">
        <v>42</v>
      </c>
      <c r="D837" s="5">
        <v>10</v>
      </c>
      <c r="E837" s="5">
        <v>33</v>
      </c>
      <c r="F837" s="5">
        <v>36</v>
      </c>
      <c r="G837" s="5">
        <v>13</v>
      </c>
      <c r="H837" s="5">
        <v>35</v>
      </c>
      <c r="I837" s="7">
        <v>28383915</v>
      </c>
      <c r="J837" s="13">
        <f t="shared" si="52"/>
        <v>8109690</v>
      </c>
      <c r="K837" s="29">
        <f t="shared" si="53"/>
        <v>0.16198691031814166</v>
      </c>
      <c r="L837" s="15" t="str">
        <f t="shared" si="54"/>
        <v>10% - 20%</v>
      </c>
      <c r="M837" s="5">
        <f t="shared" si="55"/>
        <v>1</v>
      </c>
      <c r="N837" s="5">
        <v>1</v>
      </c>
      <c r="O837" s="7">
        <v>5848882.96</v>
      </c>
      <c r="P837" s="5" t="s">
        <v>13</v>
      </c>
      <c r="Q837" s="5">
        <v>0</v>
      </c>
    </row>
    <row r="838" spans="1:17" x14ac:dyDescent="0.25">
      <c r="A838" s="2">
        <v>1913</v>
      </c>
      <c r="B838" s="3">
        <v>42812</v>
      </c>
      <c r="C838" s="2">
        <v>14</v>
      </c>
      <c r="D838" s="2">
        <v>56</v>
      </c>
      <c r="E838" s="2">
        <v>52</v>
      </c>
      <c r="F838" s="2">
        <v>17</v>
      </c>
      <c r="G838" s="2">
        <v>4</v>
      </c>
      <c r="H838" s="2">
        <v>43</v>
      </c>
      <c r="I838" s="4">
        <v>26308782.5</v>
      </c>
      <c r="J838" s="10">
        <f t="shared" si="52"/>
        <v>7516795</v>
      </c>
      <c r="K838" s="28">
        <f t="shared" si="53"/>
        <v>0.15014413590961623</v>
      </c>
      <c r="L838" s="14" t="str">
        <f t="shared" si="54"/>
        <v>10% - 20%</v>
      </c>
      <c r="M838" s="2">
        <f t="shared" si="55"/>
        <v>0</v>
      </c>
      <c r="N838" s="2">
        <v>0</v>
      </c>
      <c r="O838" s="2">
        <v>0</v>
      </c>
      <c r="P838" s="2" t="s">
        <v>12</v>
      </c>
      <c r="Q838" s="4">
        <v>2794143.74</v>
      </c>
    </row>
    <row r="839" spans="1:17" x14ac:dyDescent="0.25">
      <c r="A839" s="5">
        <v>1914</v>
      </c>
      <c r="B839" s="6">
        <v>42816</v>
      </c>
      <c r="C839" s="5">
        <v>39</v>
      </c>
      <c r="D839" s="5">
        <v>33</v>
      </c>
      <c r="E839" s="5">
        <v>29</v>
      </c>
      <c r="F839" s="5">
        <v>16</v>
      </c>
      <c r="G839" s="5">
        <v>44</v>
      </c>
      <c r="H839" s="5">
        <v>42</v>
      </c>
      <c r="I839" s="7">
        <v>28355670</v>
      </c>
      <c r="J839" s="13">
        <f t="shared" si="52"/>
        <v>8101620</v>
      </c>
      <c r="K839" s="29">
        <f t="shared" si="53"/>
        <v>0.16182571619527539</v>
      </c>
      <c r="L839" s="15" t="str">
        <f t="shared" si="54"/>
        <v>10% - 20%</v>
      </c>
      <c r="M839" s="5">
        <f t="shared" si="55"/>
        <v>1</v>
      </c>
      <c r="N839" s="5">
        <v>1</v>
      </c>
      <c r="O839" s="7">
        <v>5805678.6900000004</v>
      </c>
      <c r="P839" s="5" t="s">
        <v>13</v>
      </c>
      <c r="Q839" s="5">
        <v>0</v>
      </c>
    </row>
    <row r="840" spans="1:17" x14ac:dyDescent="0.25">
      <c r="A840" s="2">
        <v>1915</v>
      </c>
      <c r="B840" s="3">
        <v>42819</v>
      </c>
      <c r="C840" s="2">
        <v>57</v>
      </c>
      <c r="D840" s="2">
        <v>21</v>
      </c>
      <c r="E840" s="2">
        <v>2</v>
      </c>
      <c r="F840" s="2">
        <v>33</v>
      </c>
      <c r="G840" s="2">
        <v>20</v>
      </c>
      <c r="H840" s="2">
        <v>48</v>
      </c>
      <c r="I840" s="4">
        <v>35966479.5</v>
      </c>
      <c r="J840" s="10">
        <f t="shared" si="52"/>
        <v>10276137</v>
      </c>
      <c r="K840" s="28">
        <f t="shared" si="53"/>
        <v>0.20526058118570961</v>
      </c>
      <c r="L840" s="14" t="str">
        <f t="shared" si="54"/>
        <v>20% - 30%</v>
      </c>
      <c r="M840" s="2">
        <f t="shared" si="55"/>
        <v>0</v>
      </c>
      <c r="N840" s="2">
        <v>0</v>
      </c>
      <c r="O840" s="2">
        <v>0</v>
      </c>
      <c r="P840" s="2" t="s">
        <v>12</v>
      </c>
      <c r="Q840" s="4">
        <v>16048217.779999999</v>
      </c>
    </row>
    <row r="841" spans="1:17" x14ac:dyDescent="0.25">
      <c r="A841" s="5">
        <v>1916</v>
      </c>
      <c r="B841" s="6">
        <v>42823</v>
      </c>
      <c r="C841" s="5">
        <v>3</v>
      </c>
      <c r="D841" s="5">
        <v>50</v>
      </c>
      <c r="E841" s="5">
        <v>18</v>
      </c>
      <c r="F841" s="5">
        <v>23</v>
      </c>
      <c r="G841" s="5">
        <v>9</v>
      </c>
      <c r="H841" s="5">
        <v>52</v>
      </c>
      <c r="I841" s="7">
        <v>40056670.5</v>
      </c>
      <c r="J841" s="13">
        <f t="shared" si="52"/>
        <v>11444763</v>
      </c>
      <c r="K841" s="29">
        <f t="shared" si="53"/>
        <v>0.22860328788071874</v>
      </c>
      <c r="L841" s="15" t="str">
        <f t="shared" si="54"/>
        <v>20% - 30%</v>
      </c>
      <c r="M841" s="5">
        <f t="shared" si="55"/>
        <v>0</v>
      </c>
      <c r="N841" s="5">
        <v>0</v>
      </c>
      <c r="O841" s="5">
        <v>0</v>
      </c>
      <c r="P841" s="5" t="s">
        <v>12</v>
      </c>
      <c r="Q841" s="7">
        <v>20302466.149999999</v>
      </c>
    </row>
    <row r="842" spans="1:17" x14ac:dyDescent="0.25">
      <c r="A842" s="2">
        <v>1917</v>
      </c>
      <c r="B842" s="3">
        <v>42826</v>
      </c>
      <c r="C842" s="2">
        <v>4</v>
      </c>
      <c r="D842" s="2">
        <v>36</v>
      </c>
      <c r="E842" s="2">
        <v>25</v>
      </c>
      <c r="F842" s="2">
        <v>21</v>
      </c>
      <c r="G842" s="2">
        <v>46</v>
      </c>
      <c r="H842" s="2">
        <v>33</v>
      </c>
      <c r="I842" s="4">
        <v>46407588.5</v>
      </c>
      <c r="J842" s="10">
        <f t="shared" si="52"/>
        <v>13259311</v>
      </c>
      <c r="K842" s="28">
        <f t="shared" si="53"/>
        <v>0.26484795619035367</v>
      </c>
      <c r="L842" s="14" t="str">
        <f t="shared" si="54"/>
        <v>20% - 30%</v>
      </c>
      <c r="M842" s="2">
        <f t="shared" si="55"/>
        <v>0</v>
      </c>
      <c r="N842" s="2">
        <v>0</v>
      </c>
      <c r="O842" s="2">
        <v>0</v>
      </c>
      <c r="P842" s="2" t="s">
        <v>12</v>
      </c>
      <c r="Q842" s="4">
        <v>25231218.489999998</v>
      </c>
    </row>
    <row r="843" spans="1:17" x14ac:dyDescent="0.25">
      <c r="A843" s="5">
        <v>1918</v>
      </c>
      <c r="B843" s="6">
        <v>42830</v>
      </c>
      <c r="C843" s="5">
        <v>22</v>
      </c>
      <c r="D843" s="5">
        <v>17</v>
      </c>
      <c r="E843" s="5">
        <v>50</v>
      </c>
      <c r="F843" s="5">
        <v>38</v>
      </c>
      <c r="G843" s="5">
        <v>20</v>
      </c>
      <c r="H843" s="5">
        <v>16</v>
      </c>
      <c r="I843" s="7">
        <v>51947780.5</v>
      </c>
      <c r="J843" s="13">
        <f t="shared" si="52"/>
        <v>14842223</v>
      </c>
      <c r="K843" s="29">
        <f t="shared" si="53"/>
        <v>0.29646581386253479</v>
      </c>
      <c r="L843" s="15" t="str">
        <f t="shared" si="54"/>
        <v>20% - 30%</v>
      </c>
      <c r="M843" s="5">
        <f t="shared" si="55"/>
        <v>0</v>
      </c>
      <c r="N843" s="5">
        <v>0</v>
      </c>
      <c r="O843" s="5">
        <v>0</v>
      </c>
      <c r="P843" s="5" t="s">
        <v>12</v>
      </c>
      <c r="Q843" s="7">
        <v>30748371.010000002</v>
      </c>
    </row>
    <row r="844" spans="1:17" x14ac:dyDescent="0.25">
      <c r="A844" s="2">
        <v>1919</v>
      </c>
      <c r="B844" s="3">
        <v>42833</v>
      </c>
      <c r="C844" s="2">
        <v>60</v>
      </c>
      <c r="D844" s="2">
        <v>28</v>
      </c>
      <c r="E844" s="2">
        <v>54</v>
      </c>
      <c r="F844" s="2">
        <v>37</v>
      </c>
      <c r="G844" s="2">
        <v>45</v>
      </c>
      <c r="H844" s="2">
        <v>11</v>
      </c>
      <c r="I844" s="4">
        <v>58358968.5</v>
      </c>
      <c r="J844" s="10">
        <f t="shared" si="52"/>
        <v>16673991</v>
      </c>
      <c r="K844" s="28">
        <f t="shared" si="53"/>
        <v>0.33305444286557206</v>
      </c>
      <c r="L844" s="14" t="str">
        <f t="shared" si="54"/>
        <v>30% - 40%</v>
      </c>
      <c r="M844" s="2">
        <f t="shared" si="55"/>
        <v>0</v>
      </c>
      <c r="N844" s="2">
        <v>0</v>
      </c>
      <c r="O844" s="2">
        <v>0</v>
      </c>
      <c r="P844" s="2" t="s">
        <v>12</v>
      </c>
      <c r="Q844" s="4">
        <v>52483493.140000001</v>
      </c>
    </row>
    <row r="845" spans="1:17" x14ac:dyDescent="0.25">
      <c r="A845" s="5">
        <v>1920</v>
      </c>
      <c r="B845" s="6">
        <v>42837</v>
      </c>
      <c r="C845" s="5">
        <v>39</v>
      </c>
      <c r="D845" s="5">
        <v>45</v>
      </c>
      <c r="E845" s="5">
        <v>31</v>
      </c>
      <c r="F845" s="5">
        <v>25</v>
      </c>
      <c r="G845" s="5">
        <v>43</v>
      </c>
      <c r="H845" s="5">
        <v>33</v>
      </c>
      <c r="I845" s="7">
        <v>70389350.5</v>
      </c>
      <c r="J845" s="13">
        <f t="shared" si="52"/>
        <v>20111243</v>
      </c>
      <c r="K845" s="29">
        <f t="shared" si="53"/>
        <v>0.40171179369709009</v>
      </c>
      <c r="L845" s="15" t="str">
        <f t="shared" si="54"/>
        <v>40% - 50%</v>
      </c>
      <c r="M845" s="5">
        <f t="shared" si="55"/>
        <v>0</v>
      </c>
      <c r="N845" s="5">
        <v>0</v>
      </c>
      <c r="O845" s="5">
        <v>0</v>
      </c>
      <c r="P845" s="5" t="s">
        <v>12</v>
      </c>
      <c r="Q845" s="7">
        <v>59959246.299999997</v>
      </c>
    </row>
    <row r="846" spans="1:17" x14ac:dyDescent="0.25">
      <c r="A846" s="2">
        <v>1921</v>
      </c>
      <c r="B846" s="3">
        <v>42840</v>
      </c>
      <c r="C846" s="2">
        <v>19</v>
      </c>
      <c r="D846" s="2">
        <v>10</v>
      </c>
      <c r="E846" s="2">
        <v>16</v>
      </c>
      <c r="F846" s="2">
        <v>15</v>
      </c>
      <c r="G846" s="2">
        <v>28</v>
      </c>
      <c r="H846" s="2">
        <v>35</v>
      </c>
      <c r="I846" s="4">
        <v>67970381.5</v>
      </c>
      <c r="J846" s="10">
        <f t="shared" si="52"/>
        <v>19420109</v>
      </c>
      <c r="K846" s="28">
        <f t="shared" si="53"/>
        <v>0.38790674550464149</v>
      </c>
      <c r="L846" s="14" t="str">
        <f t="shared" si="54"/>
        <v>30% - 40%</v>
      </c>
      <c r="M846" s="2">
        <f t="shared" si="55"/>
        <v>0</v>
      </c>
      <c r="N846" s="2">
        <v>0</v>
      </c>
      <c r="O846" s="2">
        <v>0</v>
      </c>
      <c r="P846" s="2" t="s">
        <v>12</v>
      </c>
      <c r="Q846" s="4">
        <v>67178091.049999997</v>
      </c>
    </row>
    <row r="847" spans="1:17" x14ac:dyDescent="0.25">
      <c r="A847" s="5">
        <v>1922</v>
      </c>
      <c r="B847" s="6">
        <v>42844</v>
      </c>
      <c r="C847" s="5">
        <v>20</v>
      </c>
      <c r="D847" s="5">
        <v>41</v>
      </c>
      <c r="E847" s="5">
        <v>22</v>
      </c>
      <c r="F847" s="5">
        <v>36</v>
      </c>
      <c r="G847" s="5">
        <v>43</v>
      </c>
      <c r="H847" s="5">
        <v>38</v>
      </c>
      <c r="I847" s="7">
        <v>92856928.5</v>
      </c>
      <c r="J847" s="13">
        <f t="shared" si="52"/>
        <v>26530551</v>
      </c>
      <c r="K847" s="29">
        <f t="shared" si="53"/>
        <v>0.52993418805501613</v>
      </c>
      <c r="L847" s="15" t="str">
        <f t="shared" si="54"/>
        <v>50% - 60%</v>
      </c>
      <c r="M847" s="5">
        <f t="shared" si="55"/>
        <v>0</v>
      </c>
      <c r="N847" s="5">
        <v>0</v>
      </c>
      <c r="O847" s="5">
        <v>0</v>
      </c>
      <c r="P847" s="5" t="s">
        <v>12</v>
      </c>
      <c r="Q847" s="7">
        <v>77040029.989999995</v>
      </c>
    </row>
    <row r="848" spans="1:17" x14ac:dyDescent="0.25">
      <c r="A848" s="2">
        <v>1923</v>
      </c>
      <c r="B848" s="3">
        <v>42847</v>
      </c>
      <c r="C848" s="2">
        <v>46</v>
      </c>
      <c r="D848" s="2">
        <v>34</v>
      </c>
      <c r="E848" s="2">
        <v>59</v>
      </c>
      <c r="F848" s="2">
        <v>45</v>
      </c>
      <c r="G848" s="2">
        <v>9</v>
      </c>
      <c r="H848" s="2">
        <v>42</v>
      </c>
      <c r="I848" s="4">
        <v>96113356.5</v>
      </c>
      <c r="J848" s="10">
        <f t="shared" si="52"/>
        <v>27460959</v>
      </c>
      <c r="K848" s="28">
        <f t="shared" si="53"/>
        <v>0.54851861202871688</v>
      </c>
      <c r="L848" s="14" t="str">
        <f t="shared" si="54"/>
        <v>50% - 60%</v>
      </c>
      <c r="M848" s="2">
        <f t="shared" si="55"/>
        <v>0</v>
      </c>
      <c r="N848" s="2">
        <v>0</v>
      </c>
      <c r="O848" s="2">
        <v>0</v>
      </c>
      <c r="P848" s="2" t="s">
        <v>12</v>
      </c>
      <c r="Q848" s="4">
        <v>87247820.269999996</v>
      </c>
    </row>
    <row r="849" spans="1:17" x14ac:dyDescent="0.25">
      <c r="A849" s="5">
        <v>1924</v>
      </c>
      <c r="B849" s="6">
        <v>42851</v>
      </c>
      <c r="C849" s="5">
        <v>16</v>
      </c>
      <c r="D849" s="5">
        <v>52</v>
      </c>
      <c r="E849" s="5">
        <v>53</v>
      </c>
      <c r="F849" s="5">
        <v>58</v>
      </c>
      <c r="G849" s="5">
        <v>30</v>
      </c>
      <c r="H849" s="5">
        <v>12</v>
      </c>
      <c r="I849" s="7">
        <v>134048376</v>
      </c>
      <c r="J849" s="13">
        <f t="shared" si="52"/>
        <v>38299536</v>
      </c>
      <c r="K849" s="29">
        <f t="shared" si="53"/>
        <v>0.76501364457315113</v>
      </c>
      <c r="L849" s="15" t="str">
        <f t="shared" si="54"/>
        <v>70% - 80%</v>
      </c>
      <c r="M849" s="5">
        <f t="shared" si="55"/>
        <v>1</v>
      </c>
      <c r="N849" s="5">
        <v>1</v>
      </c>
      <c r="O849" s="7">
        <v>101484527.44</v>
      </c>
      <c r="P849" s="5" t="s">
        <v>13</v>
      </c>
      <c r="Q849" s="5">
        <v>0</v>
      </c>
    </row>
    <row r="850" spans="1:17" x14ac:dyDescent="0.25">
      <c r="A850" s="2">
        <v>1925</v>
      </c>
      <c r="B850" s="3">
        <v>42854</v>
      </c>
      <c r="C850" s="2">
        <v>47</v>
      </c>
      <c r="D850" s="2">
        <v>43</v>
      </c>
      <c r="E850" s="2">
        <v>38</v>
      </c>
      <c r="F850" s="2">
        <v>1</v>
      </c>
      <c r="G850" s="2">
        <v>17</v>
      </c>
      <c r="H850" s="2">
        <v>45</v>
      </c>
      <c r="I850" s="4">
        <v>46487696.5</v>
      </c>
      <c r="J850" s="10">
        <f t="shared" si="52"/>
        <v>13282199</v>
      </c>
      <c r="K850" s="28">
        <f t="shared" si="53"/>
        <v>0.26530513228504554</v>
      </c>
      <c r="L850" s="14" t="str">
        <f t="shared" si="54"/>
        <v>20% - 30%</v>
      </c>
      <c r="M850" s="2">
        <f t="shared" si="55"/>
        <v>0</v>
      </c>
      <c r="N850" s="2">
        <v>0</v>
      </c>
      <c r="O850" s="2">
        <v>0</v>
      </c>
      <c r="P850" s="2" t="s">
        <v>12</v>
      </c>
      <c r="Q850" s="4">
        <v>35737910.390000001</v>
      </c>
    </row>
    <row r="851" spans="1:17" x14ac:dyDescent="0.25">
      <c r="A851" s="5">
        <v>1926</v>
      </c>
      <c r="B851" s="6">
        <v>42858</v>
      </c>
      <c r="C851" s="5">
        <v>46</v>
      </c>
      <c r="D851" s="5">
        <v>3</v>
      </c>
      <c r="E851" s="5">
        <v>2</v>
      </c>
      <c r="F851" s="5">
        <v>30</v>
      </c>
      <c r="G851" s="5">
        <v>14</v>
      </c>
      <c r="H851" s="5">
        <v>20</v>
      </c>
      <c r="I851" s="7">
        <v>52542315</v>
      </c>
      <c r="J851" s="13">
        <f t="shared" si="52"/>
        <v>15012090</v>
      </c>
      <c r="K851" s="29">
        <f t="shared" si="53"/>
        <v>0.29985882031469407</v>
      </c>
      <c r="L851" s="15" t="str">
        <f t="shared" si="54"/>
        <v>20% - 30%</v>
      </c>
      <c r="M851" s="5">
        <f t="shared" si="55"/>
        <v>1</v>
      </c>
      <c r="N851" s="5">
        <v>1</v>
      </c>
      <c r="O851" s="7">
        <v>41318205.909999996</v>
      </c>
      <c r="P851" s="5" t="s">
        <v>13</v>
      </c>
      <c r="Q851" s="5">
        <v>0</v>
      </c>
    </row>
    <row r="852" spans="1:17" x14ac:dyDescent="0.25">
      <c r="A852" s="2">
        <v>1927</v>
      </c>
      <c r="B852" s="3">
        <v>42861</v>
      </c>
      <c r="C852" s="2">
        <v>11</v>
      </c>
      <c r="D852" s="2">
        <v>5</v>
      </c>
      <c r="E852" s="2">
        <v>30</v>
      </c>
      <c r="F852" s="2">
        <v>31</v>
      </c>
      <c r="G852" s="2">
        <v>13</v>
      </c>
      <c r="H852" s="2">
        <v>19</v>
      </c>
      <c r="I852" s="4">
        <v>31477666.5</v>
      </c>
      <c r="J852" s="10">
        <f t="shared" si="52"/>
        <v>8993619</v>
      </c>
      <c r="K852" s="28">
        <f t="shared" si="53"/>
        <v>0.17964294003698475</v>
      </c>
      <c r="L852" s="14" t="str">
        <f t="shared" si="54"/>
        <v>10% - 20%</v>
      </c>
      <c r="M852" s="2">
        <f t="shared" si="55"/>
        <v>1</v>
      </c>
      <c r="N852" s="2">
        <v>1</v>
      </c>
      <c r="O852" s="4">
        <v>3343108.9</v>
      </c>
      <c r="P852" s="2" t="s">
        <v>13</v>
      </c>
      <c r="Q852" s="2">
        <v>0</v>
      </c>
    </row>
    <row r="853" spans="1:17" x14ac:dyDescent="0.25">
      <c r="A853" s="5">
        <v>1928</v>
      </c>
      <c r="B853" s="6">
        <v>42864</v>
      </c>
      <c r="C853" s="5">
        <v>28</v>
      </c>
      <c r="D853" s="5">
        <v>51</v>
      </c>
      <c r="E853" s="5">
        <v>59</v>
      </c>
      <c r="F853" s="5">
        <v>26</v>
      </c>
      <c r="G853" s="5">
        <v>53</v>
      </c>
      <c r="H853" s="5">
        <v>10</v>
      </c>
      <c r="I853" s="7">
        <v>15485907.5</v>
      </c>
      <c r="J853" s="13">
        <f t="shared" si="52"/>
        <v>4424545</v>
      </c>
      <c r="K853" s="29">
        <f t="shared" si="53"/>
        <v>8.8378023588273055E-2</v>
      </c>
      <c r="L853" s="15" t="str">
        <f t="shared" si="54"/>
        <v>0% - 10%</v>
      </c>
      <c r="M853" s="5">
        <f t="shared" si="55"/>
        <v>0</v>
      </c>
      <c r="N853" s="5">
        <v>0</v>
      </c>
      <c r="O853" s="5">
        <v>0</v>
      </c>
      <c r="P853" s="5" t="s">
        <v>12</v>
      </c>
      <c r="Q853" s="7">
        <v>1644692.28</v>
      </c>
    </row>
    <row r="854" spans="1:17" x14ac:dyDescent="0.25">
      <c r="A854" s="2">
        <v>1929</v>
      </c>
      <c r="B854" s="3">
        <v>42866</v>
      </c>
      <c r="C854" s="2">
        <v>10</v>
      </c>
      <c r="D854" s="2">
        <v>52</v>
      </c>
      <c r="E854" s="2">
        <v>23</v>
      </c>
      <c r="F854" s="2">
        <v>36</v>
      </c>
      <c r="G854" s="2">
        <v>3</v>
      </c>
      <c r="H854" s="2">
        <v>43</v>
      </c>
      <c r="I854" s="4">
        <v>23394773.5</v>
      </c>
      <c r="J854" s="10">
        <f t="shared" si="52"/>
        <v>6684221</v>
      </c>
      <c r="K854" s="28">
        <f t="shared" si="53"/>
        <v>0.13351389605196243</v>
      </c>
      <c r="L854" s="14" t="str">
        <f t="shared" si="54"/>
        <v>10% - 20%</v>
      </c>
      <c r="M854" s="2">
        <f t="shared" si="55"/>
        <v>0</v>
      </c>
      <c r="N854" s="2">
        <v>0</v>
      </c>
      <c r="O854" s="2">
        <v>0</v>
      </c>
      <c r="P854" s="2" t="s">
        <v>12</v>
      </c>
      <c r="Q854" s="4">
        <v>15437361.689999999</v>
      </c>
    </row>
    <row r="855" spans="1:17" x14ac:dyDescent="0.25">
      <c r="A855" s="5">
        <v>1930</v>
      </c>
      <c r="B855" s="6">
        <v>42868</v>
      </c>
      <c r="C855" s="5">
        <v>17</v>
      </c>
      <c r="D855" s="5">
        <v>56</v>
      </c>
      <c r="E855" s="5">
        <v>37</v>
      </c>
      <c r="F855" s="5">
        <v>52</v>
      </c>
      <c r="G855" s="5">
        <v>18</v>
      </c>
      <c r="H855" s="5">
        <v>4</v>
      </c>
      <c r="I855" s="7">
        <v>35965646.5</v>
      </c>
      <c r="J855" s="13">
        <f t="shared" si="52"/>
        <v>10275899</v>
      </c>
      <c r="K855" s="29">
        <f t="shared" si="53"/>
        <v>0.2052558272574268</v>
      </c>
      <c r="L855" s="15" t="str">
        <f t="shared" si="54"/>
        <v>20% - 30%</v>
      </c>
      <c r="M855" s="5">
        <f t="shared" si="55"/>
        <v>0</v>
      </c>
      <c r="N855" s="5">
        <v>0</v>
      </c>
      <c r="O855" s="5">
        <v>0</v>
      </c>
      <c r="P855" s="5" t="s">
        <v>12</v>
      </c>
      <c r="Q855" s="7">
        <v>19257119.829999998</v>
      </c>
    </row>
    <row r="856" spans="1:17" x14ac:dyDescent="0.25">
      <c r="A856" s="2">
        <v>1931</v>
      </c>
      <c r="B856" s="3">
        <v>42872</v>
      </c>
      <c r="C856" s="2">
        <v>34</v>
      </c>
      <c r="D856" s="2">
        <v>8</v>
      </c>
      <c r="E856" s="2">
        <v>2</v>
      </c>
      <c r="F856" s="2">
        <v>15</v>
      </c>
      <c r="G856" s="2">
        <v>9</v>
      </c>
      <c r="H856" s="2">
        <v>22</v>
      </c>
      <c r="I856" s="4">
        <v>43744127</v>
      </c>
      <c r="J856" s="10">
        <f t="shared" si="52"/>
        <v>12498322</v>
      </c>
      <c r="K856" s="28">
        <f t="shared" si="53"/>
        <v>0.24964759009792692</v>
      </c>
      <c r="L856" s="14" t="str">
        <f t="shared" si="54"/>
        <v>20% - 30%</v>
      </c>
      <c r="M856" s="2">
        <f t="shared" si="55"/>
        <v>0</v>
      </c>
      <c r="N856" s="2">
        <v>0</v>
      </c>
      <c r="O856" s="2">
        <v>0</v>
      </c>
      <c r="P856" s="2" t="s">
        <v>12</v>
      </c>
      <c r="Q856" s="4">
        <v>23902997.260000002</v>
      </c>
    </row>
    <row r="857" spans="1:17" x14ac:dyDescent="0.25">
      <c r="A857" s="5">
        <v>1932</v>
      </c>
      <c r="B857" s="6">
        <v>42875</v>
      </c>
      <c r="C857" s="5">
        <v>55</v>
      </c>
      <c r="D857" s="5">
        <v>21</v>
      </c>
      <c r="E857" s="5">
        <v>16</v>
      </c>
      <c r="F857" s="5">
        <v>44</v>
      </c>
      <c r="G857" s="5">
        <v>29</v>
      </c>
      <c r="H857" s="5">
        <v>10</v>
      </c>
      <c r="I857" s="7">
        <v>47928555.5</v>
      </c>
      <c r="J857" s="13">
        <f t="shared" si="52"/>
        <v>13693873</v>
      </c>
      <c r="K857" s="29">
        <f t="shared" si="53"/>
        <v>0.27352810989803822</v>
      </c>
      <c r="L857" s="15" t="str">
        <f t="shared" si="54"/>
        <v>20% - 30%</v>
      </c>
      <c r="M857" s="5">
        <f t="shared" si="55"/>
        <v>0</v>
      </c>
      <c r="N857" s="5">
        <v>0</v>
      </c>
      <c r="O857" s="5">
        <v>0</v>
      </c>
      <c r="P857" s="5" t="s">
        <v>12</v>
      </c>
      <c r="Q857" s="7">
        <v>28993285.02</v>
      </c>
    </row>
    <row r="858" spans="1:17" x14ac:dyDescent="0.25">
      <c r="A858" s="2">
        <v>1933</v>
      </c>
      <c r="B858" s="3">
        <v>42879</v>
      </c>
      <c r="C858" s="2">
        <v>15</v>
      </c>
      <c r="D858" s="2">
        <v>19</v>
      </c>
      <c r="E858" s="2">
        <v>35</v>
      </c>
      <c r="F858" s="2">
        <v>59</v>
      </c>
      <c r="G858" s="2">
        <v>14</v>
      </c>
      <c r="H858" s="2">
        <v>2</v>
      </c>
      <c r="I858" s="4">
        <v>48499493</v>
      </c>
      <c r="J858" s="10">
        <f t="shared" si="52"/>
        <v>13856998</v>
      </c>
      <c r="K858" s="28">
        <f t="shared" si="53"/>
        <v>0.27678644834816973</v>
      </c>
      <c r="L858" s="14" t="str">
        <f t="shared" si="54"/>
        <v>20% - 30%</v>
      </c>
      <c r="M858" s="2">
        <f t="shared" si="55"/>
        <v>0</v>
      </c>
      <c r="N858" s="2">
        <v>0</v>
      </c>
      <c r="O858" s="2">
        <v>0</v>
      </c>
      <c r="P858" s="2" t="s">
        <v>12</v>
      </c>
      <c r="Q858" s="4">
        <v>34144209.630000003</v>
      </c>
    </row>
    <row r="859" spans="1:17" x14ac:dyDescent="0.25">
      <c r="A859" s="5">
        <v>1934</v>
      </c>
      <c r="B859" s="6">
        <v>42882</v>
      </c>
      <c r="C859" s="5">
        <v>56</v>
      </c>
      <c r="D859" s="5">
        <v>39</v>
      </c>
      <c r="E859" s="5">
        <v>35</v>
      </c>
      <c r="F859" s="5">
        <v>8</v>
      </c>
      <c r="G859" s="5">
        <v>23</v>
      </c>
      <c r="H859" s="5">
        <v>59</v>
      </c>
      <c r="I859" s="7">
        <v>56434322</v>
      </c>
      <c r="J859" s="13">
        <f t="shared" si="52"/>
        <v>16124092</v>
      </c>
      <c r="K859" s="29">
        <f t="shared" si="53"/>
        <v>0.32207049156816914</v>
      </c>
      <c r="L859" s="15" t="str">
        <f t="shared" si="54"/>
        <v>30% - 40%</v>
      </c>
      <c r="M859" s="5">
        <f t="shared" si="55"/>
        <v>0</v>
      </c>
      <c r="N859" s="5">
        <v>0</v>
      </c>
      <c r="O859" s="5">
        <v>0</v>
      </c>
      <c r="P859" s="5" t="s">
        <v>12</v>
      </c>
      <c r="Q859" s="7">
        <v>55663885.259999998</v>
      </c>
    </row>
    <row r="860" spans="1:17" x14ac:dyDescent="0.25">
      <c r="A860" s="2">
        <v>1935</v>
      </c>
      <c r="B860" s="3">
        <v>42886</v>
      </c>
      <c r="C860" s="2">
        <v>24</v>
      </c>
      <c r="D860" s="2">
        <v>17</v>
      </c>
      <c r="E860" s="2">
        <v>10</v>
      </c>
      <c r="F860" s="2">
        <v>1</v>
      </c>
      <c r="G860" s="2">
        <v>3</v>
      </c>
      <c r="H860" s="2">
        <v>23</v>
      </c>
      <c r="I860" s="4">
        <v>67050592</v>
      </c>
      <c r="J860" s="10">
        <f t="shared" si="52"/>
        <v>19157312</v>
      </c>
      <c r="K860" s="28">
        <f t="shared" si="53"/>
        <v>0.3826575098284471</v>
      </c>
      <c r="L860" s="14" t="str">
        <f t="shared" si="54"/>
        <v>30% - 40%</v>
      </c>
      <c r="M860" s="2">
        <f t="shared" si="55"/>
        <v>1</v>
      </c>
      <c r="N860" s="2">
        <v>3</v>
      </c>
      <c r="O860" s="4">
        <v>20928347.699999999</v>
      </c>
      <c r="P860" s="2" t="s">
        <v>13</v>
      </c>
      <c r="Q860" s="2">
        <v>0</v>
      </c>
    </row>
    <row r="861" spans="1:17" x14ac:dyDescent="0.25">
      <c r="A861" s="5">
        <v>1936</v>
      </c>
      <c r="B861" s="6">
        <v>42889</v>
      </c>
      <c r="C861" s="5">
        <v>51</v>
      </c>
      <c r="D861" s="5">
        <v>40</v>
      </c>
      <c r="E861" s="5">
        <v>52</v>
      </c>
      <c r="F861" s="5">
        <v>24</v>
      </c>
      <c r="G861" s="5">
        <v>12</v>
      </c>
      <c r="H861" s="5">
        <v>3</v>
      </c>
      <c r="I861" s="7">
        <v>28669844</v>
      </c>
      <c r="J861" s="13">
        <f t="shared" si="52"/>
        <v>8191384</v>
      </c>
      <c r="K861" s="29">
        <f t="shared" si="53"/>
        <v>0.16361870618845611</v>
      </c>
      <c r="L861" s="15" t="str">
        <f t="shared" si="54"/>
        <v>10% - 20%</v>
      </c>
      <c r="M861" s="5">
        <f t="shared" si="55"/>
        <v>0</v>
      </c>
      <c r="N861" s="5">
        <v>0</v>
      </c>
      <c r="O861" s="5">
        <v>0</v>
      </c>
      <c r="P861" s="5" t="s">
        <v>12</v>
      </c>
      <c r="Q861" s="7">
        <v>3044902.03</v>
      </c>
    </row>
    <row r="862" spans="1:17" x14ac:dyDescent="0.25">
      <c r="A862" s="2">
        <v>1937</v>
      </c>
      <c r="B862" s="3">
        <v>42893</v>
      </c>
      <c r="C862" s="2">
        <v>10</v>
      </c>
      <c r="D862" s="2">
        <v>29</v>
      </c>
      <c r="E862" s="2">
        <v>24</v>
      </c>
      <c r="F862" s="2">
        <v>43</v>
      </c>
      <c r="G862" s="2">
        <v>6</v>
      </c>
      <c r="H862" s="2">
        <v>55</v>
      </c>
      <c r="I862" s="4">
        <v>30745253</v>
      </c>
      <c r="J862" s="10">
        <f t="shared" si="52"/>
        <v>8784358</v>
      </c>
      <c r="K862" s="28">
        <f t="shared" si="53"/>
        <v>0.1754630585815796</v>
      </c>
      <c r="L862" s="14" t="str">
        <f t="shared" si="54"/>
        <v>10% - 20%</v>
      </c>
      <c r="M862" s="2">
        <f t="shared" si="55"/>
        <v>1</v>
      </c>
      <c r="N862" s="2">
        <v>1</v>
      </c>
      <c r="O862" s="4">
        <v>6310224.4100000001</v>
      </c>
      <c r="P862" s="2" t="s">
        <v>13</v>
      </c>
      <c r="Q862" s="2">
        <v>0</v>
      </c>
    </row>
    <row r="863" spans="1:17" x14ac:dyDescent="0.25">
      <c r="A863" s="5">
        <v>1938</v>
      </c>
      <c r="B863" s="6">
        <v>42896</v>
      </c>
      <c r="C863" s="5">
        <v>10</v>
      </c>
      <c r="D863" s="5">
        <v>54</v>
      </c>
      <c r="E863" s="5">
        <v>42</v>
      </c>
      <c r="F863" s="5">
        <v>16</v>
      </c>
      <c r="G863" s="5">
        <v>40</v>
      </c>
      <c r="H863" s="5">
        <v>32</v>
      </c>
      <c r="I863" s="7">
        <v>27429262</v>
      </c>
      <c r="J863" s="13">
        <f t="shared" si="52"/>
        <v>7836932</v>
      </c>
      <c r="K863" s="29">
        <f t="shared" si="53"/>
        <v>0.15653870876117024</v>
      </c>
      <c r="L863" s="15" t="str">
        <f t="shared" si="54"/>
        <v>10% - 20%</v>
      </c>
      <c r="M863" s="5">
        <f t="shared" si="55"/>
        <v>0</v>
      </c>
      <c r="N863" s="5">
        <v>0</v>
      </c>
      <c r="O863" s="5">
        <v>0</v>
      </c>
      <c r="P863" s="5" t="s">
        <v>12</v>
      </c>
      <c r="Q863" s="7">
        <v>2913145.1</v>
      </c>
    </row>
    <row r="864" spans="1:17" x14ac:dyDescent="0.25">
      <c r="A864" s="2">
        <v>1939</v>
      </c>
      <c r="B864" s="3">
        <v>42900</v>
      </c>
      <c r="C864" s="2">
        <v>39</v>
      </c>
      <c r="D864" s="2">
        <v>29</v>
      </c>
      <c r="E864" s="2">
        <v>24</v>
      </c>
      <c r="F864" s="2">
        <v>52</v>
      </c>
      <c r="G864" s="2">
        <v>7</v>
      </c>
      <c r="H864" s="2">
        <v>45</v>
      </c>
      <c r="I864" s="4">
        <v>29345851.5</v>
      </c>
      <c r="J864" s="10">
        <f t="shared" si="52"/>
        <v>8384529</v>
      </c>
      <c r="K864" s="28">
        <f t="shared" si="53"/>
        <v>0.1674766787858547</v>
      </c>
      <c r="L864" s="14" t="str">
        <f t="shared" si="54"/>
        <v>10% - 20%</v>
      </c>
      <c r="M864" s="2">
        <f t="shared" si="55"/>
        <v>0</v>
      </c>
      <c r="N864" s="2">
        <v>0</v>
      </c>
      <c r="O864" s="2">
        <v>0</v>
      </c>
      <c r="P864" s="2" t="s">
        <v>12</v>
      </c>
      <c r="Q864" s="4">
        <v>18262613.140000001</v>
      </c>
    </row>
    <row r="865" spans="1:17" x14ac:dyDescent="0.25">
      <c r="A865" s="5">
        <v>1940</v>
      </c>
      <c r="B865" s="6">
        <v>42903</v>
      </c>
      <c r="C865" s="5">
        <v>36</v>
      </c>
      <c r="D865" s="5">
        <v>16</v>
      </c>
      <c r="E865" s="5">
        <v>9</v>
      </c>
      <c r="F865" s="5">
        <v>47</v>
      </c>
      <c r="G865" s="5">
        <v>13</v>
      </c>
      <c r="H865" s="5">
        <v>17</v>
      </c>
      <c r="I865" s="7">
        <v>36254417.5</v>
      </c>
      <c r="J865" s="13">
        <f t="shared" si="52"/>
        <v>10358405</v>
      </c>
      <c r="K865" s="29">
        <f t="shared" si="53"/>
        <v>0.20690384241247078</v>
      </c>
      <c r="L865" s="15" t="str">
        <f t="shared" si="54"/>
        <v>20% - 30%</v>
      </c>
      <c r="M865" s="5">
        <f t="shared" si="55"/>
        <v>0</v>
      </c>
      <c r="N865" s="5">
        <v>0</v>
      </c>
      <c r="O865" s="5">
        <v>0</v>
      </c>
      <c r="P865" s="5" t="s">
        <v>12</v>
      </c>
      <c r="Q865" s="7">
        <v>22113040.420000002</v>
      </c>
    </row>
    <row r="866" spans="1:17" x14ac:dyDescent="0.25">
      <c r="A866" s="2">
        <v>1941</v>
      </c>
      <c r="B866" s="3">
        <v>42907</v>
      </c>
      <c r="C866" s="2">
        <v>38</v>
      </c>
      <c r="D866" s="2">
        <v>1</v>
      </c>
      <c r="E866" s="2">
        <v>9</v>
      </c>
      <c r="F866" s="2">
        <v>48</v>
      </c>
      <c r="G866" s="2">
        <v>49</v>
      </c>
      <c r="H866" s="2">
        <v>24</v>
      </c>
      <c r="I866" s="4">
        <v>41988908.5</v>
      </c>
      <c r="J866" s="10">
        <f t="shared" si="52"/>
        <v>11996831</v>
      </c>
      <c r="K866" s="28">
        <f t="shared" si="53"/>
        <v>0.23963056384385861</v>
      </c>
      <c r="L866" s="14" t="str">
        <f t="shared" si="54"/>
        <v>20% - 30%</v>
      </c>
      <c r="M866" s="2">
        <f t="shared" si="55"/>
        <v>1</v>
      </c>
      <c r="N866" s="2">
        <v>1</v>
      </c>
      <c r="O866" s="4">
        <v>26572503.559999999</v>
      </c>
      <c r="P866" s="2" t="s">
        <v>13</v>
      </c>
      <c r="Q866" s="2">
        <v>0</v>
      </c>
    </row>
    <row r="867" spans="1:17" x14ac:dyDescent="0.25">
      <c r="A867" s="5">
        <v>1942</v>
      </c>
      <c r="B867" s="6">
        <v>42910</v>
      </c>
      <c r="C867" s="5">
        <v>48</v>
      </c>
      <c r="D867" s="5">
        <v>20</v>
      </c>
      <c r="E867" s="5">
        <v>43</v>
      </c>
      <c r="F867" s="5">
        <v>18</v>
      </c>
      <c r="G867" s="5">
        <v>6</v>
      </c>
      <c r="H867" s="5">
        <v>24</v>
      </c>
      <c r="I867" s="7">
        <v>24225943</v>
      </c>
      <c r="J867" s="13">
        <f t="shared" si="52"/>
        <v>6921698</v>
      </c>
      <c r="K867" s="29">
        <f t="shared" si="53"/>
        <v>0.13825737767723065</v>
      </c>
      <c r="L867" s="15" t="str">
        <f t="shared" si="54"/>
        <v>10% - 20%</v>
      </c>
      <c r="M867" s="5">
        <f t="shared" si="55"/>
        <v>0</v>
      </c>
      <c r="N867" s="5">
        <v>0</v>
      </c>
      <c r="O867" s="5">
        <v>0</v>
      </c>
      <c r="P867" s="5" t="s">
        <v>12</v>
      </c>
      <c r="Q867" s="7">
        <v>2572934.23</v>
      </c>
    </row>
    <row r="868" spans="1:17" x14ac:dyDescent="0.25">
      <c r="A868" s="2">
        <v>1943</v>
      </c>
      <c r="B868" s="3">
        <v>42914</v>
      </c>
      <c r="C868" s="2">
        <v>43</v>
      </c>
      <c r="D868" s="2">
        <v>11</v>
      </c>
      <c r="E868" s="2">
        <v>39</v>
      </c>
      <c r="F868" s="2">
        <v>9</v>
      </c>
      <c r="G868" s="2">
        <v>30</v>
      </c>
      <c r="H868" s="2">
        <v>12</v>
      </c>
      <c r="I868" s="4">
        <v>26360005</v>
      </c>
      <c r="J868" s="10">
        <f t="shared" si="52"/>
        <v>7531430</v>
      </c>
      <c r="K868" s="28">
        <f t="shared" si="53"/>
        <v>0.1504364625500311</v>
      </c>
      <c r="L868" s="14" t="str">
        <f t="shared" si="54"/>
        <v>10% - 20%</v>
      </c>
      <c r="M868" s="2">
        <f t="shared" si="55"/>
        <v>0</v>
      </c>
      <c r="N868" s="2">
        <v>0</v>
      </c>
      <c r="O868" s="2">
        <v>0</v>
      </c>
      <c r="P868" s="2" t="s">
        <v>12</v>
      </c>
      <c r="Q868" s="4">
        <v>5372518.0899999999</v>
      </c>
    </row>
    <row r="869" spans="1:17" x14ac:dyDescent="0.25">
      <c r="A869" s="5">
        <v>1944</v>
      </c>
      <c r="B869" s="6">
        <v>42917</v>
      </c>
      <c r="C869" s="5">
        <v>8</v>
      </c>
      <c r="D869" s="5">
        <v>57</v>
      </c>
      <c r="E869" s="5">
        <v>47</v>
      </c>
      <c r="F869" s="5">
        <v>39</v>
      </c>
      <c r="G869" s="5">
        <v>9</v>
      </c>
      <c r="H869" s="5">
        <v>59</v>
      </c>
      <c r="I869" s="7">
        <v>33190703</v>
      </c>
      <c r="J869" s="13">
        <f t="shared" si="52"/>
        <v>9483058</v>
      </c>
      <c r="K869" s="29">
        <f t="shared" si="53"/>
        <v>0.18941923375464856</v>
      </c>
      <c r="L869" s="15" t="str">
        <f t="shared" si="54"/>
        <v>10% - 20%</v>
      </c>
      <c r="M869" s="5">
        <f t="shared" si="55"/>
        <v>0</v>
      </c>
      <c r="N869" s="5">
        <v>0</v>
      </c>
      <c r="O869" s="5">
        <v>0</v>
      </c>
      <c r="P869" s="5" t="s">
        <v>12</v>
      </c>
      <c r="Q869" s="7">
        <v>19713673.800000001</v>
      </c>
    </row>
    <row r="870" spans="1:17" x14ac:dyDescent="0.25">
      <c r="A870" s="2">
        <v>1945</v>
      </c>
      <c r="B870" s="3">
        <v>42920</v>
      </c>
      <c r="C870" s="2">
        <v>8</v>
      </c>
      <c r="D870" s="2">
        <v>54</v>
      </c>
      <c r="E870" s="2">
        <v>21</v>
      </c>
      <c r="F870" s="2">
        <v>10</v>
      </c>
      <c r="G870" s="2">
        <v>45</v>
      </c>
      <c r="H870" s="2">
        <v>4</v>
      </c>
      <c r="I870" s="4">
        <v>26655265</v>
      </c>
      <c r="J870" s="10">
        <f t="shared" si="52"/>
        <v>7615790</v>
      </c>
      <c r="K870" s="28">
        <f t="shared" si="53"/>
        <v>0.1521215104069083</v>
      </c>
      <c r="L870" s="14" t="str">
        <f t="shared" si="54"/>
        <v>10% - 20%</v>
      </c>
      <c r="M870" s="2">
        <f t="shared" si="55"/>
        <v>0</v>
      </c>
      <c r="N870" s="2">
        <v>0</v>
      </c>
      <c r="O870" s="2">
        <v>0</v>
      </c>
      <c r="P870" s="2" t="s">
        <v>12</v>
      </c>
      <c r="Q870" s="4">
        <v>22544615.969999999</v>
      </c>
    </row>
    <row r="871" spans="1:17" x14ac:dyDescent="0.25">
      <c r="A871" s="5">
        <v>1946</v>
      </c>
      <c r="B871" s="6">
        <v>42922</v>
      </c>
      <c r="C871" s="5">
        <v>6</v>
      </c>
      <c r="D871" s="5">
        <v>39</v>
      </c>
      <c r="E871" s="5">
        <v>4</v>
      </c>
      <c r="F871" s="5">
        <v>44</v>
      </c>
      <c r="G871" s="5">
        <v>52</v>
      </c>
      <c r="H871" s="5">
        <v>60</v>
      </c>
      <c r="I871" s="7">
        <v>39445854</v>
      </c>
      <c r="J871" s="13">
        <f t="shared" si="52"/>
        <v>11270244</v>
      </c>
      <c r="K871" s="29">
        <f t="shared" si="53"/>
        <v>0.22511736010767047</v>
      </c>
      <c r="L871" s="15" t="str">
        <f t="shared" si="54"/>
        <v>20% - 30%</v>
      </c>
      <c r="M871" s="5">
        <f t="shared" si="55"/>
        <v>0</v>
      </c>
      <c r="N871" s="5">
        <v>0</v>
      </c>
      <c r="O871" s="5">
        <v>0</v>
      </c>
      <c r="P871" s="5" t="s">
        <v>12</v>
      </c>
      <c r="Q871" s="7">
        <v>26733992.140000001</v>
      </c>
    </row>
    <row r="872" spans="1:17" x14ac:dyDescent="0.25">
      <c r="A872" s="2">
        <v>1947</v>
      </c>
      <c r="B872" s="3">
        <v>42924</v>
      </c>
      <c r="C872" s="2">
        <v>52</v>
      </c>
      <c r="D872" s="2">
        <v>59</v>
      </c>
      <c r="E872" s="2">
        <v>55</v>
      </c>
      <c r="F872" s="2">
        <v>40</v>
      </c>
      <c r="G872" s="2">
        <v>8</v>
      </c>
      <c r="H872" s="2">
        <v>33</v>
      </c>
      <c r="I872" s="4">
        <v>45280627</v>
      </c>
      <c r="J872" s="10">
        <f t="shared" si="52"/>
        <v>12937322</v>
      </c>
      <c r="K872" s="28">
        <f t="shared" si="53"/>
        <v>0.25841639058594362</v>
      </c>
      <c r="L872" s="14" t="str">
        <f t="shared" si="54"/>
        <v>20% - 30%</v>
      </c>
      <c r="M872" s="2">
        <f t="shared" si="55"/>
        <v>0</v>
      </c>
      <c r="N872" s="2">
        <v>0</v>
      </c>
      <c r="O872" s="2">
        <v>0</v>
      </c>
      <c r="P872" s="2" t="s">
        <v>12</v>
      </c>
      <c r="Q872" s="4">
        <v>31543054.690000001</v>
      </c>
    </row>
    <row r="873" spans="1:17" x14ac:dyDescent="0.25">
      <c r="A873" s="5">
        <v>1948</v>
      </c>
      <c r="B873" s="6">
        <v>42928</v>
      </c>
      <c r="C873" s="5">
        <v>28</v>
      </c>
      <c r="D873" s="5">
        <v>33</v>
      </c>
      <c r="E873" s="5">
        <v>20</v>
      </c>
      <c r="F873" s="5">
        <v>24</v>
      </c>
      <c r="G873" s="5">
        <v>57</v>
      </c>
      <c r="H873" s="5">
        <v>12</v>
      </c>
      <c r="I873" s="7">
        <v>55062525</v>
      </c>
      <c r="J873" s="13">
        <f t="shared" si="52"/>
        <v>15732150</v>
      </c>
      <c r="K873" s="29">
        <f t="shared" si="53"/>
        <v>0.3142416505638998</v>
      </c>
      <c r="L873" s="15" t="str">
        <f t="shared" si="54"/>
        <v>30% - 40%</v>
      </c>
      <c r="M873" s="5">
        <f t="shared" si="55"/>
        <v>0</v>
      </c>
      <c r="N873" s="5">
        <v>0</v>
      </c>
      <c r="O873" s="5">
        <v>0</v>
      </c>
      <c r="P873" s="5" t="s">
        <v>12</v>
      </c>
      <c r="Q873" s="7">
        <v>37391010.969999999</v>
      </c>
    </row>
    <row r="874" spans="1:17" x14ac:dyDescent="0.25">
      <c r="A874" s="2">
        <v>1949</v>
      </c>
      <c r="B874" s="3">
        <v>42931</v>
      </c>
      <c r="C874" s="2">
        <v>30</v>
      </c>
      <c r="D874" s="2">
        <v>1</v>
      </c>
      <c r="E874" s="2">
        <v>14</v>
      </c>
      <c r="F874" s="2">
        <v>56</v>
      </c>
      <c r="G874" s="2">
        <v>22</v>
      </c>
      <c r="H874" s="2">
        <v>6</v>
      </c>
      <c r="I874" s="4">
        <v>66075649.5</v>
      </c>
      <c r="J874" s="10">
        <f t="shared" si="52"/>
        <v>18878757</v>
      </c>
      <c r="K874" s="28">
        <f t="shared" si="53"/>
        <v>0.37709351616115899</v>
      </c>
      <c r="L874" s="14" t="str">
        <f t="shared" si="54"/>
        <v>30% - 40%</v>
      </c>
      <c r="M874" s="2">
        <f t="shared" si="55"/>
        <v>0</v>
      </c>
      <c r="N874" s="2">
        <v>0</v>
      </c>
      <c r="O874" s="2">
        <v>0</v>
      </c>
      <c r="P874" s="2" t="s">
        <v>12</v>
      </c>
      <c r="Q874" s="4">
        <v>59931164.619999997</v>
      </c>
    </row>
    <row r="875" spans="1:17" x14ac:dyDescent="0.25">
      <c r="A875" s="5">
        <v>1950</v>
      </c>
      <c r="B875" s="6">
        <v>42935</v>
      </c>
      <c r="C875" s="5">
        <v>32</v>
      </c>
      <c r="D875" s="5">
        <v>21</v>
      </c>
      <c r="E875" s="5">
        <v>10</v>
      </c>
      <c r="F875" s="5">
        <v>48</v>
      </c>
      <c r="G875" s="5">
        <v>34</v>
      </c>
      <c r="H875" s="5">
        <v>57</v>
      </c>
      <c r="I875" s="7">
        <v>79618157.5</v>
      </c>
      <c r="J875" s="13">
        <f t="shared" si="52"/>
        <v>22748045</v>
      </c>
      <c r="K875" s="29">
        <f t="shared" si="53"/>
        <v>0.45438056514220038</v>
      </c>
      <c r="L875" s="15" t="str">
        <f t="shared" si="54"/>
        <v>40% - 50%</v>
      </c>
      <c r="M875" s="5">
        <f t="shared" si="55"/>
        <v>0</v>
      </c>
      <c r="N875" s="5">
        <v>0</v>
      </c>
      <c r="O875" s="5">
        <v>0</v>
      </c>
      <c r="P875" s="5" t="s">
        <v>12</v>
      </c>
      <c r="Q875" s="7">
        <v>68387070.060000002</v>
      </c>
    </row>
    <row r="876" spans="1:17" x14ac:dyDescent="0.25">
      <c r="A876" s="2">
        <v>1951</v>
      </c>
      <c r="B876" s="3">
        <v>42938</v>
      </c>
      <c r="C876" s="2">
        <v>55</v>
      </c>
      <c r="D876" s="2">
        <v>14</v>
      </c>
      <c r="E876" s="2">
        <v>16</v>
      </c>
      <c r="F876" s="2">
        <v>21</v>
      </c>
      <c r="G876" s="2">
        <v>33</v>
      </c>
      <c r="H876" s="2">
        <v>19</v>
      </c>
      <c r="I876" s="4">
        <v>95049423</v>
      </c>
      <c r="J876" s="10">
        <f t="shared" si="52"/>
        <v>27156978</v>
      </c>
      <c r="K876" s="28">
        <f t="shared" si="53"/>
        <v>0.54244674701471285</v>
      </c>
      <c r="L876" s="14" t="str">
        <f t="shared" si="54"/>
        <v>50% - 60%</v>
      </c>
      <c r="M876" s="2">
        <f t="shared" si="55"/>
        <v>0</v>
      </c>
      <c r="N876" s="2">
        <v>0</v>
      </c>
      <c r="O876" s="2">
        <v>0</v>
      </c>
      <c r="P876" s="2" t="s">
        <v>12</v>
      </c>
      <c r="Q876" s="4">
        <v>78481864.510000005</v>
      </c>
    </row>
    <row r="877" spans="1:17" x14ac:dyDescent="0.25">
      <c r="A877" s="5">
        <v>1952</v>
      </c>
      <c r="B877" s="6">
        <v>42942</v>
      </c>
      <c r="C877" s="5">
        <v>9</v>
      </c>
      <c r="D877" s="5">
        <v>21</v>
      </c>
      <c r="E877" s="5">
        <v>53</v>
      </c>
      <c r="F877" s="5">
        <v>36</v>
      </c>
      <c r="G877" s="5">
        <v>52</v>
      </c>
      <c r="H877" s="5">
        <v>38</v>
      </c>
      <c r="I877" s="7">
        <v>123388139</v>
      </c>
      <c r="J877" s="13">
        <f t="shared" si="52"/>
        <v>35253754</v>
      </c>
      <c r="K877" s="29">
        <f t="shared" si="53"/>
        <v>0.70417570678729124</v>
      </c>
      <c r="L877" s="15" t="str">
        <f t="shared" si="54"/>
        <v>70% - 80%</v>
      </c>
      <c r="M877" s="5">
        <f t="shared" si="55"/>
        <v>0</v>
      </c>
      <c r="N877" s="5">
        <v>0</v>
      </c>
      <c r="O877" s="5">
        <v>0</v>
      </c>
      <c r="P877" s="5" t="s">
        <v>12</v>
      </c>
      <c r="Q877" s="7">
        <v>91586393.299999997</v>
      </c>
    </row>
    <row r="878" spans="1:17" x14ac:dyDescent="0.25">
      <c r="A878" s="2">
        <v>1953</v>
      </c>
      <c r="B878" s="3">
        <v>42945</v>
      </c>
      <c r="C878" s="2">
        <v>45</v>
      </c>
      <c r="D878" s="2">
        <v>29</v>
      </c>
      <c r="E878" s="2">
        <v>42</v>
      </c>
      <c r="F878" s="2">
        <v>9</v>
      </c>
      <c r="G878" s="2">
        <v>43</v>
      </c>
      <c r="H878" s="2">
        <v>26</v>
      </c>
      <c r="I878" s="4">
        <v>154132051.5</v>
      </c>
      <c r="J878" s="10">
        <f t="shared" si="52"/>
        <v>44037729</v>
      </c>
      <c r="K878" s="28">
        <f t="shared" si="53"/>
        <v>0.87963111513974357</v>
      </c>
      <c r="L878" s="14" t="str">
        <f t="shared" si="54"/>
        <v>80% - 90%</v>
      </c>
      <c r="M878" s="2">
        <f t="shared" si="55"/>
        <v>1</v>
      </c>
      <c r="N878" s="2">
        <v>1</v>
      </c>
      <c r="O878" s="4">
        <v>107956102.12</v>
      </c>
      <c r="P878" s="2" t="s">
        <v>13</v>
      </c>
      <c r="Q878" s="2">
        <v>0</v>
      </c>
    </row>
    <row r="879" spans="1:17" x14ac:dyDescent="0.25">
      <c r="A879" s="5">
        <v>1954</v>
      </c>
      <c r="B879" s="6">
        <v>42949</v>
      </c>
      <c r="C879" s="5">
        <v>40</v>
      </c>
      <c r="D879" s="5">
        <v>9</v>
      </c>
      <c r="E879" s="5">
        <v>49</v>
      </c>
      <c r="F879" s="5">
        <v>25</v>
      </c>
      <c r="G879" s="5">
        <v>35</v>
      </c>
      <c r="H879" s="5">
        <v>33</v>
      </c>
      <c r="I879" s="7">
        <v>26907720</v>
      </c>
      <c r="J879" s="13">
        <f t="shared" si="52"/>
        <v>7687920</v>
      </c>
      <c r="K879" s="29">
        <f t="shared" si="53"/>
        <v>0.15356227026841318</v>
      </c>
      <c r="L879" s="15" t="str">
        <f t="shared" si="54"/>
        <v>10% - 20%</v>
      </c>
      <c r="M879" s="5">
        <f t="shared" si="55"/>
        <v>0</v>
      </c>
      <c r="N879" s="5">
        <v>0</v>
      </c>
      <c r="O879" s="5">
        <v>0</v>
      </c>
      <c r="P879" s="5" t="s">
        <v>12</v>
      </c>
      <c r="Q879" s="7">
        <v>34841160.619999997</v>
      </c>
    </row>
    <row r="880" spans="1:17" x14ac:dyDescent="0.25">
      <c r="A880" s="2">
        <v>1955</v>
      </c>
      <c r="B880" s="3">
        <v>42952</v>
      </c>
      <c r="C880" s="2">
        <v>15</v>
      </c>
      <c r="D880" s="2">
        <v>41</v>
      </c>
      <c r="E880" s="2">
        <v>45</v>
      </c>
      <c r="F880" s="2">
        <v>33</v>
      </c>
      <c r="G880" s="2">
        <v>36</v>
      </c>
      <c r="H880" s="2">
        <v>27</v>
      </c>
      <c r="I880" s="4">
        <v>56857055.5</v>
      </c>
      <c r="J880" s="10">
        <f t="shared" si="52"/>
        <v>16244873</v>
      </c>
      <c r="K880" s="28">
        <f t="shared" si="53"/>
        <v>0.32448303027373437</v>
      </c>
      <c r="L880" s="14" t="str">
        <f t="shared" si="54"/>
        <v>30% - 40%</v>
      </c>
      <c r="M880" s="2">
        <f t="shared" si="55"/>
        <v>0</v>
      </c>
      <c r="N880" s="2">
        <v>0</v>
      </c>
      <c r="O880" s="2">
        <v>0</v>
      </c>
      <c r="P880" s="2" t="s">
        <v>12</v>
      </c>
      <c r="Q880" s="4">
        <v>40879706.350000001</v>
      </c>
    </row>
    <row r="881" spans="1:17" x14ac:dyDescent="0.25">
      <c r="A881" s="5">
        <v>1956</v>
      </c>
      <c r="B881" s="6">
        <v>42955</v>
      </c>
      <c r="C881" s="5">
        <v>20</v>
      </c>
      <c r="D881" s="5">
        <v>40</v>
      </c>
      <c r="E881" s="5">
        <v>28</v>
      </c>
      <c r="F881" s="5">
        <v>5</v>
      </c>
      <c r="G881" s="5">
        <v>8</v>
      </c>
      <c r="H881" s="5">
        <v>45</v>
      </c>
      <c r="I881" s="7">
        <v>41314840</v>
      </c>
      <c r="J881" s="13">
        <f t="shared" si="52"/>
        <v>11804240</v>
      </c>
      <c r="K881" s="29">
        <f t="shared" si="53"/>
        <v>0.23578365711313509</v>
      </c>
      <c r="L881" s="15" t="str">
        <f t="shared" si="54"/>
        <v>20% - 30%</v>
      </c>
      <c r="M881" s="5">
        <f t="shared" si="55"/>
        <v>0</v>
      </c>
      <c r="N881" s="5">
        <v>0</v>
      </c>
      <c r="O881" s="5">
        <v>0</v>
      </c>
      <c r="P881" s="5" t="s">
        <v>12</v>
      </c>
      <c r="Q881" s="7">
        <v>45267579.560000002</v>
      </c>
    </row>
    <row r="882" spans="1:17" x14ac:dyDescent="0.25">
      <c r="A882" s="2">
        <v>1957</v>
      </c>
      <c r="B882" s="3">
        <v>42957</v>
      </c>
      <c r="C882" s="2">
        <v>23</v>
      </c>
      <c r="D882" s="2">
        <v>47</v>
      </c>
      <c r="E882" s="2">
        <v>29</v>
      </c>
      <c r="F882" s="2">
        <v>2</v>
      </c>
      <c r="G882" s="2">
        <v>14</v>
      </c>
      <c r="H882" s="2">
        <v>22</v>
      </c>
      <c r="I882" s="4">
        <v>59222338</v>
      </c>
      <c r="J882" s="10">
        <f t="shared" si="52"/>
        <v>16920668</v>
      </c>
      <c r="K882" s="28">
        <f t="shared" si="53"/>
        <v>0.33798168978580556</v>
      </c>
      <c r="L882" s="14" t="str">
        <f t="shared" si="54"/>
        <v>30% - 40%</v>
      </c>
      <c r="M882" s="2">
        <f t="shared" si="55"/>
        <v>1</v>
      </c>
      <c r="N882" s="2">
        <v>1</v>
      </c>
      <c r="O882" s="4">
        <v>51557331.869999997</v>
      </c>
      <c r="P882" s="2" t="s">
        <v>13</v>
      </c>
      <c r="Q882" s="2">
        <v>0</v>
      </c>
    </row>
    <row r="883" spans="1:17" x14ac:dyDescent="0.25">
      <c r="A883" s="5">
        <v>1958</v>
      </c>
      <c r="B883" s="6">
        <v>42959</v>
      </c>
      <c r="C883" s="5">
        <v>55</v>
      </c>
      <c r="D883" s="5">
        <v>34</v>
      </c>
      <c r="E883" s="5">
        <v>22</v>
      </c>
      <c r="F883" s="5">
        <v>20</v>
      </c>
      <c r="G883" s="5">
        <v>24</v>
      </c>
      <c r="H883" s="5">
        <v>15</v>
      </c>
      <c r="I883" s="7">
        <v>29112706</v>
      </c>
      <c r="J883" s="13">
        <f t="shared" si="52"/>
        <v>8317916</v>
      </c>
      <c r="K883" s="29">
        <f t="shared" si="53"/>
        <v>0.16614611817786323</v>
      </c>
      <c r="L883" s="15" t="str">
        <f t="shared" si="54"/>
        <v>10% - 20%</v>
      </c>
      <c r="M883" s="5">
        <f t="shared" si="55"/>
        <v>0</v>
      </c>
      <c r="N883" s="5">
        <v>0</v>
      </c>
      <c r="O883" s="5">
        <v>0</v>
      </c>
      <c r="P883" s="5" t="s">
        <v>12</v>
      </c>
      <c r="Q883" s="7">
        <v>3091936.52</v>
      </c>
    </row>
    <row r="884" spans="1:17" x14ac:dyDescent="0.25">
      <c r="A884" s="2">
        <v>1959</v>
      </c>
      <c r="B884" s="3">
        <v>42963</v>
      </c>
      <c r="C884" s="2">
        <v>56</v>
      </c>
      <c r="D884" s="2">
        <v>43</v>
      </c>
      <c r="E884" s="2">
        <v>21</v>
      </c>
      <c r="F884" s="2">
        <v>8</v>
      </c>
      <c r="G884" s="2">
        <v>27</v>
      </c>
      <c r="H884" s="2">
        <v>35</v>
      </c>
      <c r="I884" s="4">
        <v>31904771.5</v>
      </c>
      <c r="J884" s="10">
        <f t="shared" si="52"/>
        <v>9115649</v>
      </c>
      <c r="K884" s="28">
        <f t="shared" si="53"/>
        <v>0.18208042687879042</v>
      </c>
      <c r="L884" s="14" t="str">
        <f t="shared" si="54"/>
        <v>10% - 20%</v>
      </c>
      <c r="M884" s="2">
        <f t="shared" si="55"/>
        <v>0</v>
      </c>
      <c r="N884" s="2">
        <v>0</v>
      </c>
      <c r="O884" s="2">
        <v>0</v>
      </c>
      <c r="P884" s="2" t="s">
        <v>12</v>
      </c>
      <c r="Q884" s="4">
        <v>21061112.370000001</v>
      </c>
    </row>
    <row r="885" spans="1:17" x14ac:dyDescent="0.25">
      <c r="A885" s="5">
        <v>1960</v>
      </c>
      <c r="B885" s="6">
        <v>42966</v>
      </c>
      <c r="C885" s="5">
        <v>43</v>
      </c>
      <c r="D885" s="5">
        <v>39</v>
      </c>
      <c r="E885" s="5">
        <v>18</v>
      </c>
      <c r="F885" s="5">
        <v>25</v>
      </c>
      <c r="G885" s="5">
        <v>37</v>
      </c>
      <c r="H885" s="5">
        <v>1</v>
      </c>
      <c r="I885" s="7">
        <v>48374375</v>
      </c>
      <c r="J885" s="13">
        <f t="shared" si="52"/>
        <v>13821250</v>
      </c>
      <c r="K885" s="29">
        <f t="shared" si="53"/>
        <v>0.27607240033029812</v>
      </c>
      <c r="L885" s="15" t="str">
        <f t="shared" si="54"/>
        <v>20% - 30%</v>
      </c>
      <c r="M885" s="5">
        <f t="shared" si="55"/>
        <v>0</v>
      </c>
      <c r="N885" s="5">
        <v>0</v>
      </c>
      <c r="O885" s="5">
        <v>0</v>
      </c>
      <c r="P885" s="5" t="s">
        <v>12</v>
      </c>
      <c r="Q885" s="7">
        <v>26198748.719999999</v>
      </c>
    </row>
    <row r="886" spans="1:17" x14ac:dyDescent="0.25">
      <c r="A886" s="2">
        <v>1961</v>
      </c>
      <c r="B886" s="3">
        <v>42970</v>
      </c>
      <c r="C886" s="2">
        <v>50</v>
      </c>
      <c r="D886" s="2">
        <v>30</v>
      </c>
      <c r="E886" s="2">
        <v>25</v>
      </c>
      <c r="F886" s="2">
        <v>17</v>
      </c>
      <c r="G886" s="2">
        <v>32</v>
      </c>
      <c r="H886" s="2">
        <v>26</v>
      </c>
      <c r="I886" s="4">
        <v>49918645</v>
      </c>
      <c r="J886" s="10">
        <f t="shared" si="52"/>
        <v>14262470</v>
      </c>
      <c r="K886" s="28">
        <f t="shared" si="53"/>
        <v>0.28488554418296952</v>
      </c>
      <c r="L886" s="14" t="str">
        <f t="shared" si="54"/>
        <v>20% - 30%</v>
      </c>
      <c r="M886" s="2">
        <f t="shared" si="55"/>
        <v>0</v>
      </c>
      <c r="N886" s="2">
        <v>0</v>
      </c>
      <c r="O886" s="2">
        <v>0</v>
      </c>
      <c r="P886" s="2" t="s">
        <v>12</v>
      </c>
      <c r="Q886" s="4">
        <v>31500395.41</v>
      </c>
    </row>
    <row r="887" spans="1:17" x14ac:dyDescent="0.25">
      <c r="A887" s="5">
        <v>1962</v>
      </c>
      <c r="B887" s="6">
        <v>42973</v>
      </c>
      <c r="C887" s="5">
        <v>39</v>
      </c>
      <c r="D887" s="5">
        <v>5</v>
      </c>
      <c r="E887" s="5">
        <v>6</v>
      </c>
      <c r="F887" s="5">
        <v>53</v>
      </c>
      <c r="G887" s="5">
        <v>15</v>
      </c>
      <c r="H887" s="5">
        <v>25</v>
      </c>
      <c r="I887" s="7">
        <v>56459938.5</v>
      </c>
      <c r="J887" s="13">
        <f t="shared" si="52"/>
        <v>16131411</v>
      </c>
      <c r="K887" s="29">
        <f t="shared" si="53"/>
        <v>0.32221668485010946</v>
      </c>
      <c r="L887" s="15" t="str">
        <f t="shared" si="54"/>
        <v>30% - 40%</v>
      </c>
      <c r="M887" s="5">
        <f t="shared" si="55"/>
        <v>0</v>
      </c>
      <c r="N887" s="5">
        <v>0</v>
      </c>
      <c r="O887" s="5">
        <v>0</v>
      </c>
      <c r="P887" s="5" t="s">
        <v>12</v>
      </c>
      <c r="Q887" s="7">
        <v>37496765.039999999</v>
      </c>
    </row>
    <row r="888" spans="1:17" x14ac:dyDescent="0.25">
      <c r="A888" s="2">
        <v>1963</v>
      </c>
      <c r="B888" s="3">
        <v>42977</v>
      </c>
      <c r="C888" s="2">
        <v>34</v>
      </c>
      <c r="D888" s="2">
        <v>60</v>
      </c>
      <c r="E888" s="2">
        <v>5</v>
      </c>
      <c r="F888" s="2">
        <v>4</v>
      </c>
      <c r="G888" s="2">
        <v>7</v>
      </c>
      <c r="H888" s="2">
        <v>42</v>
      </c>
      <c r="I888" s="4">
        <v>58129505</v>
      </c>
      <c r="J888" s="10">
        <f t="shared" si="52"/>
        <v>16608430</v>
      </c>
      <c r="K888" s="28">
        <f t="shared" si="53"/>
        <v>0.33174489541957014</v>
      </c>
      <c r="L888" s="14" t="str">
        <f t="shared" si="54"/>
        <v>30% - 40%</v>
      </c>
      <c r="M888" s="2">
        <f t="shared" si="55"/>
        <v>0</v>
      </c>
      <c r="N888" s="2">
        <v>0</v>
      </c>
      <c r="O888" s="2">
        <v>0</v>
      </c>
      <c r="P888" s="2" t="s">
        <v>12</v>
      </c>
      <c r="Q888" s="4">
        <v>43670452.210000001</v>
      </c>
    </row>
    <row r="889" spans="1:17" x14ac:dyDescent="0.25">
      <c r="A889" s="5">
        <v>1964</v>
      </c>
      <c r="B889" s="6">
        <v>42980</v>
      </c>
      <c r="C889" s="5">
        <v>32</v>
      </c>
      <c r="D889" s="5">
        <v>27</v>
      </c>
      <c r="E889" s="5">
        <v>48</v>
      </c>
      <c r="F889" s="5">
        <v>36</v>
      </c>
      <c r="G889" s="5">
        <v>2</v>
      </c>
      <c r="H889" s="5">
        <v>50</v>
      </c>
      <c r="I889" s="7">
        <v>67359876.5</v>
      </c>
      <c r="J889" s="13">
        <f t="shared" si="52"/>
        <v>19245679</v>
      </c>
      <c r="K889" s="29">
        <f t="shared" si="53"/>
        <v>0.3844225954610771</v>
      </c>
      <c r="L889" s="15" t="str">
        <f t="shared" si="54"/>
        <v>30% - 40%</v>
      </c>
      <c r="M889" s="5">
        <f t="shared" si="55"/>
        <v>0</v>
      </c>
      <c r="N889" s="5">
        <v>0</v>
      </c>
      <c r="O889" s="5">
        <v>0</v>
      </c>
      <c r="P889" s="5" t="s">
        <v>12</v>
      </c>
      <c r="Q889" s="7">
        <v>69532846.390000001</v>
      </c>
    </row>
    <row r="890" spans="1:17" x14ac:dyDescent="0.25">
      <c r="A890" s="2">
        <v>1965</v>
      </c>
      <c r="B890" s="3">
        <v>42984</v>
      </c>
      <c r="C890" s="2">
        <v>28</v>
      </c>
      <c r="D890" s="2">
        <v>26</v>
      </c>
      <c r="E890" s="2">
        <v>55</v>
      </c>
      <c r="F890" s="2">
        <v>38</v>
      </c>
      <c r="G890" s="2">
        <v>48</v>
      </c>
      <c r="H890" s="2">
        <v>35</v>
      </c>
      <c r="I890" s="4">
        <v>79933521.5</v>
      </c>
      <c r="J890" s="10">
        <f t="shared" si="52"/>
        <v>22838149</v>
      </c>
      <c r="K890" s="28">
        <f t="shared" si="53"/>
        <v>0.45618034646149935</v>
      </c>
      <c r="L890" s="14" t="str">
        <f t="shared" si="54"/>
        <v>40% - 50%</v>
      </c>
      <c r="M890" s="2">
        <f t="shared" si="55"/>
        <v>1</v>
      </c>
      <c r="N890" s="2">
        <v>1</v>
      </c>
      <c r="O890" s="4">
        <v>78022245.310000002</v>
      </c>
      <c r="P890" s="2" t="s">
        <v>13</v>
      </c>
      <c r="Q890" s="2">
        <v>0</v>
      </c>
    </row>
    <row r="891" spans="1:17" x14ac:dyDescent="0.25">
      <c r="A891" s="5">
        <v>1966</v>
      </c>
      <c r="B891" s="6">
        <v>42987</v>
      </c>
      <c r="C891" s="5">
        <v>19</v>
      </c>
      <c r="D891" s="5">
        <v>10</v>
      </c>
      <c r="E891" s="5">
        <v>32</v>
      </c>
      <c r="F891" s="5">
        <v>60</v>
      </c>
      <c r="G891" s="5">
        <v>13</v>
      </c>
      <c r="H891" s="5">
        <v>40</v>
      </c>
      <c r="I891" s="7">
        <v>23689603</v>
      </c>
      <c r="J891" s="13">
        <f t="shared" si="52"/>
        <v>6768458</v>
      </c>
      <c r="K891" s="29">
        <f t="shared" si="53"/>
        <v>0.13519648704674389</v>
      </c>
      <c r="L891" s="15" t="str">
        <f t="shared" si="54"/>
        <v>10% - 20%</v>
      </c>
      <c r="M891" s="5">
        <f t="shared" si="55"/>
        <v>0</v>
      </c>
      <c r="N891" s="5">
        <v>0</v>
      </c>
      <c r="O891" s="5">
        <v>0</v>
      </c>
      <c r="P891" s="5" t="s">
        <v>12</v>
      </c>
      <c r="Q891" s="7">
        <v>2515971.84</v>
      </c>
    </row>
    <row r="892" spans="1:17" x14ac:dyDescent="0.25">
      <c r="A892" s="2">
        <v>1967</v>
      </c>
      <c r="B892" s="3">
        <v>42991</v>
      </c>
      <c r="C892" s="2">
        <v>32</v>
      </c>
      <c r="D892" s="2">
        <v>39</v>
      </c>
      <c r="E892" s="2">
        <v>13</v>
      </c>
      <c r="F892" s="2">
        <v>54</v>
      </c>
      <c r="G892" s="2">
        <v>30</v>
      </c>
      <c r="H892" s="2">
        <v>46</v>
      </c>
      <c r="I892" s="4">
        <v>30420544</v>
      </c>
      <c r="J892" s="10">
        <f t="shared" si="52"/>
        <v>8691584</v>
      </c>
      <c r="K892" s="28">
        <f t="shared" si="53"/>
        <v>0.17360994537776353</v>
      </c>
      <c r="L892" s="14" t="str">
        <f t="shared" si="54"/>
        <v>10% - 20%</v>
      </c>
      <c r="M892" s="2">
        <f t="shared" si="55"/>
        <v>0</v>
      </c>
      <c r="N892" s="2">
        <v>0</v>
      </c>
      <c r="O892" s="2">
        <v>0</v>
      </c>
      <c r="P892" s="2" t="s">
        <v>12</v>
      </c>
      <c r="Q892" s="4">
        <v>5746808.2599999998</v>
      </c>
    </row>
    <row r="893" spans="1:17" x14ac:dyDescent="0.25">
      <c r="A893" s="5">
        <v>1968</v>
      </c>
      <c r="B893" s="6">
        <v>42994</v>
      </c>
      <c r="C893" s="5">
        <v>35</v>
      </c>
      <c r="D893" s="5">
        <v>48</v>
      </c>
      <c r="E893" s="5">
        <v>44</v>
      </c>
      <c r="F893" s="5">
        <v>39</v>
      </c>
      <c r="G893" s="5">
        <v>36</v>
      </c>
      <c r="H893" s="5">
        <v>52</v>
      </c>
      <c r="I893" s="7">
        <v>38347757</v>
      </c>
      <c r="J893" s="13">
        <f t="shared" si="52"/>
        <v>10956502</v>
      </c>
      <c r="K893" s="29">
        <f t="shared" si="53"/>
        <v>0.21885052411060593</v>
      </c>
      <c r="L893" s="15" t="str">
        <f t="shared" si="54"/>
        <v>20% - 30%</v>
      </c>
      <c r="M893" s="5">
        <f t="shared" si="55"/>
        <v>0</v>
      </c>
      <c r="N893" s="5">
        <v>0</v>
      </c>
      <c r="O893" s="5">
        <v>0</v>
      </c>
      <c r="P893" s="5" t="s">
        <v>12</v>
      </c>
      <c r="Q893" s="7">
        <v>9819560.2200000007</v>
      </c>
    </row>
    <row r="894" spans="1:17" x14ac:dyDescent="0.25">
      <c r="A894" s="2">
        <v>1969</v>
      </c>
      <c r="B894" s="3">
        <v>42997</v>
      </c>
      <c r="C894" s="2">
        <v>30</v>
      </c>
      <c r="D894" s="2">
        <v>59</v>
      </c>
      <c r="E894" s="2">
        <v>20</v>
      </c>
      <c r="F894" s="2">
        <v>32</v>
      </c>
      <c r="G894" s="2">
        <v>8</v>
      </c>
      <c r="H894" s="2">
        <v>48</v>
      </c>
      <c r="I894" s="4">
        <v>25424658</v>
      </c>
      <c r="J894" s="10">
        <f t="shared" si="52"/>
        <v>7264188</v>
      </c>
      <c r="K894" s="28">
        <f t="shared" si="53"/>
        <v>0.14509844027208449</v>
      </c>
      <c r="L894" s="14" t="str">
        <f t="shared" si="54"/>
        <v>10% - 20%</v>
      </c>
      <c r="M894" s="2">
        <f t="shared" si="55"/>
        <v>0</v>
      </c>
      <c r="N894" s="2">
        <v>0</v>
      </c>
      <c r="O894" s="2">
        <v>0</v>
      </c>
      <c r="P894" s="2" t="s">
        <v>12</v>
      </c>
      <c r="Q894" s="4">
        <v>25725590.059999999</v>
      </c>
    </row>
    <row r="895" spans="1:17" x14ac:dyDescent="0.25">
      <c r="A895" s="5">
        <v>1970</v>
      </c>
      <c r="B895" s="6">
        <v>42999</v>
      </c>
      <c r="C895" s="5">
        <v>10</v>
      </c>
      <c r="D895" s="5">
        <v>18</v>
      </c>
      <c r="E895" s="5">
        <v>24</v>
      </c>
      <c r="F895" s="5">
        <v>5</v>
      </c>
      <c r="G895" s="5">
        <v>39</v>
      </c>
      <c r="H895" s="5">
        <v>52</v>
      </c>
      <c r="I895" s="7">
        <v>38874909.5</v>
      </c>
      <c r="J895" s="13">
        <f t="shared" si="52"/>
        <v>11107117</v>
      </c>
      <c r="K895" s="29">
        <f t="shared" si="53"/>
        <v>0.22185898170856183</v>
      </c>
      <c r="L895" s="15" t="str">
        <f t="shared" si="54"/>
        <v>20% - 30%</v>
      </c>
      <c r="M895" s="5">
        <f t="shared" si="55"/>
        <v>0</v>
      </c>
      <c r="N895" s="5">
        <v>0</v>
      </c>
      <c r="O895" s="5">
        <v>0</v>
      </c>
      <c r="P895" s="5" t="s">
        <v>12</v>
      </c>
      <c r="Q895" s="7">
        <v>29854328.640000001</v>
      </c>
    </row>
    <row r="896" spans="1:17" x14ac:dyDescent="0.25">
      <c r="A896" s="2">
        <v>1971</v>
      </c>
      <c r="B896" s="3">
        <v>43001</v>
      </c>
      <c r="C896" s="2">
        <v>54</v>
      </c>
      <c r="D896" s="2">
        <v>10</v>
      </c>
      <c r="E896" s="2">
        <v>52</v>
      </c>
      <c r="F896" s="2">
        <v>41</v>
      </c>
      <c r="G896" s="2">
        <v>44</v>
      </c>
      <c r="H896" s="2">
        <v>4</v>
      </c>
      <c r="I896" s="4">
        <v>45849107.5</v>
      </c>
      <c r="J896" s="10">
        <f t="shared" si="52"/>
        <v>13099745</v>
      </c>
      <c r="K896" s="28">
        <f t="shared" si="53"/>
        <v>0.26166070694508975</v>
      </c>
      <c r="L896" s="14" t="str">
        <f t="shared" si="54"/>
        <v>20% - 30%</v>
      </c>
      <c r="M896" s="2">
        <f t="shared" si="55"/>
        <v>0</v>
      </c>
      <c r="N896" s="2">
        <v>0</v>
      </c>
      <c r="O896" s="2">
        <v>0</v>
      </c>
      <c r="P896" s="2" t="s">
        <v>12</v>
      </c>
      <c r="Q896" s="4">
        <v>34723767.079999998</v>
      </c>
    </row>
    <row r="897" spans="1:17" x14ac:dyDescent="0.25">
      <c r="A897" s="5">
        <v>1972</v>
      </c>
      <c r="B897" s="6">
        <v>43005</v>
      </c>
      <c r="C897" s="5">
        <v>20</v>
      </c>
      <c r="D897" s="5">
        <v>9</v>
      </c>
      <c r="E897" s="5">
        <v>59</v>
      </c>
      <c r="F897" s="5">
        <v>54</v>
      </c>
      <c r="G897" s="5">
        <v>16</v>
      </c>
      <c r="H897" s="5">
        <v>57</v>
      </c>
      <c r="I897" s="7">
        <v>54233763.5</v>
      </c>
      <c r="J897" s="13">
        <f t="shared" si="52"/>
        <v>15495361</v>
      </c>
      <c r="K897" s="29">
        <f t="shared" si="53"/>
        <v>0.30951191138677681</v>
      </c>
      <c r="L897" s="15" t="str">
        <f t="shared" si="54"/>
        <v>30% - 40%</v>
      </c>
      <c r="M897" s="5">
        <f t="shared" si="55"/>
        <v>0</v>
      </c>
      <c r="N897" s="5">
        <v>0</v>
      </c>
      <c r="O897" s="5">
        <v>0</v>
      </c>
      <c r="P897" s="5" t="s">
        <v>12</v>
      </c>
      <c r="Q897" s="7">
        <v>40483704.130000003</v>
      </c>
    </row>
    <row r="898" spans="1:17" x14ac:dyDescent="0.25">
      <c r="A898" s="2">
        <v>1973</v>
      </c>
      <c r="B898" s="3">
        <v>43008</v>
      </c>
      <c r="C898" s="2">
        <v>17</v>
      </c>
      <c r="D898" s="2">
        <v>16</v>
      </c>
      <c r="E898" s="2">
        <v>60</v>
      </c>
      <c r="F898" s="2">
        <v>12</v>
      </c>
      <c r="G898" s="2">
        <v>52</v>
      </c>
      <c r="H898" s="2">
        <v>1</v>
      </c>
      <c r="I898" s="4">
        <v>62371778</v>
      </c>
      <c r="J898" s="10">
        <f t="shared" ref="J898:J961" si="56">I898/3.5</f>
        <v>17820508</v>
      </c>
      <c r="K898" s="28">
        <f t="shared" si="53"/>
        <v>0.35595553359249565</v>
      </c>
      <c r="L898" s="14" t="str">
        <f t="shared" si="54"/>
        <v>30% - 40%</v>
      </c>
      <c r="M898" s="2">
        <f t="shared" si="55"/>
        <v>0</v>
      </c>
      <c r="N898" s="2">
        <v>0</v>
      </c>
      <c r="O898" s="2">
        <v>0</v>
      </c>
      <c r="P898" s="2" t="s">
        <v>12</v>
      </c>
      <c r="Q898" s="4">
        <v>47107945.049999997</v>
      </c>
    </row>
    <row r="899" spans="1:17" x14ac:dyDescent="0.25">
      <c r="A899" s="5">
        <v>1974</v>
      </c>
      <c r="B899" s="6">
        <v>43012</v>
      </c>
      <c r="C899" s="5">
        <v>19</v>
      </c>
      <c r="D899" s="5">
        <v>57</v>
      </c>
      <c r="E899" s="5">
        <v>38</v>
      </c>
      <c r="F899" s="5">
        <v>54</v>
      </c>
      <c r="G899" s="5">
        <v>4</v>
      </c>
      <c r="H899" s="5">
        <v>27</v>
      </c>
      <c r="I899" s="7">
        <v>67417294</v>
      </c>
      <c r="J899" s="13">
        <f t="shared" si="56"/>
        <v>19262084</v>
      </c>
      <c r="K899" s="29">
        <f t="shared" ref="K899:K962" si="57">J899/50063860</f>
        <v>0.38475027694628422</v>
      </c>
      <c r="L899" s="15" t="str">
        <f t="shared" ref="L899:L962" si="58">IF(K899&gt;1,"Acima de 100%",TEXT(_xlfn.FLOOR.MATH(K899,0.1),"0%")&amp;" - "&amp;TEXT(_xlfn.CEILING.MATH(K899,0.1),"0%"))</f>
        <v>30% - 40%</v>
      </c>
      <c r="M899" s="5">
        <f t="shared" ref="M899:M962" si="59">IF(N899&gt;0,1,0)</f>
        <v>1</v>
      </c>
      <c r="N899" s="5">
        <v>1</v>
      </c>
      <c r="O899" s="7">
        <v>54268048.740000002</v>
      </c>
      <c r="P899" s="5" t="s">
        <v>13</v>
      </c>
      <c r="Q899" s="5">
        <v>0</v>
      </c>
    </row>
    <row r="900" spans="1:17" x14ac:dyDescent="0.25">
      <c r="A900" s="2">
        <v>1975</v>
      </c>
      <c r="B900" s="3">
        <v>43015</v>
      </c>
      <c r="C900" s="2">
        <v>8</v>
      </c>
      <c r="D900" s="2">
        <v>24</v>
      </c>
      <c r="E900" s="2">
        <v>47</v>
      </c>
      <c r="F900" s="2">
        <v>26</v>
      </c>
      <c r="G900" s="2">
        <v>11</v>
      </c>
      <c r="H900" s="2">
        <v>57</v>
      </c>
      <c r="I900" s="4">
        <v>43635819.5</v>
      </c>
      <c r="J900" s="10">
        <f t="shared" si="56"/>
        <v>12467377</v>
      </c>
      <c r="K900" s="28">
        <f t="shared" si="57"/>
        <v>0.24902947954872037</v>
      </c>
      <c r="L900" s="14" t="str">
        <f t="shared" si="58"/>
        <v>20% - 30%</v>
      </c>
      <c r="M900" s="2">
        <f t="shared" si="59"/>
        <v>1</v>
      </c>
      <c r="N900" s="2">
        <v>1</v>
      </c>
      <c r="O900" s="4">
        <v>22575348.57</v>
      </c>
      <c r="P900" s="2" t="s">
        <v>13</v>
      </c>
      <c r="Q900" s="2">
        <v>0</v>
      </c>
    </row>
    <row r="901" spans="1:17" x14ac:dyDescent="0.25">
      <c r="A901" s="5">
        <v>1976</v>
      </c>
      <c r="B901" s="6">
        <v>43019</v>
      </c>
      <c r="C901" s="5">
        <v>52</v>
      </c>
      <c r="D901" s="5">
        <v>14</v>
      </c>
      <c r="E901" s="5">
        <v>19</v>
      </c>
      <c r="F901" s="5">
        <v>12</v>
      </c>
      <c r="G901" s="5">
        <v>59</v>
      </c>
      <c r="H901" s="5">
        <v>25</v>
      </c>
      <c r="I901" s="7">
        <v>26666353</v>
      </c>
      <c r="J901" s="13">
        <f t="shared" si="56"/>
        <v>7618958</v>
      </c>
      <c r="K901" s="29">
        <f t="shared" si="57"/>
        <v>0.15218478958673981</v>
      </c>
      <c r="L901" s="15" t="str">
        <f t="shared" si="58"/>
        <v>10% - 20%</v>
      </c>
      <c r="M901" s="5">
        <f t="shared" si="59"/>
        <v>0</v>
      </c>
      <c r="N901" s="5">
        <v>0</v>
      </c>
      <c r="O901" s="5">
        <v>0</v>
      </c>
      <c r="P901" s="5" t="s">
        <v>12</v>
      </c>
      <c r="Q901" s="7">
        <v>2832119.78</v>
      </c>
    </row>
    <row r="902" spans="1:17" x14ac:dyDescent="0.25">
      <c r="A902" s="2">
        <v>1977</v>
      </c>
      <c r="B902" s="3">
        <v>43022</v>
      </c>
      <c r="C902" s="2">
        <v>28</v>
      </c>
      <c r="D902" s="2">
        <v>3</v>
      </c>
      <c r="E902" s="2">
        <v>32</v>
      </c>
      <c r="F902" s="2">
        <v>34</v>
      </c>
      <c r="G902" s="2">
        <v>37</v>
      </c>
      <c r="H902" s="2">
        <v>16</v>
      </c>
      <c r="I902" s="4">
        <v>28787773</v>
      </c>
      <c r="J902" s="10">
        <f t="shared" si="56"/>
        <v>8225078</v>
      </c>
      <c r="K902" s="28">
        <f t="shared" si="57"/>
        <v>0.16429172660677782</v>
      </c>
      <c r="L902" s="14" t="str">
        <f t="shared" si="58"/>
        <v>10% - 20%</v>
      </c>
      <c r="M902" s="2">
        <f t="shared" si="59"/>
        <v>1</v>
      </c>
      <c r="N902" s="2">
        <v>1</v>
      </c>
      <c r="O902" s="4">
        <v>5889546.54</v>
      </c>
      <c r="P902" s="2" t="s">
        <v>13</v>
      </c>
      <c r="Q902" s="2">
        <v>0</v>
      </c>
    </row>
    <row r="903" spans="1:17" x14ac:dyDescent="0.25">
      <c r="A903" s="5">
        <v>1978</v>
      </c>
      <c r="B903" s="6">
        <v>43025</v>
      </c>
      <c r="C903" s="5">
        <v>6</v>
      </c>
      <c r="D903" s="5">
        <v>2</v>
      </c>
      <c r="E903" s="5">
        <v>57</v>
      </c>
      <c r="F903" s="5">
        <v>22</v>
      </c>
      <c r="G903" s="5">
        <v>55</v>
      </c>
      <c r="H903" s="5">
        <v>44</v>
      </c>
      <c r="I903" s="7">
        <v>15337374.5</v>
      </c>
      <c r="J903" s="13">
        <f t="shared" si="56"/>
        <v>4382107</v>
      </c>
      <c r="K903" s="29">
        <f t="shared" si="57"/>
        <v>8.7530346241779994E-2</v>
      </c>
      <c r="L903" s="15" t="str">
        <f t="shared" si="58"/>
        <v>0% - 10%</v>
      </c>
      <c r="M903" s="5">
        <f t="shared" si="59"/>
        <v>0</v>
      </c>
      <c r="N903" s="5">
        <v>0</v>
      </c>
      <c r="O903" s="5">
        <v>0</v>
      </c>
      <c r="P903" s="5" t="s">
        <v>12</v>
      </c>
      <c r="Q903" s="7">
        <v>1628917.22</v>
      </c>
    </row>
    <row r="904" spans="1:17" x14ac:dyDescent="0.25">
      <c r="A904" s="2">
        <v>1979</v>
      </c>
      <c r="B904" s="3">
        <v>43027</v>
      </c>
      <c r="C904" s="2">
        <v>38</v>
      </c>
      <c r="D904" s="2">
        <v>23</v>
      </c>
      <c r="E904" s="2">
        <v>45</v>
      </c>
      <c r="F904" s="2">
        <v>32</v>
      </c>
      <c r="G904" s="2">
        <v>29</v>
      </c>
      <c r="H904" s="2">
        <v>22</v>
      </c>
      <c r="I904" s="4">
        <v>21868843.5</v>
      </c>
      <c r="J904" s="10">
        <f t="shared" si="56"/>
        <v>6248241</v>
      </c>
      <c r="K904" s="28">
        <f t="shared" si="57"/>
        <v>0.12480541851946694</v>
      </c>
      <c r="L904" s="14" t="str">
        <f t="shared" si="58"/>
        <v>10% - 20%</v>
      </c>
      <c r="M904" s="2">
        <f t="shared" si="59"/>
        <v>1</v>
      </c>
      <c r="N904" s="2">
        <v>1</v>
      </c>
      <c r="O904" s="4">
        <v>3951513.94</v>
      </c>
      <c r="P904" s="2" t="s">
        <v>13</v>
      </c>
      <c r="Q904" s="2">
        <v>0</v>
      </c>
    </row>
    <row r="905" spans="1:17" x14ac:dyDescent="0.25">
      <c r="A905" s="5">
        <v>1980</v>
      </c>
      <c r="B905" s="6">
        <v>43029</v>
      </c>
      <c r="C905" s="5">
        <v>18</v>
      </c>
      <c r="D905" s="5">
        <v>16</v>
      </c>
      <c r="E905" s="5">
        <v>12</v>
      </c>
      <c r="F905" s="5">
        <v>34</v>
      </c>
      <c r="G905" s="5">
        <v>37</v>
      </c>
      <c r="H905" s="5">
        <v>17</v>
      </c>
      <c r="I905" s="7">
        <v>29605005.5</v>
      </c>
      <c r="J905" s="13">
        <f t="shared" si="56"/>
        <v>8458573</v>
      </c>
      <c r="K905" s="29">
        <f t="shared" si="57"/>
        <v>0.16895566981850779</v>
      </c>
      <c r="L905" s="15" t="str">
        <f t="shared" si="58"/>
        <v>10% - 20%</v>
      </c>
      <c r="M905" s="5">
        <f t="shared" si="59"/>
        <v>0</v>
      </c>
      <c r="N905" s="5">
        <v>0</v>
      </c>
      <c r="O905" s="5">
        <v>0</v>
      </c>
      <c r="P905" s="5" t="s">
        <v>12</v>
      </c>
      <c r="Q905" s="7">
        <v>12243066.43</v>
      </c>
    </row>
    <row r="906" spans="1:17" x14ac:dyDescent="0.25">
      <c r="A906" s="2">
        <v>1981</v>
      </c>
      <c r="B906" s="3">
        <v>43033</v>
      </c>
      <c r="C906" s="2">
        <v>15</v>
      </c>
      <c r="D906" s="2">
        <v>6</v>
      </c>
      <c r="E906" s="2">
        <v>39</v>
      </c>
      <c r="F906" s="2">
        <v>19</v>
      </c>
      <c r="G906" s="2">
        <v>37</v>
      </c>
      <c r="H906" s="2">
        <v>53</v>
      </c>
      <c r="I906" s="4">
        <v>36856522.5</v>
      </c>
      <c r="J906" s="10">
        <f t="shared" si="56"/>
        <v>10530435</v>
      </c>
      <c r="K906" s="28">
        <f t="shared" si="57"/>
        <v>0.21034005368343553</v>
      </c>
      <c r="L906" s="14" t="str">
        <f t="shared" si="58"/>
        <v>20% - 30%</v>
      </c>
      <c r="M906" s="2">
        <f t="shared" si="59"/>
        <v>0</v>
      </c>
      <c r="N906" s="2">
        <v>0</v>
      </c>
      <c r="O906" s="2">
        <v>0</v>
      </c>
      <c r="P906" s="2" t="s">
        <v>12</v>
      </c>
      <c r="Q906" s="4">
        <v>16157440.720000001</v>
      </c>
    </row>
    <row r="907" spans="1:17" x14ac:dyDescent="0.25">
      <c r="A907" s="5">
        <v>1982</v>
      </c>
      <c r="B907" s="6">
        <v>43036</v>
      </c>
      <c r="C907" s="5">
        <v>46</v>
      </c>
      <c r="D907" s="5">
        <v>24</v>
      </c>
      <c r="E907" s="5">
        <v>20</v>
      </c>
      <c r="F907" s="5">
        <v>4</v>
      </c>
      <c r="G907" s="5">
        <v>50</v>
      </c>
      <c r="H907" s="5">
        <v>14</v>
      </c>
      <c r="I907" s="7">
        <v>43498161</v>
      </c>
      <c r="J907" s="13">
        <f t="shared" si="56"/>
        <v>12428046</v>
      </c>
      <c r="K907" s="29">
        <f t="shared" si="57"/>
        <v>0.24824386293825526</v>
      </c>
      <c r="L907" s="15" t="str">
        <f t="shared" si="58"/>
        <v>20% - 30%</v>
      </c>
      <c r="M907" s="5">
        <f t="shared" si="59"/>
        <v>1</v>
      </c>
      <c r="N907" s="5">
        <v>1</v>
      </c>
      <c r="O907" s="7">
        <v>20777195.149999999</v>
      </c>
      <c r="P907" s="5" t="s">
        <v>13</v>
      </c>
      <c r="Q907" s="5">
        <v>0</v>
      </c>
    </row>
    <row r="908" spans="1:17" x14ac:dyDescent="0.25">
      <c r="A908" s="2">
        <v>1983</v>
      </c>
      <c r="B908" s="3">
        <v>43040</v>
      </c>
      <c r="C908" s="2">
        <v>14</v>
      </c>
      <c r="D908" s="2">
        <v>22</v>
      </c>
      <c r="E908" s="2">
        <v>6</v>
      </c>
      <c r="F908" s="2">
        <v>5</v>
      </c>
      <c r="G908" s="2">
        <v>10</v>
      </c>
      <c r="H908" s="2">
        <v>36</v>
      </c>
      <c r="I908" s="4">
        <v>24465738.5</v>
      </c>
      <c r="J908" s="10">
        <f t="shared" si="56"/>
        <v>6990211</v>
      </c>
      <c r="K908" s="28">
        <f t="shared" si="57"/>
        <v>0.13962588981353016</v>
      </c>
      <c r="L908" s="14" t="str">
        <f t="shared" si="58"/>
        <v>10% - 20%</v>
      </c>
      <c r="M908" s="2">
        <f t="shared" si="59"/>
        <v>1</v>
      </c>
      <c r="N908" s="2">
        <v>1</v>
      </c>
      <c r="O908" s="4">
        <v>2598401.89</v>
      </c>
      <c r="P908" s="2" t="s">
        <v>13</v>
      </c>
      <c r="Q908" s="2">
        <v>0</v>
      </c>
    </row>
    <row r="909" spans="1:17" x14ac:dyDescent="0.25">
      <c r="A909" s="5">
        <v>1984</v>
      </c>
      <c r="B909" s="6">
        <v>43043</v>
      </c>
      <c r="C909" s="5">
        <v>43</v>
      </c>
      <c r="D909" s="5">
        <v>32</v>
      </c>
      <c r="E909" s="5">
        <v>21</v>
      </c>
      <c r="F909" s="5">
        <v>50</v>
      </c>
      <c r="G909" s="5">
        <v>35</v>
      </c>
      <c r="H909" s="5">
        <v>29</v>
      </c>
      <c r="I909" s="7">
        <v>23646889</v>
      </c>
      <c r="J909" s="13">
        <f t="shared" si="56"/>
        <v>6756254</v>
      </c>
      <c r="K909" s="29">
        <f t="shared" si="57"/>
        <v>0.13495271838807474</v>
      </c>
      <c r="L909" s="15" t="str">
        <f t="shared" si="58"/>
        <v>10% - 20%</v>
      </c>
      <c r="M909" s="5">
        <f t="shared" si="59"/>
        <v>0</v>
      </c>
      <c r="N909" s="5">
        <v>0</v>
      </c>
      <c r="O909" s="5">
        <v>0</v>
      </c>
      <c r="P909" s="5" t="s">
        <v>12</v>
      </c>
      <c r="Q909" s="7">
        <v>13064010.380000001</v>
      </c>
    </row>
    <row r="910" spans="1:17" x14ac:dyDescent="0.25">
      <c r="A910" s="2">
        <v>1985</v>
      </c>
      <c r="B910" s="3">
        <v>43046</v>
      </c>
      <c r="C910" s="2">
        <v>9</v>
      </c>
      <c r="D910" s="2">
        <v>36</v>
      </c>
      <c r="E910" s="2">
        <v>29</v>
      </c>
      <c r="F910" s="2">
        <v>28</v>
      </c>
      <c r="G910" s="2">
        <v>34</v>
      </c>
      <c r="H910" s="2">
        <v>55</v>
      </c>
      <c r="I910" s="4">
        <v>24088571.5</v>
      </c>
      <c r="J910" s="10">
        <f t="shared" si="56"/>
        <v>6882449</v>
      </c>
      <c r="K910" s="28">
        <f t="shared" si="57"/>
        <v>0.13747339897482935</v>
      </c>
      <c r="L910" s="14" t="str">
        <f t="shared" si="58"/>
        <v>10% - 20%</v>
      </c>
      <c r="M910" s="2">
        <f t="shared" si="59"/>
        <v>0</v>
      </c>
      <c r="N910" s="2">
        <v>0</v>
      </c>
      <c r="O910" s="2">
        <v>0</v>
      </c>
      <c r="P910" s="2" t="s">
        <v>12</v>
      </c>
      <c r="Q910" s="4">
        <v>15622354.960000001</v>
      </c>
    </row>
    <row r="911" spans="1:17" x14ac:dyDescent="0.25">
      <c r="A911" s="5">
        <v>1986</v>
      </c>
      <c r="B911" s="6">
        <v>43048</v>
      </c>
      <c r="C911" s="5">
        <v>55</v>
      </c>
      <c r="D911" s="5">
        <v>23</v>
      </c>
      <c r="E911" s="5">
        <v>44</v>
      </c>
      <c r="F911" s="5">
        <v>43</v>
      </c>
      <c r="G911" s="5">
        <v>36</v>
      </c>
      <c r="H911" s="5">
        <v>56</v>
      </c>
      <c r="I911" s="7">
        <v>32863243</v>
      </c>
      <c r="J911" s="13">
        <f t="shared" si="56"/>
        <v>9389498</v>
      </c>
      <c r="K911" s="29">
        <f t="shared" si="57"/>
        <v>0.18755042060280611</v>
      </c>
      <c r="L911" s="15" t="str">
        <f t="shared" si="58"/>
        <v>10% - 20%</v>
      </c>
      <c r="M911" s="5">
        <f t="shared" si="59"/>
        <v>0</v>
      </c>
      <c r="N911" s="5">
        <v>0</v>
      </c>
      <c r="O911" s="5">
        <v>0</v>
      </c>
      <c r="P911" s="5" t="s">
        <v>12</v>
      </c>
      <c r="Q911" s="7">
        <v>19112620.030000001</v>
      </c>
    </row>
    <row r="912" spans="1:17" x14ac:dyDescent="0.25">
      <c r="A912" s="2">
        <v>1987</v>
      </c>
      <c r="B912" s="3">
        <v>43050</v>
      </c>
      <c r="C912" s="2">
        <v>10</v>
      </c>
      <c r="D912" s="2">
        <v>58</v>
      </c>
      <c r="E912" s="2">
        <v>14</v>
      </c>
      <c r="F912" s="2">
        <v>45</v>
      </c>
      <c r="G912" s="2">
        <v>31</v>
      </c>
      <c r="H912" s="2">
        <v>34</v>
      </c>
      <c r="I912" s="4">
        <v>39415096</v>
      </c>
      <c r="J912" s="10">
        <f t="shared" si="56"/>
        <v>11261456</v>
      </c>
      <c r="K912" s="28">
        <f t="shared" si="57"/>
        <v>0.22494182430200149</v>
      </c>
      <c r="L912" s="14" t="str">
        <f t="shared" si="58"/>
        <v>20% - 30%</v>
      </c>
      <c r="M912" s="2">
        <f t="shared" si="59"/>
        <v>0</v>
      </c>
      <c r="N912" s="2">
        <v>0</v>
      </c>
      <c r="O912" s="2">
        <v>0</v>
      </c>
      <c r="P912" s="2" t="s">
        <v>12</v>
      </c>
      <c r="Q912" s="4">
        <v>23298729.510000002</v>
      </c>
    </row>
    <row r="913" spans="1:17" x14ac:dyDescent="0.25">
      <c r="A913" s="5">
        <v>1988</v>
      </c>
      <c r="B913" s="6">
        <v>43055</v>
      </c>
      <c r="C913" s="5">
        <v>5</v>
      </c>
      <c r="D913" s="5">
        <v>39</v>
      </c>
      <c r="E913" s="5">
        <v>10</v>
      </c>
      <c r="F913" s="5">
        <v>54</v>
      </c>
      <c r="G913" s="5">
        <v>46</v>
      </c>
      <c r="H913" s="5">
        <v>42</v>
      </c>
      <c r="I913" s="7">
        <v>44029100.5</v>
      </c>
      <c r="J913" s="13">
        <f t="shared" si="56"/>
        <v>12579743</v>
      </c>
      <c r="K913" s="29">
        <f t="shared" si="57"/>
        <v>0.25127393293285816</v>
      </c>
      <c r="L913" s="15" t="str">
        <f t="shared" si="58"/>
        <v>20% - 30%</v>
      </c>
      <c r="M913" s="5">
        <f t="shared" si="59"/>
        <v>0</v>
      </c>
      <c r="N913" s="5">
        <v>0</v>
      </c>
      <c r="O913" s="5">
        <v>0</v>
      </c>
      <c r="P913" s="5" t="s">
        <v>12</v>
      </c>
      <c r="Q913" s="7">
        <v>27974872.760000002</v>
      </c>
    </row>
    <row r="914" spans="1:17" x14ac:dyDescent="0.25">
      <c r="A914" s="2">
        <v>1989</v>
      </c>
      <c r="B914" s="3">
        <v>43057</v>
      </c>
      <c r="C914" s="2">
        <v>40</v>
      </c>
      <c r="D914" s="2">
        <v>58</v>
      </c>
      <c r="E914" s="2">
        <v>30</v>
      </c>
      <c r="F914" s="2">
        <v>32</v>
      </c>
      <c r="G914" s="2">
        <v>15</v>
      </c>
      <c r="H914" s="2">
        <v>22</v>
      </c>
      <c r="I914" s="4">
        <v>45738399</v>
      </c>
      <c r="J914" s="10">
        <f t="shared" si="56"/>
        <v>13068114</v>
      </c>
      <c r="K914" s="28">
        <f t="shared" si="57"/>
        <v>0.26102889389671513</v>
      </c>
      <c r="L914" s="14" t="str">
        <f t="shared" si="58"/>
        <v>20% - 30%</v>
      </c>
      <c r="M914" s="2">
        <f t="shared" si="59"/>
        <v>0</v>
      </c>
      <c r="N914" s="2">
        <v>0</v>
      </c>
      <c r="O914" s="2">
        <v>0</v>
      </c>
      <c r="P914" s="2" t="s">
        <v>12</v>
      </c>
      <c r="Q914" s="4">
        <v>45258494.609999999</v>
      </c>
    </row>
    <row r="915" spans="1:17" x14ac:dyDescent="0.25">
      <c r="A915" s="5">
        <v>1990</v>
      </c>
      <c r="B915" s="6">
        <v>43061</v>
      </c>
      <c r="C915" s="5">
        <v>37</v>
      </c>
      <c r="D915" s="5">
        <v>26</v>
      </c>
      <c r="E915" s="5">
        <v>11</v>
      </c>
      <c r="F915" s="5">
        <v>24</v>
      </c>
      <c r="G915" s="5">
        <v>59</v>
      </c>
      <c r="H915" s="5">
        <v>34</v>
      </c>
      <c r="I915" s="7">
        <v>56129209.5</v>
      </c>
      <c r="J915" s="13">
        <f t="shared" si="56"/>
        <v>16036917</v>
      </c>
      <c r="K915" s="29">
        <f t="shared" si="57"/>
        <v>0.3203292155259303</v>
      </c>
      <c r="L915" s="15" t="str">
        <f t="shared" si="58"/>
        <v>30% - 40%</v>
      </c>
      <c r="M915" s="5">
        <f t="shared" si="59"/>
        <v>0</v>
      </c>
      <c r="N915" s="5">
        <v>0</v>
      </c>
      <c r="O915" s="5">
        <v>0</v>
      </c>
      <c r="P915" s="5" t="s">
        <v>12</v>
      </c>
      <c r="Q915" s="7">
        <v>51219738.920000002</v>
      </c>
    </row>
    <row r="916" spans="1:17" x14ac:dyDescent="0.25">
      <c r="A916" s="2">
        <v>1991</v>
      </c>
      <c r="B916" s="3">
        <v>43064</v>
      </c>
      <c r="C916" s="2">
        <v>19</v>
      </c>
      <c r="D916" s="2">
        <v>34</v>
      </c>
      <c r="E916" s="2">
        <v>44</v>
      </c>
      <c r="F916" s="2">
        <v>36</v>
      </c>
      <c r="G916" s="2">
        <v>20</v>
      </c>
      <c r="H916" s="2">
        <v>28</v>
      </c>
      <c r="I916" s="4">
        <v>66874573.5</v>
      </c>
      <c r="J916" s="10">
        <f t="shared" si="56"/>
        <v>19107021</v>
      </c>
      <c r="K916" s="28">
        <f t="shared" si="57"/>
        <v>0.38165297282311034</v>
      </c>
      <c r="L916" s="14" t="str">
        <f t="shared" si="58"/>
        <v>30% - 40%</v>
      </c>
      <c r="M916" s="2">
        <f t="shared" si="59"/>
        <v>0</v>
      </c>
      <c r="N916" s="2">
        <v>0</v>
      </c>
      <c r="O916" s="2">
        <v>0</v>
      </c>
      <c r="P916" s="2" t="s">
        <v>12</v>
      </c>
      <c r="Q916" s="4">
        <v>58322202.57</v>
      </c>
    </row>
    <row r="917" spans="1:17" x14ac:dyDescent="0.25">
      <c r="A917" s="5">
        <v>1992</v>
      </c>
      <c r="B917" s="6">
        <v>43068</v>
      </c>
      <c r="C917" s="5">
        <v>21</v>
      </c>
      <c r="D917" s="5">
        <v>11</v>
      </c>
      <c r="E917" s="5">
        <v>13</v>
      </c>
      <c r="F917" s="5">
        <v>53</v>
      </c>
      <c r="G917" s="5">
        <v>54</v>
      </c>
      <c r="H917" s="5">
        <v>5</v>
      </c>
      <c r="I917" s="7">
        <v>71423961</v>
      </c>
      <c r="J917" s="13">
        <f t="shared" si="56"/>
        <v>20406846</v>
      </c>
      <c r="K917" s="29">
        <f t="shared" si="57"/>
        <v>0.40761631244574431</v>
      </c>
      <c r="L917" s="15" t="str">
        <f t="shared" si="58"/>
        <v>40% - 50%</v>
      </c>
      <c r="M917" s="5">
        <f t="shared" si="59"/>
        <v>1</v>
      </c>
      <c r="N917" s="5">
        <v>2</v>
      </c>
      <c r="O917" s="7">
        <v>32953918.649999999</v>
      </c>
      <c r="P917" s="5" t="s">
        <v>13</v>
      </c>
      <c r="Q917" s="5">
        <v>0</v>
      </c>
    </row>
    <row r="918" spans="1:17" x14ac:dyDescent="0.25">
      <c r="A918" s="2">
        <v>1993</v>
      </c>
      <c r="B918" s="3">
        <v>43071</v>
      </c>
      <c r="C918" s="2">
        <v>50</v>
      </c>
      <c r="D918" s="2">
        <v>57</v>
      </c>
      <c r="E918" s="2">
        <v>48</v>
      </c>
      <c r="F918" s="2">
        <v>17</v>
      </c>
      <c r="G918" s="2">
        <v>6</v>
      </c>
      <c r="H918" s="2">
        <v>33</v>
      </c>
      <c r="I918" s="4">
        <v>28484228.5</v>
      </c>
      <c r="J918" s="10">
        <f t="shared" si="56"/>
        <v>8138351</v>
      </c>
      <c r="K918" s="28">
        <f t="shared" si="57"/>
        <v>0.16255939913542425</v>
      </c>
      <c r="L918" s="14" t="str">
        <f t="shared" si="58"/>
        <v>10% - 20%</v>
      </c>
      <c r="M918" s="2">
        <f t="shared" si="59"/>
        <v>0</v>
      </c>
      <c r="N918" s="2">
        <v>0</v>
      </c>
      <c r="O918" s="2">
        <v>0</v>
      </c>
      <c r="P918" s="2" t="s">
        <v>12</v>
      </c>
      <c r="Q918" s="4">
        <v>3025188.6</v>
      </c>
    </row>
    <row r="919" spans="1:17" x14ac:dyDescent="0.25">
      <c r="A919" s="5">
        <v>1994</v>
      </c>
      <c r="B919" s="6">
        <v>43075</v>
      </c>
      <c r="C919" s="5">
        <v>44</v>
      </c>
      <c r="D919" s="5">
        <v>5</v>
      </c>
      <c r="E919" s="5">
        <v>32</v>
      </c>
      <c r="F919" s="5">
        <v>2</v>
      </c>
      <c r="G919" s="5">
        <v>12</v>
      </c>
      <c r="H919" s="5">
        <v>40</v>
      </c>
      <c r="I919" s="7">
        <v>31115808.5</v>
      </c>
      <c r="J919" s="13">
        <f t="shared" si="56"/>
        <v>8890231</v>
      </c>
      <c r="K919" s="29">
        <f t="shared" si="57"/>
        <v>0.17757781761134678</v>
      </c>
      <c r="L919" s="15" t="str">
        <f t="shared" si="58"/>
        <v>10% - 20%</v>
      </c>
      <c r="M919" s="5">
        <f t="shared" si="59"/>
        <v>0</v>
      </c>
      <c r="N919" s="5">
        <v>0</v>
      </c>
      <c r="O919" s="5">
        <v>0</v>
      </c>
      <c r="P919" s="5" t="s">
        <v>12</v>
      </c>
      <c r="Q919" s="7">
        <v>23288225.899999999</v>
      </c>
    </row>
    <row r="920" spans="1:17" x14ac:dyDescent="0.25">
      <c r="A920" s="2">
        <v>1995</v>
      </c>
      <c r="B920" s="3">
        <v>43078</v>
      </c>
      <c r="C920" s="2">
        <v>14</v>
      </c>
      <c r="D920" s="2">
        <v>37</v>
      </c>
      <c r="E920" s="2">
        <v>39</v>
      </c>
      <c r="F920" s="2">
        <v>26</v>
      </c>
      <c r="G920" s="2">
        <v>35</v>
      </c>
      <c r="H920" s="2">
        <v>29</v>
      </c>
      <c r="I920" s="4">
        <v>44206799</v>
      </c>
      <c r="J920" s="10">
        <f t="shared" si="56"/>
        <v>12630514</v>
      </c>
      <c r="K920" s="28">
        <f t="shared" si="57"/>
        <v>0.25228805769271484</v>
      </c>
      <c r="L920" s="14" t="str">
        <f t="shared" si="58"/>
        <v>20% - 30%</v>
      </c>
      <c r="M920" s="2">
        <f t="shared" si="59"/>
        <v>0</v>
      </c>
      <c r="N920" s="2">
        <v>0</v>
      </c>
      <c r="O920" s="2">
        <v>0</v>
      </c>
      <c r="P920" s="2" t="s">
        <v>12</v>
      </c>
      <c r="Q920" s="4">
        <v>27983241.760000002</v>
      </c>
    </row>
    <row r="921" spans="1:17" x14ac:dyDescent="0.25">
      <c r="A921" s="5">
        <v>1996</v>
      </c>
      <c r="B921" s="6">
        <v>43082</v>
      </c>
      <c r="C921" s="5">
        <v>56</v>
      </c>
      <c r="D921" s="5">
        <v>21</v>
      </c>
      <c r="E921" s="5">
        <v>20</v>
      </c>
      <c r="F921" s="5">
        <v>7</v>
      </c>
      <c r="G921" s="5">
        <v>40</v>
      </c>
      <c r="H921" s="5">
        <v>24</v>
      </c>
      <c r="I921" s="7">
        <v>48458620</v>
      </c>
      <c r="J921" s="13">
        <f t="shared" si="56"/>
        <v>13845320</v>
      </c>
      <c r="K921" s="29">
        <f t="shared" si="57"/>
        <v>0.2765531862704953</v>
      </c>
      <c r="L921" s="15" t="str">
        <f t="shared" si="58"/>
        <v>20% - 30%</v>
      </c>
      <c r="M921" s="5">
        <f t="shared" si="59"/>
        <v>0</v>
      </c>
      <c r="N921" s="5">
        <v>0</v>
      </c>
      <c r="O921" s="5">
        <v>0</v>
      </c>
      <c r="P921" s="5" t="s">
        <v>12</v>
      </c>
      <c r="Q921" s="7">
        <v>33129825.41</v>
      </c>
    </row>
    <row r="922" spans="1:17" x14ac:dyDescent="0.25">
      <c r="A922" s="2">
        <v>1997</v>
      </c>
      <c r="B922" s="3">
        <v>43085</v>
      </c>
      <c r="C922" s="2">
        <v>14</v>
      </c>
      <c r="D922" s="2">
        <v>7</v>
      </c>
      <c r="E922" s="2">
        <v>35</v>
      </c>
      <c r="F922" s="2">
        <v>1</v>
      </c>
      <c r="G922" s="2">
        <v>31</v>
      </c>
      <c r="H922" s="2">
        <v>46</v>
      </c>
      <c r="I922" s="4">
        <v>54280324</v>
      </c>
      <c r="J922" s="10">
        <f t="shared" si="56"/>
        <v>15508664</v>
      </c>
      <c r="K922" s="28">
        <f t="shared" si="57"/>
        <v>0.30977763200839886</v>
      </c>
      <c r="L922" s="14" t="str">
        <f t="shared" si="58"/>
        <v>30% - 40%</v>
      </c>
      <c r="M922" s="2">
        <f t="shared" si="59"/>
        <v>0</v>
      </c>
      <c r="N922" s="2">
        <v>0</v>
      </c>
      <c r="O922" s="2">
        <v>0</v>
      </c>
      <c r="P922" s="2" t="s">
        <v>12</v>
      </c>
      <c r="Q922" s="4">
        <v>38894707.460000001</v>
      </c>
    </row>
    <row r="923" spans="1:17" x14ac:dyDescent="0.25">
      <c r="A923" s="5">
        <v>1998</v>
      </c>
      <c r="B923" s="6">
        <v>43088</v>
      </c>
      <c r="C923" s="5">
        <v>57</v>
      </c>
      <c r="D923" s="5">
        <v>21</v>
      </c>
      <c r="E923" s="5">
        <v>24</v>
      </c>
      <c r="F923" s="5">
        <v>52</v>
      </c>
      <c r="G923" s="5">
        <v>25</v>
      </c>
      <c r="H923" s="5">
        <v>8</v>
      </c>
      <c r="I923" s="7">
        <v>38499475</v>
      </c>
      <c r="J923" s="13">
        <f t="shared" si="56"/>
        <v>10999850</v>
      </c>
      <c r="K923" s="29">
        <f t="shared" si="57"/>
        <v>0.2197163782417097</v>
      </c>
      <c r="L923" s="15" t="str">
        <f t="shared" si="58"/>
        <v>20% - 30%</v>
      </c>
      <c r="M923" s="5">
        <f t="shared" si="59"/>
        <v>0</v>
      </c>
      <c r="N923" s="5">
        <v>0</v>
      </c>
      <c r="O923" s="5">
        <v>0</v>
      </c>
      <c r="P923" s="5" t="s">
        <v>12</v>
      </c>
      <c r="Q923" s="7">
        <v>42983572.729999997</v>
      </c>
    </row>
    <row r="924" spans="1:17" x14ac:dyDescent="0.25">
      <c r="A924" s="2">
        <v>1999</v>
      </c>
      <c r="B924" s="3">
        <v>43090</v>
      </c>
      <c r="C924" s="2">
        <v>42</v>
      </c>
      <c r="D924" s="2">
        <v>38</v>
      </c>
      <c r="E924" s="2">
        <v>49</v>
      </c>
      <c r="F924" s="2">
        <v>15</v>
      </c>
      <c r="G924" s="2">
        <v>50</v>
      </c>
      <c r="H924" s="2">
        <v>37</v>
      </c>
      <c r="I924" s="4">
        <v>50491038.5</v>
      </c>
      <c r="J924" s="10">
        <f t="shared" si="56"/>
        <v>14426011</v>
      </c>
      <c r="K924" s="28">
        <f t="shared" si="57"/>
        <v>0.28815219202035158</v>
      </c>
      <c r="L924" s="14" t="str">
        <f t="shared" si="58"/>
        <v>20% - 30%</v>
      </c>
      <c r="M924" s="2">
        <f t="shared" si="59"/>
        <v>0</v>
      </c>
      <c r="N924" s="2">
        <v>0</v>
      </c>
      <c r="O924" s="2">
        <v>0</v>
      </c>
      <c r="P924" s="2" t="s">
        <v>12</v>
      </c>
      <c r="Q924" s="4">
        <v>139099571.93000001</v>
      </c>
    </row>
    <row r="925" spans="1:17" x14ac:dyDescent="0.25">
      <c r="A925" s="5">
        <v>2000</v>
      </c>
      <c r="B925" s="6">
        <v>43100</v>
      </c>
      <c r="C925" s="5">
        <v>6</v>
      </c>
      <c r="D925" s="5">
        <v>37</v>
      </c>
      <c r="E925" s="5">
        <v>34</v>
      </c>
      <c r="F925" s="5">
        <v>10</v>
      </c>
      <c r="G925" s="5">
        <v>3</v>
      </c>
      <c r="H925" s="5">
        <v>17</v>
      </c>
      <c r="I925" s="7">
        <v>890947368.5</v>
      </c>
      <c r="J925" s="13">
        <f t="shared" si="56"/>
        <v>254556391</v>
      </c>
      <c r="K925" s="29">
        <f t="shared" si="57"/>
        <v>5.0846337258054017</v>
      </c>
      <c r="L925" s="15" t="str">
        <f t="shared" si="58"/>
        <v>Acima de 100%</v>
      </c>
      <c r="M925" s="5">
        <f t="shared" si="59"/>
        <v>1</v>
      </c>
      <c r="N925" s="5">
        <v>17</v>
      </c>
      <c r="O925" s="7">
        <v>18042279.039999999</v>
      </c>
      <c r="P925" s="5" t="s">
        <v>13</v>
      </c>
      <c r="Q925" s="5">
        <v>0</v>
      </c>
    </row>
    <row r="926" spans="1:17" x14ac:dyDescent="0.25">
      <c r="A926" s="2">
        <v>2001</v>
      </c>
      <c r="B926" s="3">
        <v>43103</v>
      </c>
      <c r="C926" s="2">
        <v>22</v>
      </c>
      <c r="D926" s="2">
        <v>20</v>
      </c>
      <c r="E926" s="2">
        <v>52</v>
      </c>
      <c r="F926" s="2">
        <v>60</v>
      </c>
      <c r="G926" s="2">
        <v>42</v>
      </c>
      <c r="H926" s="2">
        <v>36</v>
      </c>
      <c r="I926" s="4">
        <v>17710070</v>
      </c>
      <c r="J926" s="10">
        <f t="shared" si="56"/>
        <v>5060020</v>
      </c>
      <c r="K926" s="28">
        <f t="shared" si="57"/>
        <v>0.10107131172067035</v>
      </c>
      <c r="L926" s="14" t="str">
        <f t="shared" si="58"/>
        <v>10% - 20%</v>
      </c>
      <c r="M926" s="2">
        <f t="shared" si="59"/>
        <v>0</v>
      </c>
      <c r="N926" s="2">
        <v>0</v>
      </c>
      <c r="O926" s="2">
        <v>0</v>
      </c>
      <c r="P926" s="2" t="s">
        <v>12</v>
      </c>
      <c r="Q926" s="4">
        <v>1880911.11</v>
      </c>
    </row>
    <row r="927" spans="1:17" x14ac:dyDescent="0.25">
      <c r="A927" s="5">
        <v>2002</v>
      </c>
      <c r="B927" s="6">
        <v>43106</v>
      </c>
      <c r="C927" s="5">
        <v>59</v>
      </c>
      <c r="D927" s="5">
        <v>46</v>
      </c>
      <c r="E927" s="5">
        <v>28</v>
      </c>
      <c r="F927" s="5">
        <v>38</v>
      </c>
      <c r="G927" s="5">
        <v>4</v>
      </c>
      <c r="H927" s="5">
        <v>30</v>
      </c>
      <c r="I927" s="7">
        <v>28829944.5</v>
      </c>
      <c r="J927" s="13">
        <f t="shared" si="56"/>
        <v>8237127</v>
      </c>
      <c r="K927" s="29">
        <f t="shared" si="57"/>
        <v>0.16453239921971657</v>
      </c>
      <c r="L927" s="15" t="str">
        <f t="shared" si="58"/>
        <v>10% - 20%</v>
      </c>
      <c r="M927" s="5">
        <f t="shared" si="59"/>
        <v>0</v>
      </c>
      <c r="N927" s="5">
        <v>0</v>
      </c>
      <c r="O927" s="5">
        <v>0</v>
      </c>
      <c r="P927" s="5" t="s">
        <v>12</v>
      </c>
      <c r="Q927" s="7">
        <v>4942816.72</v>
      </c>
    </row>
    <row r="928" spans="1:17" x14ac:dyDescent="0.25">
      <c r="A928" s="2">
        <v>2003</v>
      </c>
      <c r="B928" s="3">
        <v>43110</v>
      </c>
      <c r="C928" s="2">
        <v>40</v>
      </c>
      <c r="D928" s="2">
        <v>50</v>
      </c>
      <c r="E928" s="2">
        <v>43</v>
      </c>
      <c r="F928" s="2">
        <v>28</v>
      </c>
      <c r="G928" s="2">
        <v>51</v>
      </c>
      <c r="H928" s="2">
        <v>34</v>
      </c>
      <c r="I928" s="4">
        <v>30509412.5</v>
      </c>
      <c r="J928" s="10">
        <f t="shared" si="56"/>
        <v>8716975</v>
      </c>
      <c r="K928" s="28">
        <f t="shared" si="57"/>
        <v>0.17411711761737908</v>
      </c>
      <c r="L928" s="14" t="str">
        <f t="shared" si="58"/>
        <v>10% - 20%</v>
      </c>
      <c r="M928" s="2">
        <f t="shared" si="59"/>
        <v>0</v>
      </c>
      <c r="N928" s="2">
        <v>0</v>
      </c>
      <c r="O928" s="2">
        <v>0</v>
      </c>
      <c r="P928" s="2" t="s">
        <v>12</v>
      </c>
      <c r="Q928" s="4">
        <v>8183091.4800000004</v>
      </c>
    </row>
    <row r="929" spans="1:17" x14ac:dyDescent="0.25">
      <c r="A929" s="5">
        <v>2004</v>
      </c>
      <c r="B929" s="6">
        <v>43113</v>
      </c>
      <c r="C929" s="5">
        <v>45</v>
      </c>
      <c r="D929" s="5">
        <v>35</v>
      </c>
      <c r="E929" s="5">
        <v>1</v>
      </c>
      <c r="F929" s="5">
        <v>23</v>
      </c>
      <c r="G929" s="5">
        <v>5</v>
      </c>
      <c r="H929" s="5">
        <v>14</v>
      </c>
      <c r="I929" s="7">
        <v>38638484.5</v>
      </c>
      <c r="J929" s="13">
        <f t="shared" si="56"/>
        <v>11039567</v>
      </c>
      <c r="K929" s="29">
        <f t="shared" si="57"/>
        <v>0.22050970500476791</v>
      </c>
      <c r="L929" s="15" t="str">
        <f t="shared" si="58"/>
        <v>20% - 30%</v>
      </c>
      <c r="M929" s="5">
        <f t="shared" si="59"/>
        <v>1</v>
      </c>
      <c r="N929" s="5">
        <v>3</v>
      </c>
      <c r="O929" s="7">
        <v>4095573.45</v>
      </c>
      <c r="P929" s="5" t="s">
        <v>13</v>
      </c>
      <c r="Q929" s="5">
        <v>0</v>
      </c>
    </row>
    <row r="930" spans="1:17" x14ac:dyDescent="0.25">
      <c r="A930" s="2">
        <v>2005</v>
      </c>
      <c r="B930" s="3">
        <v>43117</v>
      </c>
      <c r="C930" s="2">
        <v>22</v>
      </c>
      <c r="D930" s="2">
        <v>19</v>
      </c>
      <c r="E930" s="2">
        <v>33</v>
      </c>
      <c r="F930" s="2">
        <v>11</v>
      </c>
      <c r="G930" s="2">
        <v>53</v>
      </c>
      <c r="H930" s="2">
        <v>34</v>
      </c>
      <c r="I930" s="4">
        <v>32721132.5</v>
      </c>
      <c r="J930" s="10">
        <f t="shared" si="56"/>
        <v>9348895</v>
      </c>
      <c r="K930" s="28">
        <f t="shared" si="57"/>
        <v>0.18673939644286316</v>
      </c>
      <c r="L930" s="14" t="str">
        <f t="shared" si="58"/>
        <v>10% - 20%</v>
      </c>
      <c r="M930" s="2">
        <f t="shared" si="59"/>
        <v>0</v>
      </c>
      <c r="N930" s="2">
        <v>0</v>
      </c>
      <c r="O930" s="2">
        <v>0</v>
      </c>
      <c r="P930" s="2" t="s">
        <v>12</v>
      </c>
      <c r="Q930" s="4">
        <v>11198253.5</v>
      </c>
    </row>
    <row r="931" spans="1:17" x14ac:dyDescent="0.25">
      <c r="A931" s="5">
        <v>2006</v>
      </c>
      <c r="B931" s="6">
        <v>43120</v>
      </c>
      <c r="C931" s="5">
        <v>20</v>
      </c>
      <c r="D931" s="5">
        <v>9</v>
      </c>
      <c r="E931" s="5">
        <v>1</v>
      </c>
      <c r="F931" s="5">
        <v>14</v>
      </c>
      <c r="G931" s="5">
        <v>54</v>
      </c>
      <c r="H931" s="5">
        <v>25</v>
      </c>
      <c r="I931" s="7">
        <v>38569461</v>
      </c>
      <c r="J931" s="13">
        <f t="shared" si="56"/>
        <v>11019846</v>
      </c>
      <c r="K931" s="29">
        <f t="shared" si="57"/>
        <v>0.22011578811541899</v>
      </c>
      <c r="L931" s="15" t="str">
        <f t="shared" si="58"/>
        <v>20% - 30%</v>
      </c>
      <c r="M931" s="5">
        <f t="shared" si="59"/>
        <v>0</v>
      </c>
      <c r="N931" s="5">
        <v>0</v>
      </c>
      <c r="O931" s="5">
        <v>0</v>
      </c>
      <c r="P931" s="5" t="s">
        <v>12</v>
      </c>
      <c r="Q931" s="7">
        <v>15294551.689999999</v>
      </c>
    </row>
    <row r="932" spans="1:17" x14ac:dyDescent="0.25">
      <c r="A932" s="2">
        <v>2007</v>
      </c>
      <c r="B932" s="3">
        <v>43124</v>
      </c>
      <c r="C932" s="2">
        <v>41</v>
      </c>
      <c r="D932" s="2">
        <v>14</v>
      </c>
      <c r="E932" s="2">
        <v>54</v>
      </c>
      <c r="F932" s="2">
        <v>4</v>
      </c>
      <c r="G932" s="2">
        <v>39</v>
      </c>
      <c r="H932" s="2">
        <v>58</v>
      </c>
      <c r="I932" s="4">
        <v>38825178</v>
      </c>
      <c r="J932" s="10">
        <f t="shared" si="56"/>
        <v>11092908</v>
      </c>
      <c r="K932" s="28">
        <f t="shared" si="57"/>
        <v>0.22157516420028339</v>
      </c>
      <c r="L932" s="14" t="str">
        <f t="shared" si="58"/>
        <v>20% - 30%</v>
      </c>
      <c r="M932" s="2">
        <f t="shared" si="59"/>
        <v>0</v>
      </c>
      <c r="N932" s="2">
        <v>0</v>
      </c>
      <c r="O932" s="2">
        <v>0</v>
      </c>
      <c r="P932" s="2" t="s">
        <v>12</v>
      </c>
      <c r="Q932" s="4">
        <v>19418008.5</v>
      </c>
    </row>
    <row r="933" spans="1:17" x14ac:dyDescent="0.25">
      <c r="A933" s="5">
        <v>2008</v>
      </c>
      <c r="B933" s="6">
        <v>43127</v>
      </c>
      <c r="C933" s="5">
        <v>27</v>
      </c>
      <c r="D933" s="5">
        <v>22</v>
      </c>
      <c r="E933" s="5">
        <v>58</v>
      </c>
      <c r="F933" s="5">
        <v>33</v>
      </c>
      <c r="G933" s="5">
        <v>59</v>
      </c>
      <c r="H933" s="5">
        <v>42</v>
      </c>
      <c r="I933" s="7">
        <v>43671250</v>
      </c>
      <c r="J933" s="13">
        <f t="shared" si="56"/>
        <v>12477500</v>
      </c>
      <c r="K933" s="29">
        <f t="shared" si="57"/>
        <v>0.24923168129664791</v>
      </c>
      <c r="L933" s="15" t="str">
        <f t="shared" si="58"/>
        <v>20% - 30%</v>
      </c>
      <c r="M933" s="5">
        <f t="shared" si="59"/>
        <v>0</v>
      </c>
      <c r="N933" s="5">
        <v>0</v>
      </c>
      <c r="O933" s="5">
        <v>0</v>
      </c>
      <c r="P933" s="5" t="s">
        <v>12</v>
      </c>
      <c r="Q933" s="7">
        <v>24056145.969999999</v>
      </c>
    </row>
    <row r="934" spans="1:17" x14ac:dyDescent="0.25">
      <c r="A934" s="2">
        <v>2009</v>
      </c>
      <c r="B934" s="3">
        <v>43131</v>
      </c>
      <c r="C934" s="2">
        <v>1</v>
      </c>
      <c r="D934" s="2">
        <v>48</v>
      </c>
      <c r="E934" s="2">
        <v>50</v>
      </c>
      <c r="F934" s="2">
        <v>44</v>
      </c>
      <c r="G934" s="2">
        <v>37</v>
      </c>
      <c r="H934" s="2">
        <v>46</v>
      </c>
      <c r="I934" s="4">
        <v>47352865</v>
      </c>
      <c r="J934" s="10">
        <f t="shared" si="56"/>
        <v>13529390</v>
      </c>
      <c r="K934" s="28">
        <f t="shared" si="57"/>
        <v>0.27024264609241078</v>
      </c>
      <c r="L934" s="14" t="str">
        <f t="shared" si="58"/>
        <v>20% - 30%</v>
      </c>
      <c r="M934" s="2">
        <f t="shared" si="59"/>
        <v>0</v>
      </c>
      <c r="N934" s="2">
        <v>0</v>
      </c>
      <c r="O934" s="2">
        <v>0</v>
      </c>
      <c r="P934" s="2" t="s">
        <v>12</v>
      </c>
      <c r="Q934" s="4">
        <v>42512967.399999999</v>
      </c>
    </row>
    <row r="935" spans="1:17" x14ac:dyDescent="0.25">
      <c r="A935" s="5">
        <v>2010</v>
      </c>
      <c r="B935" s="6">
        <v>43134</v>
      </c>
      <c r="C935" s="5">
        <v>18</v>
      </c>
      <c r="D935" s="5">
        <v>56</v>
      </c>
      <c r="E935" s="5">
        <v>8</v>
      </c>
      <c r="F935" s="5">
        <v>34</v>
      </c>
      <c r="G935" s="5">
        <v>39</v>
      </c>
      <c r="H935" s="5">
        <v>10</v>
      </c>
      <c r="I935" s="7">
        <v>61968606</v>
      </c>
      <c r="J935" s="13">
        <f t="shared" si="56"/>
        <v>17705316</v>
      </c>
      <c r="K935" s="29">
        <f t="shared" si="57"/>
        <v>0.35365463230362182</v>
      </c>
      <c r="L935" s="15" t="str">
        <f t="shared" si="58"/>
        <v>30% - 40%</v>
      </c>
      <c r="M935" s="5">
        <f t="shared" si="59"/>
        <v>0</v>
      </c>
      <c r="N935" s="5">
        <v>0</v>
      </c>
      <c r="O935" s="5">
        <v>0</v>
      </c>
      <c r="P935" s="5" t="s">
        <v>12</v>
      </c>
      <c r="Q935" s="7">
        <v>49094389.130000003</v>
      </c>
    </row>
    <row r="936" spans="1:17" x14ac:dyDescent="0.25">
      <c r="A936" s="2">
        <v>2011</v>
      </c>
      <c r="B936" s="3">
        <v>43137</v>
      </c>
      <c r="C936" s="2">
        <v>28</v>
      </c>
      <c r="D936" s="2">
        <v>35</v>
      </c>
      <c r="E936" s="2">
        <v>58</v>
      </c>
      <c r="F936" s="2">
        <v>54</v>
      </c>
      <c r="G936" s="2">
        <v>2</v>
      </c>
      <c r="H936" s="2">
        <v>32</v>
      </c>
      <c r="I936" s="4">
        <v>43455856.5</v>
      </c>
      <c r="J936" s="10">
        <f t="shared" si="56"/>
        <v>12415959</v>
      </c>
      <c r="K936" s="28">
        <f t="shared" si="57"/>
        <v>0.24800243129475036</v>
      </c>
      <c r="L936" s="14" t="str">
        <f t="shared" si="58"/>
        <v>20% - 30%</v>
      </c>
      <c r="M936" s="2">
        <f t="shared" si="59"/>
        <v>0</v>
      </c>
      <c r="N936" s="2">
        <v>0</v>
      </c>
      <c r="O936" s="2">
        <v>0</v>
      </c>
      <c r="P936" s="2" t="s">
        <v>12</v>
      </c>
      <c r="Q936" s="4">
        <v>53709650.579999998</v>
      </c>
    </row>
    <row r="937" spans="1:17" x14ac:dyDescent="0.25">
      <c r="A937" s="5">
        <v>2012</v>
      </c>
      <c r="B937" s="6">
        <v>43139</v>
      </c>
      <c r="C937" s="5">
        <v>11</v>
      </c>
      <c r="D937" s="5">
        <v>51</v>
      </c>
      <c r="E937" s="5">
        <v>36</v>
      </c>
      <c r="F937" s="5">
        <v>8</v>
      </c>
      <c r="G937" s="5">
        <v>35</v>
      </c>
      <c r="H937" s="5">
        <v>27</v>
      </c>
      <c r="I937" s="7">
        <v>60329097.5</v>
      </c>
      <c r="J937" s="13">
        <f t="shared" si="56"/>
        <v>17236885</v>
      </c>
      <c r="K937" s="29">
        <f t="shared" si="57"/>
        <v>0.34429796264211349</v>
      </c>
      <c r="L937" s="15" t="str">
        <f t="shared" si="58"/>
        <v>30% - 40%</v>
      </c>
      <c r="M937" s="5">
        <f t="shared" si="59"/>
        <v>0</v>
      </c>
      <c r="N937" s="5">
        <v>0</v>
      </c>
      <c r="O937" s="5">
        <v>0</v>
      </c>
      <c r="P937" s="5" t="s">
        <v>12</v>
      </c>
      <c r="Q937" s="7">
        <v>60116947.100000001</v>
      </c>
    </row>
    <row r="938" spans="1:17" x14ac:dyDescent="0.25">
      <c r="A938" s="2">
        <v>2013</v>
      </c>
      <c r="B938" s="3">
        <v>43141</v>
      </c>
      <c r="C938" s="2">
        <v>6</v>
      </c>
      <c r="D938" s="2">
        <v>36</v>
      </c>
      <c r="E938" s="2">
        <v>53</v>
      </c>
      <c r="F938" s="2">
        <v>30</v>
      </c>
      <c r="G938" s="2">
        <v>56</v>
      </c>
      <c r="H938" s="2">
        <v>23</v>
      </c>
      <c r="I938" s="4">
        <v>69104360.5</v>
      </c>
      <c r="J938" s="10">
        <f t="shared" si="56"/>
        <v>19744103</v>
      </c>
      <c r="K938" s="28">
        <f t="shared" si="57"/>
        <v>0.39437835995866077</v>
      </c>
      <c r="L938" s="14" t="str">
        <f t="shared" si="58"/>
        <v>30% - 40%</v>
      </c>
      <c r="M938" s="2">
        <f t="shared" si="59"/>
        <v>0</v>
      </c>
      <c r="N938" s="2">
        <v>0</v>
      </c>
      <c r="O938" s="2">
        <v>0</v>
      </c>
      <c r="P938" s="2" t="s">
        <v>12</v>
      </c>
      <c r="Q938" s="4">
        <v>67456226.930000007</v>
      </c>
    </row>
    <row r="939" spans="1:17" x14ac:dyDescent="0.25">
      <c r="A939" s="5">
        <v>2014</v>
      </c>
      <c r="B939" s="6">
        <v>43145</v>
      </c>
      <c r="C939" s="5">
        <v>46</v>
      </c>
      <c r="D939" s="5">
        <v>32</v>
      </c>
      <c r="E939" s="5">
        <v>16</v>
      </c>
      <c r="F939" s="5">
        <v>56</v>
      </c>
      <c r="G939" s="5">
        <v>40</v>
      </c>
      <c r="H939" s="5">
        <v>53</v>
      </c>
      <c r="I939" s="7">
        <v>52356503.5</v>
      </c>
      <c r="J939" s="13">
        <f t="shared" si="56"/>
        <v>14959001</v>
      </c>
      <c r="K939" s="29">
        <f t="shared" si="57"/>
        <v>0.29879839469030156</v>
      </c>
      <c r="L939" s="15" t="str">
        <f t="shared" si="58"/>
        <v>20% - 30%</v>
      </c>
      <c r="M939" s="5">
        <f t="shared" si="59"/>
        <v>0</v>
      </c>
      <c r="N939" s="5">
        <v>0</v>
      </c>
      <c r="O939" s="5">
        <v>0</v>
      </c>
      <c r="P939" s="5" t="s">
        <v>12</v>
      </c>
      <c r="Q939" s="7">
        <v>92190618.409999996</v>
      </c>
    </row>
    <row r="940" spans="1:17" x14ac:dyDescent="0.25">
      <c r="A940" s="2">
        <v>2015</v>
      </c>
      <c r="B940" s="3">
        <v>43148</v>
      </c>
      <c r="C940" s="2">
        <v>18</v>
      </c>
      <c r="D940" s="2">
        <v>58</v>
      </c>
      <c r="E940" s="2">
        <v>32</v>
      </c>
      <c r="F940" s="2">
        <v>39</v>
      </c>
      <c r="G940" s="2">
        <v>27</v>
      </c>
      <c r="H940" s="2">
        <v>17</v>
      </c>
      <c r="I940" s="4">
        <v>116332797</v>
      </c>
      <c r="J940" s="10">
        <f t="shared" si="56"/>
        <v>33237942</v>
      </c>
      <c r="K940" s="28">
        <f t="shared" si="57"/>
        <v>0.66391089300745088</v>
      </c>
      <c r="L940" s="14" t="str">
        <f t="shared" si="58"/>
        <v>60% - 70%</v>
      </c>
      <c r="M940" s="2">
        <f t="shared" si="59"/>
        <v>1</v>
      </c>
      <c r="N940" s="2">
        <v>1</v>
      </c>
      <c r="O940" s="4">
        <v>104545829.37</v>
      </c>
      <c r="P940" s="2" t="s">
        <v>13</v>
      </c>
      <c r="Q940" s="2">
        <v>0</v>
      </c>
    </row>
    <row r="941" spans="1:17" x14ac:dyDescent="0.25">
      <c r="A941" s="5">
        <v>2016</v>
      </c>
      <c r="B941" s="6">
        <v>43152</v>
      </c>
      <c r="C941" s="5">
        <v>11</v>
      </c>
      <c r="D941" s="5">
        <v>17</v>
      </c>
      <c r="E941" s="5">
        <v>48</v>
      </c>
      <c r="F941" s="5">
        <v>18</v>
      </c>
      <c r="G941" s="5">
        <v>4</v>
      </c>
      <c r="H941" s="5">
        <v>21</v>
      </c>
      <c r="I941" s="7">
        <v>26614714</v>
      </c>
      <c r="J941" s="13">
        <f t="shared" si="56"/>
        <v>7604204</v>
      </c>
      <c r="K941" s="29">
        <f t="shared" si="57"/>
        <v>0.15189008598218356</v>
      </c>
      <c r="L941" s="15" t="str">
        <f t="shared" si="58"/>
        <v>10% - 20%</v>
      </c>
      <c r="M941" s="5">
        <f t="shared" si="59"/>
        <v>0</v>
      </c>
      <c r="N941" s="5">
        <v>0</v>
      </c>
      <c r="O941" s="5">
        <v>0</v>
      </c>
      <c r="P941" s="5" t="s">
        <v>12</v>
      </c>
      <c r="Q941" s="7">
        <v>2826635.42</v>
      </c>
    </row>
    <row r="942" spans="1:17" x14ac:dyDescent="0.25">
      <c r="A942" s="2">
        <v>2017</v>
      </c>
      <c r="B942" s="3">
        <v>43155</v>
      </c>
      <c r="C942" s="2">
        <v>56</v>
      </c>
      <c r="D942" s="2">
        <v>10</v>
      </c>
      <c r="E942" s="2">
        <v>11</v>
      </c>
      <c r="F942" s="2">
        <v>2</v>
      </c>
      <c r="G942" s="2">
        <v>38</v>
      </c>
      <c r="H942" s="2">
        <v>24</v>
      </c>
      <c r="I942" s="4">
        <v>34810982.5</v>
      </c>
      <c r="J942" s="10">
        <f t="shared" si="56"/>
        <v>9945995</v>
      </c>
      <c r="K942" s="28">
        <f t="shared" si="57"/>
        <v>0.19866616357588088</v>
      </c>
      <c r="L942" s="14" t="str">
        <f t="shared" si="58"/>
        <v>10% - 20%</v>
      </c>
      <c r="M942" s="2">
        <f t="shared" si="59"/>
        <v>0</v>
      </c>
      <c r="N942" s="2">
        <v>0</v>
      </c>
      <c r="O942" s="2">
        <v>0</v>
      </c>
      <c r="P942" s="2" t="s">
        <v>12</v>
      </c>
      <c r="Q942" s="4">
        <v>6523761.6200000001</v>
      </c>
    </row>
    <row r="943" spans="1:17" x14ac:dyDescent="0.25">
      <c r="A943" s="5">
        <v>2018</v>
      </c>
      <c r="B943" s="6">
        <v>43159</v>
      </c>
      <c r="C943" s="5">
        <v>55</v>
      </c>
      <c r="D943" s="5">
        <v>11</v>
      </c>
      <c r="E943" s="5">
        <v>27</v>
      </c>
      <c r="F943" s="5">
        <v>22</v>
      </c>
      <c r="G943" s="5">
        <v>25</v>
      </c>
      <c r="H943" s="5">
        <v>59</v>
      </c>
      <c r="I943" s="7">
        <v>37486974</v>
      </c>
      <c r="J943" s="13">
        <f t="shared" si="56"/>
        <v>10710564</v>
      </c>
      <c r="K943" s="29">
        <f t="shared" si="57"/>
        <v>0.21393803833743544</v>
      </c>
      <c r="L943" s="15" t="str">
        <f t="shared" si="58"/>
        <v>20% - 30%</v>
      </c>
      <c r="M943" s="5">
        <f t="shared" si="59"/>
        <v>0</v>
      </c>
      <c r="N943" s="5">
        <v>0</v>
      </c>
      <c r="O943" s="5">
        <v>0</v>
      </c>
      <c r="P943" s="5" t="s">
        <v>12</v>
      </c>
      <c r="Q943" s="7">
        <v>10505093.470000001</v>
      </c>
    </row>
    <row r="944" spans="1:17" x14ac:dyDescent="0.25">
      <c r="A944" s="2">
        <v>2019</v>
      </c>
      <c r="B944" s="3">
        <v>43162</v>
      </c>
      <c r="C944" s="2">
        <v>41</v>
      </c>
      <c r="D944" s="2">
        <v>46</v>
      </c>
      <c r="E944" s="2">
        <v>54</v>
      </c>
      <c r="F944" s="2">
        <v>59</v>
      </c>
      <c r="G944" s="2">
        <v>23</v>
      </c>
      <c r="H944" s="2">
        <v>52</v>
      </c>
      <c r="I944" s="4">
        <v>45790930.5</v>
      </c>
      <c r="J944" s="10">
        <f t="shared" si="56"/>
        <v>13083123</v>
      </c>
      <c r="K944" s="28">
        <f t="shared" si="57"/>
        <v>0.26132869099586009</v>
      </c>
      <c r="L944" s="14" t="str">
        <f t="shared" si="58"/>
        <v>20% - 30%</v>
      </c>
      <c r="M944" s="2">
        <f t="shared" si="59"/>
        <v>0</v>
      </c>
      <c r="N944" s="2">
        <v>0</v>
      </c>
      <c r="O944" s="2">
        <v>0</v>
      </c>
      <c r="P944" s="2" t="s">
        <v>12</v>
      </c>
      <c r="Q944" s="4">
        <v>32794593.5</v>
      </c>
    </row>
    <row r="945" spans="1:17" x14ac:dyDescent="0.25">
      <c r="A945" s="5">
        <v>2020</v>
      </c>
      <c r="B945" s="6">
        <v>43166</v>
      </c>
      <c r="C945" s="5">
        <v>2</v>
      </c>
      <c r="D945" s="5">
        <v>46</v>
      </c>
      <c r="E945" s="5">
        <v>57</v>
      </c>
      <c r="F945" s="5">
        <v>60</v>
      </c>
      <c r="G945" s="5">
        <v>48</v>
      </c>
      <c r="H945" s="5">
        <v>36</v>
      </c>
      <c r="I945" s="7">
        <v>53716386.5</v>
      </c>
      <c r="J945" s="13">
        <f t="shared" si="56"/>
        <v>15347539</v>
      </c>
      <c r="K945" s="29">
        <f t="shared" si="57"/>
        <v>0.30655924253543376</v>
      </c>
      <c r="L945" s="15" t="str">
        <f t="shared" si="58"/>
        <v>30% - 40%</v>
      </c>
      <c r="M945" s="5">
        <f t="shared" si="59"/>
        <v>0</v>
      </c>
      <c r="N945" s="5">
        <v>0</v>
      </c>
      <c r="O945" s="5">
        <v>0</v>
      </c>
      <c r="P945" s="5" t="s">
        <v>12</v>
      </c>
      <c r="Q945" s="7">
        <v>38499582.149999999</v>
      </c>
    </row>
    <row r="946" spans="1:17" x14ac:dyDescent="0.25">
      <c r="A946" s="2">
        <v>2021</v>
      </c>
      <c r="B946" s="3">
        <v>43169</v>
      </c>
      <c r="C946" s="2">
        <v>32</v>
      </c>
      <c r="D946" s="2">
        <v>37</v>
      </c>
      <c r="E946" s="2">
        <v>40</v>
      </c>
      <c r="F946" s="2">
        <v>60</v>
      </c>
      <c r="G946" s="2">
        <v>7</v>
      </c>
      <c r="H946" s="2">
        <v>14</v>
      </c>
      <c r="I946" s="4">
        <v>61453154</v>
      </c>
      <c r="J946" s="10">
        <f t="shared" si="56"/>
        <v>17558044</v>
      </c>
      <c r="K946" s="28">
        <f t="shared" si="57"/>
        <v>0.35071294942099951</v>
      </c>
      <c r="L946" s="14" t="str">
        <f t="shared" si="58"/>
        <v>30% - 40%</v>
      </c>
      <c r="M946" s="2">
        <f t="shared" si="59"/>
        <v>0</v>
      </c>
      <c r="N946" s="2">
        <v>0</v>
      </c>
      <c r="O946" s="2">
        <v>0</v>
      </c>
      <c r="P946" s="2" t="s">
        <v>12</v>
      </c>
      <c r="Q946" s="4">
        <v>45026259.920000002</v>
      </c>
    </row>
    <row r="947" spans="1:17" x14ac:dyDescent="0.25">
      <c r="A947" s="5">
        <v>2022</v>
      </c>
      <c r="B947" s="6">
        <v>43173</v>
      </c>
      <c r="C947" s="5">
        <v>28</v>
      </c>
      <c r="D947" s="5">
        <v>60</v>
      </c>
      <c r="E947" s="5">
        <v>52</v>
      </c>
      <c r="F947" s="5">
        <v>45</v>
      </c>
      <c r="G947" s="5">
        <v>4</v>
      </c>
      <c r="H947" s="5">
        <v>48</v>
      </c>
      <c r="I947" s="7">
        <v>64651783</v>
      </c>
      <c r="J947" s="13">
        <f t="shared" si="56"/>
        <v>18471938</v>
      </c>
      <c r="K947" s="29">
        <f t="shared" si="57"/>
        <v>0.36896751469023764</v>
      </c>
      <c r="L947" s="15" t="str">
        <f t="shared" si="58"/>
        <v>30% - 40%</v>
      </c>
      <c r="M947" s="5">
        <f t="shared" si="59"/>
        <v>0</v>
      </c>
      <c r="N947" s="5">
        <v>0</v>
      </c>
      <c r="O947" s="5">
        <v>0</v>
      </c>
      <c r="P947" s="5" t="s">
        <v>12</v>
      </c>
      <c r="Q947" s="7">
        <v>51892650.460000001</v>
      </c>
    </row>
    <row r="948" spans="1:17" x14ac:dyDescent="0.25">
      <c r="A948" s="2">
        <v>2023</v>
      </c>
      <c r="B948" s="3">
        <v>43176</v>
      </c>
      <c r="C948" s="2">
        <v>23</v>
      </c>
      <c r="D948" s="2">
        <v>56</v>
      </c>
      <c r="E948" s="2">
        <v>8</v>
      </c>
      <c r="F948" s="2">
        <v>7</v>
      </c>
      <c r="G948" s="2">
        <v>1</v>
      </c>
      <c r="H948" s="2">
        <v>6</v>
      </c>
      <c r="I948" s="4">
        <v>73781900.5</v>
      </c>
      <c r="J948" s="10">
        <f t="shared" si="56"/>
        <v>21080543</v>
      </c>
      <c r="K948" s="28">
        <f t="shared" si="57"/>
        <v>0.42107306548076795</v>
      </c>
      <c r="L948" s="14" t="str">
        <f t="shared" si="58"/>
        <v>40% - 50%</v>
      </c>
      <c r="M948" s="2">
        <f t="shared" si="59"/>
        <v>1</v>
      </c>
      <c r="N948" s="2">
        <v>2</v>
      </c>
      <c r="O948" s="4">
        <v>29864355.949999999</v>
      </c>
      <c r="P948" s="2" t="s">
        <v>13</v>
      </c>
      <c r="Q948" s="2">
        <v>0</v>
      </c>
    </row>
    <row r="949" spans="1:17" x14ac:dyDescent="0.25">
      <c r="A949" s="5">
        <v>2024</v>
      </c>
      <c r="B949" s="6">
        <v>43180</v>
      </c>
      <c r="C949" s="5">
        <v>29</v>
      </c>
      <c r="D949" s="5">
        <v>16</v>
      </c>
      <c r="E949" s="5">
        <v>20</v>
      </c>
      <c r="F949" s="5">
        <v>35</v>
      </c>
      <c r="G949" s="5">
        <v>47</v>
      </c>
      <c r="H949" s="5">
        <v>23</v>
      </c>
      <c r="I949" s="7">
        <v>25175416</v>
      </c>
      <c r="J949" s="13">
        <f t="shared" si="56"/>
        <v>7192976</v>
      </c>
      <c r="K949" s="29">
        <f t="shared" si="57"/>
        <v>0.14367601699109897</v>
      </c>
      <c r="L949" s="15" t="str">
        <f t="shared" si="58"/>
        <v>10% - 20%</v>
      </c>
      <c r="M949" s="5">
        <f t="shared" si="59"/>
        <v>0</v>
      </c>
      <c r="N949" s="5">
        <v>0</v>
      </c>
      <c r="O949" s="5">
        <v>0</v>
      </c>
      <c r="P949" s="5" t="s">
        <v>12</v>
      </c>
      <c r="Q949" s="7">
        <v>21284448.739999998</v>
      </c>
    </row>
    <row r="950" spans="1:17" x14ac:dyDescent="0.25">
      <c r="A950" s="2">
        <v>2025</v>
      </c>
      <c r="B950" s="3">
        <v>43183</v>
      </c>
      <c r="C950" s="2">
        <v>52</v>
      </c>
      <c r="D950" s="2">
        <v>56</v>
      </c>
      <c r="E950" s="2">
        <v>4</v>
      </c>
      <c r="F950" s="2">
        <v>24</v>
      </c>
      <c r="G950" s="2">
        <v>46</v>
      </c>
      <c r="H950" s="2">
        <v>55</v>
      </c>
      <c r="I950" s="4">
        <v>43865881.5</v>
      </c>
      <c r="J950" s="10">
        <f t="shared" si="56"/>
        <v>12533109</v>
      </c>
      <c r="K950" s="28">
        <f t="shared" si="57"/>
        <v>0.25034244263227007</v>
      </c>
      <c r="L950" s="14" t="str">
        <f t="shared" si="58"/>
        <v>20% - 30%</v>
      </c>
      <c r="M950" s="2">
        <f t="shared" si="59"/>
        <v>0</v>
      </c>
      <c r="N950" s="2">
        <v>0</v>
      </c>
      <c r="O950" s="2">
        <v>0</v>
      </c>
      <c r="P950" s="2" t="s">
        <v>12</v>
      </c>
      <c r="Q950" s="4">
        <v>25943257.190000001</v>
      </c>
    </row>
    <row r="951" spans="1:17" x14ac:dyDescent="0.25">
      <c r="A951" s="5">
        <v>2026</v>
      </c>
      <c r="B951" s="6">
        <v>43187</v>
      </c>
      <c r="C951" s="5">
        <v>51</v>
      </c>
      <c r="D951" s="5">
        <v>33</v>
      </c>
      <c r="E951" s="5">
        <v>23</v>
      </c>
      <c r="F951" s="5">
        <v>52</v>
      </c>
      <c r="G951" s="5">
        <v>31</v>
      </c>
      <c r="H951" s="5">
        <v>10</v>
      </c>
      <c r="I951" s="7">
        <v>45084077.5</v>
      </c>
      <c r="J951" s="13">
        <f t="shared" si="56"/>
        <v>12881165</v>
      </c>
      <c r="K951" s="29">
        <f t="shared" si="57"/>
        <v>0.25729468323057791</v>
      </c>
      <c r="L951" s="15" t="str">
        <f t="shared" si="58"/>
        <v>20% - 30%</v>
      </c>
      <c r="M951" s="5">
        <f t="shared" si="59"/>
        <v>0</v>
      </c>
      <c r="N951" s="5">
        <v>0</v>
      </c>
      <c r="O951" s="5">
        <v>0</v>
      </c>
      <c r="P951" s="5" t="s">
        <v>12</v>
      </c>
      <c r="Q951" s="7">
        <v>30731445.059999999</v>
      </c>
    </row>
    <row r="952" spans="1:17" x14ac:dyDescent="0.25">
      <c r="A952" s="2">
        <v>2027</v>
      </c>
      <c r="B952" s="3">
        <v>43190</v>
      </c>
      <c r="C952" s="2">
        <v>11</v>
      </c>
      <c r="D952" s="2">
        <v>15</v>
      </c>
      <c r="E952" s="2">
        <v>39</v>
      </c>
      <c r="F952" s="2">
        <v>37</v>
      </c>
      <c r="G952" s="2">
        <v>29</v>
      </c>
      <c r="H952" s="2">
        <v>44</v>
      </c>
      <c r="I952" s="4">
        <v>43257056.5</v>
      </c>
      <c r="J952" s="10">
        <f t="shared" si="56"/>
        <v>12359159</v>
      </c>
      <c r="K952" s="28">
        <f t="shared" si="57"/>
        <v>0.24686788034322563</v>
      </c>
      <c r="L952" s="14" t="str">
        <f t="shared" si="58"/>
        <v>20% - 30%</v>
      </c>
      <c r="M952" s="2">
        <f t="shared" si="59"/>
        <v>0</v>
      </c>
      <c r="N952" s="2">
        <v>0</v>
      </c>
      <c r="O952" s="2">
        <v>0</v>
      </c>
      <c r="P952" s="2" t="s">
        <v>12</v>
      </c>
      <c r="Q952" s="4">
        <v>35325592.810000002</v>
      </c>
    </row>
    <row r="953" spans="1:17" x14ac:dyDescent="0.25">
      <c r="A953" s="5">
        <v>2028</v>
      </c>
      <c r="B953" s="6">
        <v>43194</v>
      </c>
      <c r="C953" s="5">
        <v>7</v>
      </c>
      <c r="D953" s="5">
        <v>42</v>
      </c>
      <c r="E953" s="5">
        <v>58</v>
      </c>
      <c r="F953" s="5">
        <v>36</v>
      </c>
      <c r="G953" s="5">
        <v>24</v>
      </c>
      <c r="H953" s="5">
        <v>11</v>
      </c>
      <c r="I953" s="7">
        <v>53470886</v>
      </c>
      <c r="J953" s="13">
        <f t="shared" si="56"/>
        <v>15277396</v>
      </c>
      <c r="K953" s="29">
        <f t="shared" si="57"/>
        <v>0.30515817198274364</v>
      </c>
      <c r="L953" s="15" t="str">
        <f t="shared" si="58"/>
        <v>30% - 40%</v>
      </c>
      <c r="M953" s="5">
        <f t="shared" si="59"/>
        <v>1</v>
      </c>
      <c r="N953" s="5">
        <v>4</v>
      </c>
      <c r="O953" s="7">
        <v>10251126.970000001</v>
      </c>
      <c r="P953" s="5" t="s">
        <v>13</v>
      </c>
      <c r="Q953" s="5">
        <v>0</v>
      </c>
    </row>
    <row r="954" spans="1:17" x14ac:dyDescent="0.25">
      <c r="A954" s="2">
        <v>2029</v>
      </c>
      <c r="B954" s="3">
        <v>43197</v>
      </c>
      <c r="C954" s="2">
        <v>15</v>
      </c>
      <c r="D954" s="2">
        <v>37</v>
      </c>
      <c r="E954" s="2">
        <v>18</v>
      </c>
      <c r="F954" s="2">
        <v>33</v>
      </c>
      <c r="G954" s="2">
        <v>40</v>
      </c>
      <c r="H954" s="2">
        <v>6</v>
      </c>
      <c r="I954" s="4">
        <v>29630352.5</v>
      </c>
      <c r="J954" s="10">
        <f t="shared" si="56"/>
        <v>8465815</v>
      </c>
      <c r="K954" s="28">
        <f t="shared" si="57"/>
        <v>0.16910032506482719</v>
      </c>
      <c r="L954" s="14" t="str">
        <f t="shared" si="58"/>
        <v>10% - 20%</v>
      </c>
      <c r="M954" s="2">
        <f t="shared" si="59"/>
        <v>0</v>
      </c>
      <c r="N954" s="2">
        <v>0</v>
      </c>
      <c r="O954" s="2">
        <v>0</v>
      </c>
      <c r="P954" s="2" t="s">
        <v>12</v>
      </c>
      <c r="Q954" s="4">
        <v>17520439.23</v>
      </c>
    </row>
    <row r="955" spans="1:17" x14ac:dyDescent="0.25">
      <c r="A955" s="5">
        <v>2030</v>
      </c>
      <c r="B955" s="6">
        <v>43201</v>
      </c>
      <c r="C955" s="5">
        <v>38</v>
      </c>
      <c r="D955" s="5">
        <v>4</v>
      </c>
      <c r="E955" s="5">
        <v>58</v>
      </c>
      <c r="F955" s="5">
        <v>40</v>
      </c>
      <c r="G955" s="5">
        <v>27</v>
      </c>
      <c r="H955" s="5">
        <v>59</v>
      </c>
      <c r="I955" s="7">
        <v>43333094</v>
      </c>
      <c r="J955" s="13">
        <f t="shared" si="56"/>
        <v>12380884</v>
      </c>
      <c r="K955" s="29">
        <f t="shared" si="57"/>
        <v>0.24730182610769524</v>
      </c>
      <c r="L955" s="15" t="str">
        <f t="shared" si="58"/>
        <v>20% - 30%</v>
      </c>
      <c r="M955" s="5">
        <f t="shared" si="59"/>
        <v>1</v>
      </c>
      <c r="N955" s="5">
        <v>1</v>
      </c>
      <c r="O955" s="7">
        <v>22122662.600000001</v>
      </c>
      <c r="P955" s="5" t="s">
        <v>13</v>
      </c>
      <c r="Q955" s="5">
        <v>0</v>
      </c>
    </row>
    <row r="956" spans="1:17" x14ac:dyDescent="0.25">
      <c r="A956" s="2">
        <v>2031</v>
      </c>
      <c r="B956" s="3">
        <v>43204</v>
      </c>
      <c r="C956" s="2">
        <v>23</v>
      </c>
      <c r="D956" s="2">
        <v>39</v>
      </c>
      <c r="E956" s="2">
        <v>18</v>
      </c>
      <c r="F956" s="2">
        <v>55</v>
      </c>
      <c r="G956" s="2">
        <v>50</v>
      </c>
      <c r="H956" s="2">
        <v>37</v>
      </c>
      <c r="I956" s="4">
        <v>30644306</v>
      </c>
      <c r="J956" s="10">
        <f t="shared" si="56"/>
        <v>8755516</v>
      </c>
      <c r="K956" s="28">
        <f t="shared" si="57"/>
        <v>0.1748869543818635</v>
      </c>
      <c r="L956" s="14" t="str">
        <f t="shared" si="58"/>
        <v>10% - 20%</v>
      </c>
      <c r="M956" s="2">
        <f t="shared" si="59"/>
        <v>0</v>
      </c>
      <c r="N956" s="2">
        <v>0</v>
      </c>
      <c r="O956" s="2">
        <v>0</v>
      </c>
      <c r="P956" s="2" t="s">
        <v>12</v>
      </c>
      <c r="Q956" s="4">
        <v>3254601.23</v>
      </c>
    </row>
    <row r="957" spans="1:17" x14ac:dyDescent="0.25">
      <c r="A957" s="5">
        <v>2032</v>
      </c>
      <c r="B957" s="6">
        <v>43207</v>
      </c>
      <c r="C957" s="5">
        <v>19</v>
      </c>
      <c r="D957" s="5">
        <v>39</v>
      </c>
      <c r="E957" s="5">
        <v>20</v>
      </c>
      <c r="F957" s="5">
        <v>53</v>
      </c>
      <c r="G957" s="5">
        <v>14</v>
      </c>
      <c r="H957" s="5">
        <v>6</v>
      </c>
      <c r="I957" s="7">
        <v>19334920.5</v>
      </c>
      <c r="J957" s="13">
        <f t="shared" si="56"/>
        <v>5524263</v>
      </c>
      <c r="K957" s="29">
        <f t="shared" si="57"/>
        <v>0.11034432822399232</v>
      </c>
      <c r="L957" s="15" t="str">
        <f t="shared" si="58"/>
        <v>10% - 20%</v>
      </c>
      <c r="M957" s="5">
        <f t="shared" si="59"/>
        <v>0</v>
      </c>
      <c r="N957" s="5">
        <v>0</v>
      </c>
      <c r="O957" s="5">
        <v>0</v>
      </c>
      <c r="P957" s="5" t="s">
        <v>12</v>
      </c>
      <c r="Q957" s="7">
        <v>5308080.78</v>
      </c>
    </row>
    <row r="958" spans="1:17" x14ac:dyDescent="0.25">
      <c r="A958" s="2">
        <v>2033</v>
      </c>
      <c r="B958" s="3">
        <v>43210</v>
      </c>
      <c r="C958" s="2">
        <v>40</v>
      </c>
      <c r="D958" s="2">
        <v>10</v>
      </c>
      <c r="E958" s="2">
        <v>18</v>
      </c>
      <c r="F958" s="2">
        <v>33</v>
      </c>
      <c r="G958" s="2">
        <v>38</v>
      </c>
      <c r="H958" s="2">
        <v>43</v>
      </c>
      <c r="I958" s="4">
        <v>38053967</v>
      </c>
      <c r="J958" s="10">
        <f t="shared" si="56"/>
        <v>10872562</v>
      </c>
      <c r="K958" s="28">
        <f t="shared" si="57"/>
        <v>0.21717386553893367</v>
      </c>
      <c r="L958" s="14" t="str">
        <f t="shared" si="58"/>
        <v>20% - 30%</v>
      </c>
      <c r="M958" s="2">
        <f t="shared" si="59"/>
        <v>1</v>
      </c>
      <c r="N958" s="2">
        <v>1</v>
      </c>
      <c r="O958" s="4">
        <v>9349630.5500000007</v>
      </c>
      <c r="P958" s="2" t="s">
        <v>13</v>
      </c>
      <c r="Q958" s="2">
        <v>0</v>
      </c>
    </row>
    <row r="959" spans="1:17" x14ac:dyDescent="0.25">
      <c r="A959" s="5">
        <v>2034</v>
      </c>
      <c r="B959" s="6">
        <v>43215</v>
      </c>
      <c r="C959" s="5">
        <v>7</v>
      </c>
      <c r="D959" s="5">
        <v>56</v>
      </c>
      <c r="E959" s="5">
        <v>22</v>
      </c>
      <c r="F959" s="5">
        <v>13</v>
      </c>
      <c r="G959" s="5">
        <v>6</v>
      </c>
      <c r="H959" s="5">
        <v>17</v>
      </c>
      <c r="I959" s="7">
        <v>26153494.5</v>
      </c>
      <c r="J959" s="13">
        <f t="shared" si="56"/>
        <v>7472427</v>
      </c>
      <c r="K959" s="29">
        <f t="shared" si="57"/>
        <v>0.14925790780015763</v>
      </c>
      <c r="L959" s="15" t="str">
        <f t="shared" si="58"/>
        <v>10% - 20%</v>
      </c>
      <c r="M959" s="5">
        <f t="shared" si="59"/>
        <v>1</v>
      </c>
      <c r="N959" s="5">
        <v>1</v>
      </c>
      <c r="O959" s="7">
        <v>2777651.27</v>
      </c>
      <c r="P959" s="5" t="s">
        <v>13</v>
      </c>
      <c r="Q959" s="5">
        <v>0</v>
      </c>
    </row>
    <row r="960" spans="1:17" x14ac:dyDescent="0.25">
      <c r="A960" s="2">
        <v>2035</v>
      </c>
      <c r="B960" s="3">
        <v>43218</v>
      </c>
      <c r="C960" s="2">
        <v>52</v>
      </c>
      <c r="D960" s="2">
        <v>35</v>
      </c>
      <c r="E960" s="2">
        <v>49</v>
      </c>
      <c r="F960" s="2">
        <v>30</v>
      </c>
      <c r="G960" s="2">
        <v>38</v>
      </c>
      <c r="H960" s="2">
        <v>36</v>
      </c>
      <c r="I960" s="4">
        <v>37614202.5</v>
      </c>
      <c r="J960" s="10">
        <f t="shared" si="56"/>
        <v>10746915</v>
      </c>
      <c r="K960" s="28">
        <f t="shared" si="57"/>
        <v>0.21466413097192266</v>
      </c>
      <c r="L960" s="14" t="str">
        <f t="shared" si="58"/>
        <v>20% - 30%</v>
      </c>
      <c r="M960" s="2">
        <f t="shared" si="59"/>
        <v>0</v>
      </c>
      <c r="N960" s="2">
        <v>0</v>
      </c>
      <c r="O960" s="2">
        <v>0</v>
      </c>
      <c r="P960" s="2" t="s">
        <v>12</v>
      </c>
      <c r="Q960" s="4">
        <v>14510533.220000001</v>
      </c>
    </row>
    <row r="961" spans="1:17" x14ac:dyDescent="0.25">
      <c r="A961" s="5">
        <v>2036</v>
      </c>
      <c r="B961" s="6">
        <v>43222</v>
      </c>
      <c r="C961" s="5">
        <v>23</v>
      </c>
      <c r="D961" s="5">
        <v>58</v>
      </c>
      <c r="E961" s="5">
        <v>8</v>
      </c>
      <c r="F961" s="5">
        <v>19</v>
      </c>
      <c r="G961" s="5">
        <v>27</v>
      </c>
      <c r="H961" s="5">
        <v>7</v>
      </c>
      <c r="I961" s="7">
        <v>34643273</v>
      </c>
      <c r="J961" s="13">
        <f t="shared" si="56"/>
        <v>9898078</v>
      </c>
      <c r="K961" s="29">
        <f t="shared" si="57"/>
        <v>0.19770904600644057</v>
      </c>
      <c r="L961" s="15" t="str">
        <f t="shared" si="58"/>
        <v>10% - 20%</v>
      </c>
      <c r="M961" s="5">
        <f t="shared" si="59"/>
        <v>0</v>
      </c>
      <c r="N961" s="5">
        <v>0</v>
      </c>
      <c r="O961" s="5">
        <v>0</v>
      </c>
      <c r="P961" s="5" t="s">
        <v>12</v>
      </c>
      <c r="Q961" s="7">
        <v>18189847.699999999</v>
      </c>
    </row>
    <row r="962" spans="1:17" x14ac:dyDescent="0.25">
      <c r="A962" s="2">
        <v>2037</v>
      </c>
      <c r="B962" s="3">
        <v>43225</v>
      </c>
      <c r="C962" s="2">
        <v>60</v>
      </c>
      <c r="D962" s="2">
        <v>30</v>
      </c>
      <c r="E962" s="2">
        <v>14</v>
      </c>
      <c r="F962" s="2">
        <v>45</v>
      </c>
      <c r="G962" s="2">
        <v>23</v>
      </c>
      <c r="H962" s="2">
        <v>16</v>
      </c>
      <c r="I962" s="4">
        <v>48518022</v>
      </c>
      <c r="J962" s="10">
        <f t="shared" ref="J962:J1025" si="60">I962/3.5</f>
        <v>13862292</v>
      </c>
      <c r="K962" s="28">
        <f t="shared" si="57"/>
        <v>0.27689219329072906</v>
      </c>
      <c r="L962" s="14" t="str">
        <f t="shared" si="58"/>
        <v>20% - 30%</v>
      </c>
      <c r="M962" s="2">
        <f t="shared" si="59"/>
        <v>0</v>
      </c>
      <c r="N962" s="2">
        <v>0</v>
      </c>
      <c r="O962" s="2">
        <v>0</v>
      </c>
      <c r="P962" s="2" t="s">
        <v>12</v>
      </c>
      <c r="Q962" s="4">
        <v>23342740.190000001</v>
      </c>
    </row>
    <row r="963" spans="1:17" x14ac:dyDescent="0.25">
      <c r="A963" s="5">
        <v>2038</v>
      </c>
      <c r="B963" s="6">
        <v>43228</v>
      </c>
      <c r="C963" s="5">
        <v>26</v>
      </c>
      <c r="D963" s="5">
        <v>35</v>
      </c>
      <c r="E963" s="5">
        <v>40</v>
      </c>
      <c r="F963" s="5">
        <v>25</v>
      </c>
      <c r="G963" s="5">
        <v>6</v>
      </c>
      <c r="H963" s="5">
        <v>38</v>
      </c>
      <c r="I963" s="7">
        <v>32033897</v>
      </c>
      <c r="J963" s="13">
        <f t="shared" si="60"/>
        <v>9152542</v>
      </c>
      <c r="K963" s="29">
        <f t="shared" ref="K963:K1026" si="61">J963/50063860</f>
        <v>0.18281734568608973</v>
      </c>
      <c r="L963" s="15" t="str">
        <f t="shared" ref="L963:L1026" si="62">IF(K963&gt;1,"Acima de 100%",TEXT(_xlfn.FLOOR.MATH(K963,0.1),"0%")&amp;" - "&amp;TEXT(_xlfn.CEILING.MATH(K963,0.1),"0%"))</f>
        <v>10% - 20%</v>
      </c>
      <c r="M963" s="5">
        <f t="shared" ref="M963:M1026" si="63">IF(N963&gt;0,1,0)</f>
        <v>0</v>
      </c>
      <c r="N963" s="5">
        <v>0</v>
      </c>
      <c r="O963" s="5">
        <v>0</v>
      </c>
      <c r="P963" s="5" t="s">
        <v>12</v>
      </c>
      <c r="Q963" s="7">
        <v>26744923.969999999</v>
      </c>
    </row>
    <row r="964" spans="1:17" x14ac:dyDescent="0.25">
      <c r="A964" s="2">
        <v>2039</v>
      </c>
      <c r="B964" s="3">
        <v>43230</v>
      </c>
      <c r="C964" s="2">
        <v>28</v>
      </c>
      <c r="D964" s="2">
        <v>22</v>
      </c>
      <c r="E964" s="2">
        <v>6</v>
      </c>
      <c r="F964" s="2">
        <v>31</v>
      </c>
      <c r="G964" s="2">
        <v>44</v>
      </c>
      <c r="H964" s="2">
        <v>12</v>
      </c>
      <c r="I964" s="4">
        <v>45328972.5</v>
      </c>
      <c r="J964" s="10">
        <f t="shared" si="60"/>
        <v>12951135</v>
      </c>
      <c r="K964" s="28">
        <f t="shared" si="61"/>
        <v>0.25869229819674311</v>
      </c>
      <c r="L964" s="14" t="str">
        <f t="shared" si="62"/>
        <v>20% - 30%</v>
      </c>
      <c r="M964" s="2">
        <f t="shared" si="63"/>
        <v>0</v>
      </c>
      <c r="N964" s="2">
        <v>0</v>
      </c>
      <c r="O964" s="2">
        <v>0</v>
      </c>
      <c r="P964" s="2" t="s">
        <v>12</v>
      </c>
      <c r="Q964" s="4">
        <v>44786421.270000003</v>
      </c>
    </row>
    <row r="965" spans="1:17" x14ac:dyDescent="0.25">
      <c r="A965" s="5">
        <v>2040</v>
      </c>
      <c r="B965" s="6">
        <v>43232</v>
      </c>
      <c r="C965" s="5">
        <v>56</v>
      </c>
      <c r="D965" s="5">
        <v>58</v>
      </c>
      <c r="E965" s="5">
        <v>54</v>
      </c>
      <c r="F965" s="5">
        <v>6</v>
      </c>
      <c r="G965" s="5">
        <v>41</v>
      </c>
      <c r="H965" s="5">
        <v>9</v>
      </c>
      <c r="I965" s="7">
        <v>61238142</v>
      </c>
      <c r="J965" s="13">
        <f t="shared" si="60"/>
        <v>17496612</v>
      </c>
      <c r="K965" s="29">
        <f t="shared" si="61"/>
        <v>0.34948587663835751</v>
      </c>
      <c r="L965" s="15" t="str">
        <f t="shared" si="62"/>
        <v>30% - 40%</v>
      </c>
      <c r="M965" s="5">
        <f t="shared" si="63"/>
        <v>0</v>
      </c>
      <c r="N965" s="5">
        <v>0</v>
      </c>
      <c r="O965" s="5">
        <v>0</v>
      </c>
      <c r="P965" s="5" t="s">
        <v>12</v>
      </c>
      <c r="Q965" s="7">
        <v>51290263.539999999</v>
      </c>
    </row>
    <row r="966" spans="1:17" x14ac:dyDescent="0.25">
      <c r="A966" s="2">
        <v>2041</v>
      </c>
      <c r="B966" s="3">
        <v>43236</v>
      </c>
      <c r="C966" s="2">
        <v>10</v>
      </c>
      <c r="D966" s="2">
        <v>12</v>
      </c>
      <c r="E966" s="2">
        <v>54</v>
      </c>
      <c r="F966" s="2">
        <v>42</v>
      </c>
      <c r="G966" s="2">
        <v>22</v>
      </c>
      <c r="H966" s="2">
        <v>25</v>
      </c>
      <c r="I966" s="4">
        <v>71952860</v>
      </c>
      <c r="J966" s="10">
        <f t="shared" si="60"/>
        <v>20557960</v>
      </c>
      <c r="K966" s="28">
        <f t="shared" si="61"/>
        <v>0.4106347373135032</v>
      </c>
      <c r="L966" s="14" t="str">
        <f t="shared" si="62"/>
        <v>40% - 50%</v>
      </c>
      <c r="M966" s="2">
        <f t="shared" si="63"/>
        <v>1</v>
      </c>
      <c r="N966" s="2">
        <v>1</v>
      </c>
      <c r="O966" s="4">
        <v>58932070.380000003</v>
      </c>
      <c r="P966" s="2" t="s">
        <v>13</v>
      </c>
      <c r="Q966" s="2">
        <v>0</v>
      </c>
    </row>
    <row r="967" spans="1:17" x14ac:dyDescent="0.25">
      <c r="A967" s="5">
        <v>2042</v>
      </c>
      <c r="B967" s="6">
        <v>43239</v>
      </c>
      <c r="C967" s="5">
        <v>33</v>
      </c>
      <c r="D967" s="5">
        <v>32</v>
      </c>
      <c r="E967" s="5">
        <v>22</v>
      </c>
      <c r="F967" s="5">
        <v>29</v>
      </c>
      <c r="G967" s="5">
        <v>35</v>
      </c>
      <c r="H967" s="5">
        <v>14</v>
      </c>
      <c r="I967" s="7">
        <v>28129048.5</v>
      </c>
      <c r="J967" s="13">
        <f t="shared" si="60"/>
        <v>8036871</v>
      </c>
      <c r="K967" s="29">
        <f t="shared" si="61"/>
        <v>0.16053238803400297</v>
      </c>
      <c r="L967" s="15" t="str">
        <f t="shared" si="62"/>
        <v>10% - 20%</v>
      </c>
      <c r="M967" s="5">
        <f t="shared" si="63"/>
        <v>0</v>
      </c>
      <c r="N967" s="5">
        <v>0</v>
      </c>
      <c r="O967" s="5">
        <v>0</v>
      </c>
      <c r="P967" s="5" t="s">
        <v>12</v>
      </c>
      <c r="Q967" s="7">
        <v>2987466.44</v>
      </c>
    </row>
    <row r="968" spans="1:17" x14ac:dyDescent="0.25">
      <c r="A968" s="2">
        <v>2043</v>
      </c>
      <c r="B968" s="3">
        <v>43243</v>
      </c>
      <c r="C968" s="2">
        <v>53</v>
      </c>
      <c r="D968" s="2">
        <v>58</v>
      </c>
      <c r="E968" s="2">
        <v>21</v>
      </c>
      <c r="F968" s="2">
        <v>38</v>
      </c>
      <c r="G968" s="2">
        <v>57</v>
      </c>
      <c r="H968" s="2">
        <v>56</v>
      </c>
      <c r="I968" s="4">
        <v>29191365</v>
      </c>
      <c r="J968" s="10">
        <f t="shared" si="60"/>
        <v>8340390</v>
      </c>
      <c r="K968" s="28">
        <f t="shared" si="61"/>
        <v>0.16659502483428165</v>
      </c>
      <c r="L968" s="14" t="str">
        <f t="shared" si="62"/>
        <v>10% - 20%</v>
      </c>
      <c r="M968" s="2">
        <f t="shared" si="63"/>
        <v>0</v>
      </c>
      <c r="N968" s="2">
        <v>0</v>
      </c>
      <c r="O968" s="2">
        <v>0</v>
      </c>
      <c r="P968" s="2" t="s">
        <v>12</v>
      </c>
      <c r="Q968" s="4">
        <v>6087756.9900000002</v>
      </c>
    </row>
    <row r="969" spans="1:17" x14ac:dyDescent="0.25">
      <c r="A969" s="5">
        <v>2044</v>
      </c>
      <c r="B969" s="6">
        <v>43246</v>
      </c>
      <c r="C969" s="5">
        <v>14</v>
      </c>
      <c r="D969" s="5">
        <v>7</v>
      </c>
      <c r="E969" s="5">
        <v>60</v>
      </c>
      <c r="F969" s="5">
        <v>54</v>
      </c>
      <c r="G969" s="5">
        <v>47</v>
      </c>
      <c r="H969" s="5">
        <v>56</v>
      </c>
      <c r="I969" s="7">
        <v>33740301</v>
      </c>
      <c r="J969" s="13">
        <f t="shared" si="60"/>
        <v>9640086</v>
      </c>
      <c r="K969" s="29">
        <f t="shared" si="61"/>
        <v>0.1925557877478884</v>
      </c>
      <c r="L969" s="15" t="str">
        <f t="shared" si="62"/>
        <v>10% - 20%</v>
      </c>
      <c r="M969" s="5">
        <f t="shared" si="63"/>
        <v>0</v>
      </c>
      <c r="N969" s="5">
        <v>0</v>
      </c>
      <c r="O969" s="5">
        <v>0</v>
      </c>
      <c r="P969" s="5" t="s">
        <v>12</v>
      </c>
      <c r="Q969" s="7">
        <v>24641743.07</v>
      </c>
    </row>
    <row r="970" spans="1:17" x14ac:dyDescent="0.25">
      <c r="A970" s="2">
        <v>2045</v>
      </c>
      <c r="B970" s="3">
        <v>43250</v>
      </c>
      <c r="C970" s="2">
        <v>27</v>
      </c>
      <c r="D970" s="2">
        <v>46</v>
      </c>
      <c r="E970" s="2">
        <v>15</v>
      </c>
      <c r="F970" s="2">
        <v>25</v>
      </c>
      <c r="G970" s="2">
        <v>50</v>
      </c>
      <c r="H970" s="2">
        <v>45</v>
      </c>
      <c r="I970" s="4">
        <v>41661851</v>
      </c>
      <c r="J970" s="10">
        <f t="shared" si="60"/>
        <v>11903386</v>
      </c>
      <c r="K970" s="28">
        <f t="shared" si="61"/>
        <v>0.23776404775820323</v>
      </c>
      <c r="L970" s="14" t="str">
        <f t="shared" si="62"/>
        <v>20% - 30%</v>
      </c>
      <c r="M970" s="2">
        <f t="shared" si="63"/>
        <v>1</v>
      </c>
      <c r="N970" s="2">
        <v>1</v>
      </c>
      <c r="O970" s="4">
        <v>29066470.84</v>
      </c>
      <c r="P970" s="2" t="s">
        <v>13</v>
      </c>
      <c r="Q970" s="2">
        <v>0</v>
      </c>
    </row>
    <row r="971" spans="1:17" x14ac:dyDescent="0.25">
      <c r="A971" s="5">
        <v>2046</v>
      </c>
      <c r="B971" s="6">
        <v>43253</v>
      </c>
      <c r="C971" s="5">
        <v>27</v>
      </c>
      <c r="D971" s="5">
        <v>11</v>
      </c>
      <c r="E971" s="5">
        <v>6</v>
      </c>
      <c r="F971" s="5">
        <v>28</v>
      </c>
      <c r="G971" s="5">
        <v>46</v>
      </c>
      <c r="H971" s="5">
        <v>3</v>
      </c>
      <c r="I971" s="7">
        <v>23792139</v>
      </c>
      <c r="J971" s="13">
        <f t="shared" si="60"/>
        <v>6797754</v>
      </c>
      <c r="K971" s="29">
        <f t="shared" si="61"/>
        <v>0.1357816596642768</v>
      </c>
      <c r="L971" s="15" t="str">
        <f t="shared" si="62"/>
        <v>10% - 20%</v>
      </c>
      <c r="M971" s="5">
        <f t="shared" si="63"/>
        <v>0</v>
      </c>
      <c r="N971" s="5">
        <v>0</v>
      </c>
      <c r="O971" s="5">
        <v>0</v>
      </c>
      <c r="P971" s="5" t="s">
        <v>12</v>
      </c>
      <c r="Q971" s="7">
        <v>2526861.75</v>
      </c>
    </row>
    <row r="972" spans="1:17" x14ac:dyDescent="0.25">
      <c r="A972" s="2">
        <v>2047</v>
      </c>
      <c r="B972" s="3">
        <v>43257</v>
      </c>
      <c r="C972" s="2">
        <v>18</v>
      </c>
      <c r="D972" s="2">
        <v>19</v>
      </c>
      <c r="E972" s="2">
        <v>44</v>
      </c>
      <c r="F972" s="2">
        <v>54</v>
      </c>
      <c r="G972" s="2">
        <v>1</v>
      </c>
      <c r="H972" s="2">
        <v>29</v>
      </c>
      <c r="I972" s="4">
        <v>29094681</v>
      </c>
      <c r="J972" s="10">
        <f t="shared" si="60"/>
        <v>8312766</v>
      </c>
      <c r="K972" s="28">
        <f t="shared" si="61"/>
        <v>0.16604324956165986</v>
      </c>
      <c r="L972" s="14" t="str">
        <f t="shared" si="62"/>
        <v>10% - 20%</v>
      </c>
      <c r="M972" s="2">
        <f t="shared" si="63"/>
        <v>0</v>
      </c>
      <c r="N972" s="2">
        <v>0</v>
      </c>
      <c r="O972" s="2">
        <v>0</v>
      </c>
      <c r="P972" s="2" t="s">
        <v>12</v>
      </c>
      <c r="Q972" s="4">
        <v>5616883.9100000001</v>
      </c>
    </row>
    <row r="973" spans="1:17" x14ac:dyDescent="0.25">
      <c r="A973" s="5">
        <v>2048</v>
      </c>
      <c r="B973" s="6">
        <v>43260</v>
      </c>
      <c r="C973" s="5">
        <v>10</v>
      </c>
      <c r="D973" s="5">
        <v>39</v>
      </c>
      <c r="E973" s="5">
        <v>38</v>
      </c>
      <c r="F973" s="5">
        <v>35</v>
      </c>
      <c r="G973" s="5">
        <v>26</v>
      </c>
      <c r="H973" s="5">
        <v>19</v>
      </c>
      <c r="I973" s="7">
        <v>35709740.5</v>
      </c>
      <c r="J973" s="13">
        <f t="shared" si="60"/>
        <v>10202783</v>
      </c>
      <c r="K973" s="29">
        <f t="shared" si="61"/>
        <v>0.2037953725501789</v>
      </c>
      <c r="L973" s="15" t="str">
        <f t="shared" si="62"/>
        <v>20% - 30%</v>
      </c>
      <c r="M973" s="5">
        <f t="shared" si="63"/>
        <v>0</v>
      </c>
      <c r="N973" s="5">
        <v>0</v>
      </c>
      <c r="O973" s="5">
        <v>0</v>
      </c>
      <c r="P973" s="5" t="s">
        <v>12</v>
      </c>
      <c r="Q973" s="7">
        <v>9409463.3599999994</v>
      </c>
    </row>
    <row r="974" spans="1:17" x14ac:dyDescent="0.25">
      <c r="A974" s="2">
        <v>2049</v>
      </c>
      <c r="B974" s="3">
        <v>43264</v>
      </c>
      <c r="C974" s="2">
        <v>19</v>
      </c>
      <c r="D974" s="2">
        <v>10</v>
      </c>
      <c r="E974" s="2">
        <v>27</v>
      </c>
      <c r="F974" s="2">
        <v>31</v>
      </c>
      <c r="G974" s="2">
        <v>51</v>
      </c>
      <c r="H974" s="2">
        <v>53</v>
      </c>
      <c r="I974" s="4">
        <v>35572736.5</v>
      </c>
      <c r="J974" s="10">
        <f t="shared" si="60"/>
        <v>10163639</v>
      </c>
      <c r="K974" s="28">
        <f t="shared" si="61"/>
        <v>0.20301349116907885</v>
      </c>
      <c r="L974" s="14" t="str">
        <f t="shared" si="62"/>
        <v>20% - 30%</v>
      </c>
      <c r="M974" s="2">
        <f t="shared" si="63"/>
        <v>0</v>
      </c>
      <c r="N974" s="2">
        <v>0</v>
      </c>
      <c r="O974" s="2">
        <v>0</v>
      </c>
      <c r="P974" s="2" t="s">
        <v>12</v>
      </c>
      <c r="Q974" s="4">
        <v>24258030.469999999</v>
      </c>
    </row>
    <row r="975" spans="1:17" x14ac:dyDescent="0.25">
      <c r="A975" s="5">
        <v>2050</v>
      </c>
      <c r="B975" s="6">
        <v>43267</v>
      </c>
      <c r="C975" s="5">
        <v>33</v>
      </c>
      <c r="D975" s="5">
        <v>50</v>
      </c>
      <c r="E975" s="5">
        <v>38</v>
      </c>
      <c r="F975" s="5">
        <v>32</v>
      </c>
      <c r="G975" s="5">
        <v>8</v>
      </c>
      <c r="H975" s="5">
        <v>31</v>
      </c>
      <c r="I975" s="7">
        <v>44647610</v>
      </c>
      <c r="J975" s="13">
        <f t="shared" si="60"/>
        <v>12756460</v>
      </c>
      <c r="K975" s="29">
        <f t="shared" si="61"/>
        <v>0.25480376463181226</v>
      </c>
      <c r="L975" s="15" t="str">
        <f t="shared" si="62"/>
        <v>20% - 30%</v>
      </c>
      <c r="M975" s="5">
        <f t="shared" si="63"/>
        <v>0</v>
      </c>
      <c r="N975" s="5">
        <v>0</v>
      </c>
      <c r="O975" s="5">
        <v>0</v>
      </c>
      <c r="P975" s="5" t="s">
        <v>12</v>
      </c>
      <c r="Q975" s="7">
        <v>28999862.98</v>
      </c>
    </row>
    <row r="976" spans="1:17" x14ac:dyDescent="0.25">
      <c r="A976" s="2">
        <v>2051</v>
      </c>
      <c r="B976" s="3">
        <v>43271</v>
      </c>
      <c r="C976" s="2">
        <v>37</v>
      </c>
      <c r="D976" s="2">
        <v>5</v>
      </c>
      <c r="E976" s="2">
        <v>44</v>
      </c>
      <c r="F976" s="2">
        <v>1</v>
      </c>
      <c r="G976" s="2">
        <v>53</v>
      </c>
      <c r="H976" s="2">
        <v>6</v>
      </c>
      <c r="I976" s="4">
        <v>44492028</v>
      </c>
      <c r="J976" s="10">
        <f t="shared" si="60"/>
        <v>12712008</v>
      </c>
      <c r="K976" s="28">
        <f t="shared" si="61"/>
        <v>0.25391585866531269</v>
      </c>
      <c r="L976" s="14" t="str">
        <f t="shared" si="62"/>
        <v>20% - 30%</v>
      </c>
      <c r="M976" s="2">
        <f t="shared" si="63"/>
        <v>0</v>
      </c>
      <c r="N976" s="2">
        <v>0</v>
      </c>
      <c r="O976" s="2">
        <v>0</v>
      </c>
      <c r="P976" s="2" t="s">
        <v>12</v>
      </c>
      <c r="Q976" s="4">
        <v>33725171.789999999</v>
      </c>
    </row>
    <row r="977" spans="1:17" x14ac:dyDescent="0.25">
      <c r="A977" s="5">
        <v>2052</v>
      </c>
      <c r="B977" s="6">
        <v>43274</v>
      </c>
      <c r="C977" s="5">
        <v>57</v>
      </c>
      <c r="D977" s="5">
        <v>50</v>
      </c>
      <c r="E977" s="5">
        <v>56</v>
      </c>
      <c r="F977" s="5">
        <v>51</v>
      </c>
      <c r="G977" s="5">
        <v>58</v>
      </c>
      <c r="H977" s="5">
        <v>59</v>
      </c>
      <c r="I977" s="7">
        <v>45054674</v>
      </c>
      <c r="J977" s="13">
        <f t="shared" si="60"/>
        <v>12872764</v>
      </c>
      <c r="K977" s="29">
        <f t="shared" si="61"/>
        <v>0.2571268775519906</v>
      </c>
      <c r="L977" s="15" t="str">
        <f t="shared" si="62"/>
        <v>20% - 30%</v>
      </c>
      <c r="M977" s="5">
        <f t="shared" si="63"/>
        <v>1</v>
      </c>
      <c r="N977" s="5">
        <v>4</v>
      </c>
      <c r="O977" s="7">
        <v>9627559.2100000009</v>
      </c>
      <c r="P977" s="5" t="s">
        <v>13</v>
      </c>
      <c r="Q977" s="5">
        <v>0</v>
      </c>
    </row>
    <row r="978" spans="1:17" x14ac:dyDescent="0.25">
      <c r="A978" s="2">
        <v>2053</v>
      </c>
      <c r="B978" s="3">
        <v>43278</v>
      </c>
      <c r="C978" s="2">
        <v>12</v>
      </c>
      <c r="D978" s="2">
        <v>27</v>
      </c>
      <c r="E978" s="2">
        <v>40</v>
      </c>
      <c r="F978" s="2">
        <v>37</v>
      </c>
      <c r="G978" s="2">
        <v>22</v>
      </c>
      <c r="H978" s="2">
        <v>55</v>
      </c>
      <c r="I978" s="4">
        <v>19479435.5</v>
      </c>
      <c r="J978" s="10">
        <f t="shared" si="60"/>
        <v>5565553</v>
      </c>
      <c r="K978" s="28">
        <f t="shared" si="61"/>
        <v>0.11116907485759188</v>
      </c>
      <c r="L978" s="14" t="str">
        <f t="shared" si="62"/>
        <v>10% - 20%</v>
      </c>
      <c r="M978" s="2">
        <f t="shared" si="63"/>
        <v>0</v>
      </c>
      <c r="N978" s="2">
        <v>0</v>
      </c>
      <c r="O978" s="2">
        <v>0</v>
      </c>
      <c r="P978" s="2" t="s">
        <v>12</v>
      </c>
      <c r="Q978" s="4">
        <v>2068827.88</v>
      </c>
    </row>
    <row r="979" spans="1:17" x14ac:dyDescent="0.25">
      <c r="A979" s="5">
        <v>2054</v>
      </c>
      <c r="B979" s="6">
        <v>43281</v>
      </c>
      <c r="C979" s="5">
        <v>39</v>
      </c>
      <c r="D979" s="5">
        <v>4</v>
      </c>
      <c r="E979" s="5">
        <v>7</v>
      </c>
      <c r="F979" s="5">
        <v>12</v>
      </c>
      <c r="G979" s="5">
        <v>26</v>
      </c>
      <c r="H979" s="5">
        <v>22</v>
      </c>
      <c r="I979" s="7">
        <v>28021805</v>
      </c>
      <c r="J979" s="13">
        <f t="shared" si="60"/>
        <v>8006230</v>
      </c>
      <c r="K979" s="29">
        <f t="shared" si="61"/>
        <v>0.1599203497293257</v>
      </c>
      <c r="L979" s="15" t="str">
        <f t="shared" si="62"/>
        <v>10% - 20%</v>
      </c>
      <c r="M979" s="5">
        <f t="shared" si="63"/>
        <v>0</v>
      </c>
      <c r="N979" s="5">
        <v>0</v>
      </c>
      <c r="O979" s="5">
        <v>0</v>
      </c>
      <c r="P979" s="5" t="s">
        <v>12</v>
      </c>
      <c r="Q979" s="7">
        <v>17174516.940000001</v>
      </c>
    </row>
    <row r="980" spans="1:17" x14ac:dyDescent="0.25">
      <c r="A980" s="2">
        <v>2055</v>
      </c>
      <c r="B980" s="3">
        <v>43284</v>
      </c>
      <c r="C980" s="2">
        <v>53</v>
      </c>
      <c r="D980" s="2">
        <v>43</v>
      </c>
      <c r="E980" s="2">
        <v>46</v>
      </c>
      <c r="F980" s="2">
        <v>25</v>
      </c>
      <c r="G980" s="2">
        <v>35</v>
      </c>
      <c r="H980" s="2">
        <v>6</v>
      </c>
      <c r="I980" s="4">
        <v>22180466</v>
      </c>
      <c r="J980" s="10">
        <f t="shared" si="60"/>
        <v>6337276</v>
      </c>
      <c r="K980" s="28">
        <f t="shared" si="61"/>
        <v>0.12658384711047049</v>
      </c>
      <c r="L980" s="14" t="str">
        <f t="shared" si="62"/>
        <v>10% - 20%</v>
      </c>
      <c r="M980" s="2">
        <f t="shared" si="63"/>
        <v>0</v>
      </c>
      <c r="N980" s="2">
        <v>0</v>
      </c>
      <c r="O980" s="2">
        <v>0</v>
      </c>
      <c r="P980" s="2" t="s">
        <v>12</v>
      </c>
      <c r="Q980" s="4">
        <v>19530209.77</v>
      </c>
    </row>
    <row r="981" spans="1:17" x14ac:dyDescent="0.25">
      <c r="A981" s="5">
        <v>2056</v>
      </c>
      <c r="B981" s="6">
        <v>43286</v>
      </c>
      <c r="C981" s="5">
        <v>29</v>
      </c>
      <c r="D981" s="5">
        <v>47</v>
      </c>
      <c r="E981" s="5">
        <v>22</v>
      </c>
      <c r="F981" s="5">
        <v>36</v>
      </c>
      <c r="G981" s="5">
        <v>34</v>
      </c>
      <c r="H981" s="5">
        <v>18</v>
      </c>
      <c r="I981" s="7">
        <v>34130229</v>
      </c>
      <c r="J981" s="13">
        <f t="shared" si="60"/>
        <v>9751494</v>
      </c>
      <c r="K981" s="29">
        <f t="shared" si="61"/>
        <v>0.19478110557196349</v>
      </c>
      <c r="L981" s="15" t="str">
        <f t="shared" si="62"/>
        <v>10% - 20%</v>
      </c>
      <c r="M981" s="5">
        <f t="shared" si="63"/>
        <v>0</v>
      </c>
      <c r="N981" s="5">
        <v>0</v>
      </c>
      <c r="O981" s="5">
        <v>0</v>
      </c>
      <c r="P981" s="5" t="s">
        <v>12</v>
      </c>
      <c r="Q981" s="7">
        <v>23155036.030000001</v>
      </c>
    </row>
    <row r="982" spans="1:17" x14ac:dyDescent="0.25">
      <c r="A982" s="2">
        <v>2057</v>
      </c>
      <c r="B982" s="3">
        <v>43288</v>
      </c>
      <c r="C982" s="2">
        <v>37</v>
      </c>
      <c r="D982" s="2">
        <v>38</v>
      </c>
      <c r="E982" s="2">
        <v>20</v>
      </c>
      <c r="F982" s="2">
        <v>13</v>
      </c>
      <c r="G982" s="2">
        <v>10</v>
      </c>
      <c r="H982" s="2">
        <v>54</v>
      </c>
      <c r="I982" s="4">
        <v>33588695</v>
      </c>
      <c r="J982" s="10">
        <f t="shared" si="60"/>
        <v>9596770</v>
      </c>
      <c r="K982" s="28">
        <f t="shared" si="61"/>
        <v>0.19169057280041932</v>
      </c>
      <c r="L982" s="14" t="str">
        <f t="shared" si="62"/>
        <v>10% - 20%</v>
      </c>
      <c r="M982" s="2">
        <f t="shared" si="63"/>
        <v>0</v>
      </c>
      <c r="N982" s="2">
        <v>0</v>
      </c>
      <c r="O982" s="2">
        <v>0</v>
      </c>
      <c r="P982" s="2" t="s">
        <v>12</v>
      </c>
      <c r="Q982" s="4">
        <v>26722348.27</v>
      </c>
    </row>
    <row r="983" spans="1:17" x14ac:dyDescent="0.25">
      <c r="A983" s="5">
        <v>2058</v>
      </c>
      <c r="B983" s="6">
        <v>43292</v>
      </c>
      <c r="C983" s="5">
        <v>19</v>
      </c>
      <c r="D983" s="5">
        <v>4</v>
      </c>
      <c r="E983" s="5">
        <v>23</v>
      </c>
      <c r="F983" s="5">
        <v>29</v>
      </c>
      <c r="G983" s="5">
        <v>59</v>
      </c>
      <c r="H983" s="5">
        <v>56</v>
      </c>
      <c r="I983" s="7">
        <v>42911631</v>
      </c>
      <c r="J983" s="13">
        <f t="shared" si="60"/>
        <v>12260466</v>
      </c>
      <c r="K983" s="29">
        <f t="shared" si="61"/>
        <v>0.24489653814148568</v>
      </c>
      <c r="L983" s="15" t="str">
        <f t="shared" si="62"/>
        <v>20% - 30%</v>
      </c>
      <c r="M983" s="5">
        <f t="shared" si="63"/>
        <v>0</v>
      </c>
      <c r="N983" s="5">
        <v>0</v>
      </c>
      <c r="O983" s="5">
        <v>0</v>
      </c>
      <c r="P983" s="5" t="s">
        <v>12</v>
      </c>
      <c r="Q983" s="7">
        <v>31279809.850000001</v>
      </c>
    </row>
    <row r="984" spans="1:17" x14ac:dyDescent="0.25">
      <c r="A984" s="2">
        <v>2059</v>
      </c>
      <c r="B984" s="3">
        <v>43295</v>
      </c>
      <c r="C984" s="2">
        <v>5</v>
      </c>
      <c r="D984" s="2">
        <v>4</v>
      </c>
      <c r="E984" s="2">
        <v>36</v>
      </c>
      <c r="F984" s="2">
        <v>56</v>
      </c>
      <c r="G984" s="2">
        <v>40</v>
      </c>
      <c r="H984" s="2">
        <v>44</v>
      </c>
      <c r="I984" s="4">
        <v>53294356.5</v>
      </c>
      <c r="J984" s="10">
        <f t="shared" si="60"/>
        <v>15226959</v>
      </c>
      <c r="K984" s="28">
        <f t="shared" si="61"/>
        <v>0.30415071870207372</v>
      </c>
      <c r="L984" s="14" t="str">
        <f t="shared" si="62"/>
        <v>30% - 40%</v>
      </c>
      <c r="M984" s="2">
        <f t="shared" si="63"/>
        <v>0</v>
      </c>
      <c r="N984" s="2">
        <v>0</v>
      </c>
      <c r="O984" s="2">
        <v>0</v>
      </c>
      <c r="P984" s="2" t="s">
        <v>12</v>
      </c>
      <c r="Q984" s="4">
        <v>49363979.619999997</v>
      </c>
    </row>
    <row r="985" spans="1:17" x14ac:dyDescent="0.25">
      <c r="A985" s="5">
        <v>2060</v>
      </c>
      <c r="B985" s="6">
        <v>43299</v>
      </c>
      <c r="C985" s="5">
        <v>11</v>
      </c>
      <c r="D985" s="5">
        <v>39</v>
      </c>
      <c r="E985" s="5">
        <v>41</v>
      </c>
      <c r="F985" s="5">
        <v>9</v>
      </c>
      <c r="G985" s="5">
        <v>25</v>
      </c>
      <c r="H985" s="5">
        <v>8</v>
      </c>
      <c r="I985" s="7">
        <v>62764250.5</v>
      </c>
      <c r="J985" s="13">
        <f t="shared" si="60"/>
        <v>17932643</v>
      </c>
      <c r="K985" s="29">
        <f t="shared" si="61"/>
        <v>0.35819537286977071</v>
      </c>
      <c r="L985" s="15" t="str">
        <f t="shared" si="62"/>
        <v>30% - 40%</v>
      </c>
      <c r="M985" s="5">
        <f t="shared" si="63"/>
        <v>0</v>
      </c>
      <c r="N985" s="5">
        <v>0</v>
      </c>
      <c r="O985" s="5">
        <v>0</v>
      </c>
      <c r="P985" s="5" t="s">
        <v>12</v>
      </c>
      <c r="Q985" s="7">
        <v>56029903.369999997</v>
      </c>
    </row>
    <row r="986" spans="1:17" x14ac:dyDescent="0.25">
      <c r="A986" s="2">
        <v>2061</v>
      </c>
      <c r="B986" s="3">
        <v>43302</v>
      </c>
      <c r="C986" s="2">
        <v>33</v>
      </c>
      <c r="D986" s="2">
        <v>45</v>
      </c>
      <c r="E986" s="2">
        <v>44</v>
      </c>
      <c r="F986" s="2">
        <v>40</v>
      </c>
      <c r="G986" s="2">
        <v>36</v>
      </c>
      <c r="H986" s="2">
        <v>54</v>
      </c>
      <c r="I986" s="4">
        <v>73680040</v>
      </c>
      <c r="J986" s="10">
        <f t="shared" si="60"/>
        <v>21051440</v>
      </c>
      <c r="K986" s="28">
        <f t="shared" si="61"/>
        <v>0.42049174793953165</v>
      </c>
      <c r="L986" s="14" t="str">
        <f t="shared" si="62"/>
        <v>40% - 50%</v>
      </c>
      <c r="M986" s="2">
        <f t="shared" si="63"/>
        <v>0</v>
      </c>
      <c r="N986" s="2">
        <v>0</v>
      </c>
      <c r="O986" s="2">
        <v>0</v>
      </c>
      <c r="P986" s="2" t="s">
        <v>12</v>
      </c>
      <c r="Q986" s="4">
        <v>63855146.649999999</v>
      </c>
    </row>
    <row r="987" spans="1:17" x14ac:dyDescent="0.25">
      <c r="A987" s="5">
        <v>2062</v>
      </c>
      <c r="B987" s="6">
        <v>43306</v>
      </c>
      <c r="C987" s="5">
        <v>8</v>
      </c>
      <c r="D987" s="5">
        <v>15</v>
      </c>
      <c r="E987" s="5">
        <v>34</v>
      </c>
      <c r="F987" s="5">
        <v>25</v>
      </c>
      <c r="G987" s="5">
        <v>10</v>
      </c>
      <c r="H987" s="5">
        <v>23</v>
      </c>
      <c r="I987" s="7">
        <v>90343582</v>
      </c>
      <c r="J987" s="13">
        <f t="shared" si="60"/>
        <v>25812452</v>
      </c>
      <c r="K987" s="29">
        <f t="shared" si="61"/>
        <v>0.51559052777792203</v>
      </c>
      <c r="L987" s="15" t="str">
        <f t="shared" si="62"/>
        <v>50% - 60%</v>
      </c>
      <c r="M987" s="5">
        <f t="shared" si="63"/>
        <v>1</v>
      </c>
      <c r="N987" s="5">
        <v>1</v>
      </c>
      <c r="O987" s="7">
        <v>73450153.75</v>
      </c>
      <c r="P987" s="5" t="s">
        <v>13</v>
      </c>
      <c r="Q987" s="5">
        <v>0</v>
      </c>
    </row>
    <row r="988" spans="1:17" x14ac:dyDescent="0.25">
      <c r="A988" s="2">
        <v>2063</v>
      </c>
      <c r="B988" s="3">
        <v>43309</v>
      </c>
      <c r="C988" s="2">
        <v>10</v>
      </c>
      <c r="D988" s="2">
        <v>19</v>
      </c>
      <c r="E988" s="2">
        <v>29</v>
      </c>
      <c r="F988" s="2">
        <v>24</v>
      </c>
      <c r="G988" s="2">
        <v>6</v>
      </c>
      <c r="H988" s="2">
        <v>25</v>
      </c>
      <c r="I988" s="4">
        <v>27002577</v>
      </c>
      <c r="J988" s="10">
        <f t="shared" si="60"/>
        <v>7715022</v>
      </c>
      <c r="K988" s="28">
        <f t="shared" si="61"/>
        <v>0.15410361885799456</v>
      </c>
      <c r="L988" s="14" t="str">
        <f t="shared" si="62"/>
        <v>10% - 20%</v>
      </c>
      <c r="M988" s="2">
        <f t="shared" si="63"/>
        <v>0</v>
      </c>
      <c r="N988" s="2">
        <v>0</v>
      </c>
      <c r="O988" s="2">
        <v>0</v>
      </c>
      <c r="P988" s="2" t="s">
        <v>12</v>
      </c>
      <c r="Q988" s="4">
        <v>2867828.7</v>
      </c>
    </row>
    <row r="989" spans="1:17" x14ac:dyDescent="0.25">
      <c r="A989" s="5">
        <v>2064</v>
      </c>
      <c r="B989" s="6">
        <v>43313</v>
      </c>
      <c r="C989" s="5">
        <v>55</v>
      </c>
      <c r="D989" s="5">
        <v>53</v>
      </c>
      <c r="E989" s="5">
        <v>14</v>
      </c>
      <c r="F989" s="5">
        <v>10</v>
      </c>
      <c r="G989" s="5">
        <v>36</v>
      </c>
      <c r="H989" s="5">
        <v>60</v>
      </c>
      <c r="I989" s="7">
        <v>29153250</v>
      </c>
      <c r="J989" s="13">
        <f t="shared" si="60"/>
        <v>8329500</v>
      </c>
      <c r="K989" s="29">
        <f t="shared" si="61"/>
        <v>0.16637750265361081</v>
      </c>
      <c r="L989" s="15" t="str">
        <f t="shared" si="62"/>
        <v>10% - 20%</v>
      </c>
      <c r="M989" s="5">
        <f t="shared" si="63"/>
        <v>0</v>
      </c>
      <c r="N989" s="5">
        <v>0</v>
      </c>
      <c r="O989" s="5">
        <v>0</v>
      </c>
      <c r="P989" s="5" t="s">
        <v>12</v>
      </c>
      <c r="Q989" s="7">
        <v>24852796.859999999</v>
      </c>
    </row>
    <row r="990" spans="1:17" x14ac:dyDescent="0.25">
      <c r="A990" s="2">
        <v>2065</v>
      </c>
      <c r="B990" s="3">
        <v>43316</v>
      </c>
      <c r="C990" s="2">
        <v>4</v>
      </c>
      <c r="D990" s="2">
        <v>11</v>
      </c>
      <c r="E990" s="2">
        <v>43</v>
      </c>
      <c r="F990" s="2">
        <v>20</v>
      </c>
      <c r="G990" s="2">
        <v>30</v>
      </c>
      <c r="H990" s="2">
        <v>37</v>
      </c>
      <c r="I990" s="4">
        <v>47720792</v>
      </c>
      <c r="J990" s="10">
        <f t="shared" si="60"/>
        <v>13634512</v>
      </c>
      <c r="K990" s="28">
        <f t="shared" si="61"/>
        <v>0.272342404281252</v>
      </c>
      <c r="L990" s="14" t="str">
        <f t="shared" si="62"/>
        <v>20% - 30%</v>
      </c>
      <c r="M990" s="2">
        <f t="shared" si="63"/>
        <v>0</v>
      </c>
      <c r="N990" s="2">
        <v>0</v>
      </c>
      <c r="O990" s="2">
        <v>0</v>
      </c>
      <c r="P990" s="2" t="s">
        <v>12</v>
      </c>
      <c r="Q990" s="4">
        <v>29921018.949999999</v>
      </c>
    </row>
    <row r="991" spans="1:17" x14ac:dyDescent="0.25">
      <c r="A991" s="5">
        <v>2066</v>
      </c>
      <c r="B991" s="6">
        <v>43320</v>
      </c>
      <c r="C991" s="5">
        <v>27</v>
      </c>
      <c r="D991" s="5">
        <v>55</v>
      </c>
      <c r="E991" s="5">
        <v>35</v>
      </c>
      <c r="F991" s="5">
        <v>6</v>
      </c>
      <c r="G991" s="5">
        <v>25</v>
      </c>
      <c r="H991" s="5">
        <v>45</v>
      </c>
      <c r="I991" s="7">
        <v>49282499</v>
      </c>
      <c r="J991" s="13">
        <f t="shared" si="60"/>
        <v>14080714</v>
      </c>
      <c r="K991" s="29">
        <f t="shared" si="61"/>
        <v>0.28125506103604475</v>
      </c>
      <c r="L991" s="15" t="str">
        <f t="shared" si="62"/>
        <v>20% - 30%</v>
      </c>
      <c r="M991" s="5">
        <f t="shared" si="63"/>
        <v>1</v>
      </c>
      <c r="N991" s="5">
        <v>1</v>
      </c>
      <c r="O991" s="7">
        <v>35155103.280000001</v>
      </c>
      <c r="P991" s="5" t="s">
        <v>13</v>
      </c>
      <c r="Q991" s="5">
        <v>0</v>
      </c>
    </row>
    <row r="992" spans="1:17" x14ac:dyDescent="0.25">
      <c r="A992" s="2">
        <v>2067</v>
      </c>
      <c r="B992" s="3">
        <v>43323</v>
      </c>
      <c r="C992" s="2">
        <v>59</v>
      </c>
      <c r="D992" s="2">
        <v>2</v>
      </c>
      <c r="E992" s="2">
        <v>11</v>
      </c>
      <c r="F992" s="2">
        <v>32</v>
      </c>
      <c r="G992" s="2">
        <v>26</v>
      </c>
      <c r="H992" s="2">
        <v>13</v>
      </c>
      <c r="I992" s="4">
        <v>28548460.5</v>
      </c>
      <c r="J992" s="10">
        <f t="shared" si="60"/>
        <v>8156703</v>
      </c>
      <c r="K992" s="28">
        <f t="shared" si="61"/>
        <v>0.16292597094990277</v>
      </c>
      <c r="L992" s="14" t="str">
        <f t="shared" si="62"/>
        <v>10% - 20%</v>
      </c>
      <c r="M992" s="2">
        <f t="shared" si="63"/>
        <v>0</v>
      </c>
      <c r="N992" s="2">
        <v>0</v>
      </c>
      <c r="O992" s="2">
        <v>0</v>
      </c>
      <c r="P992" s="2" t="s">
        <v>12</v>
      </c>
      <c r="Q992" s="4">
        <v>3032010.41</v>
      </c>
    </row>
    <row r="993" spans="1:17" x14ac:dyDescent="0.25">
      <c r="A993" s="5">
        <v>2068</v>
      </c>
      <c r="B993" s="6">
        <v>43326</v>
      </c>
      <c r="C993" s="5">
        <v>5</v>
      </c>
      <c r="D993" s="5">
        <v>47</v>
      </c>
      <c r="E993" s="5">
        <v>40</v>
      </c>
      <c r="F993" s="5">
        <v>9</v>
      </c>
      <c r="G993" s="5">
        <v>42</v>
      </c>
      <c r="H993" s="5">
        <v>3</v>
      </c>
      <c r="I993" s="7">
        <v>19414437</v>
      </c>
      <c r="J993" s="13">
        <f t="shared" si="60"/>
        <v>5546982</v>
      </c>
      <c r="K993" s="29">
        <f t="shared" si="61"/>
        <v>0.11079812863011362</v>
      </c>
      <c r="L993" s="15" t="str">
        <f t="shared" si="62"/>
        <v>10% - 20%</v>
      </c>
      <c r="M993" s="5">
        <f t="shared" si="63"/>
        <v>0</v>
      </c>
      <c r="N993" s="5">
        <v>0</v>
      </c>
      <c r="O993" s="5">
        <v>0</v>
      </c>
      <c r="P993" s="5" t="s">
        <v>12</v>
      </c>
      <c r="Q993" s="7">
        <v>5093935.07</v>
      </c>
    </row>
    <row r="994" spans="1:17" x14ac:dyDescent="0.25">
      <c r="A994" s="2">
        <v>2069</v>
      </c>
      <c r="B994" s="3">
        <v>43328</v>
      </c>
      <c r="C994" s="2">
        <v>40</v>
      </c>
      <c r="D994" s="2">
        <v>3</v>
      </c>
      <c r="E994" s="2">
        <v>48</v>
      </c>
      <c r="F994" s="2">
        <v>17</v>
      </c>
      <c r="G994" s="2">
        <v>34</v>
      </c>
      <c r="H994" s="2">
        <v>35</v>
      </c>
      <c r="I994" s="4">
        <v>25751106.5</v>
      </c>
      <c r="J994" s="10">
        <f t="shared" si="60"/>
        <v>7357459</v>
      </c>
      <c r="K994" s="28">
        <f t="shared" si="61"/>
        <v>0.14696148079672641</v>
      </c>
      <c r="L994" s="14" t="str">
        <f t="shared" si="62"/>
        <v>10% - 20%</v>
      </c>
      <c r="M994" s="2">
        <f t="shared" si="63"/>
        <v>0</v>
      </c>
      <c r="N994" s="2">
        <v>0</v>
      </c>
      <c r="O994" s="2">
        <v>0</v>
      </c>
      <c r="P994" s="2" t="s">
        <v>12</v>
      </c>
      <c r="Q994" s="4">
        <v>19225577.559999999</v>
      </c>
    </row>
    <row r="995" spans="1:17" x14ac:dyDescent="0.25">
      <c r="A995" s="5">
        <v>2070</v>
      </c>
      <c r="B995" s="6">
        <v>43330</v>
      </c>
      <c r="C995" s="5">
        <v>5</v>
      </c>
      <c r="D995" s="5">
        <v>26</v>
      </c>
      <c r="E995" s="5">
        <v>42</v>
      </c>
      <c r="F995" s="5">
        <v>27</v>
      </c>
      <c r="G995" s="5">
        <v>48</v>
      </c>
      <c r="H995" s="5">
        <v>34</v>
      </c>
      <c r="I995" s="7">
        <v>37341657.5</v>
      </c>
      <c r="J995" s="13">
        <f t="shared" si="60"/>
        <v>10669045</v>
      </c>
      <c r="K995" s="29">
        <f t="shared" si="61"/>
        <v>0.21310871754595032</v>
      </c>
      <c r="L995" s="15" t="str">
        <f t="shared" si="62"/>
        <v>20% - 30%</v>
      </c>
      <c r="M995" s="5">
        <f t="shared" si="63"/>
        <v>0</v>
      </c>
      <c r="N995" s="5">
        <v>0</v>
      </c>
      <c r="O995" s="5">
        <v>0</v>
      </c>
      <c r="P995" s="5" t="s">
        <v>12</v>
      </c>
      <c r="Q995" s="7">
        <v>23191475.969999999</v>
      </c>
    </row>
    <row r="996" spans="1:17" x14ac:dyDescent="0.25">
      <c r="A996" s="2">
        <v>2071</v>
      </c>
      <c r="B996" s="3">
        <v>43334</v>
      </c>
      <c r="C996" s="2">
        <v>35</v>
      </c>
      <c r="D996" s="2">
        <v>46</v>
      </c>
      <c r="E996" s="2">
        <v>34</v>
      </c>
      <c r="F996" s="2">
        <v>60</v>
      </c>
      <c r="G996" s="2">
        <v>24</v>
      </c>
      <c r="H996" s="2">
        <v>33</v>
      </c>
      <c r="I996" s="4">
        <v>43096606</v>
      </c>
      <c r="J996" s="10">
        <f t="shared" si="60"/>
        <v>12313316</v>
      </c>
      <c r="K996" s="28">
        <f t="shared" si="61"/>
        <v>0.24595218986310685</v>
      </c>
      <c r="L996" s="14" t="str">
        <f t="shared" si="62"/>
        <v>20% - 30%</v>
      </c>
      <c r="M996" s="2">
        <f t="shared" si="63"/>
        <v>0</v>
      </c>
      <c r="N996" s="2">
        <v>0</v>
      </c>
      <c r="O996" s="2">
        <v>0</v>
      </c>
      <c r="P996" s="2" t="s">
        <v>12</v>
      </c>
      <c r="Q996" s="4">
        <v>27768582.949999999</v>
      </c>
    </row>
    <row r="997" spans="1:17" x14ac:dyDescent="0.25">
      <c r="A997" s="5">
        <v>2072</v>
      </c>
      <c r="B997" s="6">
        <v>43337</v>
      </c>
      <c r="C997" s="5">
        <v>22</v>
      </c>
      <c r="D997" s="5">
        <v>13</v>
      </c>
      <c r="E997" s="5">
        <v>10</v>
      </c>
      <c r="F997" s="5">
        <v>20</v>
      </c>
      <c r="G997" s="5">
        <v>12</v>
      </c>
      <c r="H997" s="5">
        <v>54</v>
      </c>
      <c r="I997" s="7">
        <v>49882350</v>
      </c>
      <c r="J997" s="13">
        <f t="shared" si="60"/>
        <v>14252100</v>
      </c>
      <c r="K997" s="29">
        <f t="shared" si="61"/>
        <v>0.28467840873636191</v>
      </c>
      <c r="L997" s="15" t="str">
        <f t="shared" si="62"/>
        <v>20% - 30%</v>
      </c>
      <c r="M997" s="5">
        <f t="shared" si="63"/>
        <v>0</v>
      </c>
      <c r="N997" s="5">
        <v>0</v>
      </c>
      <c r="O997" s="5">
        <v>0</v>
      </c>
      <c r="P997" s="5" t="s">
        <v>12</v>
      </c>
      <c r="Q997" s="7">
        <v>33066374.91</v>
      </c>
    </row>
    <row r="998" spans="1:17" x14ac:dyDescent="0.25">
      <c r="A998" s="2">
        <v>2073</v>
      </c>
      <c r="B998" s="3">
        <v>43341</v>
      </c>
      <c r="C998" s="2">
        <v>55</v>
      </c>
      <c r="D998" s="2">
        <v>12</v>
      </c>
      <c r="E998" s="2">
        <v>15</v>
      </c>
      <c r="F998" s="2">
        <v>30</v>
      </c>
      <c r="G998" s="2">
        <v>52</v>
      </c>
      <c r="H998" s="2">
        <v>18</v>
      </c>
      <c r="I998" s="4">
        <v>51222020.5</v>
      </c>
      <c r="J998" s="10">
        <f t="shared" si="60"/>
        <v>14634863</v>
      </c>
      <c r="K998" s="28">
        <f t="shared" si="61"/>
        <v>0.29232390390992624</v>
      </c>
      <c r="L998" s="14" t="str">
        <f t="shared" si="62"/>
        <v>20% - 30%</v>
      </c>
      <c r="M998" s="2">
        <f t="shared" si="63"/>
        <v>0</v>
      </c>
      <c r="N998" s="2">
        <v>0</v>
      </c>
      <c r="O998" s="2">
        <v>0</v>
      </c>
      <c r="P998" s="2" t="s">
        <v>12</v>
      </c>
      <c r="Q998" s="4">
        <v>38506447.560000002</v>
      </c>
    </row>
    <row r="999" spans="1:17" x14ac:dyDescent="0.25">
      <c r="A999" s="5">
        <v>2074</v>
      </c>
      <c r="B999" s="6">
        <v>43344</v>
      </c>
      <c r="C999" s="5">
        <v>42</v>
      </c>
      <c r="D999" s="5">
        <v>8</v>
      </c>
      <c r="E999" s="5">
        <v>18</v>
      </c>
      <c r="F999" s="5">
        <v>37</v>
      </c>
      <c r="G999" s="5">
        <v>58</v>
      </c>
      <c r="H999" s="5">
        <v>23</v>
      </c>
      <c r="I999" s="7">
        <v>57893622.5</v>
      </c>
      <c r="J999" s="13">
        <f t="shared" si="60"/>
        <v>16541035</v>
      </c>
      <c r="K999" s="29">
        <f t="shared" si="61"/>
        <v>0.33039871476150662</v>
      </c>
      <c r="L999" s="15" t="str">
        <f t="shared" si="62"/>
        <v>30% - 40%</v>
      </c>
      <c r="M999" s="5">
        <f t="shared" si="63"/>
        <v>1</v>
      </c>
      <c r="N999" s="5">
        <v>2</v>
      </c>
      <c r="O999" s="7">
        <v>22327541.329999998</v>
      </c>
      <c r="P999" s="5" t="s">
        <v>13</v>
      </c>
      <c r="Q999" s="5">
        <v>0</v>
      </c>
    </row>
    <row r="1000" spans="1:17" x14ac:dyDescent="0.25">
      <c r="A1000" s="2">
        <v>2075</v>
      </c>
      <c r="B1000" s="3">
        <v>43348</v>
      </c>
      <c r="C1000" s="2">
        <v>59</v>
      </c>
      <c r="D1000" s="2">
        <v>23</v>
      </c>
      <c r="E1000" s="2">
        <v>33</v>
      </c>
      <c r="F1000" s="2">
        <v>57</v>
      </c>
      <c r="G1000" s="2">
        <v>9</v>
      </c>
      <c r="H1000" s="2">
        <v>7</v>
      </c>
      <c r="I1000" s="4">
        <v>36072582</v>
      </c>
      <c r="J1000" s="10">
        <f t="shared" si="60"/>
        <v>10306452</v>
      </c>
      <c r="K1000" s="28">
        <f t="shared" si="61"/>
        <v>0.20586610780710876</v>
      </c>
      <c r="L1000" s="14" t="str">
        <f t="shared" si="62"/>
        <v>20% - 30%</v>
      </c>
      <c r="M1000" s="2">
        <f t="shared" si="63"/>
        <v>0</v>
      </c>
      <c r="N1000" s="2">
        <v>0</v>
      </c>
      <c r="O1000" s="2">
        <v>0</v>
      </c>
      <c r="P1000" s="2" t="s">
        <v>12</v>
      </c>
      <c r="Q1000" s="4">
        <v>19815375.66</v>
      </c>
    </row>
    <row r="1001" spans="1:17" x14ac:dyDescent="0.25">
      <c r="A1001" s="5">
        <v>2076</v>
      </c>
      <c r="B1001" s="6">
        <v>43351</v>
      </c>
      <c r="C1001" s="5">
        <v>6</v>
      </c>
      <c r="D1001" s="5">
        <v>15</v>
      </c>
      <c r="E1001" s="5">
        <v>43</v>
      </c>
      <c r="F1001" s="5">
        <v>5</v>
      </c>
      <c r="G1001" s="5">
        <v>12</v>
      </c>
      <c r="H1001" s="5">
        <v>22</v>
      </c>
      <c r="I1001" s="7">
        <v>33802037.5</v>
      </c>
      <c r="J1001" s="13">
        <f t="shared" si="60"/>
        <v>9657725</v>
      </c>
      <c r="K1001" s="29">
        <f t="shared" si="61"/>
        <v>0.19290811775200714</v>
      </c>
      <c r="L1001" s="15" t="str">
        <f t="shared" si="62"/>
        <v>10% - 20%</v>
      </c>
      <c r="M1001" s="5">
        <f t="shared" si="63"/>
        <v>0</v>
      </c>
      <c r="N1001" s="5">
        <v>0</v>
      </c>
      <c r="O1001" s="5">
        <v>0</v>
      </c>
      <c r="P1001" s="5" t="s">
        <v>12</v>
      </c>
      <c r="Q1001" s="7">
        <v>23405346.100000001</v>
      </c>
    </row>
    <row r="1002" spans="1:17" x14ac:dyDescent="0.25">
      <c r="A1002" s="2">
        <v>2077</v>
      </c>
      <c r="B1002" s="3">
        <v>43355</v>
      </c>
      <c r="C1002" s="2">
        <v>37</v>
      </c>
      <c r="D1002" s="2">
        <v>13</v>
      </c>
      <c r="E1002" s="2">
        <v>16</v>
      </c>
      <c r="F1002" s="2">
        <v>26</v>
      </c>
      <c r="G1002" s="2">
        <v>39</v>
      </c>
      <c r="H1002" s="2">
        <v>35</v>
      </c>
      <c r="I1002" s="4">
        <v>40989767</v>
      </c>
      <c r="J1002" s="10">
        <f t="shared" si="60"/>
        <v>11711362</v>
      </c>
      <c r="K1002" s="28">
        <f t="shared" si="61"/>
        <v>0.23392846656250638</v>
      </c>
      <c r="L1002" s="14" t="str">
        <f t="shared" si="62"/>
        <v>20% - 30%</v>
      </c>
      <c r="M1002" s="2">
        <f t="shared" si="63"/>
        <v>1</v>
      </c>
      <c r="N1002" s="2">
        <v>1</v>
      </c>
      <c r="O1002" s="4">
        <v>27758694.68</v>
      </c>
      <c r="P1002" s="2" t="s">
        <v>13</v>
      </c>
      <c r="Q1002" s="2">
        <v>0</v>
      </c>
    </row>
    <row r="1003" spans="1:17" x14ac:dyDescent="0.25">
      <c r="A1003" s="5">
        <v>2078</v>
      </c>
      <c r="B1003" s="6">
        <v>43358</v>
      </c>
      <c r="C1003" s="5">
        <v>30</v>
      </c>
      <c r="D1003" s="5">
        <v>36</v>
      </c>
      <c r="E1003" s="5">
        <v>2</v>
      </c>
      <c r="F1003" s="5">
        <v>11</v>
      </c>
      <c r="G1003" s="5">
        <v>39</v>
      </c>
      <c r="H1003" s="5">
        <v>15</v>
      </c>
      <c r="I1003" s="7">
        <v>26528831</v>
      </c>
      <c r="J1003" s="13">
        <f t="shared" si="60"/>
        <v>7579666</v>
      </c>
      <c r="K1003" s="29">
        <f t="shared" si="61"/>
        <v>0.15139995198132944</v>
      </c>
      <c r="L1003" s="15" t="str">
        <f t="shared" si="62"/>
        <v>10% - 20%</v>
      </c>
      <c r="M1003" s="5">
        <f t="shared" si="63"/>
        <v>0</v>
      </c>
      <c r="N1003" s="5">
        <v>0</v>
      </c>
      <c r="O1003" s="5">
        <v>0</v>
      </c>
      <c r="P1003" s="5" t="s">
        <v>12</v>
      </c>
      <c r="Q1003" s="7">
        <v>2817514.15</v>
      </c>
    </row>
    <row r="1004" spans="1:17" x14ac:dyDescent="0.25">
      <c r="A1004" s="2">
        <v>2079</v>
      </c>
      <c r="B1004" s="3">
        <v>43361</v>
      </c>
      <c r="C1004" s="2">
        <v>55</v>
      </c>
      <c r="D1004" s="2">
        <v>37</v>
      </c>
      <c r="E1004" s="2">
        <v>58</v>
      </c>
      <c r="F1004" s="2">
        <v>14</v>
      </c>
      <c r="G1004" s="2">
        <v>2</v>
      </c>
      <c r="H1004" s="2">
        <v>1</v>
      </c>
      <c r="I1004" s="4">
        <v>17275706</v>
      </c>
      <c r="J1004" s="10">
        <f t="shared" si="60"/>
        <v>4935916</v>
      </c>
      <c r="K1004" s="28">
        <f t="shared" si="61"/>
        <v>9.8592397789543193E-2</v>
      </c>
      <c r="L1004" s="14" t="str">
        <f t="shared" si="62"/>
        <v>0% - 10%</v>
      </c>
      <c r="M1004" s="2">
        <f t="shared" si="63"/>
        <v>0</v>
      </c>
      <c r="N1004" s="2">
        <v>0</v>
      </c>
      <c r="O1004" s="2">
        <v>0</v>
      </c>
      <c r="P1004" s="2" t="s">
        <v>12</v>
      </c>
      <c r="Q1004" s="4">
        <v>14977664.939999999</v>
      </c>
    </row>
    <row r="1005" spans="1:17" x14ac:dyDescent="0.25">
      <c r="A1005" s="5">
        <v>2080</v>
      </c>
      <c r="B1005" s="6">
        <v>43363</v>
      </c>
      <c r="C1005" s="5">
        <v>58</v>
      </c>
      <c r="D1005" s="5">
        <v>55</v>
      </c>
      <c r="E1005" s="5">
        <v>46</v>
      </c>
      <c r="F1005" s="5">
        <v>22</v>
      </c>
      <c r="G1005" s="5">
        <v>40</v>
      </c>
      <c r="H1005" s="5">
        <v>10</v>
      </c>
      <c r="I1005" s="7">
        <v>28555726.5</v>
      </c>
      <c r="J1005" s="13">
        <f t="shared" si="60"/>
        <v>8158779</v>
      </c>
      <c r="K1005" s="29">
        <f t="shared" si="61"/>
        <v>0.16296743798820146</v>
      </c>
      <c r="L1005" s="15" t="str">
        <f t="shared" si="62"/>
        <v>10% - 20%</v>
      </c>
      <c r="M1005" s="5">
        <f t="shared" si="63"/>
        <v>0</v>
      </c>
      <c r="N1005" s="5">
        <v>0</v>
      </c>
      <c r="O1005" s="5">
        <v>0</v>
      </c>
      <c r="P1005" s="5" t="s">
        <v>12</v>
      </c>
      <c r="Q1005" s="7">
        <v>18010447.030000001</v>
      </c>
    </row>
    <row r="1006" spans="1:17" x14ac:dyDescent="0.25">
      <c r="A1006" s="2">
        <v>2081</v>
      </c>
      <c r="B1006" s="3">
        <v>43365</v>
      </c>
      <c r="C1006" s="2">
        <v>40</v>
      </c>
      <c r="D1006" s="2">
        <v>42</v>
      </c>
      <c r="E1006" s="2">
        <v>13</v>
      </c>
      <c r="F1006" s="2">
        <v>18</v>
      </c>
      <c r="G1006" s="2">
        <v>35</v>
      </c>
      <c r="H1006" s="2">
        <v>41</v>
      </c>
      <c r="I1006" s="4">
        <v>35339930.5</v>
      </c>
      <c r="J1006" s="10">
        <f t="shared" si="60"/>
        <v>10097123</v>
      </c>
      <c r="K1006" s="28">
        <f t="shared" si="61"/>
        <v>0.20168486808647995</v>
      </c>
      <c r="L1006" s="14" t="str">
        <f t="shared" si="62"/>
        <v>20% - 30%</v>
      </c>
      <c r="M1006" s="2">
        <f t="shared" si="63"/>
        <v>1</v>
      </c>
      <c r="N1006" s="2">
        <v>1</v>
      </c>
      <c r="O1006" s="4">
        <v>21763750.539999999</v>
      </c>
      <c r="P1006" s="2" t="s">
        <v>13</v>
      </c>
      <c r="Q1006" s="2">
        <v>0</v>
      </c>
    </row>
    <row r="1007" spans="1:17" x14ac:dyDescent="0.25">
      <c r="A1007" s="5">
        <v>2082</v>
      </c>
      <c r="B1007" s="6">
        <v>43369</v>
      </c>
      <c r="C1007" s="5">
        <v>25</v>
      </c>
      <c r="D1007" s="5">
        <v>33</v>
      </c>
      <c r="E1007" s="5">
        <v>42</v>
      </c>
      <c r="F1007" s="5">
        <v>49</v>
      </c>
      <c r="G1007" s="5">
        <v>6</v>
      </c>
      <c r="H1007" s="5">
        <v>48</v>
      </c>
      <c r="I1007" s="7">
        <v>22792563.5</v>
      </c>
      <c r="J1007" s="13">
        <f t="shared" si="60"/>
        <v>6512161</v>
      </c>
      <c r="K1007" s="29">
        <f t="shared" si="61"/>
        <v>0.1300770855463402</v>
      </c>
      <c r="L1007" s="15" t="str">
        <f t="shared" si="62"/>
        <v>10% - 20%</v>
      </c>
      <c r="M1007" s="5">
        <f t="shared" si="63"/>
        <v>1</v>
      </c>
      <c r="N1007" s="5">
        <v>1</v>
      </c>
      <c r="O1007" s="7">
        <v>2420701.1</v>
      </c>
      <c r="P1007" s="5" t="s">
        <v>13</v>
      </c>
      <c r="Q1007" s="5">
        <v>0</v>
      </c>
    </row>
    <row r="1008" spans="1:17" x14ac:dyDescent="0.25">
      <c r="A1008" s="2">
        <v>2083</v>
      </c>
      <c r="B1008" s="3">
        <v>43372</v>
      </c>
      <c r="C1008" s="2">
        <v>56</v>
      </c>
      <c r="D1008" s="2">
        <v>33</v>
      </c>
      <c r="E1008" s="2">
        <v>1</v>
      </c>
      <c r="F1008" s="2">
        <v>19</v>
      </c>
      <c r="G1008" s="2">
        <v>18</v>
      </c>
      <c r="H1008" s="2">
        <v>60</v>
      </c>
      <c r="I1008" s="4">
        <v>25415372.5</v>
      </c>
      <c r="J1008" s="10">
        <f t="shared" si="60"/>
        <v>7261535</v>
      </c>
      <c r="K1008" s="28">
        <f t="shared" si="61"/>
        <v>0.14504544795387331</v>
      </c>
      <c r="L1008" s="14" t="str">
        <f t="shared" si="62"/>
        <v>10% - 20%</v>
      </c>
      <c r="M1008" s="2">
        <f t="shared" si="63"/>
        <v>0</v>
      </c>
      <c r="N1008" s="2">
        <v>0</v>
      </c>
      <c r="O1008" s="2">
        <v>0</v>
      </c>
      <c r="P1008" s="2" t="s">
        <v>12</v>
      </c>
      <c r="Q1008" s="4">
        <v>2699258.48</v>
      </c>
    </row>
    <row r="1009" spans="1:17" x14ac:dyDescent="0.25">
      <c r="A1009" s="5">
        <v>2084</v>
      </c>
      <c r="B1009" s="6">
        <v>43376</v>
      </c>
      <c r="C1009" s="5">
        <v>20</v>
      </c>
      <c r="D1009" s="5">
        <v>37</v>
      </c>
      <c r="E1009" s="5">
        <v>26</v>
      </c>
      <c r="F1009" s="5">
        <v>7</v>
      </c>
      <c r="G1009" s="5">
        <v>39</v>
      </c>
      <c r="H1009" s="5">
        <v>38</v>
      </c>
      <c r="I1009" s="7">
        <v>27457472</v>
      </c>
      <c r="J1009" s="13">
        <f t="shared" si="60"/>
        <v>7844992</v>
      </c>
      <c r="K1009" s="29">
        <f t="shared" si="61"/>
        <v>0.15669970313915069</v>
      </c>
      <c r="L1009" s="15" t="str">
        <f t="shared" si="62"/>
        <v>10% - 20%</v>
      </c>
      <c r="M1009" s="5">
        <f t="shared" si="63"/>
        <v>0</v>
      </c>
      <c r="N1009" s="5">
        <v>0</v>
      </c>
      <c r="O1009" s="5">
        <v>0</v>
      </c>
      <c r="P1009" s="5" t="s">
        <v>12</v>
      </c>
      <c r="Q1009" s="7">
        <v>14932202.449999999</v>
      </c>
    </row>
    <row r="1010" spans="1:17" x14ac:dyDescent="0.25">
      <c r="A1010" s="2">
        <v>2085</v>
      </c>
      <c r="B1010" s="3">
        <v>43379</v>
      </c>
      <c r="C1010" s="2">
        <v>25</v>
      </c>
      <c r="D1010" s="2">
        <v>49</v>
      </c>
      <c r="E1010" s="2">
        <v>12</v>
      </c>
      <c r="F1010" s="2">
        <v>21</v>
      </c>
      <c r="G1010" s="2">
        <v>38</v>
      </c>
      <c r="H1010" s="2">
        <v>37</v>
      </c>
      <c r="I1010" s="4">
        <v>40357751</v>
      </c>
      <c r="J1010" s="10">
        <f t="shared" si="60"/>
        <v>11530786</v>
      </c>
      <c r="K1010" s="28">
        <f t="shared" si="61"/>
        <v>0.23032155331210977</v>
      </c>
      <c r="L1010" s="14" t="str">
        <f t="shared" si="62"/>
        <v>20% - 30%</v>
      </c>
      <c r="M1010" s="2">
        <f t="shared" si="63"/>
        <v>0</v>
      </c>
      <c r="N1010" s="2">
        <v>0</v>
      </c>
      <c r="O1010" s="2">
        <v>0</v>
      </c>
      <c r="P1010" s="2" t="s">
        <v>12</v>
      </c>
      <c r="Q1010" s="4">
        <v>19218427.309999999</v>
      </c>
    </row>
    <row r="1011" spans="1:17" x14ac:dyDescent="0.25">
      <c r="A1011" s="5">
        <v>2086</v>
      </c>
      <c r="B1011" s="6">
        <v>43383</v>
      </c>
      <c r="C1011" s="5">
        <v>4</v>
      </c>
      <c r="D1011" s="5">
        <v>53</v>
      </c>
      <c r="E1011" s="5">
        <v>35</v>
      </c>
      <c r="F1011" s="5">
        <v>43</v>
      </c>
      <c r="G1011" s="5">
        <v>47</v>
      </c>
      <c r="H1011" s="5">
        <v>46</v>
      </c>
      <c r="I1011" s="7">
        <v>39184316.5</v>
      </c>
      <c r="J1011" s="13">
        <f t="shared" si="60"/>
        <v>11195519</v>
      </c>
      <c r="K1011" s="29">
        <f t="shared" si="61"/>
        <v>0.22362476644829224</v>
      </c>
      <c r="L1011" s="15" t="str">
        <f t="shared" si="62"/>
        <v>20% - 30%</v>
      </c>
      <c r="M1011" s="5">
        <f t="shared" si="63"/>
        <v>0</v>
      </c>
      <c r="N1011" s="5">
        <v>0</v>
      </c>
      <c r="O1011" s="5">
        <v>0</v>
      </c>
      <c r="P1011" s="5" t="s">
        <v>12</v>
      </c>
      <c r="Q1011" s="7">
        <v>23380026.68</v>
      </c>
    </row>
    <row r="1012" spans="1:17" x14ac:dyDescent="0.25">
      <c r="A1012" s="2">
        <v>2087</v>
      </c>
      <c r="B1012" s="3">
        <v>43386</v>
      </c>
      <c r="C1012" s="2">
        <v>19</v>
      </c>
      <c r="D1012" s="2">
        <v>18</v>
      </c>
      <c r="E1012" s="2">
        <v>53</v>
      </c>
      <c r="F1012" s="2">
        <v>34</v>
      </c>
      <c r="G1012" s="2">
        <v>2</v>
      </c>
      <c r="H1012" s="2">
        <v>23</v>
      </c>
      <c r="I1012" s="4">
        <v>37519090</v>
      </c>
      <c r="J1012" s="10">
        <f t="shared" si="60"/>
        <v>10719740</v>
      </c>
      <c r="K1012" s="28">
        <f t="shared" si="61"/>
        <v>0.2141213242446747</v>
      </c>
      <c r="L1012" s="14" t="str">
        <f t="shared" si="62"/>
        <v>20% - 30%</v>
      </c>
      <c r="M1012" s="2">
        <f t="shared" si="63"/>
        <v>1</v>
      </c>
      <c r="N1012" s="2">
        <v>1</v>
      </c>
      <c r="O1012" s="4">
        <v>27364769.440000001</v>
      </c>
      <c r="P1012" s="2" t="s">
        <v>13</v>
      </c>
      <c r="Q1012" s="2">
        <v>0</v>
      </c>
    </row>
    <row r="1013" spans="1:17" x14ac:dyDescent="0.25">
      <c r="A1013" s="5">
        <v>2088</v>
      </c>
      <c r="B1013" s="6">
        <v>43390</v>
      </c>
      <c r="C1013" s="5">
        <v>24</v>
      </c>
      <c r="D1013" s="5">
        <v>3</v>
      </c>
      <c r="E1013" s="5">
        <v>27</v>
      </c>
      <c r="F1013" s="5">
        <v>38</v>
      </c>
      <c r="G1013" s="5">
        <v>14</v>
      </c>
      <c r="H1013" s="5">
        <v>56</v>
      </c>
      <c r="I1013" s="7">
        <v>23790004</v>
      </c>
      <c r="J1013" s="13">
        <f t="shared" si="60"/>
        <v>6797144</v>
      </c>
      <c r="K1013" s="29">
        <f t="shared" si="61"/>
        <v>0.13576947522624105</v>
      </c>
      <c r="L1013" s="15" t="str">
        <f t="shared" si="62"/>
        <v>10% - 20%</v>
      </c>
      <c r="M1013" s="5">
        <f t="shared" si="63"/>
        <v>1</v>
      </c>
      <c r="N1013" s="5">
        <v>1</v>
      </c>
      <c r="O1013" s="7">
        <v>2526635</v>
      </c>
      <c r="P1013" s="5" t="s">
        <v>13</v>
      </c>
      <c r="Q1013" s="5">
        <v>0</v>
      </c>
    </row>
    <row r="1014" spans="1:17" x14ac:dyDescent="0.25">
      <c r="A1014" s="2">
        <v>2089</v>
      </c>
      <c r="B1014" s="3">
        <v>43393</v>
      </c>
      <c r="C1014" s="2">
        <v>38</v>
      </c>
      <c r="D1014" s="2">
        <v>48</v>
      </c>
      <c r="E1014" s="2">
        <v>5</v>
      </c>
      <c r="F1014" s="2">
        <v>49</v>
      </c>
      <c r="G1014" s="2">
        <v>10</v>
      </c>
      <c r="H1014" s="2">
        <v>32</v>
      </c>
      <c r="I1014" s="4">
        <v>26731082</v>
      </c>
      <c r="J1014" s="10">
        <f t="shared" si="60"/>
        <v>7637452</v>
      </c>
      <c r="K1014" s="28">
        <f t="shared" si="61"/>
        <v>0.15255419777859719</v>
      </c>
      <c r="L1014" s="14" t="str">
        <f t="shared" si="62"/>
        <v>10% - 20%</v>
      </c>
      <c r="M1014" s="2">
        <f t="shared" si="63"/>
        <v>0</v>
      </c>
      <c r="N1014" s="2">
        <v>0</v>
      </c>
      <c r="O1014" s="2">
        <v>0</v>
      </c>
      <c r="P1014" s="2" t="s">
        <v>12</v>
      </c>
      <c r="Q1014" s="4">
        <v>14026432.08</v>
      </c>
    </row>
    <row r="1015" spans="1:17" x14ac:dyDescent="0.25">
      <c r="A1015" s="5">
        <v>2090</v>
      </c>
      <c r="B1015" s="6">
        <v>43396</v>
      </c>
      <c r="C1015" s="5">
        <v>11</v>
      </c>
      <c r="D1015" s="5">
        <v>8</v>
      </c>
      <c r="E1015" s="5">
        <v>18</v>
      </c>
      <c r="F1015" s="5">
        <v>40</v>
      </c>
      <c r="G1015" s="5">
        <v>37</v>
      </c>
      <c r="H1015" s="5">
        <v>51</v>
      </c>
      <c r="I1015" s="7">
        <v>23886863</v>
      </c>
      <c r="J1015" s="13">
        <f t="shared" si="60"/>
        <v>6824818</v>
      </c>
      <c r="K1015" s="29">
        <f t="shared" si="61"/>
        <v>0.136322249223292</v>
      </c>
      <c r="L1015" s="15" t="str">
        <f t="shared" si="62"/>
        <v>10% - 20%</v>
      </c>
      <c r="M1015" s="5">
        <f t="shared" si="63"/>
        <v>0</v>
      </c>
      <c r="N1015" s="5">
        <v>0</v>
      </c>
      <c r="O1015" s="5">
        <v>0</v>
      </c>
      <c r="P1015" s="5" t="s">
        <v>12</v>
      </c>
      <c r="Q1015" s="7">
        <v>16563354.060000001</v>
      </c>
    </row>
    <row r="1016" spans="1:17" x14ac:dyDescent="0.25">
      <c r="A1016" s="2">
        <v>2091</v>
      </c>
      <c r="B1016" s="3">
        <v>43398</v>
      </c>
      <c r="C1016" s="2">
        <v>12</v>
      </c>
      <c r="D1016" s="2">
        <v>11</v>
      </c>
      <c r="E1016" s="2">
        <v>10</v>
      </c>
      <c r="F1016" s="2">
        <v>59</v>
      </c>
      <c r="G1016" s="2">
        <v>38</v>
      </c>
      <c r="H1016" s="2">
        <v>37</v>
      </c>
      <c r="I1016" s="4">
        <v>32592784</v>
      </c>
      <c r="J1016" s="10">
        <f t="shared" si="60"/>
        <v>9312224</v>
      </c>
      <c r="K1016" s="28">
        <f t="shared" si="61"/>
        <v>0.18600691197202932</v>
      </c>
      <c r="L1016" s="14" t="str">
        <f t="shared" si="62"/>
        <v>10% - 20%</v>
      </c>
      <c r="M1016" s="2">
        <f t="shared" si="63"/>
        <v>1</v>
      </c>
      <c r="N1016" s="2">
        <v>1</v>
      </c>
      <c r="O1016" s="4">
        <v>20024894.84</v>
      </c>
      <c r="P1016" s="2" t="s">
        <v>13</v>
      </c>
      <c r="Q1016" s="2">
        <v>0</v>
      </c>
    </row>
    <row r="1017" spans="1:17" x14ac:dyDescent="0.25">
      <c r="A1017" s="5">
        <v>2092</v>
      </c>
      <c r="B1017" s="6">
        <v>43400</v>
      </c>
      <c r="C1017" s="5">
        <v>13</v>
      </c>
      <c r="D1017" s="5">
        <v>17</v>
      </c>
      <c r="E1017" s="5">
        <v>27</v>
      </c>
      <c r="F1017" s="5">
        <v>11</v>
      </c>
      <c r="G1017" s="5">
        <v>15</v>
      </c>
      <c r="H1017" s="5">
        <v>22</v>
      </c>
      <c r="I1017" s="7">
        <v>22775966.5</v>
      </c>
      <c r="J1017" s="13">
        <f t="shared" si="60"/>
        <v>6507419</v>
      </c>
      <c r="K1017" s="29">
        <f t="shared" si="61"/>
        <v>0.12998236652147876</v>
      </c>
      <c r="L1017" s="15" t="str">
        <f t="shared" si="62"/>
        <v>10% - 20%</v>
      </c>
      <c r="M1017" s="5">
        <f t="shared" si="63"/>
        <v>0</v>
      </c>
      <c r="N1017" s="5">
        <v>0</v>
      </c>
      <c r="O1017" s="5">
        <v>0</v>
      </c>
      <c r="P1017" s="5" t="s">
        <v>12</v>
      </c>
      <c r="Q1017" s="7">
        <v>2418938.4</v>
      </c>
    </row>
    <row r="1018" spans="1:17" x14ac:dyDescent="0.25">
      <c r="A1018" s="2">
        <v>2093</v>
      </c>
      <c r="B1018" s="3">
        <v>43404</v>
      </c>
      <c r="C1018" s="2">
        <v>54</v>
      </c>
      <c r="D1018" s="2">
        <v>34</v>
      </c>
      <c r="E1018" s="2">
        <v>52</v>
      </c>
      <c r="F1018" s="2">
        <v>8</v>
      </c>
      <c r="G1018" s="2">
        <v>14</v>
      </c>
      <c r="H1018" s="2">
        <v>27</v>
      </c>
      <c r="I1018" s="4">
        <v>26770471</v>
      </c>
      <c r="J1018" s="10">
        <f t="shared" si="60"/>
        <v>7648706</v>
      </c>
      <c r="K1018" s="28">
        <f t="shared" si="61"/>
        <v>0.15277899067311229</v>
      </c>
      <c r="L1018" s="14" t="str">
        <f t="shared" si="62"/>
        <v>10% - 20%</v>
      </c>
      <c r="M1018" s="2">
        <f t="shared" si="63"/>
        <v>0</v>
      </c>
      <c r="N1018" s="2">
        <v>0</v>
      </c>
      <c r="O1018" s="2">
        <v>0</v>
      </c>
      <c r="P1018" s="2" t="s">
        <v>12</v>
      </c>
      <c r="Q1018" s="4">
        <v>5262116.1100000003</v>
      </c>
    </row>
    <row r="1019" spans="1:17" x14ac:dyDescent="0.25">
      <c r="A1019" s="5">
        <v>2094</v>
      </c>
      <c r="B1019" s="6">
        <v>43407</v>
      </c>
      <c r="C1019" s="5">
        <v>4</v>
      </c>
      <c r="D1019" s="5">
        <v>33</v>
      </c>
      <c r="E1019" s="5">
        <v>16</v>
      </c>
      <c r="F1019" s="5">
        <v>44</v>
      </c>
      <c r="G1019" s="5">
        <v>19</v>
      </c>
      <c r="H1019" s="5">
        <v>31</v>
      </c>
      <c r="I1019" s="7">
        <v>30714652.5</v>
      </c>
      <c r="J1019" s="13">
        <f t="shared" si="60"/>
        <v>8775615</v>
      </c>
      <c r="K1019" s="29">
        <f t="shared" si="61"/>
        <v>0.17528842162789685</v>
      </c>
      <c r="L1019" s="15" t="str">
        <f t="shared" si="62"/>
        <v>10% - 20%</v>
      </c>
      <c r="M1019" s="5">
        <f t="shared" si="63"/>
        <v>0</v>
      </c>
      <c r="N1019" s="5">
        <v>0</v>
      </c>
      <c r="O1019" s="5">
        <v>0</v>
      </c>
      <c r="P1019" s="5" t="s">
        <v>12</v>
      </c>
      <c r="Q1019" s="7">
        <v>17652712.199999999</v>
      </c>
    </row>
    <row r="1020" spans="1:17" x14ac:dyDescent="0.25">
      <c r="A1020" s="2">
        <v>2095</v>
      </c>
      <c r="B1020" s="3">
        <v>43411</v>
      </c>
      <c r="C1020" s="2">
        <v>49</v>
      </c>
      <c r="D1020" s="2">
        <v>29</v>
      </c>
      <c r="E1020" s="2">
        <v>56</v>
      </c>
      <c r="F1020" s="2">
        <v>43</v>
      </c>
      <c r="G1020" s="2">
        <v>35</v>
      </c>
      <c r="H1020" s="2">
        <v>16</v>
      </c>
      <c r="I1020" s="4">
        <v>41767404</v>
      </c>
      <c r="J1020" s="10">
        <f t="shared" si="60"/>
        <v>11933544</v>
      </c>
      <c r="K1020" s="28">
        <f t="shared" si="61"/>
        <v>0.23836643838489482</v>
      </c>
      <c r="L1020" s="14" t="str">
        <f t="shared" si="62"/>
        <v>20% - 30%</v>
      </c>
      <c r="M1020" s="2">
        <f t="shared" si="63"/>
        <v>0</v>
      </c>
      <c r="N1020" s="2">
        <v>0</v>
      </c>
      <c r="O1020" s="2">
        <v>0</v>
      </c>
      <c r="P1020" s="2" t="s">
        <v>12</v>
      </c>
      <c r="Q1020" s="4">
        <v>22088650.300000001</v>
      </c>
    </row>
    <row r="1021" spans="1:17" x14ac:dyDescent="0.25">
      <c r="A1021" s="5">
        <v>2096</v>
      </c>
      <c r="B1021" s="6">
        <v>43414</v>
      </c>
      <c r="C1021" s="5">
        <v>11</v>
      </c>
      <c r="D1021" s="5">
        <v>51</v>
      </c>
      <c r="E1021" s="5">
        <v>6</v>
      </c>
      <c r="F1021" s="5">
        <v>24</v>
      </c>
      <c r="G1021" s="5">
        <v>13</v>
      </c>
      <c r="H1021" s="5">
        <v>19</v>
      </c>
      <c r="I1021" s="7">
        <v>47942611.5</v>
      </c>
      <c r="J1021" s="13">
        <f t="shared" si="60"/>
        <v>13697889</v>
      </c>
      <c r="K1021" s="29">
        <f t="shared" si="61"/>
        <v>0.27360832744418828</v>
      </c>
      <c r="L1021" s="15" t="str">
        <f t="shared" si="62"/>
        <v>20% - 30%</v>
      </c>
      <c r="M1021" s="5">
        <f t="shared" si="63"/>
        <v>0</v>
      </c>
      <c r="N1021" s="5">
        <v>0</v>
      </c>
      <c r="O1021" s="5">
        <v>0</v>
      </c>
      <c r="P1021" s="5" t="s">
        <v>12</v>
      </c>
      <c r="Q1021" s="7">
        <v>27180430.890000001</v>
      </c>
    </row>
    <row r="1022" spans="1:17" x14ac:dyDescent="0.25">
      <c r="A1022" s="2">
        <v>2097</v>
      </c>
      <c r="B1022" s="3">
        <v>43418</v>
      </c>
      <c r="C1022" s="2">
        <v>51</v>
      </c>
      <c r="D1022" s="2">
        <v>28</v>
      </c>
      <c r="E1022" s="2">
        <v>24</v>
      </c>
      <c r="F1022" s="2">
        <v>49</v>
      </c>
      <c r="G1022" s="2">
        <v>9</v>
      </c>
      <c r="H1022" s="2">
        <v>45</v>
      </c>
      <c r="I1022" s="4">
        <v>50929053</v>
      </c>
      <c r="J1022" s="10">
        <f t="shared" si="60"/>
        <v>14551158</v>
      </c>
      <c r="K1022" s="28">
        <f t="shared" si="61"/>
        <v>0.29065193934307104</v>
      </c>
      <c r="L1022" s="14" t="str">
        <f t="shared" si="62"/>
        <v>20% - 30%</v>
      </c>
      <c r="M1022" s="2">
        <f t="shared" si="63"/>
        <v>0</v>
      </c>
      <c r="N1022" s="2">
        <v>0</v>
      </c>
      <c r="O1022" s="2">
        <v>0</v>
      </c>
      <c r="P1022" s="2" t="s">
        <v>12</v>
      </c>
      <c r="Q1022" s="4">
        <v>32589388.719999999</v>
      </c>
    </row>
    <row r="1023" spans="1:17" x14ac:dyDescent="0.25">
      <c r="A1023" s="5">
        <v>2098</v>
      </c>
      <c r="B1023" s="6">
        <v>43421</v>
      </c>
      <c r="C1023" s="5">
        <v>2</v>
      </c>
      <c r="D1023" s="5">
        <v>38</v>
      </c>
      <c r="E1023" s="5">
        <v>27</v>
      </c>
      <c r="F1023" s="5">
        <v>60</v>
      </c>
      <c r="G1023" s="5">
        <v>18</v>
      </c>
      <c r="H1023" s="5">
        <v>8</v>
      </c>
      <c r="I1023" s="7">
        <v>49113232</v>
      </c>
      <c r="J1023" s="13">
        <f t="shared" si="60"/>
        <v>14032352</v>
      </c>
      <c r="K1023" s="29">
        <f t="shared" si="61"/>
        <v>0.28028905481918492</v>
      </c>
      <c r="L1023" s="15" t="str">
        <f t="shared" si="62"/>
        <v>20% - 30%</v>
      </c>
      <c r="M1023" s="5">
        <f t="shared" si="63"/>
        <v>0</v>
      </c>
      <c r="N1023" s="5">
        <v>0</v>
      </c>
      <c r="O1023" s="5">
        <v>0</v>
      </c>
      <c r="P1023" s="5" t="s">
        <v>12</v>
      </c>
      <c r="Q1023" s="7">
        <v>37805495.920000002</v>
      </c>
    </row>
    <row r="1024" spans="1:17" x14ac:dyDescent="0.25">
      <c r="A1024" s="2">
        <v>2099</v>
      </c>
      <c r="B1024" s="3">
        <v>43425</v>
      </c>
      <c r="C1024" s="2">
        <v>30</v>
      </c>
      <c r="D1024" s="2">
        <v>15</v>
      </c>
      <c r="E1024" s="2">
        <v>5</v>
      </c>
      <c r="F1024" s="2">
        <v>58</v>
      </c>
      <c r="G1024" s="2">
        <v>20</v>
      </c>
      <c r="H1024" s="2">
        <v>27</v>
      </c>
      <c r="I1024" s="4">
        <v>58036464.5</v>
      </c>
      <c r="J1024" s="10">
        <f t="shared" si="60"/>
        <v>16581847</v>
      </c>
      <c r="K1024" s="28">
        <f t="shared" si="61"/>
        <v>0.33121391358956342</v>
      </c>
      <c r="L1024" s="14" t="str">
        <f t="shared" si="62"/>
        <v>30% - 40%</v>
      </c>
      <c r="M1024" s="2">
        <f t="shared" si="63"/>
        <v>0</v>
      </c>
      <c r="N1024" s="2">
        <v>0</v>
      </c>
      <c r="O1024" s="2">
        <v>0</v>
      </c>
      <c r="P1024" s="2" t="s">
        <v>12</v>
      </c>
      <c r="Q1024" s="4">
        <v>60511157.869999997</v>
      </c>
    </row>
    <row r="1025" spans="1:17" x14ac:dyDescent="0.25">
      <c r="A1025" s="5">
        <v>2100</v>
      </c>
      <c r="B1025" s="6">
        <v>43428</v>
      </c>
      <c r="C1025" s="5">
        <v>1</v>
      </c>
      <c r="D1025" s="5">
        <v>35</v>
      </c>
      <c r="E1025" s="5">
        <v>13</v>
      </c>
      <c r="F1025" s="5">
        <v>11</v>
      </c>
      <c r="G1025" s="5">
        <v>10</v>
      </c>
      <c r="H1025" s="5">
        <v>49</v>
      </c>
      <c r="I1025" s="7">
        <v>81684155</v>
      </c>
      <c r="J1025" s="13">
        <f t="shared" si="60"/>
        <v>23338330</v>
      </c>
      <c r="K1025" s="29">
        <f t="shared" si="61"/>
        <v>0.46617120613552371</v>
      </c>
      <c r="L1025" s="15" t="str">
        <f t="shared" si="62"/>
        <v>40% - 50%</v>
      </c>
      <c r="M1025" s="5">
        <f t="shared" si="63"/>
        <v>1</v>
      </c>
      <c r="N1025" s="5">
        <v>1</v>
      </c>
      <c r="O1025" s="7">
        <v>69186484.109999999</v>
      </c>
      <c r="P1025" s="5" t="s">
        <v>13</v>
      </c>
      <c r="Q1025" s="5">
        <v>0</v>
      </c>
    </row>
    <row r="1026" spans="1:17" x14ac:dyDescent="0.25">
      <c r="A1026" s="2">
        <v>2101</v>
      </c>
      <c r="B1026" s="3">
        <v>43432</v>
      </c>
      <c r="C1026" s="2">
        <v>58</v>
      </c>
      <c r="D1026" s="2">
        <v>56</v>
      </c>
      <c r="E1026" s="2">
        <v>18</v>
      </c>
      <c r="F1026" s="2">
        <v>8</v>
      </c>
      <c r="G1026" s="2">
        <v>2</v>
      </c>
      <c r="H1026" s="2">
        <v>37</v>
      </c>
      <c r="I1026" s="4">
        <v>24349150</v>
      </c>
      <c r="J1026" s="10">
        <f t="shared" ref="J1026:J1085" si="64">I1026/3.5</f>
        <v>6956900</v>
      </c>
      <c r="K1026" s="28">
        <f t="shared" si="61"/>
        <v>0.13896051962433581</v>
      </c>
      <c r="L1026" s="14" t="str">
        <f t="shared" si="62"/>
        <v>10% - 20%</v>
      </c>
      <c r="M1026" s="2">
        <f t="shared" si="63"/>
        <v>0</v>
      </c>
      <c r="N1026" s="2">
        <v>0</v>
      </c>
      <c r="O1026" s="2">
        <v>0</v>
      </c>
      <c r="P1026" s="2" t="s">
        <v>12</v>
      </c>
      <c r="Q1026" s="4">
        <v>2586019.52</v>
      </c>
    </row>
    <row r="1027" spans="1:17" x14ac:dyDescent="0.25">
      <c r="A1027" s="5">
        <v>2102</v>
      </c>
      <c r="B1027" s="6">
        <v>43435</v>
      </c>
      <c r="C1027" s="5">
        <v>6</v>
      </c>
      <c r="D1027" s="5">
        <v>4</v>
      </c>
      <c r="E1027" s="5">
        <v>17</v>
      </c>
      <c r="F1027" s="5">
        <v>57</v>
      </c>
      <c r="G1027" s="5">
        <v>34</v>
      </c>
      <c r="H1027" s="5">
        <v>51</v>
      </c>
      <c r="I1027" s="7">
        <v>33425577.5</v>
      </c>
      <c r="J1027" s="13">
        <f t="shared" si="64"/>
        <v>9550165</v>
      </c>
      <c r="K1027" s="29">
        <f t="shared" ref="K1027:K1085" si="65">J1027/50063860</f>
        <v>0.19075966176000012</v>
      </c>
      <c r="L1027" s="15" t="str">
        <f t="shared" ref="L1027:L1085" si="66">IF(K1027&gt;1,"Acima de 100%",TEXT(_xlfn.FLOOR.MATH(K1027,0.1),"0%")&amp;" - "&amp;TEXT(_xlfn.CEILING.MATH(K1027,0.1),"0%"))</f>
        <v>10% - 20%</v>
      </c>
      <c r="M1027" s="5">
        <f t="shared" ref="M1027:M1085" si="67">IF(N1027&gt;0,1,0)</f>
        <v>0</v>
      </c>
      <c r="N1027" s="5">
        <v>0</v>
      </c>
      <c r="O1027" s="5">
        <v>0</v>
      </c>
      <c r="P1027" s="5" t="s">
        <v>12</v>
      </c>
      <c r="Q1027" s="7">
        <v>6136007.75</v>
      </c>
    </row>
    <row r="1028" spans="1:17" x14ac:dyDescent="0.25">
      <c r="A1028" s="2">
        <v>2103</v>
      </c>
      <c r="B1028" s="3">
        <v>43438</v>
      </c>
      <c r="C1028" s="2">
        <v>13</v>
      </c>
      <c r="D1028" s="2">
        <v>40</v>
      </c>
      <c r="E1028" s="2">
        <v>50</v>
      </c>
      <c r="F1028" s="2">
        <v>46</v>
      </c>
      <c r="G1028" s="2">
        <v>3</v>
      </c>
      <c r="H1028" s="2">
        <v>44</v>
      </c>
      <c r="I1028" s="4">
        <v>24240730.5</v>
      </c>
      <c r="J1028" s="10">
        <f t="shared" si="64"/>
        <v>6925923</v>
      </c>
      <c r="K1028" s="28">
        <f t="shared" si="65"/>
        <v>0.13834176989149458</v>
      </c>
      <c r="L1028" s="14" t="str">
        <f t="shared" si="66"/>
        <v>10% - 20%</v>
      </c>
      <c r="M1028" s="2">
        <f t="shared" si="67"/>
        <v>0</v>
      </c>
      <c r="N1028" s="2">
        <v>0</v>
      </c>
      <c r="O1028" s="2">
        <v>0</v>
      </c>
      <c r="P1028" s="2" t="s">
        <v>12</v>
      </c>
      <c r="Q1028" s="4">
        <v>8710512.4900000002</v>
      </c>
    </row>
    <row r="1029" spans="1:17" x14ac:dyDescent="0.25">
      <c r="A1029" s="5">
        <v>2104</v>
      </c>
      <c r="B1029" s="6">
        <v>43440</v>
      </c>
      <c r="C1029" s="5">
        <v>12</v>
      </c>
      <c r="D1029" s="5">
        <v>45</v>
      </c>
      <c r="E1029" s="5">
        <v>10</v>
      </c>
      <c r="F1029" s="5">
        <v>56</v>
      </c>
      <c r="G1029" s="5">
        <v>2</v>
      </c>
      <c r="H1029" s="5">
        <v>27</v>
      </c>
      <c r="I1029" s="7">
        <v>32874912</v>
      </c>
      <c r="J1029" s="13">
        <f t="shared" si="64"/>
        <v>9392832</v>
      </c>
      <c r="K1029" s="29">
        <f t="shared" si="65"/>
        <v>0.18761701554774243</v>
      </c>
      <c r="L1029" s="15" t="str">
        <f t="shared" si="66"/>
        <v>10% - 20%</v>
      </c>
      <c r="M1029" s="5">
        <f t="shared" si="67"/>
        <v>0</v>
      </c>
      <c r="N1029" s="5">
        <v>0</v>
      </c>
      <c r="O1029" s="5">
        <v>0</v>
      </c>
      <c r="P1029" s="5" t="s">
        <v>12</v>
      </c>
      <c r="Q1029" s="7">
        <v>25324918.260000002</v>
      </c>
    </row>
    <row r="1030" spans="1:17" x14ac:dyDescent="0.25">
      <c r="A1030" s="2">
        <v>2105</v>
      </c>
      <c r="B1030" s="3">
        <v>43442</v>
      </c>
      <c r="C1030" s="2">
        <v>16</v>
      </c>
      <c r="D1030" s="2">
        <v>46</v>
      </c>
      <c r="E1030" s="2">
        <v>13</v>
      </c>
      <c r="F1030" s="2">
        <v>11</v>
      </c>
      <c r="G1030" s="2">
        <v>24</v>
      </c>
      <c r="H1030" s="2">
        <v>31</v>
      </c>
      <c r="I1030" s="4">
        <v>42070290.5</v>
      </c>
      <c r="J1030" s="10">
        <f t="shared" si="64"/>
        <v>12020083</v>
      </c>
      <c r="K1030" s="28">
        <f t="shared" si="65"/>
        <v>0.24009501065239477</v>
      </c>
      <c r="L1030" s="14" t="str">
        <f t="shared" si="66"/>
        <v>20% - 30%</v>
      </c>
      <c r="M1030" s="2">
        <f t="shared" si="67"/>
        <v>0</v>
      </c>
      <c r="N1030" s="2">
        <v>0</v>
      </c>
      <c r="O1030" s="2">
        <v>0</v>
      </c>
      <c r="P1030" s="2" t="s">
        <v>12</v>
      </c>
      <c r="Q1030" s="4">
        <v>29793024.640000001</v>
      </c>
    </row>
    <row r="1031" spans="1:17" x14ac:dyDescent="0.25">
      <c r="A1031" s="5">
        <v>2106</v>
      </c>
      <c r="B1031" s="6">
        <v>43446</v>
      </c>
      <c r="C1031" s="5">
        <v>27</v>
      </c>
      <c r="D1031" s="5">
        <v>3</v>
      </c>
      <c r="E1031" s="5">
        <v>39</v>
      </c>
      <c r="F1031" s="5">
        <v>40</v>
      </c>
      <c r="G1031" s="5">
        <v>36</v>
      </c>
      <c r="H1031" s="5">
        <v>43</v>
      </c>
      <c r="I1031" s="7">
        <v>50688848</v>
      </c>
      <c r="J1031" s="13">
        <f t="shared" si="64"/>
        <v>14482528</v>
      </c>
      <c r="K1031" s="29">
        <f t="shared" si="65"/>
        <v>0.2892810901916073</v>
      </c>
      <c r="L1031" s="15" t="str">
        <f t="shared" si="66"/>
        <v>20% - 30%</v>
      </c>
      <c r="M1031" s="5">
        <f t="shared" si="67"/>
        <v>0</v>
      </c>
      <c r="N1031" s="5">
        <v>0</v>
      </c>
      <c r="O1031" s="5">
        <v>0</v>
      </c>
      <c r="P1031" s="5" t="s">
        <v>12</v>
      </c>
      <c r="Q1031" s="7">
        <v>35176471.32</v>
      </c>
    </row>
    <row r="1032" spans="1:17" x14ac:dyDescent="0.25">
      <c r="A1032" s="2">
        <v>2107</v>
      </c>
      <c r="B1032" s="3">
        <v>43449</v>
      </c>
      <c r="C1032" s="2">
        <v>50</v>
      </c>
      <c r="D1032" s="2">
        <v>44</v>
      </c>
      <c r="E1032" s="2">
        <v>60</v>
      </c>
      <c r="F1032" s="2">
        <v>38</v>
      </c>
      <c r="G1032" s="2">
        <v>56</v>
      </c>
      <c r="H1032" s="2">
        <v>8</v>
      </c>
      <c r="I1032" s="4">
        <v>58625686</v>
      </c>
      <c r="J1032" s="10">
        <f t="shared" si="64"/>
        <v>16750196</v>
      </c>
      <c r="K1032" s="28">
        <f t="shared" si="65"/>
        <v>0.33457659876805346</v>
      </c>
      <c r="L1032" s="14" t="str">
        <f t="shared" si="66"/>
        <v>30% - 40%</v>
      </c>
      <c r="M1032" s="2">
        <f t="shared" si="67"/>
        <v>0</v>
      </c>
      <c r="N1032" s="2">
        <v>0</v>
      </c>
      <c r="O1032" s="2">
        <v>0</v>
      </c>
      <c r="P1032" s="2" t="s">
        <v>12</v>
      </c>
      <c r="Q1032" s="4">
        <v>41402855.759999998</v>
      </c>
    </row>
    <row r="1033" spans="1:17" x14ac:dyDescent="0.25">
      <c r="A1033" s="5">
        <v>2108</v>
      </c>
      <c r="B1033" s="6">
        <v>43452</v>
      </c>
      <c r="C1033" s="5">
        <v>44</v>
      </c>
      <c r="D1033" s="5">
        <v>59</v>
      </c>
      <c r="E1033" s="5">
        <v>29</v>
      </c>
      <c r="F1033" s="5">
        <v>19</v>
      </c>
      <c r="G1033" s="5">
        <v>41</v>
      </c>
      <c r="H1033" s="5">
        <v>22</v>
      </c>
      <c r="I1033" s="7">
        <v>41834506</v>
      </c>
      <c r="J1033" s="13">
        <f t="shared" si="64"/>
        <v>11952716</v>
      </c>
      <c r="K1033" s="29">
        <f t="shared" si="65"/>
        <v>0.23874938928001158</v>
      </c>
      <c r="L1033" s="15" t="str">
        <f t="shared" si="66"/>
        <v>20% - 30%</v>
      </c>
      <c r="M1033" s="5">
        <f t="shared" si="67"/>
        <v>0</v>
      </c>
      <c r="N1033" s="5">
        <v>0</v>
      </c>
      <c r="O1033" s="5">
        <v>0</v>
      </c>
      <c r="P1033" s="5" t="s">
        <v>12</v>
      </c>
      <c r="Q1033" s="7">
        <v>45845920.469999999</v>
      </c>
    </row>
    <row r="1034" spans="1:17" x14ac:dyDescent="0.25">
      <c r="A1034" s="2">
        <v>2109</v>
      </c>
      <c r="B1034" s="3">
        <v>43454</v>
      </c>
      <c r="C1034" s="2">
        <v>4</v>
      </c>
      <c r="D1034" s="2">
        <v>16</v>
      </c>
      <c r="E1034" s="2">
        <v>44</v>
      </c>
      <c r="F1034" s="2">
        <v>49</v>
      </c>
      <c r="G1034" s="2">
        <v>12</v>
      </c>
      <c r="H1034" s="2">
        <v>34</v>
      </c>
      <c r="I1034" s="4">
        <v>54783372</v>
      </c>
      <c r="J1034" s="10">
        <f t="shared" si="64"/>
        <v>15652392</v>
      </c>
      <c r="K1034" s="28">
        <f t="shared" si="65"/>
        <v>0.31264852530348242</v>
      </c>
      <c r="L1034" s="14" t="str">
        <f t="shared" si="66"/>
        <v>30% - 40%</v>
      </c>
      <c r="M1034" s="2">
        <f t="shared" si="67"/>
        <v>0</v>
      </c>
      <c r="N1034" s="2">
        <v>0</v>
      </c>
      <c r="O1034" s="2">
        <v>0</v>
      </c>
      <c r="P1034" s="2" t="s">
        <v>12</v>
      </c>
      <c r="Q1034" s="4">
        <v>135838889.05000001</v>
      </c>
    </row>
    <row r="1035" spans="1:17" x14ac:dyDescent="0.25">
      <c r="A1035" s="5">
        <v>2110</v>
      </c>
      <c r="B1035" s="6">
        <v>43465</v>
      </c>
      <c r="C1035" s="5">
        <v>25</v>
      </c>
      <c r="D1035" s="5">
        <v>33</v>
      </c>
      <c r="E1035" s="5">
        <v>10</v>
      </c>
      <c r="F1035" s="5">
        <v>12</v>
      </c>
      <c r="G1035" s="5">
        <v>18</v>
      </c>
      <c r="H1035" s="5">
        <v>5</v>
      </c>
      <c r="I1035" s="7">
        <v>886048366</v>
      </c>
      <c r="J1035" s="13">
        <f t="shared" si="64"/>
        <v>253156676</v>
      </c>
      <c r="K1035" s="29">
        <f t="shared" si="65"/>
        <v>5.0566751345181933</v>
      </c>
      <c r="L1035" s="15" t="str">
        <f t="shared" si="66"/>
        <v>Acima de 100%</v>
      </c>
      <c r="M1035" s="5">
        <f t="shared" si="67"/>
        <v>1</v>
      </c>
      <c r="N1035" s="5">
        <v>52</v>
      </c>
      <c r="O1035" s="7">
        <v>5818007.3600000003</v>
      </c>
      <c r="P1035" s="5" t="s">
        <v>13</v>
      </c>
      <c r="Q1035" s="5">
        <v>0</v>
      </c>
    </row>
    <row r="1036" spans="1:17" x14ac:dyDescent="0.25">
      <c r="A1036" s="2">
        <v>2111</v>
      </c>
      <c r="B1036" s="3">
        <v>43467</v>
      </c>
      <c r="C1036" s="2">
        <v>54</v>
      </c>
      <c r="D1036" s="2">
        <v>41</v>
      </c>
      <c r="E1036" s="2">
        <v>1</v>
      </c>
      <c r="F1036" s="2">
        <v>46</v>
      </c>
      <c r="G1036" s="2">
        <v>58</v>
      </c>
      <c r="H1036" s="2">
        <v>44</v>
      </c>
      <c r="I1036" s="4">
        <v>11748467.5</v>
      </c>
      <c r="J1036" s="10">
        <f t="shared" si="64"/>
        <v>3356705</v>
      </c>
      <c r="K1036" s="28">
        <f t="shared" si="65"/>
        <v>6.7048465699608456E-2</v>
      </c>
      <c r="L1036" s="14" t="str">
        <f t="shared" si="66"/>
        <v>0% - 10%</v>
      </c>
      <c r="M1036" s="2">
        <f t="shared" si="67"/>
        <v>0</v>
      </c>
      <c r="N1036" s="2">
        <v>0</v>
      </c>
      <c r="O1036" s="2">
        <v>0</v>
      </c>
      <c r="P1036" s="2" t="s">
        <v>12</v>
      </c>
      <c r="Q1036" s="4">
        <v>1247754.69</v>
      </c>
    </row>
    <row r="1037" spans="1:17" x14ac:dyDescent="0.25">
      <c r="A1037" s="5">
        <v>2112</v>
      </c>
      <c r="B1037" s="6">
        <v>43470</v>
      </c>
      <c r="C1037" s="5">
        <v>17</v>
      </c>
      <c r="D1037" s="5">
        <v>46</v>
      </c>
      <c r="E1037" s="5">
        <v>43</v>
      </c>
      <c r="F1037" s="5">
        <v>53</v>
      </c>
      <c r="G1037" s="5">
        <v>52</v>
      </c>
      <c r="H1037" s="5">
        <v>39</v>
      </c>
      <c r="I1037" s="7">
        <v>28858417</v>
      </c>
      <c r="J1037" s="13">
        <f t="shared" si="64"/>
        <v>8245262</v>
      </c>
      <c r="K1037" s="29">
        <f t="shared" si="65"/>
        <v>0.16469489168434076</v>
      </c>
      <c r="L1037" s="15" t="str">
        <f t="shared" si="66"/>
        <v>10% - 20%</v>
      </c>
      <c r="M1037" s="5">
        <f t="shared" si="67"/>
        <v>0</v>
      </c>
      <c r="N1037" s="5">
        <v>0</v>
      </c>
      <c r="O1037" s="5">
        <v>0</v>
      </c>
      <c r="P1037" s="5" t="s">
        <v>12</v>
      </c>
      <c r="Q1037" s="7">
        <v>4312684.25</v>
      </c>
    </row>
    <row r="1038" spans="1:17" x14ac:dyDescent="0.25">
      <c r="A1038" s="2">
        <v>2113</v>
      </c>
      <c r="B1038" s="3">
        <v>43474</v>
      </c>
      <c r="C1038" s="2">
        <v>11</v>
      </c>
      <c r="D1038" s="2">
        <v>21</v>
      </c>
      <c r="E1038" s="2">
        <v>46</v>
      </c>
      <c r="F1038" s="2">
        <v>14</v>
      </c>
      <c r="G1038" s="2">
        <v>25</v>
      </c>
      <c r="H1038" s="2">
        <v>50</v>
      </c>
      <c r="I1038" s="4">
        <v>33158373.5</v>
      </c>
      <c r="J1038" s="10">
        <f t="shared" si="64"/>
        <v>9473821</v>
      </c>
      <c r="K1038" s="28">
        <f t="shared" si="65"/>
        <v>0.18923472940360572</v>
      </c>
      <c r="L1038" s="14" t="str">
        <f t="shared" si="66"/>
        <v>10% - 20%</v>
      </c>
      <c r="M1038" s="2">
        <f t="shared" si="67"/>
        <v>0</v>
      </c>
      <c r="N1038" s="2">
        <v>0</v>
      </c>
      <c r="O1038" s="2">
        <v>0</v>
      </c>
      <c r="P1038" s="2" t="s">
        <v>12</v>
      </c>
      <c r="Q1038" s="4">
        <v>7834293.8799999999</v>
      </c>
    </row>
    <row r="1039" spans="1:17" x14ac:dyDescent="0.25">
      <c r="A1039" s="5">
        <v>2114</v>
      </c>
      <c r="B1039" s="6">
        <v>43477</v>
      </c>
      <c r="C1039" s="5">
        <v>35</v>
      </c>
      <c r="D1039" s="5">
        <v>17</v>
      </c>
      <c r="E1039" s="5">
        <v>30</v>
      </c>
      <c r="F1039" s="5">
        <v>25</v>
      </c>
      <c r="G1039" s="5">
        <v>42</v>
      </c>
      <c r="H1039" s="5">
        <v>57</v>
      </c>
      <c r="I1039" s="7">
        <v>41391486.5</v>
      </c>
      <c r="J1039" s="13">
        <f t="shared" si="64"/>
        <v>11826139</v>
      </c>
      <c r="K1039" s="29">
        <f t="shared" si="65"/>
        <v>0.2362210784386182</v>
      </c>
      <c r="L1039" s="15" t="str">
        <f t="shared" si="66"/>
        <v>20% - 30%</v>
      </c>
      <c r="M1039" s="5">
        <f t="shared" si="67"/>
        <v>0</v>
      </c>
      <c r="N1039" s="5">
        <v>0</v>
      </c>
      <c r="O1039" s="5">
        <v>0</v>
      </c>
      <c r="P1039" s="5" t="s">
        <v>12</v>
      </c>
      <c r="Q1039" s="7">
        <v>19917929.170000002</v>
      </c>
    </row>
    <row r="1040" spans="1:17" x14ac:dyDescent="0.25">
      <c r="A1040" s="2">
        <v>2115</v>
      </c>
      <c r="B1040" s="3">
        <v>43480</v>
      </c>
      <c r="C1040" s="2">
        <v>19</v>
      </c>
      <c r="D1040" s="2">
        <v>40</v>
      </c>
      <c r="E1040" s="2">
        <v>35</v>
      </c>
      <c r="F1040" s="2">
        <v>44</v>
      </c>
      <c r="G1040" s="2">
        <v>27</v>
      </c>
      <c r="H1040" s="2">
        <v>4</v>
      </c>
      <c r="I1040" s="4">
        <v>30411241</v>
      </c>
      <c r="J1040" s="10">
        <f t="shared" si="64"/>
        <v>8688926</v>
      </c>
      <c r="K1040" s="28">
        <f t="shared" si="65"/>
        <v>0.17355685318710942</v>
      </c>
      <c r="L1040" s="14" t="str">
        <f t="shared" si="66"/>
        <v>10% - 20%</v>
      </c>
      <c r="M1040" s="2">
        <f t="shared" si="67"/>
        <v>0</v>
      </c>
      <c r="N1040" s="2">
        <v>0</v>
      </c>
      <c r="O1040" s="2">
        <v>0</v>
      </c>
      <c r="P1040" s="2" t="s">
        <v>12</v>
      </c>
      <c r="Q1040" s="4">
        <v>23147777.550000001</v>
      </c>
    </row>
    <row r="1041" spans="1:17" x14ac:dyDescent="0.25">
      <c r="A1041" s="5">
        <v>2116</v>
      </c>
      <c r="B1041" s="6">
        <v>43482</v>
      </c>
      <c r="C1041" s="5">
        <v>21</v>
      </c>
      <c r="D1041" s="5">
        <v>19</v>
      </c>
      <c r="E1041" s="5">
        <v>1</v>
      </c>
      <c r="F1041" s="5">
        <v>9</v>
      </c>
      <c r="G1041" s="5">
        <v>34</v>
      </c>
      <c r="H1041" s="5">
        <v>54</v>
      </c>
      <c r="I1041" s="7">
        <v>39062460.5</v>
      </c>
      <c r="J1041" s="13">
        <f t="shared" si="64"/>
        <v>11160703</v>
      </c>
      <c r="K1041" s="29">
        <f t="shared" si="65"/>
        <v>0.2229293346537802</v>
      </c>
      <c r="L1041" s="15" t="str">
        <f t="shared" si="66"/>
        <v>20% - 30%</v>
      </c>
      <c r="M1041" s="5">
        <f t="shared" si="67"/>
        <v>0</v>
      </c>
      <c r="N1041" s="5">
        <v>0</v>
      </c>
      <c r="O1041" s="5">
        <v>0</v>
      </c>
      <c r="P1041" s="5" t="s">
        <v>12</v>
      </c>
      <c r="Q1041" s="7">
        <v>27296435.120000001</v>
      </c>
    </row>
    <row r="1042" spans="1:17" x14ac:dyDescent="0.25">
      <c r="A1042" s="2">
        <v>2117</v>
      </c>
      <c r="B1042" s="3">
        <v>43484</v>
      </c>
      <c r="C1042" s="2">
        <v>28</v>
      </c>
      <c r="D1042" s="2">
        <v>43</v>
      </c>
      <c r="E1042" s="2">
        <v>4</v>
      </c>
      <c r="F1042" s="2">
        <v>29</v>
      </c>
      <c r="G1042" s="2">
        <v>52</v>
      </c>
      <c r="H1042" s="2">
        <v>30</v>
      </c>
      <c r="I1042" s="4">
        <v>46445458.5</v>
      </c>
      <c r="J1042" s="10">
        <f t="shared" si="64"/>
        <v>13270131</v>
      </c>
      <c r="K1042" s="28">
        <f t="shared" si="65"/>
        <v>0.2650640801568237</v>
      </c>
      <c r="L1042" s="14" t="str">
        <f t="shared" si="66"/>
        <v>20% - 30%</v>
      </c>
      <c r="M1042" s="2">
        <f t="shared" si="67"/>
        <v>0</v>
      </c>
      <c r="N1042" s="2">
        <v>0</v>
      </c>
      <c r="O1042" s="2">
        <v>0</v>
      </c>
      <c r="P1042" s="2" t="s">
        <v>12</v>
      </c>
      <c r="Q1042" s="4">
        <v>32229209.460000001</v>
      </c>
    </row>
    <row r="1043" spans="1:17" x14ac:dyDescent="0.25">
      <c r="A1043" s="5">
        <v>2118</v>
      </c>
      <c r="B1043" s="6">
        <v>43488</v>
      </c>
      <c r="C1043" s="5">
        <v>41</v>
      </c>
      <c r="D1043" s="5">
        <v>11</v>
      </c>
      <c r="E1043" s="5">
        <v>12</v>
      </c>
      <c r="F1043" s="5">
        <v>46</v>
      </c>
      <c r="G1043" s="5">
        <v>20</v>
      </c>
      <c r="H1043" s="5">
        <v>40</v>
      </c>
      <c r="I1043" s="7">
        <v>53418935.5</v>
      </c>
      <c r="J1043" s="13">
        <f t="shared" si="64"/>
        <v>15262553</v>
      </c>
      <c r="K1043" s="29">
        <f t="shared" si="65"/>
        <v>0.3048616906487035</v>
      </c>
      <c r="L1043" s="15" t="str">
        <f t="shared" si="66"/>
        <v>30% - 40%</v>
      </c>
      <c r="M1043" s="5">
        <f t="shared" si="67"/>
        <v>1</v>
      </c>
      <c r="N1043" s="5">
        <v>1</v>
      </c>
      <c r="O1043" s="7">
        <v>37902607.109999999</v>
      </c>
      <c r="P1043" s="5" t="s">
        <v>13</v>
      </c>
      <c r="Q1043" s="5">
        <v>0</v>
      </c>
    </row>
    <row r="1044" spans="1:17" x14ac:dyDescent="0.25">
      <c r="A1044" s="2">
        <v>2119</v>
      </c>
      <c r="B1044" s="3">
        <v>43491</v>
      </c>
      <c r="C1044" s="2">
        <v>42</v>
      </c>
      <c r="D1044" s="2">
        <v>49</v>
      </c>
      <c r="E1044" s="2">
        <v>26</v>
      </c>
      <c r="F1044" s="2">
        <v>31</v>
      </c>
      <c r="G1044" s="2">
        <v>19</v>
      </c>
      <c r="H1044" s="2">
        <v>21</v>
      </c>
      <c r="I1044" s="4">
        <v>26753317.5</v>
      </c>
      <c r="J1044" s="10">
        <f t="shared" si="64"/>
        <v>7643805</v>
      </c>
      <c r="K1044" s="28">
        <f t="shared" si="65"/>
        <v>0.15268109570456612</v>
      </c>
      <c r="L1044" s="14" t="str">
        <f t="shared" si="66"/>
        <v>10% - 20%</v>
      </c>
      <c r="M1044" s="2">
        <f t="shared" si="67"/>
        <v>0</v>
      </c>
      <c r="N1044" s="2">
        <v>0</v>
      </c>
      <c r="O1044" s="2">
        <v>0</v>
      </c>
      <c r="P1044" s="2" t="s">
        <v>12</v>
      </c>
      <c r="Q1044" s="4">
        <v>15932005.75</v>
      </c>
    </row>
    <row r="1045" spans="1:17" x14ac:dyDescent="0.25">
      <c r="A1045" s="5">
        <v>2120</v>
      </c>
      <c r="B1045" s="6">
        <v>43495</v>
      </c>
      <c r="C1045" s="5">
        <v>38</v>
      </c>
      <c r="D1045" s="5">
        <v>41</v>
      </c>
      <c r="E1045" s="5">
        <v>20</v>
      </c>
      <c r="F1045" s="5">
        <v>24</v>
      </c>
      <c r="G1045" s="5">
        <v>25</v>
      </c>
      <c r="H1045" s="5">
        <v>13</v>
      </c>
      <c r="I1045" s="7">
        <v>36747588.5</v>
      </c>
      <c r="J1045" s="13">
        <f t="shared" si="64"/>
        <v>10499311</v>
      </c>
      <c r="K1045" s="29">
        <f t="shared" si="65"/>
        <v>0.20971836770077257</v>
      </c>
      <c r="L1045" s="15" t="str">
        <f t="shared" si="66"/>
        <v>20% - 30%</v>
      </c>
      <c r="M1045" s="5">
        <f t="shared" si="67"/>
        <v>0</v>
      </c>
      <c r="N1045" s="5">
        <v>0</v>
      </c>
      <c r="O1045" s="5">
        <v>0</v>
      </c>
      <c r="P1045" s="5" t="s">
        <v>12</v>
      </c>
      <c r="Q1045" s="7">
        <v>19834810.620000001</v>
      </c>
    </row>
    <row r="1046" spans="1:17" x14ac:dyDescent="0.25">
      <c r="A1046" s="2">
        <v>2121</v>
      </c>
      <c r="B1046" s="3">
        <v>43498</v>
      </c>
      <c r="C1046" s="2">
        <v>37</v>
      </c>
      <c r="D1046" s="2">
        <v>8</v>
      </c>
      <c r="E1046" s="2">
        <v>17</v>
      </c>
      <c r="F1046" s="2">
        <v>29</v>
      </c>
      <c r="G1046" s="2">
        <v>10</v>
      </c>
      <c r="H1046" s="2">
        <v>40</v>
      </c>
      <c r="I1046" s="4">
        <v>45495432.5</v>
      </c>
      <c r="J1046" s="10">
        <f t="shared" si="64"/>
        <v>12998695</v>
      </c>
      <c r="K1046" s="28">
        <f t="shared" si="65"/>
        <v>0.25964228487375923</v>
      </c>
      <c r="L1046" s="14" t="str">
        <f t="shared" si="66"/>
        <v>20% - 30%</v>
      </c>
      <c r="M1046" s="2">
        <f t="shared" si="67"/>
        <v>1</v>
      </c>
      <c r="N1046" s="2">
        <v>1</v>
      </c>
      <c r="O1046" s="4">
        <v>24666686.760000002</v>
      </c>
      <c r="P1046" s="2" t="s">
        <v>13</v>
      </c>
      <c r="Q1046" s="2">
        <v>0</v>
      </c>
    </row>
    <row r="1047" spans="1:17" x14ac:dyDescent="0.25">
      <c r="A1047" s="5">
        <v>2122</v>
      </c>
      <c r="B1047" s="6">
        <v>43502</v>
      </c>
      <c r="C1047" s="5">
        <v>27</v>
      </c>
      <c r="D1047" s="5">
        <v>21</v>
      </c>
      <c r="E1047" s="5">
        <v>3</v>
      </c>
      <c r="F1047" s="5">
        <v>11</v>
      </c>
      <c r="G1047" s="5">
        <v>15</v>
      </c>
      <c r="H1047" s="5">
        <v>49</v>
      </c>
      <c r="I1047" s="7">
        <v>25337679.5</v>
      </c>
      <c r="J1047" s="13">
        <f t="shared" si="64"/>
        <v>7239337</v>
      </c>
      <c r="K1047" s="29">
        <f t="shared" si="65"/>
        <v>0.14460205425630385</v>
      </c>
      <c r="L1047" s="15" t="str">
        <f t="shared" si="66"/>
        <v>10% - 20%</v>
      </c>
      <c r="M1047" s="5">
        <f t="shared" si="67"/>
        <v>0</v>
      </c>
      <c r="N1047" s="5">
        <v>0</v>
      </c>
      <c r="O1047" s="5">
        <v>0</v>
      </c>
      <c r="P1047" s="5" t="s">
        <v>12</v>
      </c>
      <c r="Q1047" s="7">
        <v>2691007.02</v>
      </c>
    </row>
    <row r="1048" spans="1:17" x14ac:dyDescent="0.25">
      <c r="A1048" s="2">
        <v>2123</v>
      </c>
      <c r="B1048" s="3">
        <v>43505</v>
      </c>
      <c r="C1048" s="2">
        <v>47</v>
      </c>
      <c r="D1048" s="2">
        <v>59</v>
      </c>
      <c r="E1048" s="2">
        <v>14</v>
      </c>
      <c r="F1048" s="2">
        <v>56</v>
      </c>
      <c r="G1048" s="2">
        <v>50</v>
      </c>
      <c r="H1048" s="2">
        <v>15</v>
      </c>
      <c r="I1048" s="4">
        <v>32582774</v>
      </c>
      <c r="J1048" s="10">
        <f t="shared" si="64"/>
        <v>9309364</v>
      </c>
      <c r="K1048" s="28">
        <f t="shared" si="65"/>
        <v>0.18594978493468142</v>
      </c>
      <c r="L1048" s="14" t="str">
        <f t="shared" si="66"/>
        <v>10% - 20%</v>
      </c>
      <c r="M1048" s="2">
        <f t="shared" si="67"/>
        <v>0</v>
      </c>
      <c r="N1048" s="2">
        <v>0</v>
      </c>
      <c r="O1048" s="2">
        <v>0</v>
      </c>
      <c r="P1048" s="2" t="s">
        <v>12</v>
      </c>
      <c r="Q1048" s="4">
        <v>6151484.6799999997</v>
      </c>
    </row>
    <row r="1049" spans="1:17" x14ac:dyDescent="0.25">
      <c r="A1049" s="5">
        <v>2124</v>
      </c>
      <c r="B1049" s="6">
        <v>43509</v>
      </c>
      <c r="C1049" s="5">
        <v>31</v>
      </c>
      <c r="D1049" s="5">
        <v>20</v>
      </c>
      <c r="E1049" s="5">
        <v>47</v>
      </c>
      <c r="F1049" s="5">
        <v>43</v>
      </c>
      <c r="G1049" s="5">
        <v>2</v>
      </c>
      <c r="H1049" s="5">
        <v>11</v>
      </c>
      <c r="I1049" s="7">
        <v>34242306</v>
      </c>
      <c r="J1049" s="13">
        <f t="shared" si="64"/>
        <v>9783516</v>
      </c>
      <c r="K1049" s="29">
        <f t="shared" si="65"/>
        <v>0.19542072864537413</v>
      </c>
      <c r="L1049" s="15" t="str">
        <f t="shared" si="66"/>
        <v>10% - 20%</v>
      </c>
      <c r="M1049" s="5">
        <f t="shared" si="67"/>
        <v>0</v>
      </c>
      <c r="N1049" s="5">
        <v>0</v>
      </c>
      <c r="O1049" s="5">
        <v>0</v>
      </c>
      <c r="P1049" s="5" t="s">
        <v>12</v>
      </c>
      <c r="Q1049" s="7">
        <v>21431176.829999998</v>
      </c>
    </row>
    <row r="1050" spans="1:17" x14ac:dyDescent="0.25">
      <c r="A1050" s="2">
        <v>2125</v>
      </c>
      <c r="B1050" s="3">
        <v>43512</v>
      </c>
      <c r="C1050" s="2">
        <v>44</v>
      </c>
      <c r="D1050" s="2">
        <v>1</v>
      </c>
      <c r="E1050" s="2">
        <v>31</v>
      </c>
      <c r="F1050" s="2">
        <v>53</v>
      </c>
      <c r="G1050" s="2">
        <v>46</v>
      </c>
      <c r="H1050" s="2">
        <v>58</v>
      </c>
      <c r="I1050" s="4">
        <v>46714244.5</v>
      </c>
      <c r="J1050" s="10">
        <f t="shared" si="64"/>
        <v>13346927</v>
      </c>
      <c r="K1050" s="28">
        <f t="shared" si="65"/>
        <v>0.26659804098205769</v>
      </c>
      <c r="L1050" s="14" t="str">
        <f t="shared" si="66"/>
        <v>20% - 30%</v>
      </c>
      <c r="M1050" s="2">
        <f t="shared" si="67"/>
        <v>0</v>
      </c>
      <c r="N1050" s="2">
        <v>0</v>
      </c>
      <c r="O1050" s="2">
        <v>0</v>
      </c>
      <c r="P1050" s="2" t="s">
        <v>12</v>
      </c>
      <c r="Q1050" s="4">
        <v>26392497.789999999</v>
      </c>
    </row>
    <row r="1051" spans="1:17" x14ac:dyDescent="0.25">
      <c r="A1051" s="5">
        <v>2126</v>
      </c>
      <c r="B1051" s="6">
        <v>43516</v>
      </c>
      <c r="C1051" s="5">
        <v>58</v>
      </c>
      <c r="D1051" s="5">
        <v>39</v>
      </c>
      <c r="E1051" s="5">
        <v>27</v>
      </c>
      <c r="F1051" s="5">
        <v>7</v>
      </c>
      <c r="G1051" s="5">
        <v>24</v>
      </c>
      <c r="H1051" s="5">
        <v>12</v>
      </c>
      <c r="I1051" s="7">
        <v>48132938</v>
      </c>
      <c r="J1051" s="13">
        <f t="shared" si="64"/>
        <v>13752268</v>
      </c>
      <c r="K1051" s="29">
        <f t="shared" si="65"/>
        <v>0.27469452015885309</v>
      </c>
      <c r="L1051" s="15" t="str">
        <f t="shared" si="66"/>
        <v>20% - 30%</v>
      </c>
      <c r="M1051" s="5">
        <f t="shared" si="67"/>
        <v>0</v>
      </c>
      <c r="N1051" s="5">
        <v>0</v>
      </c>
      <c r="O1051" s="5">
        <v>0</v>
      </c>
      <c r="P1051" s="5" t="s">
        <v>12</v>
      </c>
      <c r="Q1051" s="7">
        <v>31504492.149999999</v>
      </c>
    </row>
    <row r="1052" spans="1:17" x14ac:dyDescent="0.25">
      <c r="A1052" s="2">
        <v>2127</v>
      </c>
      <c r="B1052" s="3">
        <v>43519</v>
      </c>
      <c r="C1052" s="2">
        <v>7</v>
      </c>
      <c r="D1052" s="2">
        <v>46</v>
      </c>
      <c r="E1052" s="2">
        <v>28</v>
      </c>
      <c r="F1052" s="2">
        <v>30</v>
      </c>
      <c r="G1052" s="2">
        <v>44</v>
      </c>
      <c r="H1052" s="2">
        <v>1</v>
      </c>
      <c r="I1052" s="4">
        <v>55624709</v>
      </c>
      <c r="J1052" s="10">
        <f t="shared" si="64"/>
        <v>15892774</v>
      </c>
      <c r="K1052" s="28">
        <f t="shared" si="65"/>
        <v>0.31745003281808476</v>
      </c>
      <c r="L1052" s="14" t="str">
        <f t="shared" si="66"/>
        <v>30% - 40%</v>
      </c>
      <c r="M1052" s="2">
        <f t="shared" si="67"/>
        <v>0</v>
      </c>
      <c r="N1052" s="2">
        <v>0</v>
      </c>
      <c r="O1052" s="2">
        <v>0</v>
      </c>
      <c r="P1052" s="2" t="s">
        <v>12</v>
      </c>
      <c r="Q1052" s="4">
        <v>37412155.600000001</v>
      </c>
    </row>
    <row r="1053" spans="1:17" x14ac:dyDescent="0.25">
      <c r="A1053" s="5">
        <v>2128</v>
      </c>
      <c r="B1053" s="6">
        <v>43522</v>
      </c>
      <c r="C1053" s="5">
        <v>24</v>
      </c>
      <c r="D1053" s="5">
        <v>55</v>
      </c>
      <c r="E1053" s="5">
        <v>46</v>
      </c>
      <c r="F1053" s="5">
        <v>16</v>
      </c>
      <c r="G1053" s="5">
        <v>11</v>
      </c>
      <c r="H1053" s="5">
        <v>54</v>
      </c>
      <c r="I1053" s="7">
        <v>40878124</v>
      </c>
      <c r="J1053" s="13">
        <f t="shared" si="64"/>
        <v>11679464</v>
      </c>
      <c r="K1053" s="29">
        <f t="shared" si="65"/>
        <v>0.23329132032568003</v>
      </c>
      <c r="L1053" s="15" t="str">
        <f t="shared" si="66"/>
        <v>20% - 30%</v>
      </c>
      <c r="M1053" s="5">
        <f t="shared" si="67"/>
        <v>0</v>
      </c>
      <c r="N1053" s="5">
        <v>0</v>
      </c>
      <c r="O1053" s="5">
        <v>0</v>
      </c>
      <c r="P1053" s="5" t="s">
        <v>12</v>
      </c>
      <c r="Q1053" s="7">
        <v>41753647.060000002</v>
      </c>
    </row>
    <row r="1054" spans="1:17" x14ac:dyDescent="0.25">
      <c r="A1054" s="2">
        <v>2129</v>
      </c>
      <c r="B1054" s="3">
        <v>43524</v>
      </c>
      <c r="C1054" s="2">
        <v>60</v>
      </c>
      <c r="D1054" s="2">
        <v>46</v>
      </c>
      <c r="E1054" s="2">
        <v>12</v>
      </c>
      <c r="F1054" s="2">
        <v>6</v>
      </c>
      <c r="G1054" s="2">
        <v>32</v>
      </c>
      <c r="H1054" s="2">
        <v>31</v>
      </c>
      <c r="I1054" s="4">
        <v>54486418</v>
      </c>
      <c r="J1054" s="10">
        <f t="shared" si="64"/>
        <v>15567548</v>
      </c>
      <c r="K1054" s="28">
        <f t="shared" si="65"/>
        <v>0.31095380979413095</v>
      </c>
      <c r="L1054" s="14" t="str">
        <f t="shared" si="66"/>
        <v>30% - 40%</v>
      </c>
      <c r="M1054" s="2">
        <f t="shared" si="67"/>
        <v>0</v>
      </c>
      <c r="N1054" s="2">
        <v>0</v>
      </c>
      <c r="O1054" s="2">
        <v>0</v>
      </c>
      <c r="P1054" s="2" t="s">
        <v>12</v>
      </c>
      <c r="Q1054" s="4">
        <v>63951940.159999996</v>
      </c>
    </row>
    <row r="1055" spans="1:17" x14ac:dyDescent="0.25">
      <c r="A1055" s="5">
        <v>2130</v>
      </c>
      <c r="B1055" s="6">
        <v>43526</v>
      </c>
      <c r="C1055" s="5">
        <v>13</v>
      </c>
      <c r="D1055" s="5">
        <v>53</v>
      </c>
      <c r="E1055" s="5">
        <v>16</v>
      </c>
      <c r="F1055" s="5">
        <v>36</v>
      </c>
      <c r="G1055" s="5">
        <v>55</v>
      </c>
      <c r="H1055" s="5">
        <v>54</v>
      </c>
      <c r="I1055" s="7">
        <v>74073569.5</v>
      </c>
      <c r="J1055" s="13">
        <f t="shared" si="64"/>
        <v>21163877</v>
      </c>
      <c r="K1055" s="29">
        <f t="shared" si="65"/>
        <v>0.42273761951235883</v>
      </c>
      <c r="L1055" s="15" t="str">
        <f t="shared" si="66"/>
        <v>40% - 50%</v>
      </c>
      <c r="M1055" s="5">
        <f t="shared" si="67"/>
        <v>0</v>
      </c>
      <c r="N1055" s="5">
        <v>0</v>
      </c>
      <c r="O1055" s="5">
        <v>0</v>
      </c>
      <c r="P1055" s="5" t="s">
        <v>12</v>
      </c>
      <c r="Q1055" s="7">
        <v>71818978.530000001</v>
      </c>
    </row>
    <row r="1056" spans="1:17" x14ac:dyDescent="0.25">
      <c r="A1056" s="2">
        <v>2131</v>
      </c>
      <c r="B1056" s="3">
        <v>43530</v>
      </c>
      <c r="C1056" s="2">
        <v>28</v>
      </c>
      <c r="D1056" s="2">
        <v>18</v>
      </c>
      <c r="E1056" s="2">
        <v>20</v>
      </c>
      <c r="F1056" s="2">
        <v>6</v>
      </c>
      <c r="G1056" s="2">
        <v>2</v>
      </c>
      <c r="H1056" s="2">
        <v>3</v>
      </c>
      <c r="I1056" s="4">
        <v>67032441</v>
      </c>
      <c r="J1056" s="10">
        <f t="shared" si="64"/>
        <v>19152126</v>
      </c>
      <c r="K1056" s="28">
        <f t="shared" si="65"/>
        <v>0.38255392213065476</v>
      </c>
      <c r="L1056" s="14" t="str">
        <f t="shared" si="66"/>
        <v>30% - 40%</v>
      </c>
      <c r="M1056" s="2">
        <f t="shared" si="67"/>
        <v>1</v>
      </c>
      <c r="N1056" s="2">
        <v>1</v>
      </c>
      <c r="O1056" s="4">
        <v>78938208.620000005</v>
      </c>
      <c r="P1056" s="2" t="s">
        <v>13</v>
      </c>
      <c r="Q1056" s="2">
        <v>0</v>
      </c>
    </row>
    <row r="1057" spans="1:18" x14ac:dyDescent="0.25">
      <c r="A1057" s="5">
        <v>2132</v>
      </c>
      <c r="B1057" s="6">
        <v>43533</v>
      </c>
      <c r="C1057" s="5">
        <v>5</v>
      </c>
      <c r="D1057" s="5">
        <v>60</v>
      </c>
      <c r="E1057" s="5">
        <v>18</v>
      </c>
      <c r="F1057" s="5">
        <v>39</v>
      </c>
      <c r="G1057" s="5">
        <v>35</v>
      </c>
      <c r="H1057" s="5">
        <v>30</v>
      </c>
      <c r="I1057" s="7">
        <v>29508923.5</v>
      </c>
      <c r="J1057" s="13">
        <f t="shared" si="64"/>
        <v>8431121</v>
      </c>
      <c r="K1057" s="29">
        <f t="shared" si="65"/>
        <v>0.16840733015792231</v>
      </c>
      <c r="L1057" s="15" t="str">
        <f t="shared" si="66"/>
        <v>10% - 20%</v>
      </c>
      <c r="M1057" s="5">
        <f t="shared" si="67"/>
        <v>0</v>
      </c>
      <c r="N1057" s="5">
        <v>0</v>
      </c>
      <c r="O1057" s="5">
        <v>0</v>
      </c>
      <c r="P1057" s="5" t="s">
        <v>12</v>
      </c>
      <c r="Q1057" s="7">
        <v>3134017.09</v>
      </c>
    </row>
    <row r="1058" spans="1:18" x14ac:dyDescent="0.25">
      <c r="A1058" s="2">
        <v>2133</v>
      </c>
      <c r="B1058" s="3">
        <v>43537</v>
      </c>
      <c r="C1058" s="2">
        <v>26</v>
      </c>
      <c r="D1058" s="2">
        <v>20</v>
      </c>
      <c r="E1058" s="2">
        <v>19</v>
      </c>
      <c r="F1058" s="2">
        <v>51</v>
      </c>
      <c r="G1058" s="2">
        <v>52</v>
      </c>
      <c r="H1058" s="2">
        <v>57</v>
      </c>
      <c r="I1058" s="4">
        <v>32631630.5</v>
      </c>
      <c r="J1058" s="10">
        <f t="shared" si="64"/>
        <v>9323323</v>
      </c>
      <c r="K1058" s="28">
        <f t="shared" si="65"/>
        <v>0.18622860882081405</v>
      </c>
      <c r="L1058" s="14" t="str">
        <f t="shared" si="66"/>
        <v>10% - 20%</v>
      </c>
      <c r="M1058" s="2">
        <f t="shared" si="67"/>
        <v>0</v>
      </c>
      <c r="N1058" s="2">
        <v>0</v>
      </c>
      <c r="O1058" s="2">
        <v>0</v>
      </c>
      <c r="P1058" s="2" t="s">
        <v>12</v>
      </c>
      <c r="Q1058" s="4">
        <v>6599683.5899999999</v>
      </c>
    </row>
    <row r="1059" spans="1:18" x14ac:dyDescent="0.25">
      <c r="A1059" s="5">
        <v>2134</v>
      </c>
      <c r="B1059" s="6">
        <v>43540</v>
      </c>
      <c r="C1059" s="5">
        <v>54</v>
      </c>
      <c r="D1059" s="5">
        <v>6</v>
      </c>
      <c r="E1059" s="5">
        <v>46</v>
      </c>
      <c r="F1059" s="5">
        <v>21</v>
      </c>
      <c r="G1059" s="5">
        <v>59</v>
      </c>
      <c r="H1059" s="5">
        <v>34</v>
      </c>
      <c r="I1059" s="7">
        <v>41314493.5</v>
      </c>
      <c r="J1059" s="13">
        <f t="shared" si="64"/>
        <v>11804141</v>
      </c>
      <c r="K1059" s="29">
        <f t="shared" si="65"/>
        <v>0.23578167963876537</v>
      </c>
      <c r="L1059" s="15" t="str">
        <f t="shared" si="66"/>
        <v>20% - 30%</v>
      </c>
      <c r="M1059" s="5">
        <f t="shared" si="67"/>
        <v>0</v>
      </c>
      <c r="N1059" s="5">
        <v>0</v>
      </c>
      <c r="O1059" s="5">
        <v>0</v>
      </c>
      <c r="P1059" s="5" t="s">
        <v>12</v>
      </c>
      <c r="Q1059" s="7">
        <v>27313901.300000001</v>
      </c>
    </row>
    <row r="1060" spans="1:18" x14ac:dyDescent="0.25">
      <c r="A1060" s="2">
        <v>2135</v>
      </c>
      <c r="B1060" s="3">
        <v>43544</v>
      </c>
      <c r="C1060" s="2">
        <v>23</v>
      </c>
      <c r="D1060" s="2">
        <v>48</v>
      </c>
      <c r="E1060" s="2">
        <v>59</v>
      </c>
      <c r="F1060" s="2">
        <v>28</v>
      </c>
      <c r="G1060" s="2">
        <v>40</v>
      </c>
      <c r="H1060" s="2">
        <v>9</v>
      </c>
      <c r="I1060" s="4">
        <v>50611032.5</v>
      </c>
      <c r="J1060" s="10">
        <f t="shared" si="64"/>
        <v>14460295</v>
      </c>
      <c r="K1060" s="28">
        <f t="shared" si="65"/>
        <v>0.28883699738693741</v>
      </c>
      <c r="L1060" s="14" t="str">
        <f t="shared" si="66"/>
        <v>20% - 30%</v>
      </c>
      <c r="M1060" s="2">
        <f t="shared" si="67"/>
        <v>1</v>
      </c>
      <c r="N1060" s="2">
        <v>1</v>
      </c>
      <c r="O1060" s="4">
        <v>32689083.52</v>
      </c>
      <c r="P1060" s="2" t="s">
        <v>13</v>
      </c>
      <c r="Q1060" s="2">
        <v>0</v>
      </c>
    </row>
    <row r="1061" spans="1:18" x14ac:dyDescent="0.25">
      <c r="A1061" s="5">
        <v>2136</v>
      </c>
      <c r="B1061" s="6">
        <v>43547</v>
      </c>
      <c r="C1061" s="5">
        <v>35</v>
      </c>
      <c r="D1061" s="5">
        <v>22</v>
      </c>
      <c r="E1061" s="5">
        <v>11</v>
      </c>
      <c r="F1061" s="5">
        <v>1</v>
      </c>
      <c r="G1061" s="5">
        <v>30</v>
      </c>
      <c r="H1061" s="5">
        <v>8</v>
      </c>
      <c r="I1061" s="7">
        <v>28348166</v>
      </c>
      <c r="J1061" s="13">
        <f t="shared" si="64"/>
        <v>8099476</v>
      </c>
      <c r="K1061" s="29">
        <f t="shared" si="65"/>
        <v>0.16178289089175305</v>
      </c>
      <c r="L1061" s="15" t="str">
        <f t="shared" si="66"/>
        <v>10% - 20%</v>
      </c>
      <c r="M1061" s="5">
        <f t="shared" si="67"/>
        <v>0</v>
      </c>
      <c r="N1061" s="5">
        <v>0</v>
      </c>
      <c r="O1061" s="5">
        <v>0</v>
      </c>
      <c r="P1061" s="5" t="s">
        <v>12</v>
      </c>
      <c r="Q1061" s="7">
        <v>3010737.98</v>
      </c>
    </row>
    <row r="1062" spans="1:18" x14ac:dyDescent="0.25">
      <c r="A1062" s="2">
        <v>2137</v>
      </c>
      <c r="B1062" s="3">
        <v>43551</v>
      </c>
      <c r="C1062" s="2">
        <v>2</v>
      </c>
      <c r="D1062" s="2">
        <v>1</v>
      </c>
      <c r="E1062" s="2">
        <v>49</v>
      </c>
      <c r="F1062" s="2">
        <v>11</v>
      </c>
      <c r="G1062" s="2">
        <v>12</v>
      </c>
      <c r="H1062" s="2">
        <v>34</v>
      </c>
      <c r="I1062" s="4">
        <v>28523306</v>
      </c>
      <c r="J1062" s="10">
        <f t="shared" si="64"/>
        <v>8149516</v>
      </c>
      <c r="K1062" s="28">
        <f t="shared" si="65"/>
        <v>0.16278241430045545</v>
      </c>
      <c r="L1062" s="14" t="str">
        <f t="shared" si="66"/>
        <v>10% - 20%</v>
      </c>
      <c r="M1062" s="2">
        <f t="shared" si="67"/>
        <v>0</v>
      </c>
      <c r="N1062" s="2">
        <v>0</v>
      </c>
      <c r="O1062" s="2">
        <v>0</v>
      </c>
      <c r="P1062" s="2" t="s">
        <v>12</v>
      </c>
      <c r="Q1062" s="4">
        <v>6040076.8300000001</v>
      </c>
    </row>
    <row r="1063" spans="1:18" x14ac:dyDescent="0.25">
      <c r="A1063" s="5">
        <v>2138</v>
      </c>
      <c r="B1063" s="6">
        <v>43554</v>
      </c>
      <c r="C1063" s="5">
        <v>30</v>
      </c>
      <c r="D1063" s="5">
        <v>34</v>
      </c>
      <c r="E1063" s="5">
        <v>4</v>
      </c>
      <c r="F1063" s="5">
        <v>21</v>
      </c>
      <c r="G1063" s="5">
        <v>13</v>
      </c>
      <c r="H1063" s="5">
        <v>14</v>
      </c>
      <c r="I1063" s="7">
        <v>37051000</v>
      </c>
      <c r="J1063" s="13">
        <f t="shared" si="64"/>
        <v>10586000</v>
      </c>
      <c r="K1063" s="29">
        <f t="shared" si="65"/>
        <v>0.21144993614155999</v>
      </c>
      <c r="L1063" s="15" t="str">
        <f t="shared" si="66"/>
        <v>20% - 30%</v>
      </c>
      <c r="M1063" s="5">
        <f t="shared" si="67"/>
        <v>0</v>
      </c>
      <c r="N1063" s="5">
        <v>0</v>
      </c>
      <c r="O1063" s="5">
        <v>0</v>
      </c>
      <c r="P1063" s="5" t="s">
        <v>12</v>
      </c>
      <c r="Q1063" s="7">
        <v>9975105.7400000002</v>
      </c>
      <c r="R1063" s="9"/>
    </row>
    <row r="1064" spans="1:18" x14ac:dyDescent="0.25">
      <c r="A1064" s="2">
        <v>2139</v>
      </c>
      <c r="B1064" s="3">
        <v>43558</v>
      </c>
      <c r="C1064" s="2">
        <v>58</v>
      </c>
      <c r="D1064" s="2">
        <v>29</v>
      </c>
      <c r="E1064" s="2">
        <v>23</v>
      </c>
      <c r="F1064" s="2">
        <v>41</v>
      </c>
      <c r="G1064" s="2">
        <v>14</v>
      </c>
      <c r="H1064" s="2">
        <v>57</v>
      </c>
      <c r="I1064" s="4">
        <v>39187204</v>
      </c>
      <c r="J1064" s="10">
        <f t="shared" si="64"/>
        <v>11196344</v>
      </c>
      <c r="K1064" s="28">
        <f t="shared" si="65"/>
        <v>0.22364124540137337</v>
      </c>
      <c r="L1064" s="14" t="str">
        <f t="shared" si="66"/>
        <v>20% - 30%</v>
      </c>
      <c r="M1064" s="2">
        <f t="shared" si="67"/>
        <v>0</v>
      </c>
      <c r="N1064" s="2">
        <v>0</v>
      </c>
      <c r="O1064" s="2">
        <v>0</v>
      </c>
      <c r="P1064" s="2" t="s">
        <v>12</v>
      </c>
      <c r="Q1064" s="4">
        <v>26401819.43</v>
      </c>
      <c r="R1064" s="9"/>
    </row>
    <row r="1065" spans="1:18" x14ac:dyDescent="0.25">
      <c r="A1065" s="5">
        <v>2140</v>
      </c>
      <c r="B1065" s="6">
        <v>43561</v>
      </c>
      <c r="C1065" s="5">
        <v>20</v>
      </c>
      <c r="D1065" s="5">
        <v>54</v>
      </c>
      <c r="E1065" s="5">
        <v>36</v>
      </c>
      <c r="F1065" s="5">
        <v>17</v>
      </c>
      <c r="G1065" s="5">
        <v>42</v>
      </c>
      <c r="H1065" s="5">
        <v>26</v>
      </c>
      <c r="I1065" s="7">
        <v>52771946.5</v>
      </c>
      <c r="J1065" s="13">
        <f t="shared" si="64"/>
        <v>15077699</v>
      </c>
      <c r="K1065" s="29">
        <f t="shared" si="65"/>
        <v>0.30116932653614803</v>
      </c>
      <c r="L1065" s="15" t="str">
        <f t="shared" si="66"/>
        <v>30% - 40%</v>
      </c>
      <c r="M1065" s="5">
        <f t="shared" si="67"/>
        <v>0</v>
      </c>
      <c r="N1065" s="5">
        <v>0</v>
      </c>
      <c r="O1065" s="5">
        <v>0</v>
      </c>
      <c r="P1065" s="5" t="s">
        <v>12</v>
      </c>
      <c r="Q1065" s="7">
        <v>32006503.129999999</v>
      </c>
      <c r="R1065" s="9"/>
    </row>
    <row r="1066" spans="1:18" x14ac:dyDescent="0.25">
      <c r="A1066" s="2">
        <v>2141</v>
      </c>
      <c r="B1066" s="3">
        <v>43565</v>
      </c>
      <c r="C1066" s="2">
        <v>10</v>
      </c>
      <c r="D1066" s="2">
        <v>19</v>
      </c>
      <c r="E1066" s="2">
        <v>11</v>
      </c>
      <c r="F1066" s="2">
        <v>37</v>
      </c>
      <c r="G1066" s="2">
        <v>41</v>
      </c>
      <c r="H1066" s="2">
        <v>17</v>
      </c>
      <c r="I1066" s="4">
        <v>55648803</v>
      </c>
      <c r="J1066" s="10">
        <f t="shared" si="64"/>
        <v>15899658</v>
      </c>
      <c r="K1066" s="28">
        <f t="shared" si="65"/>
        <v>0.31758753719749139</v>
      </c>
      <c r="L1066" s="14" t="str">
        <f t="shared" si="66"/>
        <v>30% - 40%</v>
      </c>
      <c r="M1066" s="2">
        <f t="shared" si="67"/>
        <v>0</v>
      </c>
      <c r="N1066" s="2">
        <v>0</v>
      </c>
      <c r="O1066" s="2">
        <v>0</v>
      </c>
      <c r="P1066" s="2" t="s">
        <v>12</v>
      </c>
      <c r="Q1066" s="4">
        <v>37916725.5</v>
      </c>
      <c r="R1066" s="9"/>
    </row>
    <row r="1067" spans="1:18" x14ac:dyDescent="0.25">
      <c r="A1067" s="5">
        <v>2142</v>
      </c>
      <c r="B1067" s="6">
        <v>43568</v>
      </c>
      <c r="C1067" s="5">
        <v>44</v>
      </c>
      <c r="D1067" s="5">
        <v>50</v>
      </c>
      <c r="E1067" s="5">
        <v>52</v>
      </c>
      <c r="F1067" s="5">
        <v>57</v>
      </c>
      <c r="G1067" s="5">
        <v>7</v>
      </c>
      <c r="H1067" s="5">
        <v>40</v>
      </c>
      <c r="I1067" s="7">
        <v>62553494.5</v>
      </c>
      <c r="J1067" s="13">
        <f t="shared" si="64"/>
        <v>17872427</v>
      </c>
      <c r="K1067" s="29">
        <f t="shared" si="65"/>
        <v>0.35699258906524589</v>
      </c>
      <c r="L1067" s="15" t="str">
        <f t="shared" si="66"/>
        <v>30% - 40%</v>
      </c>
      <c r="M1067" s="5">
        <f t="shared" si="67"/>
        <v>0</v>
      </c>
      <c r="N1067" s="5">
        <v>0</v>
      </c>
      <c r="O1067" s="5">
        <v>0</v>
      </c>
      <c r="P1067" s="5" t="s">
        <v>12</v>
      </c>
      <c r="Q1067" s="7">
        <v>44560265.75</v>
      </c>
      <c r="R1067" s="9"/>
    </row>
    <row r="1068" spans="1:18" x14ac:dyDescent="0.25">
      <c r="A1068" s="2">
        <v>2143</v>
      </c>
      <c r="B1068" s="3">
        <v>43572</v>
      </c>
      <c r="C1068" s="2">
        <v>12</v>
      </c>
      <c r="D1068" s="2">
        <v>58</v>
      </c>
      <c r="E1068" s="2">
        <v>35</v>
      </c>
      <c r="F1068" s="2">
        <v>51</v>
      </c>
      <c r="G1068" s="2">
        <v>2</v>
      </c>
      <c r="H1068" s="2">
        <v>57</v>
      </c>
      <c r="I1068" s="4">
        <v>68707212</v>
      </c>
      <c r="J1068" s="10">
        <f t="shared" si="64"/>
        <v>19630632</v>
      </c>
      <c r="K1068" s="28">
        <f t="shared" si="65"/>
        <v>0.39211183476463862</v>
      </c>
      <c r="L1068" s="14" t="str">
        <f t="shared" si="66"/>
        <v>30% - 40%</v>
      </c>
      <c r="M1068" s="2">
        <f t="shared" si="67"/>
        <v>0</v>
      </c>
      <c r="N1068" s="2">
        <v>0</v>
      </c>
      <c r="O1068" s="2">
        <v>0</v>
      </c>
      <c r="P1068" s="2" t="s">
        <v>12</v>
      </c>
      <c r="Q1068" s="4">
        <v>51857366.140000001</v>
      </c>
      <c r="R1068" s="9"/>
    </row>
    <row r="1069" spans="1:18" x14ac:dyDescent="0.25">
      <c r="A1069" s="5">
        <v>2144</v>
      </c>
      <c r="B1069" s="6">
        <v>43575</v>
      </c>
      <c r="C1069" s="5">
        <v>21</v>
      </c>
      <c r="D1069" s="5">
        <v>33</v>
      </c>
      <c r="E1069" s="5">
        <v>55</v>
      </c>
      <c r="F1069" s="5">
        <v>16</v>
      </c>
      <c r="G1069" s="5">
        <v>7</v>
      </c>
      <c r="H1069" s="5">
        <v>60</v>
      </c>
      <c r="I1069" s="7">
        <v>69840589</v>
      </c>
      <c r="J1069" s="13">
        <f t="shared" si="64"/>
        <v>19954454</v>
      </c>
      <c r="K1069" s="29">
        <f t="shared" si="65"/>
        <v>0.3985800136066216</v>
      </c>
      <c r="L1069" s="15" t="str">
        <f t="shared" si="66"/>
        <v>30% - 40%</v>
      </c>
      <c r="M1069" s="5">
        <f t="shared" si="67"/>
        <v>0</v>
      </c>
      <c r="N1069" s="5">
        <v>0</v>
      </c>
      <c r="O1069" s="5">
        <v>0</v>
      </c>
      <c r="P1069" s="5" t="s">
        <v>12</v>
      </c>
      <c r="Q1069" s="7">
        <v>79937877.700000003</v>
      </c>
      <c r="R1069" s="9"/>
    </row>
    <row r="1070" spans="1:18" x14ac:dyDescent="0.25">
      <c r="A1070" s="2">
        <v>2145</v>
      </c>
      <c r="B1070" s="3">
        <v>43579</v>
      </c>
      <c r="C1070" s="2">
        <v>6</v>
      </c>
      <c r="D1070" s="2">
        <v>59</v>
      </c>
      <c r="E1070" s="2">
        <v>28</v>
      </c>
      <c r="F1070" s="2">
        <v>8</v>
      </c>
      <c r="G1070" s="2">
        <v>51</v>
      </c>
      <c r="H1070" s="2">
        <v>53</v>
      </c>
      <c r="I1070" s="4">
        <v>110544276.5</v>
      </c>
      <c r="J1070" s="10">
        <f t="shared" si="64"/>
        <v>31584079</v>
      </c>
      <c r="K1070" s="28">
        <f t="shared" si="65"/>
        <v>0.63087582539580445</v>
      </c>
      <c r="L1070" s="14" t="str">
        <f t="shared" si="66"/>
        <v>60% - 70%</v>
      </c>
      <c r="M1070" s="2">
        <f t="shared" si="67"/>
        <v>0</v>
      </c>
      <c r="N1070" s="2">
        <v>0</v>
      </c>
      <c r="O1070" s="2">
        <v>0</v>
      </c>
      <c r="P1070" s="2" t="s">
        <v>12</v>
      </c>
      <c r="Q1070" s="4">
        <v>91678314.540000007</v>
      </c>
      <c r="R1070" s="9"/>
    </row>
    <row r="1071" spans="1:18" x14ac:dyDescent="0.25">
      <c r="A1071" s="5">
        <v>2146</v>
      </c>
      <c r="B1071" s="6">
        <v>43582</v>
      </c>
      <c r="C1071" s="5">
        <v>39</v>
      </c>
      <c r="D1071" s="5">
        <v>42</v>
      </c>
      <c r="E1071" s="5">
        <v>16</v>
      </c>
      <c r="F1071" s="5">
        <v>18</v>
      </c>
      <c r="G1071" s="5">
        <v>44</v>
      </c>
      <c r="H1071" s="5">
        <v>31</v>
      </c>
      <c r="I1071" s="7">
        <v>150176040</v>
      </c>
      <c r="J1071" s="13">
        <f t="shared" si="64"/>
        <v>42907440</v>
      </c>
      <c r="K1071" s="29">
        <f t="shared" si="65"/>
        <v>0.85705417041354781</v>
      </c>
      <c r="L1071" s="15" t="str">
        <f t="shared" si="66"/>
        <v>80% - 90%</v>
      </c>
      <c r="M1071" s="5">
        <f t="shared" si="67"/>
        <v>0</v>
      </c>
      <c r="N1071" s="5">
        <v>0</v>
      </c>
      <c r="O1071" s="5">
        <v>0</v>
      </c>
      <c r="P1071" s="5" t="s">
        <v>12</v>
      </c>
      <c r="Q1071" s="7">
        <v>107627872.22</v>
      </c>
      <c r="R1071" s="9"/>
    </row>
    <row r="1072" spans="1:18" x14ac:dyDescent="0.25">
      <c r="A1072" s="2">
        <v>2147</v>
      </c>
      <c r="B1072" s="3">
        <v>43587</v>
      </c>
      <c r="C1072" s="2">
        <v>49</v>
      </c>
      <c r="D1072" s="2">
        <v>42</v>
      </c>
      <c r="E1072" s="2">
        <v>17</v>
      </c>
      <c r="F1072" s="2">
        <v>19</v>
      </c>
      <c r="G1072" s="2">
        <v>37</v>
      </c>
      <c r="H1072" s="2">
        <v>41</v>
      </c>
      <c r="I1072" s="4">
        <v>182444745</v>
      </c>
      <c r="J1072" s="10">
        <f t="shared" si="64"/>
        <v>52127070</v>
      </c>
      <c r="K1072" s="28">
        <f t="shared" si="65"/>
        <v>1.041211564589706</v>
      </c>
      <c r="L1072" s="14" t="str">
        <f t="shared" si="66"/>
        <v>Acima de 100%</v>
      </c>
      <c r="M1072" s="2">
        <f t="shared" si="67"/>
        <v>0</v>
      </c>
      <c r="N1072" s="2">
        <v>0</v>
      </c>
      <c r="O1072" s="2">
        <v>0</v>
      </c>
      <c r="P1072" s="2" t="s">
        <v>12</v>
      </c>
      <c r="Q1072" s="4">
        <v>127004551.65000001</v>
      </c>
      <c r="R1072" s="9"/>
    </row>
    <row r="1073" spans="1:18" x14ac:dyDescent="0.25">
      <c r="A1073" s="5">
        <v>2148</v>
      </c>
      <c r="B1073" s="6">
        <v>43589</v>
      </c>
      <c r="C1073" s="5">
        <v>59</v>
      </c>
      <c r="D1073" s="5">
        <v>33</v>
      </c>
      <c r="E1073" s="5">
        <v>8</v>
      </c>
      <c r="F1073" s="5">
        <v>58</v>
      </c>
      <c r="G1073" s="5">
        <v>32</v>
      </c>
      <c r="H1073" s="5">
        <v>15</v>
      </c>
      <c r="I1073" s="7">
        <v>193382595</v>
      </c>
      <c r="J1073" s="13">
        <f t="shared" si="64"/>
        <v>55252170</v>
      </c>
      <c r="K1073" s="29">
        <f t="shared" si="65"/>
        <v>1.1036338388610067</v>
      </c>
      <c r="L1073" s="15" t="str">
        <f t="shared" si="66"/>
        <v>Acima de 100%</v>
      </c>
      <c r="M1073" s="5">
        <f t="shared" si="67"/>
        <v>0</v>
      </c>
      <c r="N1073" s="5">
        <v>0</v>
      </c>
      <c r="O1073" s="5">
        <v>0</v>
      </c>
      <c r="P1073" s="5" t="s">
        <v>12</v>
      </c>
      <c r="Q1073" s="7">
        <v>147542893.55000001</v>
      </c>
      <c r="R1073" s="9"/>
    </row>
    <row r="1074" spans="1:18" x14ac:dyDescent="0.25">
      <c r="A1074" s="2">
        <v>2149</v>
      </c>
      <c r="B1074" s="3">
        <v>43593</v>
      </c>
      <c r="C1074" s="2">
        <v>21</v>
      </c>
      <c r="D1074" s="2">
        <v>48</v>
      </c>
      <c r="E1074" s="2">
        <v>46</v>
      </c>
      <c r="F1074" s="2">
        <v>23</v>
      </c>
      <c r="G1074" s="2">
        <v>44</v>
      </c>
      <c r="H1074" s="2">
        <v>37</v>
      </c>
      <c r="I1074" s="4">
        <v>302826055</v>
      </c>
      <c r="J1074" s="10">
        <f t="shared" si="64"/>
        <v>86521730</v>
      </c>
      <c r="K1074" s="28">
        <f t="shared" si="65"/>
        <v>1.7282273080821176</v>
      </c>
      <c r="L1074" s="14" t="str">
        <f t="shared" si="66"/>
        <v>Acima de 100%</v>
      </c>
      <c r="M1074" s="2">
        <f t="shared" si="67"/>
        <v>0</v>
      </c>
      <c r="N1074" s="2">
        <v>0</v>
      </c>
      <c r="O1074" s="2">
        <v>0</v>
      </c>
      <c r="P1074" s="2" t="s">
        <v>12</v>
      </c>
      <c r="Q1074" s="4">
        <v>242415370.56</v>
      </c>
      <c r="R1074" s="9"/>
    </row>
    <row r="1075" spans="1:18" x14ac:dyDescent="0.25">
      <c r="A1075" s="5">
        <v>2150</v>
      </c>
      <c r="B1075" s="6">
        <v>43596</v>
      </c>
      <c r="C1075" s="5">
        <v>38</v>
      </c>
      <c r="D1075" s="5">
        <v>24</v>
      </c>
      <c r="E1075" s="5">
        <v>23</v>
      </c>
      <c r="F1075" s="5">
        <v>26</v>
      </c>
      <c r="G1075" s="5">
        <v>42</v>
      </c>
      <c r="H1075" s="5">
        <v>49</v>
      </c>
      <c r="I1075" s="7">
        <v>442589014</v>
      </c>
      <c r="J1075" s="13">
        <f t="shared" si="64"/>
        <v>126454004</v>
      </c>
      <c r="K1075" s="29">
        <f t="shared" si="65"/>
        <v>2.5258540591955954</v>
      </c>
      <c r="L1075" s="15" t="str">
        <f t="shared" si="66"/>
        <v>Acima de 100%</v>
      </c>
      <c r="M1075" s="5">
        <f t="shared" si="67"/>
        <v>1</v>
      </c>
      <c r="N1075" s="5">
        <v>1</v>
      </c>
      <c r="O1075" s="7">
        <v>289420865</v>
      </c>
      <c r="P1075" s="5" t="s">
        <v>13</v>
      </c>
      <c r="Q1075" s="5">
        <v>0</v>
      </c>
      <c r="R1075" s="9"/>
    </row>
    <row r="1076" spans="1:18" x14ac:dyDescent="0.25">
      <c r="A1076" s="2">
        <v>2151</v>
      </c>
      <c r="B1076" s="3">
        <v>43600</v>
      </c>
      <c r="C1076" s="2">
        <v>36</v>
      </c>
      <c r="D1076" s="2">
        <v>38</v>
      </c>
      <c r="E1076" s="2">
        <v>2</v>
      </c>
      <c r="F1076" s="2">
        <v>29</v>
      </c>
      <c r="G1076" s="2">
        <v>14</v>
      </c>
      <c r="H1076" s="2">
        <v>18</v>
      </c>
      <c r="I1076" s="4">
        <v>32686528</v>
      </c>
      <c r="J1076" s="10">
        <f t="shared" si="64"/>
        <v>9339008</v>
      </c>
      <c r="K1076" s="28">
        <f t="shared" si="65"/>
        <v>0.18654190867424125</v>
      </c>
      <c r="L1076" s="14" t="str">
        <f t="shared" si="66"/>
        <v>10% - 20%</v>
      </c>
      <c r="M1076" s="2">
        <f t="shared" si="67"/>
        <v>0</v>
      </c>
      <c r="N1076" s="2">
        <v>0</v>
      </c>
      <c r="O1076" s="2">
        <v>0</v>
      </c>
      <c r="P1076" s="2" t="s">
        <v>12</v>
      </c>
      <c r="Q1076" s="4">
        <v>3471496.94</v>
      </c>
      <c r="R1076" s="9"/>
    </row>
    <row r="1077" spans="1:18" x14ac:dyDescent="0.25">
      <c r="A1077" s="5">
        <v>2152</v>
      </c>
      <c r="B1077" s="6">
        <v>43603</v>
      </c>
      <c r="C1077" s="5">
        <v>49</v>
      </c>
      <c r="D1077" s="5">
        <v>36</v>
      </c>
      <c r="E1077" s="5">
        <v>29</v>
      </c>
      <c r="F1077" s="5">
        <v>26</v>
      </c>
      <c r="G1077" s="5">
        <v>59</v>
      </c>
      <c r="H1077" s="5">
        <v>50</v>
      </c>
      <c r="I1077" s="7">
        <v>37661085</v>
      </c>
      <c r="J1077" s="13">
        <f t="shared" si="64"/>
        <v>10760310</v>
      </c>
      <c r="K1077" s="29">
        <f t="shared" si="65"/>
        <v>0.21493168924649439</v>
      </c>
      <c r="L1077" s="15" t="str">
        <f t="shared" si="66"/>
        <v>20% - 30%</v>
      </c>
      <c r="M1077" s="5">
        <f t="shared" si="67"/>
        <v>0</v>
      </c>
      <c r="N1077" s="5">
        <v>0</v>
      </c>
      <c r="O1077" s="5">
        <v>0</v>
      </c>
      <c r="P1077" s="5" t="s">
        <v>12</v>
      </c>
      <c r="Q1077" s="7">
        <v>7471320.3799999999</v>
      </c>
      <c r="R1077" s="9"/>
    </row>
    <row r="1078" spans="1:18" x14ac:dyDescent="0.25">
      <c r="A1078" s="2">
        <v>2153</v>
      </c>
      <c r="B1078" s="3">
        <v>43607</v>
      </c>
      <c r="C1078" s="2">
        <v>13</v>
      </c>
      <c r="D1078" s="2">
        <v>28</v>
      </c>
      <c r="E1078" s="2">
        <v>31</v>
      </c>
      <c r="F1078" s="2">
        <v>8</v>
      </c>
      <c r="G1078" s="2">
        <v>33</v>
      </c>
      <c r="H1078" s="2">
        <v>32</v>
      </c>
      <c r="I1078" s="4">
        <v>40995608.5</v>
      </c>
      <c r="J1078" s="10">
        <f t="shared" si="64"/>
        <v>11713031</v>
      </c>
      <c r="K1078" s="28">
        <f t="shared" si="65"/>
        <v>0.23396180398395169</v>
      </c>
      <c r="L1078" s="14" t="str">
        <f t="shared" si="66"/>
        <v>20% - 30%</v>
      </c>
      <c r="M1078" s="2">
        <f t="shared" si="67"/>
        <v>1</v>
      </c>
      <c r="N1078" s="2">
        <v>1</v>
      </c>
      <c r="O1078" s="4">
        <v>11825289.359999999</v>
      </c>
      <c r="P1078" s="2" t="s">
        <v>13</v>
      </c>
      <c r="Q1078" s="2">
        <v>0</v>
      </c>
      <c r="R1078" s="9"/>
    </row>
    <row r="1079" spans="1:18" x14ac:dyDescent="0.25">
      <c r="A1079" s="5">
        <v>2154</v>
      </c>
      <c r="B1079" s="6">
        <v>43610</v>
      </c>
      <c r="C1079" s="5">
        <v>53</v>
      </c>
      <c r="D1079" s="5">
        <v>41</v>
      </c>
      <c r="E1079" s="5">
        <v>47</v>
      </c>
      <c r="F1079" s="5">
        <v>50</v>
      </c>
      <c r="G1079" s="5">
        <v>7</v>
      </c>
      <c r="H1079" s="5">
        <v>25</v>
      </c>
      <c r="I1079" s="7">
        <v>30774289</v>
      </c>
      <c r="J1079" s="13">
        <f t="shared" si="64"/>
        <v>8792654</v>
      </c>
      <c r="K1079" s="29">
        <f t="shared" si="65"/>
        <v>0.17562876693886567</v>
      </c>
      <c r="L1079" s="15" t="str">
        <f t="shared" si="66"/>
        <v>10% - 20%</v>
      </c>
      <c r="M1079" s="5">
        <f t="shared" si="67"/>
        <v>0</v>
      </c>
      <c r="N1079" s="5">
        <v>0</v>
      </c>
      <c r="O1079" s="5">
        <v>0</v>
      </c>
      <c r="P1079" s="5" t="s">
        <v>12</v>
      </c>
      <c r="Q1079" s="7">
        <v>42302182.710000001</v>
      </c>
      <c r="R1079" s="9"/>
    </row>
    <row r="1080" spans="1:18" x14ac:dyDescent="0.25">
      <c r="A1080" s="2">
        <v>2155</v>
      </c>
      <c r="B1080" s="3">
        <v>43614</v>
      </c>
      <c r="C1080" s="2">
        <v>37</v>
      </c>
      <c r="D1080" s="2">
        <v>44</v>
      </c>
      <c r="E1080" s="2">
        <v>2</v>
      </c>
      <c r="F1080" s="2">
        <v>27</v>
      </c>
      <c r="G1080" s="2">
        <v>6</v>
      </c>
      <c r="H1080" s="2">
        <v>47</v>
      </c>
      <c r="I1080" s="4">
        <v>54596528</v>
      </c>
      <c r="J1080" s="10">
        <f t="shared" si="64"/>
        <v>15599008</v>
      </c>
      <c r="K1080" s="28">
        <f t="shared" si="65"/>
        <v>0.31158220720495783</v>
      </c>
      <c r="L1080" s="14" t="str">
        <f t="shared" si="66"/>
        <v>30% - 40%</v>
      </c>
      <c r="M1080" s="2">
        <f t="shared" si="67"/>
        <v>0</v>
      </c>
      <c r="N1080" s="2">
        <v>0</v>
      </c>
      <c r="O1080" s="2">
        <v>0</v>
      </c>
      <c r="P1080" s="2" t="s">
        <v>12</v>
      </c>
      <c r="Q1080" s="4">
        <v>48100647.439999998</v>
      </c>
      <c r="R1080" s="9"/>
    </row>
    <row r="1081" spans="1:18" x14ac:dyDescent="0.25">
      <c r="A1081" s="5">
        <v>2156</v>
      </c>
      <c r="B1081" s="6">
        <v>43617</v>
      </c>
      <c r="C1081" s="5">
        <v>49</v>
      </c>
      <c r="D1081" s="5">
        <v>39</v>
      </c>
      <c r="E1081" s="5">
        <v>23</v>
      </c>
      <c r="F1081" s="5">
        <v>6</v>
      </c>
      <c r="G1081" s="5">
        <v>26</v>
      </c>
      <c r="H1081" s="5">
        <v>1</v>
      </c>
      <c r="I1081" s="7">
        <v>64598138.5</v>
      </c>
      <c r="J1081" s="13">
        <f t="shared" si="64"/>
        <v>18456611</v>
      </c>
      <c r="K1081" s="29">
        <f t="shared" si="65"/>
        <v>0.36866136570372321</v>
      </c>
      <c r="L1081" s="15" t="str">
        <f t="shared" si="66"/>
        <v>30% - 40%</v>
      </c>
      <c r="M1081" s="5">
        <f t="shared" si="67"/>
        <v>0</v>
      </c>
      <c r="N1081" s="5">
        <v>0</v>
      </c>
      <c r="O1081" s="5">
        <v>0</v>
      </c>
      <c r="P1081" s="5" t="s">
        <v>12</v>
      </c>
      <c r="Q1081" s="7">
        <v>54961340.619999997</v>
      </c>
      <c r="R1081" s="9"/>
    </row>
    <row r="1082" spans="1:18" x14ac:dyDescent="0.25">
      <c r="A1082" s="2">
        <v>2157</v>
      </c>
      <c r="B1082" s="3">
        <v>43621</v>
      </c>
      <c r="C1082" s="2">
        <v>34</v>
      </c>
      <c r="D1082" s="2">
        <v>48</v>
      </c>
      <c r="E1082" s="2">
        <v>31</v>
      </c>
      <c r="F1082" s="2">
        <v>39</v>
      </c>
      <c r="G1082" s="2">
        <v>33</v>
      </c>
      <c r="H1082" s="2">
        <v>35</v>
      </c>
      <c r="I1082" s="4">
        <v>69706707</v>
      </c>
      <c r="J1082" s="10">
        <f t="shared" si="64"/>
        <v>19916202</v>
      </c>
      <c r="K1082" s="28">
        <f t="shared" si="65"/>
        <v>0.39781594946933774</v>
      </c>
      <c r="L1082" s="14" t="str">
        <f t="shared" si="66"/>
        <v>30% - 40%</v>
      </c>
      <c r="M1082" s="2">
        <f t="shared" si="67"/>
        <v>0</v>
      </c>
      <c r="N1082" s="2">
        <v>0</v>
      </c>
      <c r="O1082" s="2">
        <v>0</v>
      </c>
      <c r="P1082" s="2" t="s">
        <v>12</v>
      </c>
      <c r="Q1082" s="4">
        <v>62364593.109999999</v>
      </c>
      <c r="R1082" s="9"/>
    </row>
    <row r="1083" spans="1:18" x14ac:dyDescent="0.25">
      <c r="A1083" s="5">
        <v>2158</v>
      </c>
      <c r="B1083" s="6">
        <v>43624</v>
      </c>
      <c r="C1083" s="5">
        <v>9</v>
      </c>
      <c r="D1083" s="5">
        <v>27</v>
      </c>
      <c r="E1083" s="5">
        <v>46</v>
      </c>
      <c r="F1083" s="5">
        <v>59</v>
      </c>
      <c r="G1083" s="5">
        <v>35</v>
      </c>
      <c r="H1083" s="5">
        <v>45</v>
      </c>
      <c r="I1083" s="7">
        <v>80772972</v>
      </c>
      <c r="J1083" s="13">
        <f t="shared" si="64"/>
        <v>23077992</v>
      </c>
      <c r="K1083" s="29">
        <f t="shared" si="65"/>
        <v>0.46097108772675538</v>
      </c>
      <c r="L1083" s="15" t="str">
        <f t="shared" si="66"/>
        <v>40% - 50%</v>
      </c>
      <c r="M1083" s="5">
        <f t="shared" si="67"/>
        <v>0</v>
      </c>
      <c r="N1083" s="5">
        <v>0</v>
      </c>
      <c r="O1083" s="5">
        <v>0</v>
      </c>
      <c r="P1083" s="5" t="s">
        <v>12</v>
      </c>
      <c r="Q1083" s="7">
        <v>70943146.489999995</v>
      </c>
      <c r="R1083" s="9"/>
    </row>
    <row r="1084" spans="1:18" x14ac:dyDescent="0.25">
      <c r="A1084" s="2">
        <v>2159</v>
      </c>
      <c r="B1084" s="3">
        <v>43628</v>
      </c>
      <c r="C1084" s="2">
        <v>53</v>
      </c>
      <c r="D1084" s="2">
        <v>35</v>
      </c>
      <c r="E1084" s="2">
        <v>38</v>
      </c>
      <c r="F1084" s="2">
        <v>14</v>
      </c>
      <c r="G1084" s="2">
        <v>45</v>
      </c>
      <c r="H1084" s="2">
        <v>26</v>
      </c>
      <c r="I1084" s="4">
        <v>81612678</v>
      </c>
      <c r="J1084" s="10">
        <f t="shared" si="64"/>
        <v>23317908</v>
      </c>
      <c r="K1084" s="28">
        <f t="shared" si="65"/>
        <v>0.46576328712967796</v>
      </c>
      <c r="L1084" s="14" t="str">
        <f t="shared" si="66"/>
        <v>40% - 50%</v>
      </c>
      <c r="M1084" s="2">
        <f t="shared" si="67"/>
        <v>0</v>
      </c>
      <c r="N1084" s="2">
        <v>0</v>
      </c>
      <c r="O1084" s="2">
        <v>0</v>
      </c>
      <c r="P1084" s="2" t="s">
        <v>12</v>
      </c>
      <c r="Q1084" s="4">
        <v>103062063.53</v>
      </c>
      <c r="R1084" s="9"/>
    </row>
    <row r="1085" spans="1:18" x14ac:dyDescent="0.25">
      <c r="A1085" s="5">
        <v>2160</v>
      </c>
      <c r="B1085" s="6">
        <v>43631</v>
      </c>
      <c r="C1085" s="5">
        <v>53</v>
      </c>
      <c r="D1085" s="5">
        <v>49</v>
      </c>
      <c r="E1085" s="5">
        <v>1</v>
      </c>
      <c r="F1085" s="5">
        <v>46</v>
      </c>
      <c r="G1085" s="5">
        <v>47</v>
      </c>
      <c r="H1085" s="5">
        <v>19</v>
      </c>
      <c r="I1085" s="7">
        <v>98636671</v>
      </c>
      <c r="J1085" s="13">
        <f t="shared" si="64"/>
        <v>28181906</v>
      </c>
      <c r="K1085" s="29">
        <f t="shared" si="65"/>
        <v>0.56291915964929595</v>
      </c>
      <c r="L1085" s="15" t="str">
        <f t="shared" si="66"/>
        <v>50% - 60%</v>
      </c>
      <c r="M1085" s="5">
        <f t="shared" si="67"/>
        <v>0</v>
      </c>
      <c r="N1085" s="5">
        <v>0</v>
      </c>
      <c r="O1085" s="5">
        <v>0</v>
      </c>
      <c r="P1085" s="5" t="s">
        <v>12</v>
      </c>
      <c r="Q1085" s="7">
        <v>113537844.31</v>
      </c>
      <c r="R1085" s="9"/>
    </row>
    <row r="1088" spans="1:18" x14ac:dyDescent="0.25">
      <c r="I1088" s="11"/>
    </row>
  </sheetData>
  <autoFilter ref="A1:Q1085" xr:uid="{81C9E616-E3A3-444E-B45A-B3B2E68D29B1}">
    <sortState xmlns:xlrd2="http://schemas.microsoft.com/office/spreadsheetml/2017/richdata2" ref="A2:Q1085">
      <sortCondition ref="A1:A10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7283-26F1-4B01-B438-597361F7F216}">
  <dimension ref="A2:F15"/>
  <sheetViews>
    <sheetView showGridLines="0" tabSelected="1" workbookViewId="0">
      <selection activeCell="B4" sqref="B4"/>
    </sheetView>
  </sheetViews>
  <sheetFormatPr defaultRowHeight="15.75" x14ac:dyDescent="0.25"/>
  <cols>
    <col min="1" max="1" width="27.75" bestFit="1" customWidth="1"/>
    <col min="2" max="2" width="13.375" bestFit="1" customWidth="1"/>
    <col min="3" max="3" width="12.5" bestFit="1" customWidth="1"/>
    <col min="4" max="4" width="28.75" bestFit="1" customWidth="1"/>
    <col min="5" max="5" width="4.25" customWidth="1"/>
    <col min="6" max="6" width="30.125" style="20" customWidth="1"/>
  </cols>
  <sheetData>
    <row r="2" spans="1:6" x14ac:dyDescent="0.25">
      <c r="A2" s="21" t="s">
        <v>21</v>
      </c>
      <c r="F2" s="23" t="s">
        <v>20</v>
      </c>
    </row>
    <row r="3" spans="1:6" x14ac:dyDescent="0.25">
      <c r="A3" s="16" t="s">
        <v>16</v>
      </c>
      <c r="B3" t="s">
        <v>22</v>
      </c>
      <c r="C3" s="8" t="s">
        <v>24</v>
      </c>
      <c r="D3" t="s">
        <v>23</v>
      </c>
      <c r="F3" s="24" t="s">
        <v>15</v>
      </c>
    </row>
    <row r="4" spans="1:6" x14ac:dyDescent="0.25">
      <c r="A4" s="17" t="s">
        <v>17</v>
      </c>
      <c r="B4" s="18">
        <v>1084</v>
      </c>
      <c r="C4" s="19">
        <v>1</v>
      </c>
      <c r="D4" s="18"/>
      <c r="E4" s="18"/>
      <c r="F4" s="22"/>
    </row>
    <row r="5" spans="1:6" x14ac:dyDescent="0.25">
      <c r="A5" s="17" t="s">
        <v>18</v>
      </c>
      <c r="B5" s="18">
        <v>1084</v>
      </c>
      <c r="C5" s="19">
        <v>1</v>
      </c>
      <c r="D5" s="18"/>
      <c r="E5" s="18"/>
      <c r="F5" s="22"/>
    </row>
    <row r="6" spans="1:6" x14ac:dyDescent="0.25">
      <c r="E6" s="18"/>
      <c r="F6" s="22"/>
    </row>
    <row r="7" spans="1:6" x14ac:dyDescent="0.25">
      <c r="E7" s="18"/>
      <c r="F7" s="22"/>
    </row>
    <row r="8" spans="1:6" x14ac:dyDescent="0.25">
      <c r="E8" s="18"/>
      <c r="F8" s="22"/>
    </row>
    <row r="9" spans="1:6" x14ac:dyDescent="0.25">
      <c r="E9" s="18"/>
      <c r="F9" s="22"/>
    </row>
    <row r="10" spans="1:6" x14ac:dyDescent="0.25">
      <c r="E10" s="18"/>
      <c r="F10" s="22"/>
    </row>
    <row r="11" spans="1:6" x14ac:dyDescent="0.25">
      <c r="E11" s="18"/>
      <c r="F11" s="22"/>
    </row>
    <row r="12" spans="1:6" x14ac:dyDescent="0.25">
      <c r="E12" s="18"/>
      <c r="F12" s="22"/>
    </row>
    <row r="13" spans="1:6" x14ac:dyDescent="0.25">
      <c r="E13" s="18"/>
      <c r="F13" s="22"/>
    </row>
    <row r="14" spans="1:6" x14ac:dyDescent="0.25">
      <c r="E14" s="18"/>
      <c r="F14" s="22"/>
    </row>
    <row r="15" spans="1:6" x14ac:dyDescent="0.25">
      <c r="E15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Metadados</vt:lpstr>
      <vt:lpstr>Base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Usuário do Windows</cp:lastModifiedBy>
  <dcterms:created xsi:type="dcterms:W3CDTF">2019-06-17T02:02:46Z</dcterms:created>
  <dcterms:modified xsi:type="dcterms:W3CDTF">2022-06-22T14:18:45Z</dcterms:modified>
</cp:coreProperties>
</file>