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/Users/vinicius/Desktop/Data_Analytics_Sicredit_Upskilling/_inferencia/"/>
    </mc:Choice>
  </mc:AlternateContent>
  <xr:revisionPtr revIDLastSave="0" documentId="13_ncr:1_{224B8197-E073-F34E-9458-6E5C1CBD60F1}" xr6:coauthVersionLast="46" xr6:coauthVersionMax="46" xr10:uidLastSave="{00000000-0000-0000-0000-000000000000}"/>
  <bookViews>
    <workbookView xWindow="0" yWindow="500" windowWidth="51200" windowHeight="28300" xr2:uid="{00000000-000D-0000-FFFF-FFFF00000000}"/>
  </bookViews>
  <sheets>
    <sheet name="TLC" sheetId="1" r:id="rId1"/>
    <sheet name="Intervalo de confiança" sheetId="8" r:id="rId2"/>
    <sheet name="t de Student" sheetId="9" r:id="rId3"/>
    <sheet name="Proporção Populacional" sheetId="3" r:id="rId4"/>
    <sheet name="Margem de Erro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6" i="11" l="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35" i="11"/>
  <c r="N34" i="11"/>
  <c r="N33" i="11"/>
  <c r="N32" i="11"/>
  <c r="N31" i="11"/>
  <c r="N30" i="11"/>
  <c r="N29" i="11"/>
  <c r="N28" i="11"/>
  <c r="N27" i="11"/>
  <c r="N26" i="11"/>
  <c r="N25" i="11"/>
  <c r="N24" i="11"/>
  <c r="N23" i="1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C2" i="11"/>
  <c r="F68" i="3" a="1"/>
  <c r="F68" i="3" s="1"/>
  <c r="F65" i="3"/>
  <c r="C4" i="9"/>
  <c r="F34" i="1"/>
  <c r="F3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8" i="1"/>
  <c r="F9" i="1"/>
  <c r="F10" i="1"/>
  <c r="F11" i="1"/>
  <c r="F12" i="1"/>
  <c r="F13" i="1"/>
  <c r="F14" i="1"/>
  <c r="F15" i="1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C2" i="8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6" i="3"/>
  <c r="F15" i="3"/>
  <c r="F14" i="3"/>
  <c r="F12" i="3"/>
  <c r="F11" i="3"/>
  <c r="F10" i="3"/>
  <c r="F9" i="3"/>
  <c r="F8" i="3"/>
  <c r="F7" i="3"/>
  <c r="F6" i="3"/>
  <c r="C2" i="3"/>
  <c r="N3" i="11" l="1"/>
  <c r="R5" i="11"/>
  <c r="J11" i="11"/>
  <c r="J14" i="11" s="1"/>
  <c r="F3" i="11"/>
  <c r="F36" i="11"/>
  <c r="CX3" i="3"/>
  <c r="CP3" i="3"/>
  <c r="CH3" i="3"/>
  <c r="BZ3" i="3"/>
  <c r="BR3" i="3"/>
  <c r="BJ3" i="3"/>
  <c r="BB3" i="3"/>
  <c r="AT3" i="3"/>
  <c r="AL3" i="3"/>
  <c r="AD3" i="3"/>
  <c r="V3" i="3"/>
  <c r="N3" i="3"/>
  <c r="CU3" i="3"/>
  <c r="CM3" i="3"/>
  <c r="CE3" i="3"/>
  <c r="BW3" i="3"/>
  <c r="BO3" i="3"/>
  <c r="BG3" i="3"/>
  <c r="AY3" i="3"/>
  <c r="AQ3" i="3"/>
  <c r="AI3" i="3"/>
  <c r="AA3" i="3"/>
  <c r="S3" i="3"/>
  <c r="K3" i="3"/>
  <c r="Y3" i="3"/>
  <c r="Q3" i="3"/>
  <c r="I3" i="3"/>
  <c r="CV3" i="3"/>
  <c r="CN3" i="3"/>
  <c r="CF3" i="3"/>
  <c r="BX3" i="3"/>
  <c r="BP3" i="3"/>
  <c r="BH3" i="3"/>
  <c r="AZ3" i="3"/>
  <c r="AR3" i="3"/>
  <c r="AJ3" i="3"/>
  <c r="AB3" i="3"/>
  <c r="T3" i="3"/>
  <c r="L3" i="3"/>
  <c r="CT3" i="3"/>
  <c r="CL3" i="3"/>
  <c r="CD3" i="3"/>
  <c r="BV3" i="3"/>
  <c r="BN3" i="3"/>
  <c r="BF3" i="3"/>
  <c r="AX3" i="3"/>
  <c r="AP3" i="3"/>
  <c r="AH3" i="3"/>
  <c r="Z3" i="3"/>
  <c r="R3" i="3"/>
  <c r="J3" i="3"/>
  <c r="DA3" i="3"/>
  <c r="CS3" i="3"/>
  <c r="CK3" i="3"/>
  <c r="CC3" i="3"/>
  <c r="BU3" i="3"/>
  <c r="BM3" i="3"/>
  <c r="BE3" i="3"/>
  <c r="AW3" i="3"/>
  <c r="AO3" i="3"/>
  <c r="AG3" i="3"/>
  <c r="M3" i="3"/>
  <c r="CZ3" i="3"/>
  <c r="CR3" i="3"/>
  <c r="CJ3" i="3"/>
  <c r="CB3" i="3"/>
  <c r="BT3" i="3"/>
  <c r="BL3" i="3"/>
  <c r="BD3" i="3"/>
  <c r="AV3" i="3"/>
  <c r="AN3" i="3"/>
  <c r="AF3" i="3"/>
  <c r="X3" i="3"/>
  <c r="P3" i="3"/>
  <c r="H3" i="3"/>
  <c r="CY3" i="3"/>
  <c r="CQ3" i="3"/>
  <c r="CI3" i="3"/>
  <c r="CA3" i="3"/>
  <c r="BS3" i="3"/>
  <c r="BK3" i="3"/>
  <c r="BC3" i="3"/>
  <c r="AU3" i="3"/>
  <c r="AM3" i="3"/>
  <c r="AE3" i="3"/>
  <c r="W3" i="3"/>
  <c r="O3" i="3"/>
  <c r="G3" i="3"/>
  <c r="CW3" i="3"/>
  <c r="CO3" i="3"/>
  <c r="CG3" i="3"/>
  <c r="BY3" i="3"/>
  <c r="BQ3" i="3"/>
  <c r="BI3" i="3"/>
  <c r="BA3" i="3"/>
  <c r="AS3" i="3"/>
  <c r="AK3" i="3"/>
  <c r="AC3" i="3"/>
  <c r="U3" i="3"/>
  <c r="M3" i="8"/>
  <c r="L3" i="8"/>
  <c r="CW3" i="8"/>
  <c r="CO3" i="8"/>
  <c r="CG3" i="8"/>
  <c r="BY3" i="8"/>
  <c r="BQ3" i="8"/>
  <c r="BI3" i="8"/>
  <c r="BA3" i="8"/>
  <c r="AS3" i="8"/>
  <c r="AK3" i="8"/>
  <c r="AC3" i="8"/>
  <c r="U3" i="8"/>
  <c r="CY3" i="8"/>
  <c r="CQ3" i="8"/>
  <c r="CI3" i="8"/>
  <c r="CA3" i="8"/>
  <c r="BS3" i="8"/>
  <c r="BK3" i="8"/>
  <c r="BC3" i="8"/>
  <c r="AU3" i="8"/>
  <c r="AM3" i="8"/>
  <c r="AE3" i="8"/>
  <c r="W3" i="8"/>
  <c r="O3" i="8"/>
  <c r="CU3" i="8"/>
  <c r="CM3" i="8"/>
  <c r="CE3" i="8"/>
  <c r="BW3" i="8"/>
  <c r="BO3" i="8"/>
  <c r="BG3" i="8"/>
  <c r="AY3" i="8"/>
  <c r="AQ3" i="8"/>
  <c r="AI3" i="8"/>
  <c r="AA3" i="8"/>
  <c r="S3" i="8"/>
  <c r="K3" i="8"/>
  <c r="CX3" i="8"/>
  <c r="CP3" i="8"/>
  <c r="CH3" i="8"/>
  <c r="BZ3" i="8"/>
  <c r="BR3" i="8"/>
  <c r="BJ3" i="8"/>
  <c r="BB3" i="8"/>
  <c r="AT3" i="8"/>
  <c r="AL3" i="8"/>
  <c r="AD3" i="8"/>
  <c r="V3" i="8"/>
  <c r="N3" i="8"/>
  <c r="DA3" i="8"/>
  <c r="CS3" i="8"/>
  <c r="CK3" i="8"/>
  <c r="CC3" i="8"/>
  <c r="BU3" i="8"/>
  <c r="BM3" i="8"/>
  <c r="BE3" i="8"/>
  <c r="AW3" i="8"/>
  <c r="AO3" i="8"/>
  <c r="AG3" i="8"/>
  <c r="Y3" i="8"/>
  <c r="Q3" i="8"/>
  <c r="I3" i="8"/>
  <c r="CZ3" i="8"/>
  <c r="CR3" i="8"/>
  <c r="CJ3" i="8"/>
  <c r="CB3" i="8"/>
  <c r="BT3" i="8"/>
  <c r="BL3" i="8"/>
  <c r="BD3" i="8"/>
  <c r="AV3" i="8"/>
  <c r="AN3" i="8"/>
  <c r="AF3" i="8"/>
  <c r="X3" i="8"/>
  <c r="P3" i="8"/>
  <c r="H3" i="8"/>
  <c r="G3" i="8"/>
  <c r="CV3" i="8"/>
  <c r="CN3" i="8"/>
  <c r="CF3" i="8"/>
  <c r="BX3" i="8"/>
  <c r="BP3" i="8"/>
  <c r="BH3" i="8"/>
  <c r="AZ3" i="8"/>
  <c r="AR3" i="8"/>
  <c r="AJ3" i="8"/>
  <c r="AB3" i="8"/>
  <c r="T3" i="8"/>
  <c r="CT3" i="8"/>
  <c r="CL3" i="8"/>
  <c r="CD3" i="8"/>
  <c r="BV3" i="8"/>
  <c r="BN3" i="8"/>
  <c r="BF3" i="8"/>
  <c r="AX3" i="8"/>
  <c r="AP3" i="8"/>
  <c r="AH3" i="8"/>
  <c r="Z3" i="8"/>
  <c r="R3" i="8"/>
  <c r="J3" i="8"/>
  <c r="F36" i="8"/>
  <c r="F3" i="8"/>
  <c r="F35" i="3"/>
  <c r="F17" i="3"/>
  <c r="F13" i="3"/>
  <c r="R8" i="11" l="1"/>
  <c r="R7" i="11"/>
  <c r="F38" i="11"/>
  <c r="F39" i="11"/>
  <c r="F40" i="11" s="1"/>
  <c r="F39" i="8"/>
  <c r="F38" i="8"/>
  <c r="F36" i="3"/>
  <c r="F3" i="3"/>
  <c r="C2" i="1"/>
  <c r="F7" i="1"/>
  <c r="F6" i="1"/>
  <c r="R9" i="11" l="1"/>
  <c r="F39" i="3"/>
  <c r="F38" i="3"/>
  <c r="F40" i="8"/>
  <c r="F36" i="1"/>
  <c r="F3" i="1"/>
  <c r="F40" i="3" l="1"/>
  <c r="F46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<sst xmlns="http://schemas.openxmlformats.org/spreadsheetml/2006/main" count="256" uniqueCount="26">
  <si>
    <t>Pessoa</t>
  </si>
  <si>
    <t>Amostra 1</t>
  </si>
  <si>
    <t>Amostra 2</t>
  </si>
  <si>
    <t>Limite Inferior do IC</t>
  </si>
  <si>
    <t>Limite Superior do IC</t>
  </si>
  <si>
    <t>IC contém a média populacional?</t>
  </si>
  <si>
    <t>n</t>
  </si>
  <si>
    <t>Idade</t>
  </si>
  <si>
    <t>Nivel de Confianca Esperado</t>
  </si>
  <si>
    <t>média de idade populacional</t>
  </si>
  <si>
    <t>#</t>
  </si>
  <si>
    <t>Nivel de Confianca Real</t>
  </si>
  <si>
    <t>S ou N (S=1 e N=0)</t>
  </si>
  <si>
    <t>proporção populacional para a intenção de compra de um produto</t>
  </si>
  <si>
    <t>média AMOSTRAL</t>
  </si>
  <si>
    <t>proporção amostral</t>
  </si>
  <si>
    <r>
      <t xml:space="preserve">média de </t>
    </r>
    <r>
      <rPr>
        <b/>
        <sz val="11"/>
        <color rgb="FF0070C0"/>
        <rFont val="Calibri (Corpo)"/>
      </rPr>
      <t>idade</t>
    </r>
    <r>
      <rPr>
        <b/>
        <sz val="11"/>
        <color theme="1"/>
        <rFont val="Calibri"/>
        <family val="2"/>
        <scheme val="minor"/>
      </rPr>
      <t xml:space="preserve"> populacional</t>
    </r>
  </si>
  <si>
    <t>Tamanho</t>
  </si>
  <si>
    <t>t de Student</t>
  </si>
  <si>
    <t>Nível de Confiança</t>
  </si>
  <si>
    <t>média amostral</t>
  </si>
  <si>
    <t>Margem de Erro</t>
  </si>
  <si>
    <t>Cálculo do tamanho da amostra</t>
  </si>
  <si>
    <t>Erro Esperado</t>
  </si>
  <si>
    <t>Tamanho necessário</t>
  </si>
  <si>
    <t>Variância amostral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</si>
</sst>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70C0"/>
      <name val="Calibri (Corpo)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2" fontId="0" fillId="0" borderId="0" xfId="0" applyNumberFormat="1"/>
    <xf numFmtId="164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/>
    <xf numFmtId="1" fontId="0" fillId="0" borderId="0" xfId="0" applyNumberFormat="1"/>
    <xf numFmtId="9" fontId="0" fillId="0" borderId="0" xfId="1" applyNumberFormat="1" applyFont="1"/>
    <xf numFmtId="9" fontId="0" fillId="2" borderId="0" xfId="1" applyFont="1" applyFill="1"/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165" fontId="2" fillId="3" borderId="0" xfId="0" applyNumberFormat="1" applyFont="1" applyFill="1" applyAlignment="1">
      <alignment horizontal="right" vertical="center"/>
    </xf>
    <xf numFmtId="165" fontId="0" fillId="2" borderId="0" xfId="0" applyNumberFormat="1" applyFill="1"/>
    <xf numFmtId="0" fontId="4" fillId="4" borderId="0" xfId="0" applyFont="1" applyFill="1" applyAlignment="1">
      <alignment horizontal="center"/>
    </xf>
    <xf numFmtId="9" fontId="2" fillId="3" borderId="0" xfId="1" applyFont="1" applyFill="1" applyAlignment="1">
      <alignment horizontal="right" vertical="center"/>
    </xf>
    <xf numFmtId="0" fontId="0" fillId="5" borderId="0" xfId="0" applyFill="1"/>
    <xf numFmtId="9" fontId="0" fillId="0" borderId="0" xfId="0" applyNumberFormat="1"/>
    <xf numFmtId="0" fontId="0" fillId="0" borderId="0" xfId="0" applyFill="1"/>
    <xf numFmtId="0" fontId="0" fillId="5" borderId="0" xfId="0" applyFill="1" applyAlignment="1">
      <alignment horizontal="right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9" fontId="0" fillId="2" borderId="0" xfId="0" applyNumberFormat="1" applyFill="1" applyAlignment="1">
      <alignment horizontal="center"/>
    </xf>
    <xf numFmtId="2" fontId="0" fillId="2" borderId="0" xfId="0" applyNumberFormat="1" applyFill="1"/>
    <xf numFmtId="165" fontId="8" fillId="6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9" fontId="0" fillId="2" borderId="0" xfId="0" applyNumberFormat="1" applyFill="1"/>
    <xf numFmtId="1" fontId="0" fillId="2" borderId="0" xfId="0" applyNumberFormat="1" applyFill="1"/>
    <xf numFmtId="0" fontId="5" fillId="0" borderId="0" xfId="0" applyFont="1"/>
    <xf numFmtId="0" fontId="2" fillId="0" borderId="1" xfId="0" applyFont="1" applyBorder="1" applyAlignment="1">
      <alignment horizontal="center" wrapText="1"/>
    </xf>
    <xf numFmtId="165" fontId="6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165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wrapText="1"/>
    </xf>
    <xf numFmtId="9" fontId="2" fillId="3" borderId="0" xfId="1" applyFont="1" applyFill="1" applyAlignment="1">
      <alignment horizontal="center" vertical="center"/>
    </xf>
    <xf numFmtId="165" fontId="5" fillId="3" borderId="0" xfId="0" applyNumberFormat="1" applyFont="1" applyFill="1" applyAlignment="1">
      <alignment horizontal="center" vertical="center"/>
    </xf>
  </cellXfs>
  <cellStyles count="2">
    <cellStyle name="Normal" xfId="0" builtinId="0"/>
    <cellStyle name="Porcentagem" xfId="1" builtinId="5"/>
  </cellStyles>
  <dxfs count="2"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23343</xdr:colOff>
      <xdr:row>42</xdr:row>
      <xdr:rowOff>50799</xdr:rowOff>
    </xdr:from>
    <xdr:to>
      <xdr:col>14</xdr:col>
      <xdr:colOff>486832</xdr:colOff>
      <xdr:row>58</xdr:row>
      <xdr:rowOff>131232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F2E5457-0F8A-7146-B040-5FA7A06B5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0076" y="8339666"/>
          <a:ext cx="6271623" cy="3196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201563</xdr:colOff>
      <xdr:row>50</xdr:row>
      <xdr:rowOff>164071</xdr:rowOff>
    </xdr:from>
    <xdr:to>
      <xdr:col>13</xdr:col>
      <xdr:colOff>398008</xdr:colOff>
      <xdr:row>53</xdr:row>
      <xdr:rowOff>193711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Retângulo 1">
              <a:extLst>
                <a:ext uri="{FF2B5EF4-FFF2-40B4-BE49-F238E27FC236}">
                  <a16:creationId xmlns:a16="http://schemas.microsoft.com/office/drawing/2014/main" id="{BEE4CDEC-BE6E-1445-9CA0-A1C3451730F9}"/>
                </a:ext>
              </a:extLst>
            </xdr:cNvPr>
            <xdr:cNvSpPr/>
          </xdr:nvSpPr>
          <xdr:spPr>
            <a:xfrm>
              <a:off x="10911896" y="10010804"/>
              <a:ext cx="2685645" cy="61384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0" lang="pt-BR" sz="2800" b="0" i="1" u="none" strike="noStrike" kern="1200" cap="none" spc="0" normalizeH="0" baseline="0">
                            <a:ln>
                              <a:noFill/>
                            </a:ln>
                            <a:solidFill>
                              <a:srgbClr val="4472C4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kumimoji="0" lang="pt-BR" sz="2800" b="0" i="1" u="none" strike="noStrike" kern="1200" cap="none" spc="0" normalizeH="0" baseline="0">
                            <a:ln>
                              <a:noFill/>
                            </a:ln>
                            <a:solidFill>
                              <a:srgbClr val="4472C4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𝜎</m:t>
                        </m:r>
                      </m:e>
                      <m:sub>
                        <m:acc>
                          <m:accPr>
                            <m:chr m:val="̂"/>
                            <m:ctrlPr>
                              <a:rPr kumimoji="0" lang="pt-BR" sz="2800" b="0" i="1" u="none" strike="noStrike" kern="1200" cap="none" spc="0" normalizeH="0" baseline="0">
                                <a:ln>
                                  <a:noFill/>
                                </a:ln>
                                <a:solidFill>
                                  <a:srgbClr val="4472C4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0" lang="pt-BR" sz="2800" b="0" i="1" u="none" strike="noStrike" kern="1200" cap="none" spc="0" normalizeH="0" baseline="0">
                                <a:ln>
                                  <a:noFill/>
                                </a:ln>
                                <a:solidFill>
                                  <a:srgbClr val="4472C4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</m:acc>
                      </m:sub>
                      <m:sup>
                        <m:r>
                          <a:rPr kumimoji="0" lang="pt-BR" sz="2800" b="0" i="1" u="none" strike="noStrike" kern="1200" cap="none" spc="0" normalizeH="0" baseline="0">
                            <a:ln>
                              <a:noFill/>
                            </a:ln>
                            <a:solidFill>
                              <a:srgbClr val="4472C4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0" lang="pt-BR" sz="2800" b="0" i="1" u="none" strike="noStrike" kern="1200" cap="none" spc="0" normalizeH="0" baseline="0">
                        <a:ln>
                          <a:noFill/>
                        </a:ln>
                        <a:solidFill>
                          <a:srgbClr val="4472C4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acc>
                      <m:accPr>
                        <m:chr m:val="̂"/>
                        <m:ctrlPr>
                          <a:rPr kumimoji="0" lang="pt-BR" sz="2800" b="0" i="1" u="none" strike="noStrike" kern="1200" cap="none" spc="0" normalizeH="0" baseline="0">
                            <a:ln>
                              <a:noFill/>
                            </a:ln>
                            <a:solidFill>
                              <a:srgbClr val="4472C4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kumimoji="0" lang="pt-BR" sz="2800" b="0" i="1" u="none" strike="noStrike" kern="1200" cap="none" spc="0" normalizeH="0" baseline="0">
                            <a:ln>
                              <a:noFill/>
                            </a:ln>
                            <a:solidFill>
                              <a:srgbClr val="4472C4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</m:e>
                    </m:acc>
                    <m:d>
                      <m:dPr>
                        <m:ctrlPr>
                          <a:rPr kumimoji="0" lang="pt-BR" sz="2800" b="0" i="1" u="none" strike="noStrike" kern="1200" cap="none" spc="0" normalizeH="0" baseline="0">
                            <a:ln>
                              <a:noFill/>
                            </a:ln>
                            <a:solidFill>
                              <a:srgbClr val="4472C4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pt-BR" sz="2800" b="0" i="1" u="none" strike="noStrike" kern="1200" cap="none" spc="0" normalizeH="0" baseline="0">
                            <a:ln>
                              <a:noFill/>
                            </a:ln>
                            <a:solidFill>
                              <a:srgbClr val="4472C4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1−</m:t>
                        </m:r>
                        <m:acc>
                          <m:accPr>
                            <m:chr m:val="̂"/>
                            <m:ctrlPr>
                              <a:rPr kumimoji="0" lang="pt-BR" sz="2800" b="0" i="1" u="none" strike="noStrike" kern="1200" cap="none" spc="0" normalizeH="0" baseline="0">
                                <a:ln>
                                  <a:noFill/>
                                </a:ln>
                                <a:solidFill>
                                  <a:srgbClr val="4472C4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0" lang="pt-BR" sz="2800" b="0" i="1" u="none" strike="noStrike" kern="1200" cap="none" spc="0" normalizeH="0" baseline="0">
                                <a:ln>
                                  <a:noFill/>
                                </a:ln>
                                <a:solidFill>
                                  <a:srgbClr val="4472C4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𝑝</m:t>
                            </m:r>
                          </m:e>
                        </m:acc>
                      </m:e>
                    </m:d>
                  </m:oMath>
                </m:oMathPara>
              </a14:m>
              <a:endParaRPr kumimoji="0" lang="en-US" sz="2800" b="0" i="0" u="none" strike="noStrike" kern="1200" cap="none" spc="0" normalizeH="0" baseline="0">
                <a:ln>
                  <a:noFill/>
                </a:ln>
                <a:solidFill>
                  <a:srgbClr val="4472C4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" name="Retângulo 1">
              <a:extLst>
                <a:ext uri="{FF2B5EF4-FFF2-40B4-BE49-F238E27FC236}">
                  <a16:creationId xmlns:a16="http://schemas.microsoft.com/office/drawing/2014/main" id="{BEE4CDEC-BE6E-1445-9CA0-A1C3451730F9}"/>
                </a:ext>
              </a:extLst>
            </xdr:cNvPr>
            <xdr:cNvSpPr/>
          </xdr:nvSpPr>
          <xdr:spPr>
            <a:xfrm>
              <a:off x="10911896" y="10010804"/>
              <a:ext cx="2685645" cy="61384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2800" b="0" i="0" u="none" strike="noStrike" kern="1200" cap="none" spc="0" normalizeH="0" baseline="0">
                  <a:ln>
                    <a:noFill/>
                  </a:ln>
                  <a:solidFill>
                    <a:srgbClr val="4472C4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</a:t>
              </a:r>
              <a:r>
                <a:rPr kumimoji="0" lang="pt-BR" sz="2800" b="0" i="0" u="none" strike="noStrike" kern="1200" cap="none" spc="0" normalizeH="0" baseline="0">
                  <a:ln>
                    <a:noFill/>
                  </a:ln>
                  <a:solidFill>
                    <a:srgbClr val="4472C4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_𝑝 ̂^2=𝑝 ̂</a:t>
              </a:r>
              <a:r>
                <a:rPr kumimoji="0" lang="pt-BR" sz="2800" b="0" i="0" u="none" strike="noStrike" kern="1200" cap="none" spc="0" normalizeH="0" baseline="0">
                  <a:ln>
                    <a:noFill/>
                  </a:ln>
                  <a:solidFill>
                    <a:srgbClr val="4472C4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(1−𝑝 ̂ )</a:t>
              </a:r>
              <a:endParaRPr kumimoji="0" lang="en-US" sz="2800" b="0" i="0" u="none" strike="noStrike" kern="1200" cap="none" spc="0" normalizeH="0" baseline="0">
                <a:ln>
                  <a:noFill/>
                </a:ln>
                <a:solidFill>
                  <a:srgbClr val="4472C4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7</xdr:col>
      <xdr:colOff>687229</xdr:colOff>
      <xdr:row>43</xdr:row>
      <xdr:rowOff>47536</xdr:rowOff>
    </xdr:from>
    <xdr:to>
      <xdr:col>16</xdr:col>
      <xdr:colOff>30964</xdr:colOff>
      <xdr:row>49</xdr:row>
      <xdr:rowOff>73793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0">
              <a:extLst>
                <a:ext uri="{FF2B5EF4-FFF2-40B4-BE49-F238E27FC236}">
                  <a16:creationId xmlns:a16="http://schemas.microsoft.com/office/drawing/2014/main" id="{AF04FA6C-3D38-DB46-8654-2814751BE025}"/>
                </a:ext>
              </a:extLst>
            </xdr:cNvPr>
            <xdr:cNvSpPr txBox="1"/>
          </xdr:nvSpPr>
          <xdr:spPr>
            <a:xfrm>
              <a:off x="8908362" y="8531136"/>
              <a:ext cx="6811335" cy="119465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0" lang="pt-BR" sz="2400" b="1" i="1" u="none" strike="noStrike" kern="1200" cap="none" spc="0" normalizeH="0" baseline="0">
                        <a:ln>
                          <a:noFill/>
                        </a:ln>
                        <a:solidFill>
                          <a:srgbClr val="4472C4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𝑰𝑪</m:t>
                    </m:r>
                    <m:r>
                      <a:rPr kumimoji="0" lang="pt-BR" sz="2400" b="1" i="1" u="none" strike="noStrike" kern="1200" cap="none" spc="0" normalizeH="0" baseline="0">
                        <a:ln>
                          <a:noFill/>
                        </a:ln>
                        <a:solidFill>
                          <a:srgbClr val="4472C4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d>
                      <m:dPr>
                        <m:ctrlPr>
                          <a:rPr kumimoji="0" lang="pt-BR" sz="2400" b="1" i="1" u="none" strike="noStrike" kern="1200" cap="none" spc="0" normalizeH="0" baseline="0">
                            <a:ln>
                              <a:noFill/>
                            </a:ln>
                            <a:solidFill>
                              <a:srgbClr val="4472C4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pt-BR" sz="2400" b="1" i="1" u="none" strike="noStrike" kern="1200" cap="none" spc="0" normalizeH="0" baseline="0">
                            <a:ln>
                              <a:noFill/>
                            </a:ln>
                            <a:solidFill>
                              <a:srgbClr val="4472C4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𝒑</m:t>
                        </m:r>
                        <m:r>
                          <a:rPr kumimoji="0" lang="pt-BR" sz="2400" b="1" i="1" u="none" strike="noStrike" kern="1200" cap="none" spc="0" normalizeH="0" baseline="0">
                            <a:ln>
                              <a:noFill/>
                            </a:ln>
                            <a:solidFill>
                              <a:srgbClr val="4472C4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;</m:t>
                        </m:r>
                        <m:r>
                          <a:rPr kumimoji="0" lang="pt-BR" sz="2400" b="1" i="1" u="none" strike="noStrike" kern="1200" cap="none" spc="0" normalizeH="0" baseline="0">
                            <a:ln>
                              <a:noFill/>
                            </a:ln>
                            <a:solidFill>
                              <a:srgbClr val="4472C4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𝟗𝟎</m:t>
                        </m:r>
                        <m:r>
                          <a:rPr kumimoji="0" lang="pt-BR" sz="2400" b="1" i="1" u="none" strike="noStrike" kern="1200" cap="none" spc="0" normalizeH="0" baseline="0">
                            <a:ln>
                              <a:noFill/>
                            </a:ln>
                            <a:solidFill>
                              <a:srgbClr val="4472C4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%</m:t>
                        </m:r>
                      </m:e>
                    </m:d>
                    <m:r>
                      <a:rPr kumimoji="0" lang="pt-BR" sz="2400" b="1" i="1" u="none" strike="noStrike" kern="1200" cap="none" spc="0" normalizeH="0" baseline="0">
                        <a:ln>
                          <a:noFill/>
                        </a:ln>
                        <a:solidFill>
                          <a:srgbClr val="4472C4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kumimoji="0" lang="pt-BR" sz="2400" b="1" i="1" u="none" strike="noStrike" kern="1200" cap="none" spc="0" normalizeH="0" baseline="0">
                            <a:ln>
                              <a:noFill/>
                            </a:ln>
                            <a:solidFill>
                              <a:srgbClr val="4472C4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kumimoji="0" lang="en-US" sz="2400" b="1" i="1" u="none" strike="noStrike" kern="1200" cap="none" spc="0" normalizeH="0" baseline="0">
                                <a:ln>
                                  <a:noFill/>
                                </a:ln>
                                <a:solidFill>
                                  <a:srgbClr val="4472C4"/>
                                </a:solidFill>
                                <a:effectLst/>
                                <a:highlight>
                                  <a:srgbClr val="FFFF00"/>
                                </a:highlight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0" lang="pt-BR" sz="2400" b="1" i="1" u="none" strike="noStrike" kern="1200" cap="none" spc="0" normalizeH="0" baseline="0">
                                <a:ln>
                                  <a:noFill/>
                                </a:ln>
                                <a:solidFill>
                                  <a:srgbClr val="4472C4"/>
                                </a:solidFill>
                                <a:effectLst/>
                                <a:highlight>
                                  <a:srgbClr val="FFFF00"/>
                                </a:highlight>
                                <a:uLnTx/>
                                <a:uFillTx/>
                                <a:latin typeface="Cambria Math"/>
                                <a:ea typeface="+mn-ea"/>
                                <a:cs typeface="+mn-cs"/>
                              </a:rPr>
                              <m:t>𝒑</m:t>
                            </m:r>
                          </m:e>
                        </m:acc>
                        <m:r>
                          <a:rPr kumimoji="0" lang="pt-BR" sz="2400" b="1" i="1" u="none" strike="noStrike" kern="1200" cap="none" spc="0" normalizeH="0" baseline="0">
                            <a:ln>
                              <a:noFill/>
                            </a:ln>
                            <a:solidFill>
                              <a:srgbClr val="4472C4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kumimoji="0" lang="pt-BR" sz="2400" b="1" i="1" u="none" strike="noStrike" kern="1200" cap="none" spc="0" normalizeH="0" baseline="0">
                                <a:ln>
                                  <a:noFill/>
                                </a:ln>
                                <a:solidFill>
                                  <a:srgbClr val="4472C4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0" lang="pt-BR" sz="2400" b="1" i="1" u="none" strike="noStrike" kern="1200" cap="none" spc="0" normalizeH="0" baseline="0">
                                <a:ln>
                                  <a:noFill/>
                                </a:ln>
                                <a:solidFill>
                                  <a:srgbClr val="4472C4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𝒕</m:t>
                            </m:r>
                          </m:e>
                          <m:sub>
                            <m:r>
                              <a:rPr kumimoji="0" lang="pt-BR" sz="2400" b="1" i="1" u="none" strike="noStrike" kern="1200" cap="none" spc="0" normalizeH="0" baseline="0">
                                <a:ln>
                                  <a:noFill/>
                                </a:ln>
                                <a:solidFill>
                                  <a:srgbClr val="4472C4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𝒏</m:t>
                            </m:r>
                            <m:r>
                              <a:rPr kumimoji="0" lang="pt-BR" sz="2400" b="1" i="1" u="none" strike="noStrike" kern="1200" cap="none" spc="0" normalizeH="0" baseline="0">
                                <a:ln>
                                  <a:noFill/>
                                </a:ln>
                                <a:solidFill>
                                  <a:srgbClr val="4472C4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  <m:r>
                              <a:rPr kumimoji="0" lang="pt-BR" sz="2400" b="1" i="1" u="none" strike="noStrike" kern="1200" cap="none" spc="0" normalizeH="0" baseline="0">
                                <a:ln>
                                  <a:noFill/>
                                </a:ln>
                                <a:solidFill>
                                  <a:srgbClr val="4472C4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𝟏</m:t>
                            </m:r>
                          </m:sub>
                        </m:sSub>
                        <m:r>
                          <a:rPr kumimoji="0" lang="pt-BR" sz="2400" b="1" i="1" u="none" strike="noStrike" kern="1200" cap="none" spc="0" normalizeH="0" baseline="0">
                            <a:ln>
                              <a:noFill/>
                            </a:ln>
                            <a:solidFill>
                              <a:srgbClr val="4472C4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∙</m:t>
                        </m:r>
                        <m:rad>
                          <m:radPr>
                            <m:degHide m:val="on"/>
                            <m:ctrlPr>
                              <a:rPr kumimoji="0" lang="pt-BR" sz="2400" b="1" i="1" u="none" strike="noStrike" kern="1200" cap="none" spc="0" normalizeH="0" baseline="0">
                                <a:ln>
                                  <a:noFill/>
                                </a:ln>
                                <a:solidFill>
                                  <a:srgbClr val="4472C4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kumimoji="0" lang="pt-BR" sz="2400" b="1" i="1" u="none" strike="noStrike" kern="1200" cap="none" spc="0" normalizeH="0" baseline="0">
                                    <a:ln>
                                      <a:noFill/>
                                    </a:ln>
                                    <a:solidFill>
                                      <a:srgbClr val="4472C4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sSubSup>
                                  <m:sSubSupPr>
                                    <m:ctrlPr>
                                      <a:rPr kumimoji="0" lang="pt-BR" sz="2400" b="1" i="1" u="none" strike="noStrike" kern="1200" cap="none" spc="0" normalizeH="0" baseline="0">
                                        <a:ln>
                                          <a:noFill/>
                                        </a:ln>
                                        <a:solidFill>
                                          <a:srgbClr val="4472C4"/>
                                        </a:solidFill>
                                        <a:effectLst/>
                                        <a:highlight>
                                          <a:srgbClr val="FFFF00"/>
                                        </a:highlight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kumimoji="0" lang="pt-BR" sz="2400" b="1" i="1" u="none" strike="noStrike" kern="1200" cap="none" spc="0" normalizeH="0" baseline="0">
                                        <a:ln>
                                          <a:noFill/>
                                        </a:ln>
                                        <a:solidFill>
                                          <a:srgbClr val="4472C4"/>
                                        </a:solidFill>
                                        <a:effectLst/>
                                        <a:highlight>
                                          <a:srgbClr val="FFFF00"/>
                                        </a:highlight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𝝈</m:t>
                                    </m:r>
                                  </m:e>
                                  <m:sub>
                                    <m:acc>
                                      <m:accPr>
                                        <m:chr m:val="̂"/>
                                        <m:ctrlPr>
                                          <a:rPr kumimoji="0" lang="pt-BR" sz="2400" b="1" i="1" u="none" strike="noStrike" kern="1200" cap="none" spc="0" normalizeH="0" baseline="0">
                                            <a:ln>
                                              <a:noFill/>
                                            </a:ln>
                                            <a:solidFill>
                                              <a:srgbClr val="4472C4"/>
                                            </a:solidFill>
                                            <a:effectLst/>
                                            <a:highlight>
                                              <a:srgbClr val="FFFF00"/>
                                            </a:highlight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0" lang="pt-BR" sz="2400" b="1" i="1" u="none" strike="noStrike" kern="1200" cap="none" spc="0" normalizeH="0" baseline="0">
                                            <a:ln>
                                              <a:noFill/>
                                            </a:ln>
                                            <a:solidFill>
                                              <a:srgbClr val="4472C4"/>
                                            </a:solidFill>
                                            <a:effectLst/>
                                            <a:highlight>
                                              <a:srgbClr val="FFFF00"/>
                                            </a:highlight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𝒑</m:t>
                                        </m:r>
                                      </m:e>
                                    </m:acc>
                                  </m:sub>
                                  <m:sup>
                                    <m:r>
                                      <a:rPr kumimoji="0" lang="pt-BR" sz="2400" b="1" i="1" u="none" strike="noStrike" kern="1200" cap="none" spc="0" normalizeH="0" baseline="0">
                                        <a:ln>
                                          <a:noFill/>
                                        </a:ln>
                                        <a:solidFill>
                                          <a:srgbClr val="4472C4"/>
                                        </a:solidFill>
                                        <a:effectLst/>
                                        <a:highlight>
                                          <a:srgbClr val="FFFF00"/>
                                        </a:highlight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𝟐</m:t>
                                    </m:r>
                                  </m:sup>
                                </m:sSubSup>
                              </m:num>
                              <m:den>
                                <m:r>
                                  <a:rPr kumimoji="0" lang="pt-BR" sz="2400" b="1" i="1" u="none" strike="noStrike" kern="1200" cap="none" spc="0" normalizeH="0" baseline="0">
                                    <a:ln>
                                      <a:noFill/>
                                    </a:ln>
                                    <a:solidFill>
                                      <a:srgbClr val="4472C4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𝒏</m:t>
                                </m:r>
                              </m:den>
                            </m:f>
                          </m:e>
                        </m:rad>
                        <m:r>
                          <a:rPr kumimoji="0" lang="pt-BR" sz="2400" b="1" i="1" u="none" strike="noStrike" kern="1200" cap="none" spc="0" normalizeH="0" baseline="0">
                            <a:ln>
                              <a:noFill/>
                            </a:ln>
                            <a:solidFill>
                              <a:srgbClr val="4472C4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      ;</m:t>
                        </m:r>
                        <m:acc>
                          <m:accPr>
                            <m:chr m:val="̂"/>
                            <m:ctrlPr>
                              <a:rPr kumimoji="0" lang="en-US" sz="2400" b="1" i="1" u="none" strike="noStrike" kern="1200" cap="none" spc="0" normalizeH="0" baseline="0">
                                <a:ln>
                                  <a:noFill/>
                                </a:ln>
                                <a:solidFill>
                                  <a:srgbClr val="4472C4"/>
                                </a:solidFill>
                                <a:effectLst/>
                                <a:highlight>
                                  <a:srgbClr val="FFFF00"/>
                                </a:highlight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0" lang="pt-BR" sz="2400" b="1" i="1" u="none" strike="noStrike" kern="1200" cap="none" spc="0" normalizeH="0" baseline="0">
                                <a:ln>
                                  <a:noFill/>
                                </a:ln>
                                <a:solidFill>
                                  <a:srgbClr val="4472C4"/>
                                </a:solidFill>
                                <a:effectLst/>
                                <a:highlight>
                                  <a:srgbClr val="FFFF00"/>
                                </a:highlight>
                                <a:uLnTx/>
                                <a:uFillTx/>
                                <a:latin typeface="Cambria Math"/>
                                <a:ea typeface="+mn-ea"/>
                                <a:cs typeface="+mn-cs"/>
                              </a:rPr>
                              <m:t>𝒑</m:t>
                            </m:r>
                          </m:e>
                        </m:acc>
                        <m:r>
                          <a:rPr kumimoji="0" lang="pt-BR" sz="2400" b="1" i="1" u="none" strike="noStrike" kern="1200" cap="none" spc="0" normalizeH="0" baseline="0">
                            <a:ln>
                              <a:noFill/>
                            </a:ln>
                            <a:solidFill>
                              <a:srgbClr val="4472C4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0" lang="pt-BR" sz="2400" b="1" i="1" u="none" strike="noStrike" kern="1200" cap="none" spc="0" normalizeH="0" baseline="0">
                                <a:ln>
                                  <a:noFill/>
                                </a:ln>
                                <a:solidFill>
                                  <a:srgbClr val="4472C4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0" lang="pt-BR" sz="2400" b="1" i="1" u="none" strike="noStrike" kern="1200" cap="none" spc="0" normalizeH="0" baseline="0">
                                <a:ln>
                                  <a:noFill/>
                                </a:ln>
                                <a:solidFill>
                                  <a:srgbClr val="4472C4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𝒕</m:t>
                            </m:r>
                          </m:e>
                          <m:sub>
                            <m:r>
                              <a:rPr kumimoji="0" lang="pt-BR" sz="2400" b="1" i="1" u="none" strike="noStrike" kern="1200" cap="none" spc="0" normalizeH="0" baseline="0">
                                <a:ln>
                                  <a:noFill/>
                                </a:ln>
                                <a:solidFill>
                                  <a:srgbClr val="4472C4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𝒏</m:t>
                            </m:r>
                            <m:r>
                              <a:rPr kumimoji="0" lang="pt-BR" sz="2400" b="1" i="1" u="none" strike="noStrike" kern="1200" cap="none" spc="0" normalizeH="0" baseline="0">
                                <a:ln>
                                  <a:noFill/>
                                </a:ln>
                                <a:solidFill>
                                  <a:srgbClr val="4472C4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  <m:r>
                              <a:rPr kumimoji="0" lang="pt-BR" sz="2400" b="1" i="1" u="none" strike="noStrike" kern="1200" cap="none" spc="0" normalizeH="0" baseline="0">
                                <a:ln>
                                  <a:noFill/>
                                </a:ln>
                                <a:solidFill>
                                  <a:srgbClr val="4472C4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𝟏</m:t>
                            </m:r>
                          </m:sub>
                        </m:sSub>
                        <m:r>
                          <a:rPr kumimoji="0" lang="pt-BR" sz="2400" b="1" i="1" u="none" strike="noStrike" kern="1200" cap="none" spc="0" normalizeH="0" baseline="0">
                            <a:ln>
                              <a:noFill/>
                            </a:ln>
                            <a:solidFill>
                              <a:srgbClr val="4472C4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∙</m:t>
                        </m:r>
                        <m:rad>
                          <m:radPr>
                            <m:degHide m:val="on"/>
                            <m:ctrlPr>
                              <a:rPr kumimoji="0" lang="pt-BR" sz="2400" b="1" i="1" u="none" strike="noStrike" kern="1200" cap="none" spc="0" normalizeH="0" baseline="0">
                                <a:ln>
                                  <a:noFill/>
                                </a:ln>
                                <a:solidFill>
                                  <a:srgbClr val="4472C4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kumimoji="0" lang="pt-BR" sz="2400" b="1" i="1" u="none" strike="noStrike" kern="1200" cap="none" spc="0" normalizeH="0" baseline="0">
                                    <a:ln>
                                      <a:noFill/>
                                    </a:ln>
                                    <a:solidFill>
                                      <a:srgbClr val="4472C4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sSubSup>
                                  <m:sSubSupPr>
                                    <m:ctrlPr>
                                      <a:rPr kumimoji="0" lang="pt-BR" sz="2400" b="1" i="1" u="none" strike="noStrike" kern="1200" cap="none" spc="0" normalizeH="0" baseline="0">
                                        <a:ln>
                                          <a:noFill/>
                                        </a:ln>
                                        <a:solidFill>
                                          <a:srgbClr val="4472C4"/>
                                        </a:solidFill>
                                        <a:effectLst/>
                                        <a:highlight>
                                          <a:srgbClr val="FFFF00"/>
                                        </a:highlight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kumimoji="0" lang="pt-BR" sz="2400" b="1" i="1" u="none" strike="noStrike" kern="1200" cap="none" spc="0" normalizeH="0" baseline="0">
                                        <a:ln>
                                          <a:noFill/>
                                        </a:ln>
                                        <a:solidFill>
                                          <a:srgbClr val="4472C4"/>
                                        </a:solidFill>
                                        <a:effectLst/>
                                        <a:highlight>
                                          <a:srgbClr val="FFFF00"/>
                                        </a:highlight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𝝈</m:t>
                                    </m:r>
                                  </m:e>
                                  <m:sub>
                                    <m:acc>
                                      <m:accPr>
                                        <m:chr m:val="̂"/>
                                        <m:ctrlPr>
                                          <a:rPr kumimoji="0" lang="pt-BR" sz="2400" b="1" i="1" u="none" strike="noStrike" kern="1200" cap="none" spc="0" normalizeH="0" baseline="0">
                                            <a:ln>
                                              <a:noFill/>
                                            </a:ln>
                                            <a:solidFill>
                                              <a:srgbClr val="4472C4"/>
                                            </a:solidFill>
                                            <a:effectLst/>
                                            <a:highlight>
                                              <a:srgbClr val="FFFF00"/>
                                            </a:highlight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0" lang="pt-BR" sz="2400" b="1" i="1" u="none" strike="noStrike" kern="1200" cap="none" spc="0" normalizeH="0" baseline="0">
                                            <a:ln>
                                              <a:noFill/>
                                            </a:ln>
                                            <a:solidFill>
                                              <a:srgbClr val="4472C4"/>
                                            </a:solidFill>
                                            <a:effectLst/>
                                            <a:highlight>
                                              <a:srgbClr val="FFFF00"/>
                                            </a:highlight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𝒑</m:t>
                                        </m:r>
                                      </m:e>
                                    </m:acc>
                                  </m:sub>
                                  <m:sup>
                                    <m:r>
                                      <a:rPr kumimoji="0" lang="pt-BR" sz="2400" b="1" i="1" u="none" strike="noStrike" kern="1200" cap="none" spc="0" normalizeH="0" baseline="0">
                                        <a:ln>
                                          <a:noFill/>
                                        </a:ln>
                                        <a:solidFill>
                                          <a:srgbClr val="4472C4"/>
                                        </a:solidFill>
                                        <a:effectLst/>
                                        <a:highlight>
                                          <a:srgbClr val="FFFF00"/>
                                        </a:highlight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𝟐</m:t>
                                    </m:r>
                                  </m:sup>
                                </m:sSubSup>
                              </m:num>
                              <m:den>
                                <m:r>
                                  <a:rPr kumimoji="0" lang="pt-BR" sz="2400" b="1" i="1" u="none" strike="noStrike" kern="1200" cap="none" spc="0" normalizeH="0" baseline="0">
                                    <a:ln>
                                      <a:noFill/>
                                    </a:ln>
                                    <a:solidFill>
                                      <a:srgbClr val="4472C4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𝒏</m:t>
                                </m:r>
                              </m:den>
                            </m:f>
                          </m:e>
                        </m:rad>
                      </m:e>
                    </m:d>
                  </m:oMath>
                </m:oMathPara>
              </a14:m>
              <a:endParaRPr kumimoji="0" lang="en-US" sz="2400" b="1" i="1" u="none" strike="noStrike" kern="1200" cap="none" spc="0" normalizeH="0" baseline="0">
                <a:ln>
                  <a:noFill/>
                </a:ln>
                <a:solidFill>
                  <a:srgbClr val="4472C4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CaixaDeTexto 20">
              <a:extLst>
                <a:ext uri="{FF2B5EF4-FFF2-40B4-BE49-F238E27FC236}">
                  <a16:creationId xmlns:a16="http://schemas.microsoft.com/office/drawing/2014/main" id="{AF04FA6C-3D38-DB46-8654-2814751BE025}"/>
                </a:ext>
              </a:extLst>
            </xdr:cNvPr>
            <xdr:cNvSpPr txBox="1"/>
          </xdr:nvSpPr>
          <xdr:spPr>
            <a:xfrm>
              <a:off x="8908362" y="8531136"/>
              <a:ext cx="6811335" cy="119465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2400" b="1" i="0" u="none" strike="noStrike" kern="1200" cap="none" spc="0" normalizeH="0" baseline="0">
                  <a:ln>
                    <a:noFill/>
                  </a:ln>
                  <a:solidFill>
                    <a:srgbClr val="4472C4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𝑰𝑪 </a:t>
              </a:r>
              <a:r>
                <a:rPr kumimoji="0" lang="pt-BR" sz="2400" b="1" i="0" u="none" strike="noStrike" kern="1200" cap="none" spc="0" normalizeH="0" baseline="0">
                  <a:ln>
                    <a:noFill/>
                  </a:ln>
                  <a:solidFill>
                    <a:srgbClr val="4472C4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(𝒑;𝟗𝟎%)=[</a:t>
              </a:r>
              <a:r>
                <a:rPr kumimoji="0" lang="pt-BR" sz="2400" b="1" i="0" u="none" strike="noStrike" kern="1200" cap="none" spc="0" normalizeH="0" baseline="0">
                  <a:ln>
                    <a:noFill/>
                  </a:ln>
                  <a:solidFill>
                    <a:srgbClr val="4472C4"/>
                  </a:solidFill>
                  <a:effectLst/>
                  <a:highlight>
                    <a:srgbClr val="FFFF00"/>
                  </a:highlight>
                  <a:uLnTx/>
                  <a:uFillTx/>
                  <a:latin typeface="Cambria Math"/>
                  <a:ea typeface="+mn-ea"/>
                  <a:cs typeface="+mn-cs"/>
                </a:rPr>
                <a:t>𝒑</a:t>
              </a:r>
              <a:r>
                <a:rPr kumimoji="0" lang="en-US" sz="2400" b="1" i="0" u="none" strike="noStrike" kern="1200" cap="none" spc="0" normalizeH="0" baseline="0">
                  <a:ln>
                    <a:noFill/>
                  </a:ln>
                  <a:solidFill>
                    <a:srgbClr val="4472C4"/>
                  </a:solidFill>
                  <a:effectLst/>
                  <a:highlight>
                    <a:srgbClr val="FFFF00"/>
                  </a:highlight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 ̂</a:t>
              </a:r>
              <a:r>
                <a:rPr kumimoji="0" lang="pt-BR" sz="2400" b="1" i="0" u="none" strike="noStrike" kern="1200" cap="none" spc="0" normalizeH="0" baseline="0">
                  <a:ln>
                    <a:noFill/>
                  </a:ln>
                  <a:solidFill>
                    <a:srgbClr val="4472C4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−𝒕_(𝒏−𝟏)∙√((</a:t>
              </a:r>
              <a:r>
                <a:rPr kumimoji="0" lang="pt-BR" sz="2400" b="1" i="0" u="none" strike="noStrike" kern="1200" cap="none" spc="0" normalizeH="0" baseline="0">
                  <a:ln>
                    <a:noFill/>
                  </a:ln>
                  <a:solidFill>
                    <a:srgbClr val="4472C4"/>
                  </a:solidFill>
                  <a:effectLst/>
                  <a:highlight>
                    <a:srgbClr val="FFFF00"/>
                  </a:highlight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𝝈</a:t>
              </a:r>
              <a:r>
                <a:rPr kumimoji="0" lang="pt-BR" sz="2400" b="1" i="0" u="none" strike="noStrike" kern="1200" cap="none" spc="0" normalizeH="0" baseline="0">
                  <a:ln>
                    <a:noFill/>
                  </a:ln>
                  <a:solidFill>
                    <a:srgbClr val="4472C4"/>
                  </a:solidFill>
                  <a:effectLst/>
                  <a:highlight>
                    <a:srgbClr val="FFFF00"/>
                  </a:highlight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_𝒑 ̂^𝟐</a:t>
              </a:r>
              <a:r>
                <a:rPr kumimoji="0" lang="pt-BR" sz="2400" b="1" i="0" u="none" strike="noStrike" kern="1200" cap="none" spc="0" normalizeH="0" baseline="0">
                  <a:ln>
                    <a:noFill/>
                  </a:ln>
                  <a:solidFill>
                    <a:srgbClr val="4472C4"/>
                  </a:solidFill>
                  <a:effectLst/>
                  <a:highlight>
                    <a:srgbClr val="FFFF00"/>
                  </a:highlight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kumimoji="0" lang="pt-BR" sz="2400" b="1" i="0" u="none" strike="noStrike" kern="1200" cap="none" spc="0" normalizeH="0" baseline="0">
                  <a:ln>
                    <a:noFill/>
                  </a:ln>
                  <a:solidFill>
                    <a:srgbClr val="4472C4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𝒏)       ;</a:t>
              </a:r>
              <a:r>
                <a:rPr kumimoji="0" lang="pt-BR" sz="2400" b="1" i="0" u="none" strike="noStrike" kern="1200" cap="none" spc="0" normalizeH="0" baseline="0">
                  <a:ln>
                    <a:noFill/>
                  </a:ln>
                  <a:solidFill>
                    <a:srgbClr val="4472C4"/>
                  </a:solidFill>
                  <a:effectLst/>
                  <a:highlight>
                    <a:srgbClr val="FFFF00"/>
                  </a:highlight>
                  <a:uLnTx/>
                  <a:uFillTx/>
                  <a:latin typeface="Cambria Math"/>
                  <a:ea typeface="+mn-ea"/>
                  <a:cs typeface="+mn-cs"/>
                </a:rPr>
                <a:t>𝒑</a:t>
              </a:r>
              <a:r>
                <a:rPr kumimoji="0" lang="en-US" sz="2400" b="1" i="0" u="none" strike="noStrike" kern="1200" cap="none" spc="0" normalizeH="0" baseline="0">
                  <a:ln>
                    <a:noFill/>
                  </a:ln>
                  <a:solidFill>
                    <a:srgbClr val="4472C4"/>
                  </a:solidFill>
                  <a:effectLst/>
                  <a:highlight>
                    <a:srgbClr val="FFFF00"/>
                  </a:highlight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 ̂</a:t>
              </a:r>
              <a:r>
                <a:rPr kumimoji="0" lang="pt-BR" sz="2400" b="1" i="0" u="none" strike="noStrike" kern="1200" cap="none" spc="0" normalizeH="0" baseline="0">
                  <a:ln>
                    <a:noFill/>
                  </a:ln>
                  <a:solidFill>
                    <a:srgbClr val="4472C4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+𝒕_(𝒏−𝟏)∙√((</a:t>
              </a:r>
              <a:r>
                <a:rPr kumimoji="0" lang="pt-BR" sz="2400" b="1" i="0" u="none" strike="noStrike" kern="1200" cap="none" spc="0" normalizeH="0" baseline="0">
                  <a:ln>
                    <a:noFill/>
                  </a:ln>
                  <a:solidFill>
                    <a:srgbClr val="4472C4"/>
                  </a:solidFill>
                  <a:effectLst/>
                  <a:highlight>
                    <a:srgbClr val="FFFF00"/>
                  </a:highlight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𝝈</a:t>
              </a:r>
              <a:r>
                <a:rPr kumimoji="0" lang="pt-BR" sz="2400" b="1" i="0" u="none" strike="noStrike" kern="1200" cap="none" spc="0" normalizeH="0" baseline="0">
                  <a:ln>
                    <a:noFill/>
                  </a:ln>
                  <a:solidFill>
                    <a:srgbClr val="4472C4"/>
                  </a:solidFill>
                  <a:effectLst/>
                  <a:highlight>
                    <a:srgbClr val="FFFF00"/>
                  </a:highlight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_𝒑 ̂^𝟐</a:t>
              </a:r>
              <a:r>
                <a:rPr kumimoji="0" lang="pt-BR" sz="2400" b="1" i="0" u="none" strike="noStrike" kern="1200" cap="none" spc="0" normalizeH="0" baseline="0">
                  <a:ln>
                    <a:noFill/>
                  </a:ln>
                  <a:solidFill>
                    <a:srgbClr val="4472C4"/>
                  </a:solidFill>
                  <a:effectLst/>
                  <a:highlight>
                    <a:srgbClr val="FFFF00"/>
                  </a:highlight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kumimoji="0" lang="pt-BR" sz="2400" b="1" i="0" u="none" strike="noStrike" kern="1200" cap="none" spc="0" normalizeH="0" baseline="0">
                  <a:ln>
                    <a:noFill/>
                  </a:ln>
                  <a:solidFill>
                    <a:srgbClr val="4472C4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𝒏)]</a:t>
              </a:r>
              <a:endParaRPr kumimoji="0" lang="en-US" sz="2400" b="1" i="1" u="none" strike="noStrike" kern="1200" cap="none" spc="0" normalizeH="0" baseline="0">
                <a:ln>
                  <a:noFill/>
                </a:ln>
                <a:solidFill>
                  <a:srgbClr val="4472C4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A305"/>
  <sheetViews>
    <sheetView tabSelected="1" zoomScale="150" zoomScaleNormal="100" workbookViewId="0">
      <selection activeCell="H15" sqref="H15"/>
    </sheetView>
  </sheetViews>
  <sheetFormatPr baseColWidth="10" defaultColWidth="8.83203125" defaultRowHeight="15" outlineLevelRow="1" x14ac:dyDescent="0.2"/>
  <cols>
    <col min="1" max="1" width="1.83203125" style="18" customWidth="1"/>
    <col min="2" max="2" width="16.6640625" customWidth="1"/>
    <col min="3" max="3" width="11.5" customWidth="1"/>
    <col min="4" max="4" width="10" style="18" customWidth="1"/>
    <col min="5" max="5" width="25.83203125" style="5" customWidth="1"/>
    <col min="6" max="133" width="10.83203125" customWidth="1"/>
  </cols>
  <sheetData>
    <row r="1" spans="2:105" x14ac:dyDescent="0.2">
      <c r="B1" s="18"/>
      <c r="E1" s="18"/>
      <c r="F1" s="26" t="s">
        <v>17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</row>
    <row r="2" spans="2:105" x14ac:dyDescent="0.2">
      <c r="B2" s="34" t="s">
        <v>16</v>
      </c>
      <c r="C2" s="35">
        <f>AVERAGE(C6:C305)</f>
        <v>24.073333333333334</v>
      </c>
      <c r="E2" s="18"/>
      <c r="F2" s="6" t="s">
        <v>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2:105" x14ac:dyDescent="0.2">
      <c r="B3" s="34"/>
      <c r="C3" s="35"/>
      <c r="E3" s="18"/>
      <c r="F3" s="5">
        <f ca="1">COUNTA(F6:F35)</f>
        <v>30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</row>
    <row r="4" spans="2:105" x14ac:dyDescent="0.2">
      <c r="B4" s="18"/>
      <c r="E4" s="18"/>
    </row>
    <row r="5" spans="2:105" x14ac:dyDescent="0.2">
      <c r="B5" s="7" t="s">
        <v>0</v>
      </c>
      <c r="C5" s="4" t="s">
        <v>7</v>
      </c>
      <c r="E5" s="22" t="s">
        <v>10</v>
      </c>
      <c r="F5" s="4" t="s">
        <v>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</row>
    <row r="6" spans="2:105" x14ac:dyDescent="0.2">
      <c r="B6" s="5">
        <v>1</v>
      </c>
      <c r="C6" s="9">
        <v>25</v>
      </c>
      <c r="E6" s="22">
        <v>1</v>
      </c>
      <c r="F6" s="9">
        <f ca="1">VLOOKUP(RANDBETWEEN(1,300),$B$5:$C$305,2,0)</f>
        <v>19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</row>
    <row r="7" spans="2:105" x14ac:dyDescent="0.2">
      <c r="B7" s="5">
        <v>2</v>
      </c>
      <c r="C7" s="9">
        <v>25</v>
      </c>
      <c r="E7" s="22">
        <v>2</v>
      </c>
      <c r="F7" s="9">
        <f t="shared" ref="F7:F15" ca="1" si="0">VLOOKUP(RANDBETWEEN(1,300),$B$5:$C$305,2,0)</f>
        <v>13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</row>
    <row r="8" spans="2:105" x14ac:dyDescent="0.2">
      <c r="B8" s="5">
        <v>3</v>
      </c>
      <c r="C8" s="9">
        <v>29</v>
      </c>
      <c r="E8" s="22">
        <v>3</v>
      </c>
      <c r="F8" s="9">
        <f t="shared" ca="1" si="0"/>
        <v>17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</row>
    <row r="9" spans="2:105" x14ac:dyDescent="0.2">
      <c r="B9" s="5">
        <v>4</v>
      </c>
      <c r="C9" s="9">
        <v>40</v>
      </c>
      <c r="E9" s="22">
        <v>4</v>
      </c>
      <c r="F9" s="9">
        <f t="shared" ca="1" si="0"/>
        <v>15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</row>
    <row r="10" spans="2:105" x14ac:dyDescent="0.2">
      <c r="B10" s="5">
        <v>5</v>
      </c>
      <c r="C10" s="9">
        <v>37</v>
      </c>
      <c r="E10" s="22">
        <v>5</v>
      </c>
      <c r="F10" s="9">
        <f t="shared" ca="1" si="0"/>
        <v>25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</row>
    <row r="11" spans="2:105" x14ac:dyDescent="0.2">
      <c r="B11" s="5">
        <v>6</v>
      </c>
      <c r="C11" s="9">
        <v>9</v>
      </c>
      <c r="E11" s="22">
        <v>6</v>
      </c>
      <c r="F11" s="9">
        <f t="shared" ca="1" si="0"/>
        <v>16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</row>
    <row r="12" spans="2:105" x14ac:dyDescent="0.2">
      <c r="B12" s="5">
        <v>7</v>
      </c>
      <c r="C12" s="9">
        <v>17</v>
      </c>
      <c r="E12" s="22">
        <v>7</v>
      </c>
      <c r="F12" s="9">
        <f t="shared" ca="1" si="0"/>
        <v>23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</row>
    <row r="13" spans="2:105" x14ac:dyDescent="0.2">
      <c r="B13" s="5">
        <v>8</v>
      </c>
      <c r="C13" s="9">
        <v>13</v>
      </c>
      <c r="E13" s="22">
        <v>8</v>
      </c>
      <c r="F13" s="9">
        <f t="shared" ca="1" si="0"/>
        <v>39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</row>
    <row r="14" spans="2:105" x14ac:dyDescent="0.2">
      <c r="B14" s="5">
        <v>9</v>
      </c>
      <c r="C14" s="9">
        <v>24</v>
      </c>
      <c r="E14" s="22">
        <v>9</v>
      </c>
      <c r="F14" s="9">
        <f t="shared" ca="1" si="0"/>
        <v>23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</row>
    <row r="15" spans="2:105" x14ac:dyDescent="0.2">
      <c r="B15" s="5">
        <v>10</v>
      </c>
      <c r="C15" s="9">
        <v>32</v>
      </c>
      <c r="E15" s="22">
        <v>10</v>
      </c>
      <c r="F15" s="9">
        <f t="shared" ca="1" si="0"/>
        <v>25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</row>
    <row r="16" spans="2:105" x14ac:dyDescent="0.2">
      <c r="B16" s="5">
        <v>11</v>
      </c>
      <c r="C16" s="9">
        <v>39</v>
      </c>
      <c r="E16" s="22">
        <v>11</v>
      </c>
      <c r="F16" s="9">
        <f t="shared" ref="F16:F31" ca="1" si="1">VLOOKUP(RANDBETWEEN(1,300),$B$5:$C$305,2,0)</f>
        <v>27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</row>
    <row r="17" spans="2:105" x14ac:dyDescent="0.2">
      <c r="B17" s="5">
        <v>12</v>
      </c>
      <c r="C17" s="9">
        <v>26</v>
      </c>
      <c r="E17" s="22">
        <v>12</v>
      </c>
      <c r="F17" s="9">
        <f t="shared" ca="1" si="1"/>
        <v>24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</row>
    <row r="18" spans="2:105" x14ac:dyDescent="0.2">
      <c r="B18" s="5">
        <v>13</v>
      </c>
      <c r="C18" s="9">
        <v>10</v>
      </c>
      <c r="E18" s="22">
        <v>13</v>
      </c>
      <c r="F18" s="9">
        <f t="shared" ca="1" si="1"/>
        <v>48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</row>
    <row r="19" spans="2:105" x14ac:dyDescent="0.2">
      <c r="B19" s="5">
        <v>14</v>
      </c>
      <c r="C19" s="9">
        <v>27</v>
      </c>
      <c r="E19" s="22">
        <v>14</v>
      </c>
      <c r="F19" s="9">
        <f t="shared" ca="1" si="1"/>
        <v>11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</row>
    <row r="20" spans="2:105" x14ac:dyDescent="0.2">
      <c r="B20" s="5">
        <v>15</v>
      </c>
      <c r="C20" s="9">
        <v>14</v>
      </c>
      <c r="E20" s="22">
        <v>15</v>
      </c>
      <c r="F20" s="9">
        <f t="shared" ca="1" si="1"/>
        <v>20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</row>
    <row r="21" spans="2:105" x14ac:dyDescent="0.2">
      <c r="B21" s="5">
        <v>16</v>
      </c>
      <c r="C21" s="9">
        <v>28</v>
      </c>
      <c r="E21" s="22">
        <v>16</v>
      </c>
      <c r="F21" s="9">
        <f t="shared" ca="1" si="1"/>
        <v>12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</row>
    <row r="22" spans="2:105" x14ac:dyDescent="0.2">
      <c r="B22" s="5">
        <v>17</v>
      </c>
      <c r="C22" s="9">
        <v>33</v>
      </c>
      <c r="E22" s="22">
        <v>17</v>
      </c>
      <c r="F22" s="9">
        <f t="shared" ca="1" si="1"/>
        <v>41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</row>
    <row r="23" spans="2:105" x14ac:dyDescent="0.2">
      <c r="B23" s="5">
        <v>18</v>
      </c>
      <c r="C23" s="9">
        <v>33</v>
      </c>
      <c r="E23" s="22">
        <v>18</v>
      </c>
      <c r="F23" s="9">
        <f t="shared" ca="1" si="1"/>
        <v>11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</row>
    <row r="24" spans="2:105" x14ac:dyDescent="0.2">
      <c r="B24" s="5">
        <v>19</v>
      </c>
      <c r="C24" s="9">
        <v>52</v>
      </c>
      <c r="E24" s="22">
        <v>19</v>
      </c>
      <c r="F24" s="9">
        <f t="shared" ca="1" si="1"/>
        <v>9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</row>
    <row r="25" spans="2:105" x14ac:dyDescent="0.2">
      <c r="B25" s="5">
        <v>20</v>
      </c>
      <c r="C25" s="9">
        <v>6</v>
      </c>
      <c r="E25" s="22">
        <v>20</v>
      </c>
      <c r="F25" s="9">
        <f t="shared" ca="1" si="1"/>
        <v>19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</row>
    <row r="26" spans="2:105" x14ac:dyDescent="0.2">
      <c r="B26" s="5">
        <v>21</v>
      </c>
      <c r="C26" s="9">
        <v>12</v>
      </c>
      <c r="E26" s="22">
        <v>21</v>
      </c>
      <c r="F26" s="9">
        <f t="shared" ca="1" si="1"/>
        <v>9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</row>
    <row r="27" spans="2:105" x14ac:dyDescent="0.2">
      <c r="B27" s="5">
        <v>22</v>
      </c>
      <c r="C27" s="9">
        <v>22</v>
      </c>
      <c r="E27" s="22">
        <v>22</v>
      </c>
      <c r="F27" s="9">
        <f t="shared" ca="1" si="1"/>
        <v>16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</row>
    <row r="28" spans="2:105" x14ac:dyDescent="0.2">
      <c r="B28" s="5">
        <v>23</v>
      </c>
      <c r="C28" s="9">
        <v>21</v>
      </c>
      <c r="E28" s="22">
        <v>23</v>
      </c>
      <c r="F28" s="9">
        <f t="shared" ca="1" si="1"/>
        <v>35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</row>
    <row r="29" spans="2:105" x14ac:dyDescent="0.2">
      <c r="B29" s="5">
        <v>24</v>
      </c>
      <c r="C29" s="9">
        <v>25</v>
      </c>
      <c r="E29" s="22">
        <v>24</v>
      </c>
      <c r="F29" s="9">
        <f t="shared" ca="1" si="1"/>
        <v>48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</row>
    <row r="30" spans="2:105" x14ac:dyDescent="0.2">
      <c r="B30" s="5">
        <v>25</v>
      </c>
      <c r="C30" s="9">
        <v>35</v>
      </c>
      <c r="E30" s="22">
        <v>25</v>
      </c>
      <c r="F30" s="9">
        <f t="shared" ca="1" si="1"/>
        <v>27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</row>
    <row r="31" spans="2:105" x14ac:dyDescent="0.2">
      <c r="B31" s="5">
        <v>26</v>
      </c>
      <c r="C31" s="9">
        <v>17</v>
      </c>
      <c r="E31" s="22">
        <v>26</v>
      </c>
      <c r="F31" s="9">
        <f t="shared" ca="1" si="1"/>
        <v>38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</row>
    <row r="32" spans="2:105" x14ac:dyDescent="0.2">
      <c r="B32" s="5">
        <v>27</v>
      </c>
      <c r="C32" s="9">
        <v>26</v>
      </c>
      <c r="E32" s="22">
        <v>27</v>
      </c>
      <c r="F32" s="9">
        <f t="shared" ref="F32:F35" ca="1" si="2">VLOOKUP(RANDBETWEEN(1,300),$B$5:$C$305,2,0)</f>
        <v>10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</row>
    <row r="33" spans="1:105" x14ac:dyDescent="0.2">
      <c r="B33" s="5">
        <v>28</v>
      </c>
      <c r="C33" s="9">
        <v>36</v>
      </c>
      <c r="E33" s="22">
        <v>28</v>
      </c>
      <c r="F33" s="9">
        <f t="shared" ca="1" si="2"/>
        <v>29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</row>
    <row r="34" spans="1:105" x14ac:dyDescent="0.2">
      <c r="B34" s="5">
        <v>29</v>
      </c>
      <c r="C34" s="9">
        <v>21</v>
      </c>
      <c r="E34" s="22">
        <v>29</v>
      </c>
      <c r="F34" s="9">
        <f t="shared" ca="1" si="2"/>
        <v>17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</row>
    <row r="35" spans="1:105" x14ac:dyDescent="0.2">
      <c r="B35" s="5">
        <v>30</v>
      </c>
      <c r="C35" s="9">
        <v>6</v>
      </c>
      <c r="E35" s="22">
        <v>30</v>
      </c>
      <c r="F35" s="9">
        <f t="shared" ca="1" si="2"/>
        <v>22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</row>
    <row r="36" spans="1:105" s="12" customFormat="1" ht="21" x14ac:dyDescent="0.2">
      <c r="A36" s="21"/>
      <c r="B36" s="24">
        <v>31</v>
      </c>
      <c r="C36" s="13">
        <v>28</v>
      </c>
      <c r="D36" s="21"/>
      <c r="E36" s="23" t="s">
        <v>14</v>
      </c>
      <c r="F36" s="14">
        <f ca="1">AVERAGE(F6:F35)</f>
        <v>22.933333333333334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</row>
    <row r="37" spans="1:105" x14ac:dyDescent="0.2">
      <c r="B37" s="5">
        <v>32</v>
      </c>
      <c r="C37" s="9">
        <v>25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05" outlineLevel="1" x14ac:dyDescent="0.2">
      <c r="B38" s="5">
        <v>33</v>
      </c>
      <c r="C38" s="9">
        <v>32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05" outlineLevel="1" x14ac:dyDescent="0.2">
      <c r="B39" s="5">
        <v>34</v>
      </c>
      <c r="C39" s="9">
        <v>18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05" outlineLevel="1" x14ac:dyDescent="0.2">
      <c r="B40" s="5">
        <v>35</v>
      </c>
      <c r="C40" s="9">
        <v>12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05" outlineLevel="1" x14ac:dyDescent="0.2">
      <c r="B41" s="5">
        <v>36</v>
      </c>
      <c r="C41" s="9">
        <v>10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05" outlineLevel="1" x14ac:dyDescent="0.2">
      <c r="B42" s="5">
        <v>37</v>
      </c>
      <c r="C42" s="9">
        <v>27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05" outlineLevel="1" x14ac:dyDescent="0.2">
      <c r="B43" s="5">
        <v>38</v>
      </c>
      <c r="C43" s="9">
        <v>15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05" outlineLevel="1" x14ac:dyDescent="0.2">
      <c r="B44" s="5">
        <v>39</v>
      </c>
      <c r="C44" s="9">
        <v>10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05" outlineLevel="1" x14ac:dyDescent="0.2">
      <c r="B45" s="5">
        <v>40</v>
      </c>
      <c r="C45" s="9">
        <v>20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05" outlineLevel="1" x14ac:dyDescent="0.2">
      <c r="B46" s="5">
        <v>41</v>
      </c>
      <c r="C46" s="9">
        <v>23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05" outlineLevel="1" x14ac:dyDescent="0.2">
      <c r="B47" s="5">
        <v>42</v>
      </c>
      <c r="C47" s="9">
        <v>50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05" outlineLevel="1" x14ac:dyDescent="0.2">
      <c r="B48" s="5">
        <v>43</v>
      </c>
      <c r="C48" s="9">
        <v>10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2:14" outlineLevel="1" x14ac:dyDescent="0.2">
      <c r="B49" s="5">
        <v>44</v>
      </c>
      <c r="C49" s="9">
        <v>16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2:14" outlineLevel="1" x14ac:dyDescent="0.2">
      <c r="B50" s="5">
        <v>45</v>
      </c>
      <c r="C50" s="9">
        <v>15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 spans="2:14" outlineLevel="1" x14ac:dyDescent="0.2">
      <c r="B51" s="5">
        <v>46</v>
      </c>
      <c r="C51" s="9">
        <v>13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</row>
    <row r="52" spans="2:14" outlineLevel="1" x14ac:dyDescent="0.2">
      <c r="B52" s="5">
        <v>47</v>
      </c>
      <c r="C52" s="9">
        <v>38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</row>
    <row r="53" spans="2:14" outlineLevel="1" x14ac:dyDescent="0.2">
      <c r="B53" s="5">
        <v>48</v>
      </c>
      <c r="C53" s="9">
        <v>55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</row>
    <row r="54" spans="2:14" outlineLevel="1" x14ac:dyDescent="0.2">
      <c r="B54" s="5">
        <v>49</v>
      </c>
      <c r="C54" s="9">
        <v>18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r="55" spans="2:14" outlineLevel="1" x14ac:dyDescent="0.2">
      <c r="B55" s="5">
        <v>50</v>
      </c>
      <c r="C55" s="9">
        <v>20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</row>
    <row r="56" spans="2:14" outlineLevel="1" x14ac:dyDescent="0.2">
      <c r="B56" s="5">
        <v>51</v>
      </c>
      <c r="C56" s="9">
        <v>29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</row>
    <row r="57" spans="2:14" x14ac:dyDescent="0.2">
      <c r="B57" s="5">
        <v>52</v>
      </c>
      <c r="C57" s="9">
        <v>9</v>
      </c>
    </row>
    <row r="58" spans="2:14" x14ac:dyDescent="0.2">
      <c r="B58" s="5">
        <v>53</v>
      </c>
      <c r="C58" s="9">
        <v>29</v>
      </c>
    </row>
    <row r="59" spans="2:14" x14ac:dyDescent="0.2">
      <c r="B59" s="5">
        <v>54</v>
      </c>
      <c r="C59" s="9">
        <v>12</v>
      </c>
    </row>
    <row r="60" spans="2:14" x14ac:dyDescent="0.2">
      <c r="B60" s="5">
        <v>55</v>
      </c>
      <c r="C60" s="9">
        <v>22</v>
      </c>
    </row>
    <row r="61" spans="2:14" x14ac:dyDescent="0.2">
      <c r="B61" s="5">
        <v>56</v>
      </c>
      <c r="C61" s="9">
        <v>24</v>
      </c>
    </row>
    <row r="62" spans="2:14" x14ac:dyDescent="0.2">
      <c r="B62" s="5">
        <v>57</v>
      </c>
      <c r="C62" s="9">
        <v>10</v>
      </c>
    </row>
    <row r="63" spans="2:14" x14ac:dyDescent="0.2">
      <c r="B63" s="5">
        <v>58</v>
      </c>
      <c r="C63" s="9">
        <v>10</v>
      </c>
    </row>
    <row r="64" spans="2:14" x14ac:dyDescent="0.2">
      <c r="B64" s="5">
        <v>59</v>
      </c>
      <c r="C64" s="9">
        <v>12</v>
      </c>
    </row>
    <row r="65" spans="2:3" x14ac:dyDescent="0.2">
      <c r="B65" s="5">
        <v>60</v>
      </c>
      <c r="C65" s="9">
        <v>19</v>
      </c>
    </row>
    <row r="66" spans="2:3" x14ac:dyDescent="0.2">
      <c r="B66" s="5">
        <v>61</v>
      </c>
      <c r="C66" s="9">
        <v>22</v>
      </c>
    </row>
    <row r="67" spans="2:3" x14ac:dyDescent="0.2">
      <c r="B67" s="5">
        <v>62</v>
      </c>
      <c r="C67" s="9">
        <v>24</v>
      </c>
    </row>
    <row r="68" spans="2:3" x14ac:dyDescent="0.2">
      <c r="B68" s="5">
        <v>63</v>
      </c>
      <c r="C68" s="9">
        <v>24</v>
      </c>
    </row>
    <row r="69" spans="2:3" x14ac:dyDescent="0.2">
      <c r="B69" s="5">
        <v>64</v>
      </c>
      <c r="C69" s="9">
        <v>17</v>
      </c>
    </row>
    <row r="70" spans="2:3" x14ac:dyDescent="0.2">
      <c r="B70" s="5">
        <v>65</v>
      </c>
      <c r="C70" s="9">
        <v>18</v>
      </c>
    </row>
    <row r="71" spans="2:3" x14ac:dyDescent="0.2">
      <c r="B71" s="5">
        <v>66</v>
      </c>
      <c r="C71" s="9">
        <v>23</v>
      </c>
    </row>
    <row r="72" spans="2:3" x14ac:dyDescent="0.2">
      <c r="B72" s="5">
        <v>67</v>
      </c>
      <c r="C72" s="9">
        <v>26</v>
      </c>
    </row>
    <row r="73" spans="2:3" x14ac:dyDescent="0.2">
      <c r="B73" s="5">
        <v>68</v>
      </c>
      <c r="C73" s="9">
        <v>12</v>
      </c>
    </row>
    <row r="74" spans="2:3" x14ac:dyDescent="0.2">
      <c r="B74" s="5">
        <v>69</v>
      </c>
      <c r="C74" s="9">
        <v>32</v>
      </c>
    </row>
    <row r="75" spans="2:3" x14ac:dyDescent="0.2">
      <c r="B75" s="5">
        <v>70</v>
      </c>
      <c r="C75" s="9">
        <v>27</v>
      </c>
    </row>
    <row r="76" spans="2:3" x14ac:dyDescent="0.2">
      <c r="B76" s="5">
        <v>71</v>
      </c>
      <c r="C76" s="9">
        <v>11</v>
      </c>
    </row>
    <row r="77" spans="2:3" x14ac:dyDescent="0.2">
      <c r="B77" s="5">
        <v>72</v>
      </c>
      <c r="C77" s="9">
        <v>18</v>
      </c>
    </row>
    <row r="78" spans="2:3" x14ac:dyDescent="0.2">
      <c r="B78" s="5">
        <v>73</v>
      </c>
      <c r="C78" s="9">
        <v>21</v>
      </c>
    </row>
    <row r="79" spans="2:3" x14ac:dyDescent="0.2">
      <c r="B79" s="5">
        <v>74</v>
      </c>
      <c r="C79" s="9">
        <v>48</v>
      </c>
    </row>
    <row r="80" spans="2:3" x14ac:dyDescent="0.2">
      <c r="B80" s="5">
        <v>75</v>
      </c>
      <c r="C80" s="9">
        <v>19</v>
      </c>
    </row>
    <row r="81" spans="2:3" x14ac:dyDescent="0.2">
      <c r="B81" s="5">
        <v>76</v>
      </c>
      <c r="C81" s="9">
        <v>8</v>
      </c>
    </row>
    <row r="82" spans="2:3" x14ac:dyDescent="0.2">
      <c r="B82" s="5">
        <v>77</v>
      </c>
      <c r="C82" s="9">
        <v>17</v>
      </c>
    </row>
    <row r="83" spans="2:3" x14ac:dyDescent="0.2">
      <c r="B83" s="5">
        <v>78</v>
      </c>
      <c r="C83" s="9">
        <v>45</v>
      </c>
    </row>
    <row r="84" spans="2:3" x14ac:dyDescent="0.2">
      <c r="B84" s="5">
        <v>79</v>
      </c>
      <c r="C84" s="9">
        <v>34</v>
      </c>
    </row>
    <row r="85" spans="2:3" x14ac:dyDescent="0.2">
      <c r="B85" s="5">
        <v>80</v>
      </c>
      <c r="C85" s="9">
        <v>22</v>
      </c>
    </row>
    <row r="86" spans="2:3" x14ac:dyDescent="0.2">
      <c r="B86" s="5">
        <v>81</v>
      </c>
      <c r="C86" s="9">
        <v>27</v>
      </c>
    </row>
    <row r="87" spans="2:3" x14ac:dyDescent="0.2">
      <c r="B87" s="5">
        <v>82</v>
      </c>
      <c r="C87" s="9">
        <v>33</v>
      </c>
    </row>
    <row r="88" spans="2:3" x14ac:dyDescent="0.2">
      <c r="B88" s="5">
        <v>83</v>
      </c>
      <c r="C88" s="9">
        <v>20</v>
      </c>
    </row>
    <row r="89" spans="2:3" x14ac:dyDescent="0.2">
      <c r="B89" s="5">
        <v>84</v>
      </c>
      <c r="C89" s="9">
        <v>18</v>
      </c>
    </row>
    <row r="90" spans="2:3" x14ac:dyDescent="0.2">
      <c r="B90" s="5">
        <v>85</v>
      </c>
      <c r="C90" s="9">
        <v>25</v>
      </c>
    </row>
    <row r="91" spans="2:3" x14ac:dyDescent="0.2">
      <c r="B91" s="5">
        <v>86</v>
      </c>
      <c r="C91" s="9">
        <v>43</v>
      </c>
    </row>
    <row r="92" spans="2:3" x14ac:dyDescent="0.2">
      <c r="B92" s="5">
        <v>87</v>
      </c>
      <c r="C92" s="9">
        <v>19</v>
      </c>
    </row>
    <row r="93" spans="2:3" x14ac:dyDescent="0.2">
      <c r="B93" s="5">
        <v>88</v>
      </c>
      <c r="C93" s="9">
        <v>12</v>
      </c>
    </row>
    <row r="94" spans="2:3" x14ac:dyDescent="0.2">
      <c r="B94" s="5">
        <v>89</v>
      </c>
      <c r="C94" s="9">
        <v>52</v>
      </c>
    </row>
    <row r="95" spans="2:3" x14ac:dyDescent="0.2">
      <c r="B95" s="5">
        <v>90</v>
      </c>
      <c r="C95" s="9">
        <v>11</v>
      </c>
    </row>
    <row r="96" spans="2:3" x14ac:dyDescent="0.2">
      <c r="B96" s="5">
        <v>91</v>
      </c>
      <c r="C96" s="9">
        <v>23</v>
      </c>
    </row>
    <row r="97" spans="2:3" x14ac:dyDescent="0.2">
      <c r="B97" s="5">
        <v>92</v>
      </c>
      <c r="C97" s="9">
        <v>39</v>
      </c>
    </row>
    <row r="98" spans="2:3" x14ac:dyDescent="0.2">
      <c r="B98" s="5">
        <v>93</v>
      </c>
      <c r="C98" s="9">
        <v>28</v>
      </c>
    </row>
    <row r="99" spans="2:3" x14ac:dyDescent="0.2">
      <c r="B99" s="5">
        <v>94</v>
      </c>
      <c r="C99" s="9">
        <v>17</v>
      </c>
    </row>
    <row r="100" spans="2:3" x14ac:dyDescent="0.2">
      <c r="B100" s="5">
        <v>95</v>
      </c>
      <c r="C100" s="9">
        <v>22</v>
      </c>
    </row>
    <row r="101" spans="2:3" x14ac:dyDescent="0.2">
      <c r="B101" s="5">
        <v>96</v>
      </c>
      <c r="C101" s="9">
        <v>30</v>
      </c>
    </row>
    <row r="102" spans="2:3" x14ac:dyDescent="0.2">
      <c r="B102" s="5">
        <v>97</v>
      </c>
      <c r="C102" s="9">
        <v>44</v>
      </c>
    </row>
    <row r="103" spans="2:3" x14ac:dyDescent="0.2">
      <c r="B103" s="5">
        <v>98</v>
      </c>
      <c r="C103" s="9">
        <v>41</v>
      </c>
    </row>
    <row r="104" spans="2:3" x14ac:dyDescent="0.2">
      <c r="B104" s="5">
        <v>99</v>
      </c>
      <c r="C104" s="9">
        <v>36</v>
      </c>
    </row>
    <row r="105" spans="2:3" x14ac:dyDescent="0.2">
      <c r="B105" s="5">
        <v>100</v>
      </c>
      <c r="C105" s="9">
        <v>29</v>
      </c>
    </row>
    <row r="106" spans="2:3" x14ac:dyDescent="0.2">
      <c r="B106" s="5">
        <v>101</v>
      </c>
      <c r="C106" s="9">
        <v>44</v>
      </c>
    </row>
    <row r="107" spans="2:3" x14ac:dyDescent="0.2">
      <c r="B107" s="5">
        <v>102</v>
      </c>
      <c r="C107" s="9">
        <v>8</v>
      </c>
    </row>
    <row r="108" spans="2:3" x14ac:dyDescent="0.2">
      <c r="B108" s="5">
        <v>103</v>
      </c>
      <c r="C108" s="9">
        <v>18</v>
      </c>
    </row>
    <row r="109" spans="2:3" x14ac:dyDescent="0.2">
      <c r="B109" s="5">
        <v>104</v>
      </c>
      <c r="C109" s="9">
        <v>24</v>
      </c>
    </row>
    <row r="110" spans="2:3" x14ac:dyDescent="0.2">
      <c r="B110" s="5">
        <v>105</v>
      </c>
      <c r="C110" s="9">
        <v>8</v>
      </c>
    </row>
    <row r="111" spans="2:3" x14ac:dyDescent="0.2">
      <c r="B111" s="5">
        <v>106</v>
      </c>
      <c r="C111" s="9">
        <v>25</v>
      </c>
    </row>
    <row r="112" spans="2:3" x14ac:dyDescent="0.2">
      <c r="B112" s="5">
        <v>107</v>
      </c>
      <c r="C112" s="9">
        <v>10</v>
      </c>
    </row>
    <row r="113" spans="2:3" x14ac:dyDescent="0.2">
      <c r="B113" s="5">
        <v>108</v>
      </c>
      <c r="C113" s="9">
        <v>11</v>
      </c>
    </row>
    <row r="114" spans="2:3" x14ac:dyDescent="0.2">
      <c r="B114" s="5">
        <v>109</v>
      </c>
      <c r="C114" s="9">
        <v>10</v>
      </c>
    </row>
    <row r="115" spans="2:3" x14ac:dyDescent="0.2">
      <c r="B115" s="5">
        <v>110</v>
      </c>
      <c r="C115" s="9">
        <v>19</v>
      </c>
    </row>
    <row r="116" spans="2:3" x14ac:dyDescent="0.2">
      <c r="B116" s="5">
        <v>111</v>
      </c>
      <c r="C116" s="9">
        <v>23</v>
      </c>
    </row>
    <row r="117" spans="2:3" x14ac:dyDescent="0.2">
      <c r="B117" s="5">
        <v>112</v>
      </c>
      <c r="C117" s="9">
        <v>19</v>
      </c>
    </row>
    <row r="118" spans="2:3" x14ac:dyDescent="0.2">
      <c r="B118" s="5">
        <v>113</v>
      </c>
      <c r="C118" s="9">
        <v>19</v>
      </c>
    </row>
    <row r="119" spans="2:3" x14ac:dyDescent="0.2">
      <c r="B119" s="5">
        <v>114</v>
      </c>
      <c r="C119" s="9">
        <v>31</v>
      </c>
    </row>
    <row r="120" spans="2:3" x14ac:dyDescent="0.2">
      <c r="B120" s="5">
        <v>115</v>
      </c>
      <c r="C120" s="9">
        <v>25</v>
      </c>
    </row>
    <row r="121" spans="2:3" x14ac:dyDescent="0.2">
      <c r="B121" s="5">
        <v>116</v>
      </c>
      <c r="C121" s="9">
        <v>8</v>
      </c>
    </row>
    <row r="122" spans="2:3" x14ac:dyDescent="0.2">
      <c r="B122" s="5">
        <v>117</v>
      </c>
      <c r="C122" s="9">
        <v>10</v>
      </c>
    </row>
    <row r="123" spans="2:3" x14ac:dyDescent="0.2">
      <c r="B123" s="5">
        <v>118</v>
      </c>
      <c r="C123" s="9">
        <v>37</v>
      </c>
    </row>
    <row r="124" spans="2:3" x14ac:dyDescent="0.2">
      <c r="B124" s="5">
        <v>119</v>
      </c>
      <c r="C124" s="9">
        <v>16</v>
      </c>
    </row>
    <row r="125" spans="2:3" x14ac:dyDescent="0.2">
      <c r="B125" s="5">
        <v>120</v>
      </c>
      <c r="C125" s="9">
        <v>20</v>
      </c>
    </row>
    <row r="126" spans="2:3" x14ac:dyDescent="0.2">
      <c r="B126" s="5">
        <v>121</v>
      </c>
      <c r="C126" s="9">
        <v>17</v>
      </c>
    </row>
    <row r="127" spans="2:3" x14ac:dyDescent="0.2">
      <c r="B127" s="5">
        <v>122</v>
      </c>
      <c r="C127" s="9">
        <v>30</v>
      </c>
    </row>
    <row r="128" spans="2:3" x14ac:dyDescent="0.2">
      <c r="B128" s="5">
        <v>123</v>
      </c>
      <c r="C128" s="9">
        <v>15</v>
      </c>
    </row>
    <row r="129" spans="2:3" x14ac:dyDescent="0.2">
      <c r="B129" s="5">
        <v>124</v>
      </c>
      <c r="C129" s="9">
        <v>19</v>
      </c>
    </row>
    <row r="130" spans="2:3" x14ac:dyDescent="0.2">
      <c r="B130" s="5">
        <v>125</v>
      </c>
      <c r="C130" s="9">
        <v>42</v>
      </c>
    </row>
    <row r="131" spans="2:3" x14ac:dyDescent="0.2">
      <c r="B131" s="5">
        <v>126</v>
      </c>
      <c r="C131" s="9">
        <v>21</v>
      </c>
    </row>
    <row r="132" spans="2:3" x14ac:dyDescent="0.2">
      <c r="B132" s="5">
        <v>127</v>
      </c>
      <c r="C132" s="9">
        <v>51</v>
      </c>
    </row>
    <row r="133" spans="2:3" x14ac:dyDescent="0.2">
      <c r="B133" s="5">
        <v>128</v>
      </c>
      <c r="C133" s="9">
        <v>36</v>
      </c>
    </row>
    <row r="134" spans="2:3" x14ac:dyDescent="0.2">
      <c r="B134" s="5">
        <v>129</v>
      </c>
      <c r="C134" s="9">
        <v>17</v>
      </c>
    </row>
    <row r="135" spans="2:3" x14ac:dyDescent="0.2">
      <c r="B135" s="5">
        <v>130</v>
      </c>
      <c r="C135" s="9">
        <v>15</v>
      </c>
    </row>
    <row r="136" spans="2:3" x14ac:dyDescent="0.2">
      <c r="B136" s="5">
        <v>131</v>
      </c>
      <c r="C136" s="9">
        <v>24</v>
      </c>
    </row>
    <row r="137" spans="2:3" x14ac:dyDescent="0.2">
      <c r="B137" s="5">
        <v>132</v>
      </c>
      <c r="C137" s="9">
        <v>76</v>
      </c>
    </row>
    <row r="138" spans="2:3" x14ac:dyDescent="0.2">
      <c r="B138" s="5">
        <v>133</v>
      </c>
      <c r="C138" s="9">
        <v>30</v>
      </c>
    </row>
    <row r="139" spans="2:3" x14ac:dyDescent="0.2">
      <c r="B139" s="5">
        <v>134</v>
      </c>
      <c r="C139" s="9">
        <v>42</v>
      </c>
    </row>
    <row r="140" spans="2:3" x14ac:dyDescent="0.2">
      <c r="B140" s="5">
        <v>135</v>
      </c>
      <c r="C140" s="9">
        <v>37</v>
      </c>
    </row>
    <row r="141" spans="2:3" x14ac:dyDescent="0.2">
      <c r="B141" s="5">
        <v>136</v>
      </c>
      <c r="C141" s="9">
        <v>48</v>
      </c>
    </row>
    <row r="142" spans="2:3" x14ac:dyDescent="0.2">
      <c r="B142" s="5">
        <v>137</v>
      </c>
      <c r="C142" s="9">
        <v>14</v>
      </c>
    </row>
    <row r="143" spans="2:3" x14ac:dyDescent="0.2">
      <c r="B143" s="5">
        <v>138</v>
      </c>
      <c r="C143" s="9">
        <v>27</v>
      </c>
    </row>
    <row r="144" spans="2:3" x14ac:dyDescent="0.2">
      <c r="B144" s="5">
        <v>139</v>
      </c>
      <c r="C144" s="9">
        <v>28</v>
      </c>
    </row>
    <row r="145" spans="2:3" x14ac:dyDescent="0.2">
      <c r="B145" s="5">
        <v>140</v>
      </c>
      <c r="C145" s="9">
        <v>24</v>
      </c>
    </row>
    <row r="146" spans="2:3" x14ac:dyDescent="0.2">
      <c r="B146" s="5">
        <v>141</v>
      </c>
      <c r="C146" s="9">
        <v>11</v>
      </c>
    </row>
    <row r="147" spans="2:3" x14ac:dyDescent="0.2">
      <c r="B147" s="5">
        <v>142</v>
      </c>
      <c r="C147" s="9">
        <v>54</v>
      </c>
    </row>
    <row r="148" spans="2:3" x14ac:dyDescent="0.2">
      <c r="B148" s="5">
        <v>143</v>
      </c>
      <c r="C148" s="9">
        <v>7</v>
      </c>
    </row>
    <row r="149" spans="2:3" x14ac:dyDescent="0.2">
      <c r="B149" s="5">
        <v>144</v>
      </c>
      <c r="C149" s="9">
        <v>18</v>
      </c>
    </row>
    <row r="150" spans="2:3" x14ac:dyDescent="0.2">
      <c r="B150" s="5">
        <v>145</v>
      </c>
      <c r="C150" s="9">
        <v>47</v>
      </c>
    </row>
    <row r="151" spans="2:3" x14ac:dyDescent="0.2">
      <c r="B151" s="5">
        <v>146</v>
      </c>
      <c r="C151" s="9">
        <v>19</v>
      </c>
    </row>
    <row r="152" spans="2:3" x14ac:dyDescent="0.2">
      <c r="B152" s="5">
        <v>147</v>
      </c>
      <c r="C152" s="9">
        <v>15</v>
      </c>
    </row>
    <row r="153" spans="2:3" x14ac:dyDescent="0.2">
      <c r="B153" s="5">
        <v>148</v>
      </c>
      <c r="C153" s="9">
        <v>21</v>
      </c>
    </row>
    <row r="154" spans="2:3" x14ac:dyDescent="0.2">
      <c r="B154" s="5">
        <v>149</v>
      </c>
      <c r="C154" s="9">
        <v>30</v>
      </c>
    </row>
    <row r="155" spans="2:3" x14ac:dyDescent="0.2">
      <c r="B155" s="5">
        <v>150</v>
      </c>
      <c r="C155" s="9">
        <v>7</v>
      </c>
    </row>
    <row r="156" spans="2:3" x14ac:dyDescent="0.2">
      <c r="B156" s="5">
        <v>151</v>
      </c>
      <c r="C156" s="9">
        <v>19</v>
      </c>
    </row>
    <row r="157" spans="2:3" x14ac:dyDescent="0.2">
      <c r="B157" s="5">
        <v>152</v>
      </c>
      <c r="C157" s="9">
        <v>19</v>
      </c>
    </row>
    <row r="158" spans="2:3" x14ac:dyDescent="0.2">
      <c r="B158" s="5">
        <v>153</v>
      </c>
      <c r="C158" s="9">
        <v>28</v>
      </c>
    </row>
    <row r="159" spans="2:3" x14ac:dyDescent="0.2">
      <c r="B159" s="5">
        <v>154</v>
      </c>
      <c r="C159" s="9">
        <v>21</v>
      </c>
    </row>
    <row r="160" spans="2:3" x14ac:dyDescent="0.2">
      <c r="B160" s="5">
        <v>155</v>
      </c>
      <c r="C160" s="9">
        <v>25</v>
      </c>
    </row>
    <row r="161" spans="2:3" x14ac:dyDescent="0.2">
      <c r="B161" s="5">
        <v>156</v>
      </c>
      <c r="C161" s="9">
        <v>18</v>
      </c>
    </row>
    <row r="162" spans="2:3" x14ac:dyDescent="0.2">
      <c r="B162" s="5">
        <v>157</v>
      </c>
      <c r="C162" s="9">
        <v>32</v>
      </c>
    </row>
    <row r="163" spans="2:3" x14ac:dyDescent="0.2">
      <c r="B163" s="5">
        <v>158</v>
      </c>
      <c r="C163" s="9">
        <v>33</v>
      </c>
    </row>
    <row r="164" spans="2:3" x14ac:dyDescent="0.2">
      <c r="B164" s="5">
        <v>159</v>
      </c>
      <c r="C164" s="9">
        <v>34</v>
      </c>
    </row>
    <row r="165" spans="2:3" x14ac:dyDescent="0.2">
      <c r="B165" s="5">
        <v>160</v>
      </c>
      <c r="C165" s="9">
        <v>25</v>
      </c>
    </row>
    <row r="166" spans="2:3" x14ac:dyDescent="0.2">
      <c r="B166" s="5">
        <v>161</v>
      </c>
      <c r="C166" s="9">
        <v>16</v>
      </c>
    </row>
    <row r="167" spans="2:3" x14ac:dyDescent="0.2">
      <c r="B167" s="5">
        <v>162</v>
      </c>
      <c r="C167" s="9">
        <v>14</v>
      </c>
    </row>
    <row r="168" spans="2:3" x14ac:dyDescent="0.2">
      <c r="B168" s="5">
        <v>163</v>
      </c>
      <c r="C168" s="9">
        <v>25</v>
      </c>
    </row>
    <row r="169" spans="2:3" x14ac:dyDescent="0.2">
      <c r="B169" s="5">
        <v>164</v>
      </c>
      <c r="C169" s="9">
        <v>13</v>
      </c>
    </row>
    <row r="170" spans="2:3" x14ac:dyDescent="0.2">
      <c r="B170" s="5">
        <v>165</v>
      </c>
      <c r="C170" s="9">
        <v>17</v>
      </c>
    </row>
    <row r="171" spans="2:3" x14ac:dyDescent="0.2">
      <c r="B171" s="5">
        <v>166</v>
      </c>
      <c r="C171" s="9">
        <v>16</v>
      </c>
    </row>
    <row r="172" spans="2:3" x14ac:dyDescent="0.2">
      <c r="B172" s="5">
        <v>167</v>
      </c>
      <c r="C172" s="9">
        <v>18</v>
      </c>
    </row>
    <row r="173" spans="2:3" x14ac:dyDescent="0.2">
      <c r="B173" s="5">
        <v>168</v>
      </c>
      <c r="C173" s="9">
        <v>38</v>
      </c>
    </row>
    <row r="174" spans="2:3" x14ac:dyDescent="0.2">
      <c r="B174" s="5">
        <v>169</v>
      </c>
      <c r="C174" s="9">
        <v>14</v>
      </c>
    </row>
    <row r="175" spans="2:3" x14ac:dyDescent="0.2">
      <c r="B175" s="5">
        <v>170</v>
      </c>
      <c r="C175" s="9">
        <v>32</v>
      </c>
    </row>
    <row r="176" spans="2:3" x14ac:dyDescent="0.2">
      <c r="B176" s="5">
        <v>171</v>
      </c>
      <c r="C176" s="9">
        <v>41</v>
      </c>
    </row>
    <row r="177" spans="2:3" x14ac:dyDescent="0.2">
      <c r="B177" s="5">
        <v>172</v>
      </c>
      <c r="C177" s="9">
        <v>22</v>
      </c>
    </row>
    <row r="178" spans="2:3" x14ac:dyDescent="0.2">
      <c r="B178" s="5">
        <v>173</v>
      </c>
      <c r="C178" s="9">
        <v>21</v>
      </c>
    </row>
    <row r="179" spans="2:3" x14ac:dyDescent="0.2">
      <c r="B179" s="5">
        <v>174</v>
      </c>
      <c r="C179" s="9">
        <v>19</v>
      </c>
    </row>
    <row r="180" spans="2:3" x14ac:dyDescent="0.2">
      <c r="B180" s="5">
        <v>175</v>
      </c>
      <c r="C180" s="9">
        <v>9</v>
      </c>
    </row>
    <row r="181" spans="2:3" x14ac:dyDescent="0.2">
      <c r="B181" s="5">
        <v>176</v>
      </c>
      <c r="C181" s="9">
        <v>18</v>
      </c>
    </row>
    <row r="182" spans="2:3" x14ac:dyDescent="0.2">
      <c r="B182" s="5">
        <v>177</v>
      </c>
      <c r="C182" s="9">
        <v>22</v>
      </c>
    </row>
    <row r="183" spans="2:3" x14ac:dyDescent="0.2">
      <c r="B183" s="5">
        <v>178</v>
      </c>
      <c r="C183" s="9">
        <v>11</v>
      </c>
    </row>
    <row r="184" spans="2:3" x14ac:dyDescent="0.2">
      <c r="B184" s="5">
        <v>179</v>
      </c>
      <c r="C184" s="9">
        <v>41</v>
      </c>
    </row>
    <row r="185" spans="2:3" x14ac:dyDescent="0.2">
      <c r="B185" s="5">
        <v>180</v>
      </c>
      <c r="C185" s="9">
        <v>13</v>
      </c>
    </row>
    <row r="186" spans="2:3" x14ac:dyDescent="0.2">
      <c r="B186" s="5">
        <v>181</v>
      </c>
      <c r="C186" s="9">
        <v>27</v>
      </c>
    </row>
    <row r="187" spans="2:3" x14ac:dyDescent="0.2">
      <c r="B187" s="5">
        <v>182</v>
      </c>
      <c r="C187" s="9">
        <v>48</v>
      </c>
    </row>
    <row r="188" spans="2:3" x14ac:dyDescent="0.2">
      <c r="B188" s="5">
        <v>183</v>
      </c>
      <c r="C188" s="9">
        <v>25</v>
      </c>
    </row>
    <row r="189" spans="2:3" x14ac:dyDescent="0.2">
      <c r="B189" s="5">
        <v>184</v>
      </c>
      <c r="C189" s="9">
        <v>40</v>
      </c>
    </row>
    <row r="190" spans="2:3" x14ac:dyDescent="0.2">
      <c r="B190" s="5">
        <v>185</v>
      </c>
      <c r="C190" s="9">
        <v>14</v>
      </c>
    </row>
    <row r="191" spans="2:3" x14ac:dyDescent="0.2">
      <c r="B191" s="5">
        <v>186</v>
      </c>
      <c r="C191" s="9">
        <v>53</v>
      </c>
    </row>
    <row r="192" spans="2:3" x14ac:dyDescent="0.2">
      <c r="B192" s="5">
        <v>187</v>
      </c>
      <c r="C192" s="9">
        <v>12</v>
      </c>
    </row>
    <row r="193" spans="2:3" x14ac:dyDescent="0.2">
      <c r="B193" s="5">
        <v>188</v>
      </c>
      <c r="C193" s="9">
        <v>13</v>
      </c>
    </row>
    <row r="194" spans="2:3" x14ac:dyDescent="0.2">
      <c r="B194" s="5">
        <v>189</v>
      </c>
      <c r="C194" s="9">
        <v>50</v>
      </c>
    </row>
    <row r="195" spans="2:3" x14ac:dyDescent="0.2">
      <c r="B195" s="5">
        <v>190</v>
      </c>
      <c r="C195" s="9">
        <v>23</v>
      </c>
    </row>
    <row r="196" spans="2:3" x14ac:dyDescent="0.2">
      <c r="B196" s="5">
        <v>191</v>
      </c>
      <c r="C196" s="9">
        <v>20</v>
      </c>
    </row>
    <row r="197" spans="2:3" x14ac:dyDescent="0.2">
      <c r="B197" s="5">
        <v>192</v>
      </c>
      <c r="C197" s="9">
        <v>19</v>
      </c>
    </row>
    <row r="198" spans="2:3" x14ac:dyDescent="0.2">
      <c r="B198" s="5">
        <v>193</v>
      </c>
      <c r="C198" s="9">
        <v>38</v>
      </c>
    </row>
    <row r="199" spans="2:3" x14ac:dyDescent="0.2">
      <c r="B199" s="5">
        <v>194</v>
      </c>
      <c r="C199" s="9">
        <v>25</v>
      </c>
    </row>
    <row r="200" spans="2:3" x14ac:dyDescent="0.2">
      <c r="B200" s="5">
        <v>195</v>
      </c>
      <c r="C200" s="9">
        <v>31</v>
      </c>
    </row>
    <row r="201" spans="2:3" x14ac:dyDescent="0.2">
      <c r="B201" s="5">
        <v>196</v>
      </c>
      <c r="C201" s="9">
        <v>14</v>
      </c>
    </row>
    <row r="202" spans="2:3" x14ac:dyDescent="0.2">
      <c r="B202" s="5">
        <v>197</v>
      </c>
      <c r="C202" s="9">
        <v>38</v>
      </c>
    </row>
    <row r="203" spans="2:3" x14ac:dyDescent="0.2">
      <c r="B203" s="5">
        <v>198</v>
      </c>
      <c r="C203" s="9">
        <v>20</v>
      </c>
    </row>
    <row r="204" spans="2:3" x14ac:dyDescent="0.2">
      <c r="B204" s="5">
        <v>199</v>
      </c>
      <c r="C204" s="9">
        <v>15</v>
      </c>
    </row>
    <row r="205" spans="2:3" x14ac:dyDescent="0.2">
      <c r="B205" s="5">
        <v>200</v>
      </c>
      <c r="C205" s="9">
        <v>23</v>
      </c>
    </row>
    <row r="206" spans="2:3" x14ac:dyDescent="0.2">
      <c r="B206" s="5">
        <v>201</v>
      </c>
      <c r="C206" s="9">
        <v>33</v>
      </c>
    </row>
    <row r="207" spans="2:3" x14ac:dyDescent="0.2">
      <c r="B207" s="5">
        <v>202</v>
      </c>
      <c r="C207" s="9">
        <v>15</v>
      </c>
    </row>
    <row r="208" spans="2:3" x14ac:dyDescent="0.2">
      <c r="B208" s="5">
        <v>203</v>
      </c>
      <c r="C208" s="9">
        <v>11</v>
      </c>
    </row>
    <row r="209" spans="2:3" x14ac:dyDescent="0.2">
      <c r="B209" s="5">
        <v>204</v>
      </c>
      <c r="C209" s="9">
        <v>19</v>
      </c>
    </row>
    <row r="210" spans="2:3" x14ac:dyDescent="0.2">
      <c r="B210" s="5">
        <v>205</v>
      </c>
      <c r="C210" s="9">
        <v>54</v>
      </c>
    </row>
    <row r="211" spans="2:3" x14ac:dyDescent="0.2">
      <c r="B211" s="5">
        <v>206</v>
      </c>
      <c r="C211" s="9">
        <v>17</v>
      </c>
    </row>
    <row r="212" spans="2:3" x14ac:dyDescent="0.2">
      <c r="B212" s="5">
        <v>207</v>
      </c>
      <c r="C212" s="9">
        <v>18</v>
      </c>
    </row>
    <row r="213" spans="2:3" x14ac:dyDescent="0.2">
      <c r="B213" s="5">
        <v>208</v>
      </c>
      <c r="C213" s="9">
        <v>21</v>
      </c>
    </row>
    <row r="214" spans="2:3" x14ac:dyDescent="0.2">
      <c r="B214" s="5">
        <v>209</v>
      </c>
      <c r="C214" s="9">
        <v>8</v>
      </c>
    </row>
    <row r="215" spans="2:3" x14ac:dyDescent="0.2">
      <c r="B215" s="5">
        <v>210</v>
      </c>
      <c r="C215" s="9">
        <v>19</v>
      </c>
    </row>
    <row r="216" spans="2:3" x14ac:dyDescent="0.2">
      <c r="B216" s="5">
        <v>211</v>
      </c>
      <c r="C216" s="9">
        <v>10</v>
      </c>
    </row>
    <row r="217" spans="2:3" x14ac:dyDescent="0.2">
      <c r="B217" s="5">
        <v>212</v>
      </c>
      <c r="C217" s="9">
        <v>16</v>
      </c>
    </row>
    <row r="218" spans="2:3" x14ac:dyDescent="0.2">
      <c r="B218" s="5">
        <v>213</v>
      </c>
      <c r="C218" s="9">
        <v>47</v>
      </c>
    </row>
    <row r="219" spans="2:3" x14ac:dyDescent="0.2">
      <c r="B219" s="5">
        <v>214</v>
      </c>
      <c r="C219" s="9">
        <v>35</v>
      </c>
    </row>
    <row r="220" spans="2:3" x14ac:dyDescent="0.2">
      <c r="B220" s="5">
        <v>215</v>
      </c>
      <c r="C220" s="9">
        <v>36</v>
      </c>
    </row>
    <row r="221" spans="2:3" x14ac:dyDescent="0.2">
      <c r="B221" s="5">
        <v>216</v>
      </c>
      <c r="C221" s="9">
        <v>32</v>
      </c>
    </row>
    <row r="222" spans="2:3" x14ac:dyDescent="0.2">
      <c r="B222" s="5">
        <v>217</v>
      </c>
      <c r="C222" s="9">
        <v>18</v>
      </c>
    </row>
    <row r="223" spans="2:3" x14ac:dyDescent="0.2">
      <c r="B223" s="5">
        <v>218</v>
      </c>
      <c r="C223" s="9">
        <v>25</v>
      </c>
    </row>
    <row r="224" spans="2:3" x14ac:dyDescent="0.2">
      <c r="B224" s="5">
        <v>219</v>
      </c>
      <c r="C224" s="9">
        <v>14</v>
      </c>
    </row>
    <row r="225" spans="2:3" x14ac:dyDescent="0.2">
      <c r="B225" s="5">
        <v>220</v>
      </c>
      <c r="C225" s="9">
        <v>31</v>
      </c>
    </row>
    <row r="226" spans="2:3" x14ac:dyDescent="0.2">
      <c r="B226" s="5">
        <v>221</v>
      </c>
      <c r="C226" s="9">
        <v>17</v>
      </c>
    </row>
    <row r="227" spans="2:3" x14ac:dyDescent="0.2">
      <c r="B227" s="5">
        <v>222</v>
      </c>
      <c r="C227" s="9">
        <v>23</v>
      </c>
    </row>
    <row r="228" spans="2:3" x14ac:dyDescent="0.2">
      <c r="B228" s="5">
        <v>223</v>
      </c>
      <c r="C228" s="9">
        <v>30</v>
      </c>
    </row>
    <row r="229" spans="2:3" x14ac:dyDescent="0.2">
      <c r="B229" s="5">
        <v>224</v>
      </c>
      <c r="C229" s="9">
        <v>17</v>
      </c>
    </row>
    <row r="230" spans="2:3" x14ac:dyDescent="0.2">
      <c r="B230" s="5">
        <v>225</v>
      </c>
      <c r="C230" s="9">
        <v>19</v>
      </c>
    </row>
    <row r="231" spans="2:3" x14ac:dyDescent="0.2">
      <c r="B231" s="5">
        <v>226</v>
      </c>
      <c r="C231" s="9">
        <v>38</v>
      </c>
    </row>
    <row r="232" spans="2:3" x14ac:dyDescent="0.2">
      <c r="B232" s="5">
        <v>227</v>
      </c>
      <c r="C232" s="9">
        <v>24</v>
      </c>
    </row>
    <row r="233" spans="2:3" x14ac:dyDescent="0.2">
      <c r="B233" s="5">
        <v>228</v>
      </c>
      <c r="C233" s="9">
        <v>19</v>
      </c>
    </row>
    <row r="234" spans="2:3" x14ac:dyDescent="0.2">
      <c r="B234" s="5">
        <v>229</v>
      </c>
      <c r="C234" s="9">
        <v>19</v>
      </c>
    </row>
    <row r="235" spans="2:3" x14ac:dyDescent="0.2">
      <c r="B235" s="5">
        <v>230</v>
      </c>
      <c r="C235" s="9">
        <v>11</v>
      </c>
    </row>
    <row r="236" spans="2:3" x14ac:dyDescent="0.2">
      <c r="B236" s="5">
        <v>231</v>
      </c>
      <c r="C236" s="9">
        <v>15</v>
      </c>
    </row>
    <row r="237" spans="2:3" x14ac:dyDescent="0.2">
      <c r="B237" s="5">
        <v>232</v>
      </c>
      <c r="C237" s="9">
        <v>22</v>
      </c>
    </row>
    <row r="238" spans="2:3" x14ac:dyDescent="0.2">
      <c r="B238" s="5">
        <v>233</v>
      </c>
      <c r="C238" s="9">
        <v>24</v>
      </c>
    </row>
    <row r="239" spans="2:3" x14ac:dyDescent="0.2">
      <c r="B239" s="5">
        <v>234</v>
      </c>
      <c r="C239" s="9">
        <v>14</v>
      </c>
    </row>
    <row r="240" spans="2:3" x14ac:dyDescent="0.2">
      <c r="B240" s="5">
        <v>235</v>
      </c>
      <c r="C240" s="9">
        <v>20</v>
      </c>
    </row>
    <row r="241" spans="2:3" x14ac:dyDescent="0.2">
      <c r="B241" s="5">
        <v>236</v>
      </c>
      <c r="C241" s="9">
        <v>43</v>
      </c>
    </row>
    <row r="242" spans="2:3" x14ac:dyDescent="0.2">
      <c r="B242" s="5">
        <v>237</v>
      </c>
      <c r="C242" s="9">
        <v>25</v>
      </c>
    </row>
    <row r="243" spans="2:3" x14ac:dyDescent="0.2">
      <c r="B243" s="5">
        <v>238</v>
      </c>
      <c r="C243" s="9">
        <v>17</v>
      </c>
    </row>
    <row r="244" spans="2:3" x14ac:dyDescent="0.2">
      <c r="B244" s="5">
        <v>239</v>
      </c>
      <c r="C244" s="9">
        <v>17</v>
      </c>
    </row>
    <row r="245" spans="2:3" x14ac:dyDescent="0.2">
      <c r="B245" s="5">
        <v>240</v>
      </c>
      <c r="C245" s="9">
        <v>5</v>
      </c>
    </row>
    <row r="246" spans="2:3" x14ac:dyDescent="0.2">
      <c r="B246" s="5">
        <v>241</v>
      </c>
      <c r="C246" s="9">
        <v>31</v>
      </c>
    </row>
    <row r="247" spans="2:3" x14ac:dyDescent="0.2">
      <c r="B247" s="5">
        <v>242</v>
      </c>
      <c r="C247" s="9">
        <v>29</v>
      </c>
    </row>
    <row r="248" spans="2:3" x14ac:dyDescent="0.2">
      <c r="B248" s="5">
        <v>243</v>
      </c>
      <c r="C248" s="9">
        <v>24</v>
      </c>
    </row>
    <row r="249" spans="2:3" x14ac:dyDescent="0.2">
      <c r="B249" s="5">
        <v>244</v>
      </c>
      <c r="C249" s="9">
        <v>39</v>
      </c>
    </row>
    <row r="250" spans="2:3" x14ac:dyDescent="0.2">
      <c r="B250" s="5">
        <v>245</v>
      </c>
      <c r="C250" s="9">
        <v>23</v>
      </c>
    </row>
    <row r="251" spans="2:3" x14ac:dyDescent="0.2">
      <c r="B251" s="5">
        <v>246</v>
      </c>
      <c r="C251" s="9">
        <v>26</v>
      </c>
    </row>
    <row r="252" spans="2:3" x14ac:dyDescent="0.2">
      <c r="B252" s="5">
        <v>247</v>
      </c>
      <c r="C252" s="9">
        <v>30</v>
      </c>
    </row>
    <row r="253" spans="2:3" x14ac:dyDescent="0.2">
      <c r="B253" s="5">
        <v>248</v>
      </c>
      <c r="C253" s="9">
        <v>21</v>
      </c>
    </row>
    <row r="254" spans="2:3" x14ac:dyDescent="0.2">
      <c r="B254" s="5">
        <v>249</v>
      </c>
      <c r="C254" s="9">
        <v>24</v>
      </c>
    </row>
    <row r="255" spans="2:3" x14ac:dyDescent="0.2">
      <c r="B255" s="5">
        <v>250</v>
      </c>
      <c r="C255" s="9">
        <v>28</v>
      </c>
    </row>
    <row r="256" spans="2:3" x14ac:dyDescent="0.2">
      <c r="B256" s="5">
        <v>251</v>
      </c>
      <c r="C256" s="9">
        <v>42</v>
      </c>
    </row>
    <row r="257" spans="2:3" x14ac:dyDescent="0.2">
      <c r="B257" s="5">
        <v>252</v>
      </c>
      <c r="C257" s="9">
        <v>8</v>
      </c>
    </row>
    <row r="258" spans="2:3" x14ac:dyDescent="0.2">
      <c r="B258" s="5">
        <v>253</v>
      </c>
      <c r="C258" s="9">
        <v>12</v>
      </c>
    </row>
    <row r="259" spans="2:3" x14ac:dyDescent="0.2">
      <c r="B259" s="5">
        <v>254</v>
      </c>
      <c r="C259" s="9">
        <v>36</v>
      </c>
    </row>
    <row r="260" spans="2:3" x14ac:dyDescent="0.2">
      <c r="B260" s="5">
        <v>255</v>
      </c>
      <c r="C260" s="9">
        <v>24</v>
      </c>
    </row>
    <row r="261" spans="2:3" x14ac:dyDescent="0.2">
      <c r="B261" s="5">
        <v>256</v>
      </c>
      <c r="C261" s="9">
        <v>30</v>
      </c>
    </row>
    <row r="262" spans="2:3" x14ac:dyDescent="0.2">
      <c r="B262" s="5">
        <v>257</v>
      </c>
      <c r="C262" s="9">
        <v>23</v>
      </c>
    </row>
    <row r="263" spans="2:3" x14ac:dyDescent="0.2">
      <c r="B263" s="5">
        <v>258</v>
      </c>
      <c r="C263" s="9">
        <v>26</v>
      </c>
    </row>
    <row r="264" spans="2:3" x14ac:dyDescent="0.2">
      <c r="B264" s="5">
        <v>259</v>
      </c>
      <c r="C264" s="9">
        <v>10</v>
      </c>
    </row>
    <row r="265" spans="2:3" x14ac:dyDescent="0.2">
      <c r="B265" s="5">
        <v>260</v>
      </c>
      <c r="C265" s="9">
        <v>48</v>
      </c>
    </row>
    <row r="266" spans="2:3" x14ac:dyDescent="0.2">
      <c r="B266" s="5">
        <v>261</v>
      </c>
      <c r="C266" s="9">
        <v>19</v>
      </c>
    </row>
    <row r="267" spans="2:3" x14ac:dyDescent="0.2">
      <c r="B267" s="5">
        <v>262</v>
      </c>
      <c r="C267" s="9">
        <v>8</v>
      </c>
    </row>
    <row r="268" spans="2:3" x14ac:dyDescent="0.2">
      <c r="B268" s="5">
        <v>263</v>
      </c>
      <c r="C268" s="9">
        <v>10</v>
      </c>
    </row>
    <row r="269" spans="2:3" x14ac:dyDescent="0.2">
      <c r="B269" s="5">
        <v>264</v>
      </c>
      <c r="C269" s="9">
        <v>17</v>
      </c>
    </row>
    <row r="270" spans="2:3" x14ac:dyDescent="0.2">
      <c r="B270" s="5">
        <v>265</v>
      </c>
      <c r="C270" s="9">
        <v>21</v>
      </c>
    </row>
    <row r="271" spans="2:3" x14ac:dyDescent="0.2">
      <c r="B271" s="5">
        <v>266</v>
      </c>
      <c r="C271" s="9">
        <v>11</v>
      </c>
    </row>
    <row r="272" spans="2:3" x14ac:dyDescent="0.2">
      <c r="B272" s="5">
        <v>267</v>
      </c>
      <c r="C272" s="9">
        <v>16</v>
      </c>
    </row>
    <row r="273" spans="2:3" x14ac:dyDescent="0.2">
      <c r="B273" s="5">
        <v>268</v>
      </c>
      <c r="C273" s="9">
        <v>10</v>
      </c>
    </row>
    <row r="274" spans="2:3" x14ac:dyDescent="0.2">
      <c r="B274" s="5">
        <v>269</v>
      </c>
      <c r="C274" s="9">
        <v>22</v>
      </c>
    </row>
    <row r="275" spans="2:3" x14ac:dyDescent="0.2">
      <c r="B275" s="5">
        <v>270</v>
      </c>
      <c r="C275" s="9">
        <v>16</v>
      </c>
    </row>
    <row r="276" spans="2:3" x14ac:dyDescent="0.2">
      <c r="B276" s="5">
        <v>271</v>
      </c>
      <c r="C276" s="9">
        <v>21</v>
      </c>
    </row>
    <row r="277" spans="2:3" x14ac:dyDescent="0.2">
      <c r="B277" s="5">
        <v>272</v>
      </c>
      <c r="C277" s="9">
        <v>29</v>
      </c>
    </row>
    <row r="278" spans="2:3" x14ac:dyDescent="0.2">
      <c r="B278" s="5">
        <v>273</v>
      </c>
      <c r="C278" s="9">
        <v>23</v>
      </c>
    </row>
    <row r="279" spans="2:3" x14ac:dyDescent="0.2">
      <c r="B279" s="5">
        <v>274</v>
      </c>
      <c r="C279" s="9">
        <v>22</v>
      </c>
    </row>
    <row r="280" spans="2:3" x14ac:dyDescent="0.2">
      <c r="B280" s="5">
        <v>275</v>
      </c>
      <c r="C280" s="9">
        <v>13</v>
      </c>
    </row>
    <row r="281" spans="2:3" x14ac:dyDescent="0.2">
      <c r="B281" s="5">
        <v>276</v>
      </c>
      <c r="C281" s="9">
        <v>38</v>
      </c>
    </row>
    <row r="282" spans="2:3" x14ac:dyDescent="0.2">
      <c r="B282" s="5">
        <v>277</v>
      </c>
      <c r="C282" s="9">
        <v>14</v>
      </c>
    </row>
    <row r="283" spans="2:3" x14ac:dyDescent="0.2">
      <c r="B283" s="5">
        <v>278</v>
      </c>
      <c r="C283" s="9">
        <v>23</v>
      </c>
    </row>
    <row r="284" spans="2:3" x14ac:dyDescent="0.2">
      <c r="B284" s="5">
        <v>279</v>
      </c>
      <c r="C284" s="9">
        <v>38</v>
      </c>
    </row>
    <row r="285" spans="2:3" x14ac:dyDescent="0.2">
      <c r="B285" s="5">
        <v>280</v>
      </c>
      <c r="C285" s="9">
        <v>21</v>
      </c>
    </row>
    <row r="286" spans="2:3" x14ac:dyDescent="0.2">
      <c r="B286" s="5">
        <v>281</v>
      </c>
      <c r="C286" s="9">
        <v>18</v>
      </c>
    </row>
    <row r="287" spans="2:3" x14ac:dyDescent="0.2">
      <c r="B287" s="5">
        <v>282</v>
      </c>
      <c r="C287" s="9">
        <v>24</v>
      </c>
    </row>
    <row r="288" spans="2:3" x14ac:dyDescent="0.2">
      <c r="B288" s="5">
        <v>283</v>
      </c>
      <c r="C288" s="9">
        <v>21</v>
      </c>
    </row>
    <row r="289" spans="2:3" x14ac:dyDescent="0.2">
      <c r="B289" s="5">
        <v>284</v>
      </c>
      <c r="C289" s="9">
        <v>20</v>
      </c>
    </row>
    <row r="290" spans="2:3" x14ac:dyDescent="0.2">
      <c r="B290" s="5">
        <v>285</v>
      </c>
      <c r="C290" s="9">
        <v>27</v>
      </c>
    </row>
    <row r="291" spans="2:3" x14ac:dyDescent="0.2">
      <c r="B291" s="5">
        <v>286</v>
      </c>
      <c r="C291" s="9">
        <v>27</v>
      </c>
    </row>
    <row r="292" spans="2:3" x14ac:dyDescent="0.2">
      <c r="B292" s="5">
        <v>287</v>
      </c>
      <c r="C292" s="9">
        <v>28</v>
      </c>
    </row>
    <row r="293" spans="2:3" x14ac:dyDescent="0.2">
      <c r="B293" s="5">
        <v>288</v>
      </c>
      <c r="C293" s="9">
        <v>12</v>
      </c>
    </row>
    <row r="294" spans="2:3" x14ac:dyDescent="0.2">
      <c r="B294" s="5">
        <v>289</v>
      </c>
      <c r="C294" s="9">
        <v>24</v>
      </c>
    </row>
    <row r="295" spans="2:3" x14ac:dyDescent="0.2">
      <c r="B295" s="5">
        <v>290</v>
      </c>
      <c r="C295" s="9">
        <v>33</v>
      </c>
    </row>
    <row r="296" spans="2:3" x14ac:dyDescent="0.2">
      <c r="B296" s="5">
        <v>291</v>
      </c>
      <c r="C296" s="9">
        <v>41</v>
      </c>
    </row>
    <row r="297" spans="2:3" x14ac:dyDescent="0.2">
      <c r="B297" s="5">
        <v>292</v>
      </c>
      <c r="C297" s="9">
        <v>20</v>
      </c>
    </row>
    <row r="298" spans="2:3" x14ac:dyDescent="0.2">
      <c r="B298" s="5">
        <v>293</v>
      </c>
      <c r="C298" s="9">
        <v>25</v>
      </c>
    </row>
    <row r="299" spans="2:3" x14ac:dyDescent="0.2">
      <c r="B299" s="5">
        <v>294</v>
      </c>
      <c r="C299" s="9">
        <v>14</v>
      </c>
    </row>
    <row r="300" spans="2:3" x14ac:dyDescent="0.2">
      <c r="B300" s="5">
        <v>295</v>
      </c>
      <c r="C300" s="9">
        <v>47</v>
      </c>
    </row>
    <row r="301" spans="2:3" x14ac:dyDescent="0.2">
      <c r="B301" s="5">
        <v>296</v>
      </c>
      <c r="C301" s="9">
        <v>30</v>
      </c>
    </row>
    <row r="302" spans="2:3" x14ac:dyDescent="0.2">
      <c r="B302" s="5">
        <v>297</v>
      </c>
      <c r="C302" s="9">
        <v>48</v>
      </c>
    </row>
    <row r="303" spans="2:3" x14ac:dyDescent="0.2">
      <c r="B303" s="5">
        <v>298</v>
      </c>
      <c r="C303" s="9">
        <v>8</v>
      </c>
    </row>
    <row r="304" spans="2:3" x14ac:dyDescent="0.2">
      <c r="B304" s="5">
        <v>299</v>
      </c>
      <c r="C304" s="9">
        <v>40</v>
      </c>
    </row>
    <row r="305" spans="2:3" x14ac:dyDescent="0.2">
      <c r="B305" s="5">
        <v>300</v>
      </c>
      <c r="C305" s="9">
        <v>34</v>
      </c>
    </row>
  </sheetData>
  <mergeCells count="2">
    <mergeCell ref="B2:B3"/>
    <mergeCell ref="C2:C3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A43F-5085-EB45-BBBC-887E7D9E5FB4}">
  <sheetPr codeName="Planilha2"/>
  <dimension ref="B1:FE305"/>
  <sheetViews>
    <sheetView topLeftCell="A24" zoomScale="229" zoomScaleNormal="145" workbookViewId="0">
      <selection activeCell="G41" sqref="G41"/>
    </sheetView>
  </sheetViews>
  <sheetFormatPr baseColWidth="10" defaultColWidth="8.83203125" defaultRowHeight="15" outlineLevelRow="1" x14ac:dyDescent="0.2"/>
  <cols>
    <col min="1" max="1" width="1.83203125" customWidth="1"/>
    <col min="2" max="2" width="16.6640625" customWidth="1"/>
    <col min="3" max="3" width="11.5" customWidth="1"/>
    <col min="4" max="4" width="10" customWidth="1"/>
    <col min="5" max="5" width="34" style="5" customWidth="1"/>
    <col min="6" max="235" width="10.83203125" customWidth="1"/>
  </cols>
  <sheetData>
    <row r="1" spans="2:161" x14ac:dyDescent="0.2"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5">
        <v>13</v>
      </c>
      <c r="S1" s="5">
        <v>14</v>
      </c>
      <c r="T1" s="5">
        <v>15</v>
      </c>
      <c r="U1" s="5">
        <v>16</v>
      </c>
      <c r="V1" s="5">
        <v>17</v>
      </c>
      <c r="W1" s="5">
        <v>18</v>
      </c>
      <c r="X1" s="5">
        <v>19</v>
      </c>
      <c r="Y1" s="5">
        <v>20</v>
      </c>
      <c r="Z1" s="5">
        <v>21</v>
      </c>
      <c r="AA1" s="5">
        <v>22</v>
      </c>
      <c r="AB1" s="5">
        <v>23</v>
      </c>
      <c r="AC1" s="5">
        <v>24</v>
      </c>
      <c r="AD1" s="5">
        <v>25</v>
      </c>
      <c r="AE1" s="5">
        <v>26</v>
      </c>
      <c r="AF1" s="5">
        <v>27</v>
      </c>
      <c r="AG1" s="5">
        <v>28</v>
      </c>
      <c r="AH1" s="5">
        <v>29</v>
      </c>
      <c r="AI1" s="5">
        <v>30</v>
      </c>
      <c r="AJ1" s="5">
        <v>31</v>
      </c>
      <c r="AK1" s="5">
        <v>32</v>
      </c>
      <c r="AL1" s="5">
        <v>33</v>
      </c>
      <c r="AM1" s="5">
        <v>34</v>
      </c>
      <c r="AN1" s="5">
        <v>35</v>
      </c>
      <c r="AO1" s="5">
        <v>36</v>
      </c>
      <c r="AP1" s="5">
        <v>37</v>
      </c>
      <c r="AQ1" s="5">
        <v>38</v>
      </c>
      <c r="AR1" s="5">
        <v>39</v>
      </c>
      <c r="AS1" s="5">
        <v>40</v>
      </c>
      <c r="AT1" s="5">
        <v>41</v>
      </c>
      <c r="AU1" s="5">
        <v>42</v>
      </c>
      <c r="AV1" s="5">
        <v>43</v>
      </c>
      <c r="AW1" s="5">
        <v>44</v>
      </c>
      <c r="AX1" s="5">
        <v>45</v>
      </c>
      <c r="AY1" s="5">
        <v>46</v>
      </c>
      <c r="AZ1" s="5">
        <v>47</v>
      </c>
      <c r="BA1" s="5">
        <v>48</v>
      </c>
      <c r="BB1" s="5">
        <v>49</v>
      </c>
      <c r="BC1" s="5">
        <v>50</v>
      </c>
      <c r="BD1" s="5">
        <v>51</v>
      </c>
      <c r="BE1" s="5">
        <v>52</v>
      </c>
      <c r="BF1" s="5">
        <v>53</v>
      </c>
      <c r="BG1" s="5">
        <v>54</v>
      </c>
      <c r="BH1" s="5">
        <v>55</v>
      </c>
      <c r="BI1" s="5">
        <v>56</v>
      </c>
      <c r="BJ1" s="5">
        <v>57</v>
      </c>
      <c r="BK1" s="5">
        <v>58</v>
      </c>
      <c r="BL1" s="5">
        <v>59</v>
      </c>
      <c r="BM1" s="5">
        <v>60</v>
      </c>
      <c r="BN1" s="5">
        <v>61</v>
      </c>
      <c r="BO1" s="5">
        <v>62</v>
      </c>
      <c r="BP1" s="5">
        <v>63</v>
      </c>
      <c r="BQ1" s="5">
        <v>64</v>
      </c>
      <c r="BR1" s="5">
        <v>65</v>
      </c>
      <c r="BS1" s="5">
        <v>66</v>
      </c>
      <c r="BT1" s="5">
        <v>67</v>
      </c>
      <c r="BU1" s="5">
        <v>68</v>
      </c>
      <c r="BV1" s="5">
        <v>69</v>
      </c>
      <c r="BW1" s="5">
        <v>70</v>
      </c>
      <c r="BX1" s="5">
        <v>71</v>
      </c>
      <c r="BY1" s="5">
        <v>72</v>
      </c>
      <c r="BZ1" s="5">
        <v>73</v>
      </c>
      <c r="CA1" s="5">
        <v>74</v>
      </c>
      <c r="CB1" s="5">
        <v>75</v>
      </c>
      <c r="CC1" s="5">
        <v>76</v>
      </c>
      <c r="CD1" s="5">
        <v>77</v>
      </c>
      <c r="CE1" s="5">
        <v>78</v>
      </c>
      <c r="CF1" s="5">
        <v>79</v>
      </c>
      <c r="CG1" s="5">
        <v>80</v>
      </c>
      <c r="CH1" s="5">
        <v>81</v>
      </c>
      <c r="CI1" s="5">
        <v>82</v>
      </c>
      <c r="CJ1" s="5">
        <v>83</v>
      </c>
      <c r="CK1" s="5">
        <v>84</v>
      </c>
      <c r="CL1" s="5">
        <v>85</v>
      </c>
      <c r="CM1" s="5">
        <v>86</v>
      </c>
      <c r="CN1" s="5">
        <v>87</v>
      </c>
      <c r="CO1" s="5">
        <v>88</v>
      </c>
      <c r="CP1" s="5">
        <v>89</v>
      </c>
      <c r="CQ1" s="5">
        <v>90</v>
      </c>
      <c r="CR1" s="5">
        <v>91</v>
      </c>
      <c r="CS1" s="5">
        <v>92</v>
      </c>
      <c r="CT1" s="5">
        <v>93</v>
      </c>
      <c r="CU1" s="5">
        <v>94</v>
      </c>
      <c r="CV1" s="5">
        <v>95</v>
      </c>
      <c r="CW1" s="5">
        <v>96</v>
      </c>
      <c r="CX1" s="5">
        <v>97</v>
      </c>
      <c r="CY1" s="5">
        <v>98</v>
      </c>
      <c r="CZ1" s="5">
        <v>99</v>
      </c>
      <c r="DA1" s="5">
        <v>100</v>
      </c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</row>
    <row r="2" spans="2:161" x14ac:dyDescent="0.2">
      <c r="B2" s="36" t="s">
        <v>9</v>
      </c>
      <c r="C2" s="37">
        <f>AVERAGE(C6:C305)</f>
        <v>24.073333333333334</v>
      </c>
      <c r="F2" s="7" t="s">
        <v>6</v>
      </c>
      <c r="G2" s="7" t="s">
        <v>6</v>
      </c>
      <c r="H2" s="7" t="s">
        <v>6</v>
      </c>
      <c r="I2" s="7" t="s">
        <v>6</v>
      </c>
      <c r="J2" s="7" t="s">
        <v>6</v>
      </c>
      <c r="K2" s="7" t="s">
        <v>6</v>
      </c>
      <c r="L2" s="7" t="s">
        <v>6</v>
      </c>
      <c r="M2" s="7" t="s">
        <v>6</v>
      </c>
      <c r="N2" s="7" t="s">
        <v>6</v>
      </c>
      <c r="O2" s="7" t="s">
        <v>6</v>
      </c>
      <c r="P2" s="7" t="s">
        <v>6</v>
      </c>
      <c r="Q2" s="7" t="s">
        <v>6</v>
      </c>
      <c r="R2" s="7" t="s">
        <v>6</v>
      </c>
      <c r="S2" s="7" t="s">
        <v>6</v>
      </c>
      <c r="T2" s="7" t="s">
        <v>6</v>
      </c>
      <c r="U2" s="7" t="s">
        <v>6</v>
      </c>
      <c r="V2" s="7" t="s">
        <v>6</v>
      </c>
      <c r="W2" s="7" t="s">
        <v>6</v>
      </c>
      <c r="X2" s="7" t="s">
        <v>6</v>
      </c>
      <c r="Y2" s="7" t="s">
        <v>6</v>
      </c>
      <c r="Z2" s="7" t="s">
        <v>6</v>
      </c>
      <c r="AA2" s="7" t="s">
        <v>6</v>
      </c>
      <c r="AB2" s="7" t="s">
        <v>6</v>
      </c>
      <c r="AC2" s="7" t="s">
        <v>6</v>
      </c>
      <c r="AD2" s="7" t="s">
        <v>6</v>
      </c>
      <c r="AE2" s="7" t="s">
        <v>6</v>
      </c>
      <c r="AF2" s="7" t="s">
        <v>6</v>
      </c>
      <c r="AG2" s="7" t="s">
        <v>6</v>
      </c>
      <c r="AH2" s="7" t="s">
        <v>6</v>
      </c>
      <c r="AI2" s="7" t="s">
        <v>6</v>
      </c>
      <c r="AJ2" s="7" t="s">
        <v>6</v>
      </c>
      <c r="AK2" s="7" t="s">
        <v>6</v>
      </c>
      <c r="AL2" s="7" t="s">
        <v>6</v>
      </c>
      <c r="AM2" s="7" t="s">
        <v>6</v>
      </c>
      <c r="AN2" s="7" t="s">
        <v>6</v>
      </c>
      <c r="AO2" s="7" t="s">
        <v>6</v>
      </c>
      <c r="AP2" s="7" t="s">
        <v>6</v>
      </c>
      <c r="AQ2" s="7" t="s">
        <v>6</v>
      </c>
      <c r="AR2" s="7" t="s">
        <v>6</v>
      </c>
      <c r="AS2" s="7" t="s">
        <v>6</v>
      </c>
      <c r="AT2" s="7" t="s">
        <v>6</v>
      </c>
      <c r="AU2" s="7" t="s">
        <v>6</v>
      </c>
      <c r="AV2" s="7" t="s">
        <v>6</v>
      </c>
      <c r="AW2" s="7" t="s">
        <v>6</v>
      </c>
      <c r="AX2" s="7" t="s">
        <v>6</v>
      </c>
      <c r="AY2" s="7" t="s">
        <v>6</v>
      </c>
      <c r="AZ2" s="7" t="s">
        <v>6</v>
      </c>
      <c r="BA2" s="7" t="s">
        <v>6</v>
      </c>
      <c r="BB2" s="7" t="s">
        <v>6</v>
      </c>
      <c r="BC2" s="7" t="s">
        <v>6</v>
      </c>
      <c r="BD2" s="7" t="s">
        <v>6</v>
      </c>
      <c r="BE2" s="7" t="s">
        <v>6</v>
      </c>
      <c r="BF2" s="7" t="s">
        <v>6</v>
      </c>
      <c r="BG2" s="7" t="s">
        <v>6</v>
      </c>
      <c r="BH2" s="7" t="s">
        <v>6</v>
      </c>
      <c r="BI2" s="7" t="s">
        <v>6</v>
      </c>
      <c r="BJ2" s="7" t="s">
        <v>6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7" t="s">
        <v>6</v>
      </c>
      <c r="BX2" s="7" t="s">
        <v>6</v>
      </c>
      <c r="BY2" s="7" t="s">
        <v>6</v>
      </c>
      <c r="BZ2" s="7" t="s">
        <v>6</v>
      </c>
      <c r="CA2" s="7" t="s">
        <v>6</v>
      </c>
      <c r="CB2" s="7" t="s">
        <v>6</v>
      </c>
      <c r="CC2" s="7" t="s">
        <v>6</v>
      </c>
      <c r="CD2" s="7" t="s">
        <v>6</v>
      </c>
      <c r="CE2" s="7" t="s">
        <v>6</v>
      </c>
      <c r="CF2" s="7" t="s">
        <v>6</v>
      </c>
      <c r="CG2" s="7" t="s">
        <v>6</v>
      </c>
      <c r="CH2" s="7" t="s">
        <v>6</v>
      </c>
      <c r="CI2" s="7" t="s">
        <v>6</v>
      </c>
      <c r="CJ2" s="7" t="s">
        <v>6</v>
      </c>
      <c r="CK2" s="7" t="s">
        <v>6</v>
      </c>
      <c r="CL2" s="7" t="s">
        <v>6</v>
      </c>
      <c r="CM2" s="7" t="s">
        <v>6</v>
      </c>
      <c r="CN2" s="7" t="s">
        <v>6</v>
      </c>
      <c r="CO2" s="7" t="s">
        <v>6</v>
      </c>
      <c r="CP2" s="7" t="s">
        <v>6</v>
      </c>
      <c r="CQ2" s="7" t="s">
        <v>6</v>
      </c>
      <c r="CR2" s="7" t="s">
        <v>6</v>
      </c>
      <c r="CS2" s="7" t="s">
        <v>6</v>
      </c>
      <c r="CT2" s="7" t="s">
        <v>6</v>
      </c>
      <c r="CU2" s="7" t="s">
        <v>6</v>
      </c>
      <c r="CV2" s="7" t="s">
        <v>6</v>
      </c>
      <c r="CW2" s="7" t="s">
        <v>6</v>
      </c>
      <c r="CX2" s="7" t="s">
        <v>6</v>
      </c>
      <c r="CY2" s="7" t="s">
        <v>6</v>
      </c>
      <c r="CZ2" s="7" t="s">
        <v>6</v>
      </c>
      <c r="DA2" s="7" t="s">
        <v>6</v>
      </c>
    </row>
    <row r="3" spans="2:161" x14ac:dyDescent="0.2">
      <c r="B3" s="36"/>
      <c r="C3" s="37"/>
      <c r="F3" s="5">
        <f ca="1">COUNTA(F6:F35)</f>
        <v>30</v>
      </c>
      <c r="G3" s="5">
        <f>COUNTA(G6:G35)</f>
        <v>0</v>
      </c>
      <c r="H3" s="5">
        <f t="shared" ref="H3:BS3" si="0">COUNTA(H6:H35)</f>
        <v>0</v>
      </c>
      <c r="I3" s="5">
        <f t="shared" si="0"/>
        <v>0</v>
      </c>
      <c r="J3" s="5">
        <f t="shared" si="0"/>
        <v>0</v>
      </c>
      <c r="K3" s="5">
        <f t="shared" si="0"/>
        <v>0</v>
      </c>
      <c r="L3" s="5">
        <f t="shared" si="0"/>
        <v>0</v>
      </c>
      <c r="M3" s="5">
        <f t="shared" si="0"/>
        <v>0</v>
      </c>
      <c r="N3" s="5">
        <f t="shared" si="0"/>
        <v>0</v>
      </c>
      <c r="O3" s="5">
        <f t="shared" si="0"/>
        <v>0</v>
      </c>
      <c r="P3" s="5">
        <f t="shared" si="0"/>
        <v>0</v>
      </c>
      <c r="Q3" s="5">
        <f t="shared" si="0"/>
        <v>0</v>
      </c>
      <c r="R3" s="5">
        <f t="shared" si="0"/>
        <v>0</v>
      </c>
      <c r="S3" s="5">
        <f t="shared" si="0"/>
        <v>0</v>
      </c>
      <c r="T3" s="5">
        <f t="shared" si="0"/>
        <v>0</v>
      </c>
      <c r="U3" s="5">
        <f t="shared" si="0"/>
        <v>0</v>
      </c>
      <c r="V3" s="5">
        <f t="shared" si="0"/>
        <v>0</v>
      </c>
      <c r="W3" s="5">
        <f t="shared" si="0"/>
        <v>0</v>
      </c>
      <c r="X3" s="5">
        <f t="shared" si="0"/>
        <v>0</v>
      </c>
      <c r="Y3" s="5">
        <f t="shared" si="0"/>
        <v>0</v>
      </c>
      <c r="Z3" s="5">
        <f t="shared" si="0"/>
        <v>0</v>
      </c>
      <c r="AA3" s="5">
        <f t="shared" si="0"/>
        <v>0</v>
      </c>
      <c r="AB3" s="5">
        <f t="shared" si="0"/>
        <v>0</v>
      </c>
      <c r="AC3" s="5">
        <f t="shared" si="0"/>
        <v>0</v>
      </c>
      <c r="AD3" s="5">
        <f t="shared" si="0"/>
        <v>0</v>
      </c>
      <c r="AE3" s="5">
        <f t="shared" si="0"/>
        <v>0</v>
      </c>
      <c r="AF3" s="5">
        <f t="shared" si="0"/>
        <v>0</v>
      </c>
      <c r="AG3" s="5">
        <f t="shared" si="0"/>
        <v>0</v>
      </c>
      <c r="AH3" s="5">
        <f t="shared" si="0"/>
        <v>0</v>
      </c>
      <c r="AI3" s="5">
        <f t="shared" si="0"/>
        <v>0</v>
      </c>
      <c r="AJ3" s="5">
        <f t="shared" si="0"/>
        <v>0</v>
      </c>
      <c r="AK3" s="5">
        <f t="shared" si="0"/>
        <v>0</v>
      </c>
      <c r="AL3" s="5">
        <f t="shared" si="0"/>
        <v>0</v>
      </c>
      <c r="AM3" s="5">
        <f t="shared" si="0"/>
        <v>0</v>
      </c>
      <c r="AN3" s="5">
        <f t="shared" si="0"/>
        <v>0</v>
      </c>
      <c r="AO3" s="5">
        <f t="shared" si="0"/>
        <v>0</v>
      </c>
      <c r="AP3" s="5">
        <f t="shared" si="0"/>
        <v>0</v>
      </c>
      <c r="AQ3" s="5">
        <f t="shared" si="0"/>
        <v>0</v>
      </c>
      <c r="AR3" s="5">
        <f t="shared" si="0"/>
        <v>0</v>
      </c>
      <c r="AS3" s="5">
        <f t="shared" si="0"/>
        <v>0</v>
      </c>
      <c r="AT3" s="5">
        <f t="shared" si="0"/>
        <v>0</v>
      </c>
      <c r="AU3" s="5">
        <f t="shared" si="0"/>
        <v>0</v>
      </c>
      <c r="AV3" s="5">
        <f t="shared" si="0"/>
        <v>0</v>
      </c>
      <c r="AW3" s="5">
        <f t="shared" si="0"/>
        <v>0</v>
      </c>
      <c r="AX3" s="5">
        <f t="shared" si="0"/>
        <v>0</v>
      </c>
      <c r="AY3" s="5">
        <f t="shared" si="0"/>
        <v>0</v>
      </c>
      <c r="AZ3" s="5">
        <f t="shared" si="0"/>
        <v>0</v>
      </c>
      <c r="BA3" s="5">
        <f t="shared" si="0"/>
        <v>0</v>
      </c>
      <c r="BB3" s="5">
        <f t="shared" si="0"/>
        <v>0</v>
      </c>
      <c r="BC3" s="5">
        <f t="shared" si="0"/>
        <v>0</v>
      </c>
      <c r="BD3" s="5">
        <f t="shared" si="0"/>
        <v>0</v>
      </c>
      <c r="BE3" s="5">
        <f t="shared" si="0"/>
        <v>0</v>
      </c>
      <c r="BF3" s="5">
        <f t="shared" si="0"/>
        <v>0</v>
      </c>
      <c r="BG3" s="5">
        <f t="shared" si="0"/>
        <v>0</v>
      </c>
      <c r="BH3" s="5">
        <f t="shared" si="0"/>
        <v>0</v>
      </c>
      <c r="BI3" s="5">
        <f t="shared" si="0"/>
        <v>0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0</v>
      </c>
      <c r="BN3" s="5">
        <f t="shared" si="0"/>
        <v>0</v>
      </c>
      <c r="BO3" s="5">
        <f t="shared" si="0"/>
        <v>0</v>
      </c>
      <c r="BP3" s="5">
        <f t="shared" si="0"/>
        <v>0</v>
      </c>
      <c r="BQ3" s="5">
        <f t="shared" si="0"/>
        <v>0</v>
      </c>
      <c r="BR3" s="5">
        <f t="shared" si="0"/>
        <v>0</v>
      </c>
      <c r="BS3" s="5">
        <f t="shared" si="0"/>
        <v>0</v>
      </c>
      <c r="BT3" s="5">
        <f t="shared" ref="BT3:DA3" si="1">COUNTA(BT6:BT35)</f>
        <v>0</v>
      </c>
      <c r="BU3" s="5">
        <f t="shared" si="1"/>
        <v>0</v>
      </c>
      <c r="BV3" s="5">
        <f t="shared" si="1"/>
        <v>0</v>
      </c>
      <c r="BW3" s="5">
        <f t="shared" si="1"/>
        <v>0</v>
      </c>
      <c r="BX3" s="5">
        <f t="shared" si="1"/>
        <v>0</v>
      </c>
      <c r="BY3" s="5">
        <f t="shared" si="1"/>
        <v>0</v>
      </c>
      <c r="BZ3" s="5">
        <f t="shared" si="1"/>
        <v>0</v>
      </c>
      <c r="CA3" s="5">
        <f t="shared" si="1"/>
        <v>0</v>
      </c>
      <c r="CB3" s="5">
        <f t="shared" si="1"/>
        <v>0</v>
      </c>
      <c r="CC3" s="5">
        <f t="shared" si="1"/>
        <v>0</v>
      </c>
      <c r="CD3" s="5">
        <f t="shared" si="1"/>
        <v>0</v>
      </c>
      <c r="CE3" s="5">
        <f t="shared" si="1"/>
        <v>0</v>
      </c>
      <c r="CF3" s="5">
        <f t="shared" si="1"/>
        <v>0</v>
      </c>
      <c r="CG3" s="5">
        <f t="shared" si="1"/>
        <v>0</v>
      </c>
      <c r="CH3" s="5">
        <f t="shared" si="1"/>
        <v>0</v>
      </c>
      <c r="CI3" s="5">
        <f t="shared" si="1"/>
        <v>0</v>
      </c>
      <c r="CJ3" s="5">
        <f t="shared" si="1"/>
        <v>0</v>
      </c>
      <c r="CK3" s="5">
        <f t="shared" si="1"/>
        <v>0</v>
      </c>
      <c r="CL3" s="5">
        <f t="shared" si="1"/>
        <v>0</v>
      </c>
      <c r="CM3" s="5">
        <f t="shared" si="1"/>
        <v>0</v>
      </c>
      <c r="CN3" s="5">
        <f t="shared" si="1"/>
        <v>0</v>
      </c>
      <c r="CO3" s="5">
        <f t="shared" si="1"/>
        <v>0</v>
      </c>
      <c r="CP3" s="5">
        <f t="shared" si="1"/>
        <v>0</v>
      </c>
      <c r="CQ3" s="5">
        <f t="shared" si="1"/>
        <v>0</v>
      </c>
      <c r="CR3" s="5">
        <f t="shared" si="1"/>
        <v>0</v>
      </c>
      <c r="CS3" s="5">
        <f t="shared" si="1"/>
        <v>0</v>
      </c>
      <c r="CT3" s="5">
        <f t="shared" si="1"/>
        <v>0</v>
      </c>
      <c r="CU3" s="5">
        <f t="shared" si="1"/>
        <v>0</v>
      </c>
      <c r="CV3" s="5">
        <f t="shared" si="1"/>
        <v>0</v>
      </c>
      <c r="CW3" s="5">
        <f t="shared" si="1"/>
        <v>0</v>
      </c>
      <c r="CX3" s="5">
        <f t="shared" si="1"/>
        <v>0</v>
      </c>
      <c r="CY3" s="5">
        <f t="shared" si="1"/>
        <v>0</v>
      </c>
      <c r="CZ3" s="5">
        <f t="shared" si="1"/>
        <v>0</v>
      </c>
      <c r="DA3" s="5">
        <f t="shared" si="1"/>
        <v>0</v>
      </c>
    </row>
    <row r="5" spans="2:161" x14ac:dyDescent="0.2">
      <c r="B5" t="s">
        <v>0</v>
      </c>
      <c r="C5" s="4" t="s">
        <v>7</v>
      </c>
      <c r="E5" s="5" t="s">
        <v>10</v>
      </c>
      <c r="F5" s="1" t="s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spans="2:161" x14ac:dyDescent="0.2">
      <c r="B6">
        <v>1</v>
      </c>
      <c r="C6" s="9">
        <v>25</v>
      </c>
      <c r="E6" s="5">
        <v>1</v>
      </c>
      <c r="F6" s="9">
        <f ca="1">VLOOKUP(RANDBETWEEN(1,300),$B$5:$C$305,2,0)</f>
        <v>30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</row>
    <row r="7" spans="2:161" x14ac:dyDescent="0.2">
      <c r="B7">
        <v>2</v>
      </c>
      <c r="C7" s="9">
        <v>25</v>
      </c>
      <c r="E7" s="5">
        <v>2</v>
      </c>
      <c r="F7" s="9">
        <f t="shared" ref="F7:U22" ca="1" si="2">VLOOKUP(RANDBETWEEN(1,300),$B$5:$C$305,2,0)</f>
        <v>22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</row>
    <row r="8" spans="2:161" x14ac:dyDescent="0.2">
      <c r="B8">
        <v>3</v>
      </c>
      <c r="C8" s="9">
        <v>29</v>
      </c>
      <c r="E8" s="5">
        <v>3</v>
      </c>
      <c r="F8" s="9">
        <f t="shared" ca="1" si="2"/>
        <v>21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</row>
    <row r="9" spans="2:161" x14ac:dyDescent="0.2">
      <c r="B9">
        <v>4</v>
      </c>
      <c r="C9" s="9">
        <v>40</v>
      </c>
      <c r="E9" s="5">
        <v>4</v>
      </c>
      <c r="F9" s="9">
        <f t="shared" ca="1" si="2"/>
        <v>29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</row>
    <row r="10" spans="2:161" x14ac:dyDescent="0.2">
      <c r="B10">
        <v>5</v>
      </c>
      <c r="C10" s="9">
        <v>37</v>
      </c>
      <c r="E10" s="5">
        <v>5</v>
      </c>
      <c r="F10" s="9">
        <f t="shared" ca="1" si="2"/>
        <v>27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</row>
    <row r="11" spans="2:161" x14ac:dyDescent="0.2">
      <c r="B11">
        <v>6</v>
      </c>
      <c r="C11" s="9">
        <v>9</v>
      </c>
      <c r="E11" s="5">
        <v>6</v>
      </c>
      <c r="F11" s="9">
        <f t="shared" ca="1" si="2"/>
        <v>24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</row>
    <row r="12" spans="2:161" x14ac:dyDescent="0.2">
      <c r="B12">
        <v>7</v>
      </c>
      <c r="C12" s="9">
        <v>17</v>
      </c>
      <c r="E12" s="5">
        <v>7</v>
      </c>
      <c r="F12" s="9">
        <f t="shared" ca="1" si="2"/>
        <v>17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</row>
    <row r="13" spans="2:161" x14ac:dyDescent="0.2">
      <c r="B13">
        <v>8</v>
      </c>
      <c r="C13" s="9">
        <v>13</v>
      </c>
      <c r="E13" s="5">
        <v>8</v>
      </c>
      <c r="F13" s="9">
        <f t="shared" ca="1" si="2"/>
        <v>26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</row>
    <row r="14" spans="2:161" x14ac:dyDescent="0.2">
      <c r="B14">
        <v>9</v>
      </c>
      <c r="C14" s="9">
        <v>24</v>
      </c>
      <c r="E14" s="5">
        <v>9</v>
      </c>
      <c r="F14" s="9">
        <f t="shared" ca="1" si="2"/>
        <v>12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</row>
    <row r="15" spans="2:161" x14ac:dyDescent="0.2">
      <c r="B15">
        <v>10</v>
      </c>
      <c r="C15" s="9">
        <v>32</v>
      </c>
      <c r="E15" s="5">
        <v>10</v>
      </c>
      <c r="F15" s="9">
        <f t="shared" ca="1" si="2"/>
        <v>15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</row>
    <row r="16" spans="2:161" x14ac:dyDescent="0.2">
      <c r="B16">
        <v>11</v>
      </c>
      <c r="C16" s="9">
        <v>39</v>
      </c>
      <c r="E16" s="5">
        <v>11</v>
      </c>
      <c r="F16" s="9">
        <f t="shared" ca="1" si="2"/>
        <v>24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</row>
    <row r="17" spans="2:105" x14ac:dyDescent="0.2">
      <c r="B17">
        <v>12</v>
      </c>
      <c r="C17" s="9">
        <v>26</v>
      </c>
      <c r="E17" s="5">
        <v>12</v>
      </c>
      <c r="F17" s="9">
        <f t="shared" ca="1" si="2"/>
        <v>8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</row>
    <row r="18" spans="2:105" x14ac:dyDescent="0.2">
      <c r="B18">
        <v>13</v>
      </c>
      <c r="C18" s="9">
        <v>10</v>
      </c>
      <c r="E18" s="5">
        <v>13</v>
      </c>
      <c r="F18" s="9">
        <f t="shared" ca="1" si="2"/>
        <v>28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</row>
    <row r="19" spans="2:105" x14ac:dyDescent="0.2">
      <c r="B19">
        <v>14</v>
      </c>
      <c r="C19" s="9">
        <v>27</v>
      </c>
      <c r="E19" s="5">
        <v>14</v>
      </c>
      <c r="F19" s="9">
        <f t="shared" ca="1" si="2"/>
        <v>9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</row>
    <row r="20" spans="2:105" x14ac:dyDescent="0.2">
      <c r="B20">
        <v>15</v>
      </c>
      <c r="C20" s="9">
        <v>14</v>
      </c>
      <c r="E20" s="5">
        <v>15</v>
      </c>
      <c r="F20" s="9">
        <f t="shared" ca="1" si="2"/>
        <v>50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</row>
    <row r="21" spans="2:105" x14ac:dyDescent="0.2">
      <c r="B21">
        <v>16</v>
      </c>
      <c r="C21" s="9">
        <v>28</v>
      </c>
      <c r="E21" s="5">
        <v>16</v>
      </c>
      <c r="F21" s="9">
        <f t="shared" ca="1" si="2"/>
        <v>25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</row>
    <row r="22" spans="2:105" x14ac:dyDescent="0.2">
      <c r="B22">
        <v>17</v>
      </c>
      <c r="C22" s="9">
        <v>33</v>
      </c>
      <c r="E22" s="5">
        <v>17</v>
      </c>
      <c r="F22" s="9">
        <f t="shared" ca="1" si="2"/>
        <v>38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</row>
    <row r="23" spans="2:105" x14ac:dyDescent="0.2">
      <c r="B23">
        <v>18</v>
      </c>
      <c r="C23" s="9">
        <v>33</v>
      </c>
      <c r="E23" s="5">
        <v>18</v>
      </c>
      <c r="F23" s="9">
        <f t="shared" ref="F23:U35" ca="1" si="3">VLOOKUP(RANDBETWEEN(1,300),$B$5:$C$305,2,0)</f>
        <v>23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</row>
    <row r="24" spans="2:105" x14ac:dyDescent="0.2">
      <c r="B24">
        <v>19</v>
      </c>
      <c r="C24" s="9">
        <v>52</v>
      </c>
      <c r="E24" s="5">
        <v>19</v>
      </c>
      <c r="F24" s="9">
        <f t="shared" ca="1" si="3"/>
        <v>10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</row>
    <row r="25" spans="2:105" x14ac:dyDescent="0.2">
      <c r="B25">
        <v>20</v>
      </c>
      <c r="C25" s="9">
        <v>6</v>
      </c>
      <c r="E25" s="5">
        <v>20</v>
      </c>
      <c r="F25" s="9">
        <f t="shared" ca="1" si="3"/>
        <v>25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</row>
    <row r="26" spans="2:105" x14ac:dyDescent="0.2">
      <c r="B26">
        <v>21</v>
      </c>
      <c r="C26" s="9">
        <v>12</v>
      </c>
      <c r="E26" s="5">
        <v>21</v>
      </c>
      <c r="F26" s="9">
        <f t="shared" ca="1" si="3"/>
        <v>19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</row>
    <row r="27" spans="2:105" x14ac:dyDescent="0.2">
      <c r="B27">
        <v>22</v>
      </c>
      <c r="C27" s="9">
        <v>22</v>
      </c>
      <c r="E27" s="5">
        <v>22</v>
      </c>
      <c r="F27" s="9">
        <f t="shared" ca="1" si="3"/>
        <v>22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</row>
    <row r="28" spans="2:105" x14ac:dyDescent="0.2">
      <c r="B28">
        <v>23</v>
      </c>
      <c r="C28" s="9">
        <v>21</v>
      </c>
      <c r="E28" s="5">
        <v>23</v>
      </c>
      <c r="F28" s="9">
        <f t="shared" ca="1" si="3"/>
        <v>16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</row>
    <row r="29" spans="2:105" x14ac:dyDescent="0.2">
      <c r="B29">
        <v>24</v>
      </c>
      <c r="C29" s="9">
        <v>25</v>
      </c>
      <c r="E29" s="5">
        <v>24</v>
      </c>
      <c r="F29" s="9">
        <f t="shared" ca="1" si="3"/>
        <v>36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</row>
    <row r="30" spans="2:105" x14ac:dyDescent="0.2">
      <c r="B30">
        <v>25</v>
      </c>
      <c r="C30" s="9">
        <v>35</v>
      </c>
      <c r="E30" s="5">
        <v>25</v>
      </c>
      <c r="F30" s="9">
        <f t="shared" ca="1" si="3"/>
        <v>29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</row>
    <row r="31" spans="2:105" x14ac:dyDescent="0.2">
      <c r="B31">
        <v>26</v>
      </c>
      <c r="C31" s="9">
        <v>17</v>
      </c>
      <c r="E31" s="5">
        <v>26</v>
      </c>
      <c r="F31" s="9">
        <f t="shared" ca="1" si="3"/>
        <v>37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</row>
    <row r="32" spans="2:105" x14ac:dyDescent="0.2">
      <c r="B32">
        <v>27</v>
      </c>
      <c r="C32" s="9">
        <v>26</v>
      </c>
      <c r="E32" s="5">
        <v>27</v>
      </c>
      <c r="F32" s="9">
        <f t="shared" ca="1" si="3"/>
        <v>33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</row>
    <row r="33" spans="2:105" x14ac:dyDescent="0.2">
      <c r="B33">
        <v>28</v>
      </c>
      <c r="C33" s="9">
        <v>36</v>
      </c>
      <c r="E33" s="5">
        <v>28</v>
      </c>
      <c r="F33" s="9">
        <f t="shared" ca="1" si="3"/>
        <v>35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</row>
    <row r="34" spans="2:105" x14ac:dyDescent="0.2">
      <c r="B34">
        <v>29</v>
      </c>
      <c r="C34" s="9">
        <v>21</v>
      </c>
      <c r="E34" s="5">
        <v>29</v>
      </c>
      <c r="F34" s="9">
        <f t="shared" ca="1" si="3"/>
        <v>27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</row>
    <row r="35" spans="2:105" x14ac:dyDescent="0.2">
      <c r="B35">
        <v>30</v>
      </c>
      <c r="C35" s="9">
        <v>6</v>
      </c>
      <c r="E35" s="5">
        <v>30</v>
      </c>
      <c r="F35" s="9">
        <f t="shared" ca="1" si="3"/>
        <v>25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</row>
    <row r="36" spans="2:105" s="12" customFormat="1" ht="24.75" customHeight="1" x14ac:dyDescent="0.2">
      <c r="B36" s="12">
        <v>31</v>
      </c>
      <c r="C36" s="13">
        <v>28</v>
      </c>
      <c r="E36" s="12" t="s">
        <v>20</v>
      </c>
      <c r="F36" s="14">
        <f ca="1">AVERAGE(F6:F35)</f>
        <v>24.733333333333334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</row>
    <row r="37" spans="2:105" x14ac:dyDescent="0.2">
      <c r="B37">
        <v>32</v>
      </c>
      <c r="C37" s="9">
        <v>25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</row>
    <row r="38" spans="2:105" outlineLevel="1" x14ac:dyDescent="0.2">
      <c r="B38">
        <v>33</v>
      </c>
      <c r="C38" s="9">
        <v>32</v>
      </c>
      <c r="E38" s="5" t="s">
        <v>3</v>
      </c>
      <c r="F38" s="15">
        <f ca="1">F36  - ABS(  _xlfn.T.INV(  ( 1-$F$44)/2,  F3 - 1)  ) * SQRT(     _xlfn.VAR.S(F6:F35) / F3    )</f>
        <v>20.008902546587297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</row>
    <row r="39" spans="2:105" outlineLevel="1" x14ac:dyDescent="0.2">
      <c r="B39">
        <v>34</v>
      </c>
      <c r="C39" s="9">
        <v>18</v>
      </c>
      <c r="E39" s="5" t="s">
        <v>4</v>
      </c>
      <c r="F39" s="15">
        <f ca="1">F36  +  ABS(  _xlfn.T.INV(  ( 1-$F$44)/2,  F3 - 1)  ) * SQRT(     _xlfn.VAR.S(F6:F35) / F3    )</f>
        <v>29.457764120079371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</row>
    <row r="40" spans="2:105" outlineLevel="1" x14ac:dyDescent="0.2">
      <c r="B40">
        <v>35</v>
      </c>
      <c r="C40" s="9">
        <v>12</v>
      </c>
      <c r="E40" s="5" t="s">
        <v>5</v>
      </c>
      <c r="F40" s="16" t="str">
        <f ca="1">IF(F39="","",IF(AND(F38&lt;=$C$2,F39&gt;=$C$2), "Sim","Não"))</f>
        <v>Sim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</row>
    <row r="41" spans="2:105" outlineLevel="1" x14ac:dyDescent="0.2">
      <c r="B41">
        <v>36</v>
      </c>
      <c r="C41" s="9">
        <v>10</v>
      </c>
    </row>
    <row r="42" spans="2:105" outlineLevel="1" x14ac:dyDescent="0.2">
      <c r="B42">
        <v>37</v>
      </c>
      <c r="C42" s="9">
        <v>27</v>
      </c>
      <c r="F42" s="8"/>
    </row>
    <row r="43" spans="2:105" outlineLevel="1" x14ac:dyDescent="0.2">
      <c r="B43">
        <v>38</v>
      </c>
      <c r="C43" s="9">
        <v>15</v>
      </c>
      <c r="F43" s="3"/>
    </row>
    <row r="44" spans="2:105" outlineLevel="1" x14ac:dyDescent="0.2">
      <c r="B44">
        <v>39</v>
      </c>
      <c r="C44" s="9">
        <v>10</v>
      </c>
      <c r="E44" s="5" t="s">
        <v>8</v>
      </c>
      <c r="F44" s="10">
        <v>0.99</v>
      </c>
    </row>
    <row r="45" spans="2:105" outlineLevel="1" x14ac:dyDescent="0.2">
      <c r="B45">
        <v>40</v>
      </c>
      <c r="C45" s="9">
        <v>20</v>
      </c>
    </row>
    <row r="46" spans="2:105" outlineLevel="1" x14ac:dyDescent="0.2">
      <c r="B46">
        <v>41</v>
      </c>
      <c r="C46" s="9">
        <v>23</v>
      </c>
      <c r="E46" s="7" t="s">
        <v>11</v>
      </c>
      <c r="F46" s="11">
        <v>0.99</v>
      </c>
    </row>
    <row r="47" spans="2:105" outlineLevel="1" x14ac:dyDescent="0.2">
      <c r="B47">
        <v>42</v>
      </c>
      <c r="C47" s="9">
        <v>50</v>
      </c>
    </row>
    <row r="48" spans="2:105" outlineLevel="1" x14ac:dyDescent="0.2">
      <c r="B48">
        <v>43</v>
      </c>
      <c r="C48" s="9">
        <v>10</v>
      </c>
      <c r="F48" s="8"/>
    </row>
    <row r="49" spans="2:3" outlineLevel="1" x14ac:dyDescent="0.2">
      <c r="B49">
        <v>44</v>
      </c>
      <c r="C49" s="9">
        <v>16</v>
      </c>
    </row>
    <row r="50" spans="2:3" outlineLevel="1" x14ac:dyDescent="0.2">
      <c r="B50">
        <v>45</v>
      </c>
      <c r="C50" s="9">
        <v>15</v>
      </c>
    </row>
    <row r="51" spans="2:3" outlineLevel="1" x14ac:dyDescent="0.2">
      <c r="B51">
        <v>46</v>
      </c>
      <c r="C51" s="9">
        <v>13</v>
      </c>
    </row>
    <row r="52" spans="2:3" outlineLevel="1" x14ac:dyDescent="0.2">
      <c r="B52">
        <v>47</v>
      </c>
      <c r="C52" s="9">
        <v>38</v>
      </c>
    </row>
    <row r="53" spans="2:3" outlineLevel="1" x14ac:dyDescent="0.2">
      <c r="B53">
        <v>48</v>
      </c>
      <c r="C53" s="9">
        <v>55</v>
      </c>
    </row>
    <row r="54" spans="2:3" outlineLevel="1" x14ac:dyDescent="0.2">
      <c r="B54">
        <v>49</v>
      </c>
      <c r="C54" s="9">
        <v>18</v>
      </c>
    </row>
    <row r="55" spans="2:3" outlineLevel="1" x14ac:dyDescent="0.2">
      <c r="B55">
        <v>50</v>
      </c>
      <c r="C55" s="9">
        <v>20</v>
      </c>
    </row>
    <row r="56" spans="2:3" outlineLevel="1" x14ac:dyDescent="0.2">
      <c r="B56">
        <v>51</v>
      </c>
      <c r="C56" s="9">
        <v>29</v>
      </c>
    </row>
    <row r="57" spans="2:3" x14ac:dyDescent="0.2">
      <c r="B57">
        <v>52</v>
      </c>
      <c r="C57" s="9">
        <v>9</v>
      </c>
    </row>
    <row r="58" spans="2:3" x14ac:dyDescent="0.2">
      <c r="B58">
        <v>53</v>
      </c>
      <c r="C58" s="9">
        <v>29</v>
      </c>
    </row>
    <row r="59" spans="2:3" x14ac:dyDescent="0.2">
      <c r="B59">
        <v>54</v>
      </c>
      <c r="C59" s="9">
        <v>12</v>
      </c>
    </row>
    <row r="60" spans="2:3" x14ac:dyDescent="0.2">
      <c r="B60">
        <v>55</v>
      </c>
      <c r="C60" s="9">
        <v>22</v>
      </c>
    </row>
    <row r="61" spans="2:3" x14ac:dyDescent="0.2">
      <c r="B61">
        <v>56</v>
      </c>
      <c r="C61" s="9">
        <v>24</v>
      </c>
    </row>
    <row r="62" spans="2:3" x14ac:dyDescent="0.2">
      <c r="B62">
        <v>57</v>
      </c>
      <c r="C62" s="9">
        <v>10</v>
      </c>
    </row>
    <row r="63" spans="2:3" x14ac:dyDescent="0.2">
      <c r="B63">
        <v>58</v>
      </c>
      <c r="C63" s="9">
        <v>10</v>
      </c>
    </row>
    <row r="64" spans="2:3" x14ac:dyDescent="0.2">
      <c r="B64">
        <v>59</v>
      </c>
      <c r="C64" s="9">
        <v>12</v>
      </c>
    </row>
    <row r="65" spans="2:3" x14ac:dyDescent="0.2">
      <c r="B65">
        <v>60</v>
      </c>
      <c r="C65" s="9">
        <v>19</v>
      </c>
    </row>
    <row r="66" spans="2:3" x14ac:dyDescent="0.2">
      <c r="B66">
        <v>61</v>
      </c>
      <c r="C66" s="9">
        <v>22</v>
      </c>
    </row>
    <row r="67" spans="2:3" x14ac:dyDescent="0.2">
      <c r="B67">
        <v>62</v>
      </c>
      <c r="C67" s="9">
        <v>24</v>
      </c>
    </row>
    <row r="68" spans="2:3" x14ac:dyDescent="0.2">
      <c r="B68">
        <v>63</v>
      </c>
      <c r="C68" s="9">
        <v>24</v>
      </c>
    </row>
    <row r="69" spans="2:3" x14ac:dyDescent="0.2">
      <c r="B69">
        <v>64</v>
      </c>
      <c r="C69" s="9">
        <v>17</v>
      </c>
    </row>
    <row r="70" spans="2:3" x14ac:dyDescent="0.2">
      <c r="B70">
        <v>65</v>
      </c>
      <c r="C70" s="9">
        <v>18</v>
      </c>
    </row>
    <row r="71" spans="2:3" x14ac:dyDescent="0.2">
      <c r="B71">
        <v>66</v>
      </c>
      <c r="C71" s="9">
        <v>23</v>
      </c>
    </row>
    <row r="72" spans="2:3" x14ac:dyDescent="0.2">
      <c r="B72">
        <v>67</v>
      </c>
      <c r="C72" s="9">
        <v>26</v>
      </c>
    </row>
    <row r="73" spans="2:3" x14ac:dyDescent="0.2">
      <c r="B73">
        <v>68</v>
      </c>
      <c r="C73" s="9">
        <v>12</v>
      </c>
    </row>
    <row r="74" spans="2:3" x14ac:dyDescent="0.2">
      <c r="B74">
        <v>69</v>
      </c>
      <c r="C74" s="9">
        <v>32</v>
      </c>
    </row>
    <row r="75" spans="2:3" x14ac:dyDescent="0.2">
      <c r="B75">
        <v>70</v>
      </c>
      <c r="C75" s="9">
        <v>27</v>
      </c>
    </row>
    <row r="76" spans="2:3" x14ac:dyDescent="0.2">
      <c r="B76">
        <v>71</v>
      </c>
      <c r="C76" s="9">
        <v>11</v>
      </c>
    </row>
    <row r="77" spans="2:3" x14ac:dyDescent="0.2">
      <c r="B77">
        <v>72</v>
      </c>
      <c r="C77" s="9">
        <v>18</v>
      </c>
    </row>
    <row r="78" spans="2:3" x14ac:dyDescent="0.2">
      <c r="B78">
        <v>73</v>
      </c>
      <c r="C78" s="9">
        <v>21</v>
      </c>
    </row>
    <row r="79" spans="2:3" x14ac:dyDescent="0.2">
      <c r="B79">
        <v>74</v>
      </c>
      <c r="C79" s="9">
        <v>48</v>
      </c>
    </row>
    <row r="80" spans="2:3" x14ac:dyDescent="0.2">
      <c r="B80">
        <v>75</v>
      </c>
      <c r="C80" s="9">
        <v>19</v>
      </c>
    </row>
    <row r="81" spans="2:3" x14ac:dyDescent="0.2">
      <c r="B81">
        <v>76</v>
      </c>
      <c r="C81" s="9">
        <v>8</v>
      </c>
    </row>
    <row r="82" spans="2:3" x14ac:dyDescent="0.2">
      <c r="B82">
        <v>77</v>
      </c>
      <c r="C82" s="9">
        <v>17</v>
      </c>
    </row>
    <row r="83" spans="2:3" x14ac:dyDescent="0.2">
      <c r="B83">
        <v>78</v>
      </c>
      <c r="C83" s="9">
        <v>45</v>
      </c>
    </row>
    <row r="84" spans="2:3" x14ac:dyDescent="0.2">
      <c r="B84">
        <v>79</v>
      </c>
      <c r="C84" s="9">
        <v>34</v>
      </c>
    </row>
    <row r="85" spans="2:3" x14ac:dyDescent="0.2">
      <c r="B85">
        <v>80</v>
      </c>
      <c r="C85" s="9">
        <v>22</v>
      </c>
    </row>
    <row r="86" spans="2:3" x14ac:dyDescent="0.2">
      <c r="B86">
        <v>81</v>
      </c>
      <c r="C86" s="9">
        <v>27</v>
      </c>
    </row>
    <row r="87" spans="2:3" x14ac:dyDescent="0.2">
      <c r="B87">
        <v>82</v>
      </c>
      <c r="C87" s="9">
        <v>33</v>
      </c>
    </row>
    <row r="88" spans="2:3" x14ac:dyDescent="0.2">
      <c r="B88">
        <v>83</v>
      </c>
      <c r="C88" s="9">
        <v>20</v>
      </c>
    </row>
    <row r="89" spans="2:3" x14ac:dyDescent="0.2">
      <c r="B89">
        <v>84</v>
      </c>
      <c r="C89" s="9">
        <v>18</v>
      </c>
    </row>
    <row r="90" spans="2:3" x14ac:dyDescent="0.2">
      <c r="B90">
        <v>85</v>
      </c>
      <c r="C90" s="9">
        <v>25</v>
      </c>
    </row>
    <row r="91" spans="2:3" x14ac:dyDescent="0.2">
      <c r="B91">
        <v>86</v>
      </c>
      <c r="C91" s="9">
        <v>43</v>
      </c>
    </row>
    <row r="92" spans="2:3" x14ac:dyDescent="0.2">
      <c r="B92">
        <v>87</v>
      </c>
      <c r="C92" s="9">
        <v>19</v>
      </c>
    </row>
    <row r="93" spans="2:3" x14ac:dyDescent="0.2">
      <c r="B93">
        <v>88</v>
      </c>
      <c r="C93" s="9">
        <v>12</v>
      </c>
    </row>
    <row r="94" spans="2:3" x14ac:dyDescent="0.2">
      <c r="B94">
        <v>89</v>
      </c>
      <c r="C94" s="9">
        <v>52</v>
      </c>
    </row>
    <row r="95" spans="2:3" x14ac:dyDescent="0.2">
      <c r="B95">
        <v>90</v>
      </c>
      <c r="C95" s="9">
        <v>11</v>
      </c>
    </row>
    <row r="96" spans="2:3" x14ac:dyDescent="0.2">
      <c r="B96">
        <v>91</v>
      </c>
      <c r="C96" s="9">
        <v>23</v>
      </c>
    </row>
    <row r="97" spans="2:3" x14ac:dyDescent="0.2">
      <c r="B97">
        <v>92</v>
      </c>
      <c r="C97" s="9">
        <v>39</v>
      </c>
    </row>
    <row r="98" spans="2:3" x14ac:dyDescent="0.2">
      <c r="B98">
        <v>93</v>
      </c>
      <c r="C98" s="9">
        <v>28</v>
      </c>
    </row>
    <row r="99" spans="2:3" x14ac:dyDescent="0.2">
      <c r="B99">
        <v>94</v>
      </c>
      <c r="C99" s="9">
        <v>17</v>
      </c>
    </row>
    <row r="100" spans="2:3" x14ac:dyDescent="0.2">
      <c r="B100">
        <v>95</v>
      </c>
      <c r="C100" s="9">
        <v>22</v>
      </c>
    </row>
    <row r="101" spans="2:3" x14ac:dyDescent="0.2">
      <c r="B101">
        <v>96</v>
      </c>
      <c r="C101" s="9">
        <v>30</v>
      </c>
    </row>
    <row r="102" spans="2:3" x14ac:dyDescent="0.2">
      <c r="B102">
        <v>97</v>
      </c>
      <c r="C102" s="9">
        <v>44</v>
      </c>
    </row>
    <row r="103" spans="2:3" x14ac:dyDescent="0.2">
      <c r="B103">
        <v>98</v>
      </c>
      <c r="C103" s="9">
        <v>41</v>
      </c>
    </row>
    <row r="104" spans="2:3" x14ac:dyDescent="0.2">
      <c r="B104">
        <v>99</v>
      </c>
      <c r="C104" s="9">
        <v>36</v>
      </c>
    </row>
    <row r="105" spans="2:3" x14ac:dyDescent="0.2">
      <c r="B105">
        <v>100</v>
      </c>
      <c r="C105" s="9">
        <v>29</v>
      </c>
    </row>
    <row r="106" spans="2:3" x14ac:dyDescent="0.2">
      <c r="B106">
        <v>101</v>
      </c>
      <c r="C106" s="9">
        <v>44</v>
      </c>
    </row>
    <row r="107" spans="2:3" x14ac:dyDescent="0.2">
      <c r="B107">
        <v>102</v>
      </c>
      <c r="C107" s="9">
        <v>8</v>
      </c>
    </row>
    <row r="108" spans="2:3" x14ac:dyDescent="0.2">
      <c r="B108">
        <v>103</v>
      </c>
      <c r="C108" s="9">
        <v>18</v>
      </c>
    </row>
    <row r="109" spans="2:3" x14ac:dyDescent="0.2">
      <c r="B109">
        <v>104</v>
      </c>
      <c r="C109" s="9">
        <v>24</v>
      </c>
    </row>
    <row r="110" spans="2:3" x14ac:dyDescent="0.2">
      <c r="B110">
        <v>105</v>
      </c>
      <c r="C110" s="9">
        <v>8</v>
      </c>
    </row>
    <row r="111" spans="2:3" x14ac:dyDescent="0.2">
      <c r="B111">
        <v>106</v>
      </c>
      <c r="C111" s="9">
        <v>25</v>
      </c>
    </row>
    <row r="112" spans="2:3" x14ac:dyDescent="0.2">
      <c r="B112">
        <v>107</v>
      </c>
      <c r="C112" s="9">
        <v>10</v>
      </c>
    </row>
    <row r="113" spans="2:3" x14ac:dyDescent="0.2">
      <c r="B113">
        <v>108</v>
      </c>
      <c r="C113" s="9">
        <v>11</v>
      </c>
    </row>
    <row r="114" spans="2:3" x14ac:dyDescent="0.2">
      <c r="B114">
        <v>109</v>
      </c>
      <c r="C114" s="9">
        <v>10</v>
      </c>
    </row>
    <row r="115" spans="2:3" x14ac:dyDescent="0.2">
      <c r="B115">
        <v>110</v>
      </c>
      <c r="C115" s="9">
        <v>19</v>
      </c>
    </row>
    <row r="116" spans="2:3" x14ac:dyDescent="0.2">
      <c r="B116">
        <v>111</v>
      </c>
      <c r="C116" s="9">
        <v>23</v>
      </c>
    </row>
    <row r="117" spans="2:3" x14ac:dyDescent="0.2">
      <c r="B117">
        <v>112</v>
      </c>
      <c r="C117" s="9">
        <v>19</v>
      </c>
    </row>
    <row r="118" spans="2:3" x14ac:dyDescent="0.2">
      <c r="B118">
        <v>113</v>
      </c>
      <c r="C118" s="9">
        <v>19</v>
      </c>
    </row>
    <row r="119" spans="2:3" x14ac:dyDescent="0.2">
      <c r="B119">
        <v>114</v>
      </c>
      <c r="C119" s="9">
        <v>31</v>
      </c>
    </row>
    <row r="120" spans="2:3" x14ac:dyDescent="0.2">
      <c r="B120">
        <v>115</v>
      </c>
      <c r="C120" s="9">
        <v>25</v>
      </c>
    </row>
    <row r="121" spans="2:3" x14ac:dyDescent="0.2">
      <c r="B121">
        <v>116</v>
      </c>
      <c r="C121" s="9">
        <v>8</v>
      </c>
    </row>
    <row r="122" spans="2:3" x14ac:dyDescent="0.2">
      <c r="B122">
        <v>117</v>
      </c>
      <c r="C122" s="9">
        <v>10</v>
      </c>
    </row>
    <row r="123" spans="2:3" x14ac:dyDescent="0.2">
      <c r="B123">
        <v>118</v>
      </c>
      <c r="C123" s="9">
        <v>37</v>
      </c>
    </row>
    <row r="124" spans="2:3" x14ac:dyDescent="0.2">
      <c r="B124">
        <v>119</v>
      </c>
      <c r="C124" s="9">
        <v>16</v>
      </c>
    </row>
    <row r="125" spans="2:3" x14ac:dyDescent="0.2">
      <c r="B125">
        <v>120</v>
      </c>
      <c r="C125" s="9">
        <v>20</v>
      </c>
    </row>
    <row r="126" spans="2:3" x14ac:dyDescent="0.2">
      <c r="B126">
        <v>121</v>
      </c>
      <c r="C126" s="9">
        <v>17</v>
      </c>
    </row>
    <row r="127" spans="2:3" x14ac:dyDescent="0.2">
      <c r="B127">
        <v>122</v>
      </c>
      <c r="C127" s="9">
        <v>30</v>
      </c>
    </row>
    <row r="128" spans="2:3" x14ac:dyDescent="0.2">
      <c r="B128">
        <v>123</v>
      </c>
      <c r="C128" s="9">
        <v>15</v>
      </c>
    </row>
    <row r="129" spans="2:3" x14ac:dyDescent="0.2">
      <c r="B129">
        <v>124</v>
      </c>
      <c r="C129" s="9">
        <v>19</v>
      </c>
    </row>
    <row r="130" spans="2:3" x14ac:dyDescent="0.2">
      <c r="B130">
        <v>125</v>
      </c>
      <c r="C130" s="9">
        <v>42</v>
      </c>
    </row>
    <row r="131" spans="2:3" x14ac:dyDescent="0.2">
      <c r="B131">
        <v>126</v>
      </c>
      <c r="C131" s="9">
        <v>21</v>
      </c>
    </row>
    <row r="132" spans="2:3" x14ac:dyDescent="0.2">
      <c r="B132">
        <v>127</v>
      </c>
      <c r="C132" s="9">
        <v>51</v>
      </c>
    </row>
    <row r="133" spans="2:3" x14ac:dyDescent="0.2">
      <c r="B133">
        <v>128</v>
      </c>
      <c r="C133" s="9">
        <v>36</v>
      </c>
    </row>
    <row r="134" spans="2:3" x14ac:dyDescent="0.2">
      <c r="B134">
        <v>129</v>
      </c>
      <c r="C134" s="9">
        <v>17</v>
      </c>
    </row>
    <row r="135" spans="2:3" x14ac:dyDescent="0.2">
      <c r="B135">
        <v>130</v>
      </c>
      <c r="C135" s="9">
        <v>15</v>
      </c>
    </row>
    <row r="136" spans="2:3" x14ac:dyDescent="0.2">
      <c r="B136">
        <v>131</v>
      </c>
      <c r="C136" s="9">
        <v>24</v>
      </c>
    </row>
    <row r="137" spans="2:3" x14ac:dyDescent="0.2">
      <c r="B137">
        <v>132</v>
      </c>
      <c r="C137" s="9">
        <v>76</v>
      </c>
    </row>
    <row r="138" spans="2:3" x14ac:dyDescent="0.2">
      <c r="B138">
        <v>133</v>
      </c>
      <c r="C138" s="9">
        <v>30</v>
      </c>
    </row>
    <row r="139" spans="2:3" x14ac:dyDescent="0.2">
      <c r="B139">
        <v>134</v>
      </c>
      <c r="C139" s="9">
        <v>42</v>
      </c>
    </row>
    <row r="140" spans="2:3" x14ac:dyDescent="0.2">
      <c r="B140">
        <v>135</v>
      </c>
      <c r="C140" s="9">
        <v>37</v>
      </c>
    </row>
    <row r="141" spans="2:3" x14ac:dyDescent="0.2">
      <c r="B141">
        <v>136</v>
      </c>
      <c r="C141" s="9">
        <v>48</v>
      </c>
    </row>
    <row r="142" spans="2:3" x14ac:dyDescent="0.2">
      <c r="B142">
        <v>137</v>
      </c>
      <c r="C142" s="9">
        <v>14</v>
      </c>
    </row>
    <row r="143" spans="2:3" x14ac:dyDescent="0.2">
      <c r="B143">
        <v>138</v>
      </c>
      <c r="C143" s="9">
        <v>27</v>
      </c>
    </row>
    <row r="144" spans="2:3" x14ac:dyDescent="0.2">
      <c r="B144">
        <v>139</v>
      </c>
      <c r="C144" s="9">
        <v>28</v>
      </c>
    </row>
    <row r="145" spans="2:3" x14ac:dyDescent="0.2">
      <c r="B145">
        <v>140</v>
      </c>
      <c r="C145" s="9">
        <v>24</v>
      </c>
    </row>
    <row r="146" spans="2:3" x14ac:dyDescent="0.2">
      <c r="B146">
        <v>141</v>
      </c>
      <c r="C146" s="9">
        <v>11</v>
      </c>
    </row>
    <row r="147" spans="2:3" x14ac:dyDescent="0.2">
      <c r="B147">
        <v>142</v>
      </c>
      <c r="C147" s="9">
        <v>54</v>
      </c>
    </row>
    <row r="148" spans="2:3" x14ac:dyDescent="0.2">
      <c r="B148">
        <v>143</v>
      </c>
      <c r="C148" s="9">
        <v>7</v>
      </c>
    </row>
    <row r="149" spans="2:3" x14ac:dyDescent="0.2">
      <c r="B149">
        <v>144</v>
      </c>
      <c r="C149" s="9">
        <v>18</v>
      </c>
    </row>
    <row r="150" spans="2:3" x14ac:dyDescent="0.2">
      <c r="B150">
        <v>145</v>
      </c>
      <c r="C150" s="9">
        <v>47</v>
      </c>
    </row>
    <row r="151" spans="2:3" x14ac:dyDescent="0.2">
      <c r="B151">
        <v>146</v>
      </c>
      <c r="C151" s="9">
        <v>19</v>
      </c>
    </row>
    <row r="152" spans="2:3" x14ac:dyDescent="0.2">
      <c r="B152">
        <v>147</v>
      </c>
      <c r="C152" s="9">
        <v>15</v>
      </c>
    </row>
    <row r="153" spans="2:3" x14ac:dyDescent="0.2">
      <c r="B153">
        <v>148</v>
      </c>
      <c r="C153" s="9">
        <v>21</v>
      </c>
    </row>
    <row r="154" spans="2:3" x14ac:dyDescent="0.2">
      <c r="B154">
        <v>149</v>
      </c>
      <c r="C154" s="9">
        <v>30</v>
      </c>
    </row>
    <row r="155" spans="2:3" x14ac:dyDescent="0.2">
      <c r="B155">
        <v>150</v>
      </c>
      <c r="C155" s="9">
        <v>7</v>
      </c>
    </row>
    <row r="156" spans="2:3" x14ac:dyDescent="0.2">
      <c r="B156">
        <v>151</v>
      </c>
      <c r="C156" s="9">
        <v>19</v>
      </c>
    </row>
    <row r="157" spans="2:3" x14ac:dyDescent="0.2">
      <c r="B157">
        <v>152</v>
      </c>
      <c r="C157" s="9">
        <v>19</v>
      </c>
    </row>
    <row r="158" spans="2:3" x14ac:dyDescent="0.2">
      <c r="B158">
        <v>153</v>
      </c>
      <c r="C158" s="9">
        <v>28</v>
      </c>
    </row>
    <row r="159" spans="2:3" x14ac:dyDescent="0.2">
      <c r="B159">
        <v>154</v>
      </c>
      <c r="C159" s="9">
        <v>21</v>
      </c>
    </row>
    <row r="160" spans="2:3" x14ac:dyDescent="0.2">
      <c r="B160">
        <v>155</v>
      </c>
      <c r="C160" s="9">
        <v>25</v>
      </c>
    </row>
    <row r="161" spans="2:3" x14ac:dyDescent="0.2">
      <c r="B161">
        <v>156</v>
      </c>
      <c r="C161" s="9">
        <v>18</v>
      </c>
    </row>
    <row r="162" spans="2:3" x14ac:dyDescent="0.2">
      <c r="B162">
        <v>157</v>
      </c>
      <c r="C162" s="9">
        <v>32</v>
      </c>
    </row>
    <row r="163" spans="2:3" x14ac:dyDescent="0.2">
      <c r="B163">
        <v>158</v>
      </c>
      <c r="C163" s="9">
        <v>33</v>
      </c>
    </row>
    <row r="164" spans="2:3" x14ac:dyDescent="0.2">
      <c r="B164">
        <v>159</v>
      </c>
      <c r="C164" s="9">
        <v>34</v>
      </c>
    </row>
    <row r="165" spans="2:3" x14ac:dyDescent="0.2">
      <c r="B165">
        <v>160</v>
      </c>
      <c r="C165" s="9">
        <v>25</v>
      </c>
    </row>
    <row r="166" spans="2:3" x14ac:dyDescent="0.2">
      <c r="B166">
        <v>161</v>
      </c>
      <c r="C166" s="9">
        <v>16</v>
      </c>
    </row>
    <row r="167" spans="2:3" x14ac:dyDescent="0.2">
      <c r="B167">
        <v>162</v>
      </c>
      <c r="C167" s="9">
        <v>14</v>
      </c>
    </row>
    <row r="168" spans="2:3" x14ac:dyDescent="0.2">
      <c r="B168">
        <v>163</v>
      </c>
      <c r="C168" s="9">
        <v>25</v>
      </c>
    </row>
    <row r="169" spans="2:3" x14ac:dyDescent="0.2">
      <c r="B169">
        <v>164</v>
      </c>
      <c r="C169" s="9">
        <v>13</v>
      </c>
    </row>
    <row r="170" spans="2:3" x14ac:dyDescent="0.2">
      <c r="B170">
        <v>165</v>
      </c>
      <c r="C170" s="9">
        <v>17</v>
      </c>
    </row>
    <row r="171" spans="2:3" x14ac:dyDescent="0.2">
      <c r="B171">
        <v>166</v>
      </c>
      <c r="C171" s="9">
        <v>16</v>
      </c>
    </row>
    <row r="172" spans="2:3" x14ac:dyDescent="0.2">
      <c r="B172">
        <v>167</v>
      </c>
      <c r="C172" s="9">
        <v>18</v>
      </c>
    </row>
    <row r="173" spans="2:3" x14ac:dyDescent="0.2">
      <c r="B173">
        <v>168</v>
      </c>
      <c r="C173" s="9">
        <v>38</v>
      </c>
    </row>
    <row r="174" spans="2:3" x14ac:dyDescent="0.2">
      <c r="B174">
        <v>169</v>
      </c>
      <c r="C174" s="9">
        <v>14</v>
      </c>
    </row>
    <row r="175" spans="2:3" x14ac:dyDescent="0.2">
      <c r="B175">
        <v>170</v>
      </c>
      <c r="C175" s="9">
        <v>32</v>
      </c>
    </row>
    <row r="176" spans="2:3" x14ac:dyDescent="0.2">
      <c r="B176">
        <v>171</v>
      </c>
      <c r="C176" s="9">
        <v>41</v>
      </c>
    </row>
    <row r="177" spans="2:3" x14ac:dyDescent="0.2">
      <c r="B177">
        <v>172</v>
      </c>
      <c r="C177" s="9">
        <v>22</v>
      </c>
    </row>
    <row r="178" spans="2:3" x14ac:dyDescent="0.2">
      <c r="B178">
        <v>173</v>
      </c>
      <c r="C178" s="9">
        <v>21</v>
      </c>
    </row>
    <row r="179" spans="2:3" x14ac:dyDescent="0.2">
      <c r="B179">
        <v>174</v>
      </c>
      <c r="C179" s="9">
        <v>19</v>
      </c>
    </row>
    <row r="180" spans="2:3" x14ac:dyDescent="0.2">
      <c r="B180">
        <v>175</v>
      </c>
      <c r="C180" s="9">
        <v>9</v>
      </c>
    </row>
    <row r="181" spans="2:3" x14ac:dyDescent="0.2">
      <c r="B181">
        <v>176</v>
      </c>
      <c r="C181" s="9">
        <v>18</v>
      </c>
    </row>
    <row r="182" spans="2:3" x14ac:dyDescent="0.2">
      <c r="B182">
        <v>177</v>
      </c>
      <c r="C182" s="9">
        <v>22</v>
      </c>
    </row>
    <row r="183" spans="2:3" x14ac:dyDescent="0.2">
      <c r="B183">
        <v>178</v>
      </c>
      <c r="C183" s="9">
        <v>11</v>
      </c>
    </row>
    <row r="184" spans="2:3" x14ac:dyDescent="0.2">
      <c r="B184">
        <v>179</v>
      </c>
      <c r="C184" s="9">
        <v>41</v>
      </c>
    </row>
    <row r="185" spans="2:3" x14ac:dyDescent="0.2">
      <c r="B185">
        <v>180</v>
      </c>
      <c r="C185" s="9">
        <v>13</v>
      </c>
    </row>
    <row r="186" spans="2:3" x14ac:dyDescent="0.2">
      <c r="B186">
        <v>181</v>
      </c>
      <c r="C186" s="9">
        <v>27</v>
      </c>
    </row>
    <row r="187" spans="2:3" x14ac:dyDescent="0.2">
      <c r="B187">
        <v>182</v>
      </c>
      <c r="C187" s="9">
        <v>48</v>
      </c>
    </row>
    <row r="188" spans="2:3" x14ac:dyDescent="0.2">
      <c r="B188">
        <v>183</v>
      </c>
      <c r="C188" s="9">
        <v>25</v>
      </c>
    </row>
    <row r="189" spans="2:3" x14ac:dyDescent="0.2">
      <c r="B189">
        <v>184</v>
      </c>
      <c r="C189" s="9">
        <v>40</v>
      </c>
    </row>
    <row r="190" spans="2:3" x14ac:dyDescent="0.2">
      <c r="B190">
        <v>185</v>
      </c>
      <c r="C190" s="9">
        <v>14</v>
      </c>
    </row>
    <row r="191" spans="2:3" x14ac:dyDescent="0.2">
      <c r="B191">
        <v>186</v>
      </c>
      <c r="C191" s="9">
        <v>53</v>
      </c>
    </row>
    <row r="192" spans="2:3" x14ac:dyDescent="0.2">
      <c r="B192">
        <v>187</v>
      </c>
      <c r="C192" s="9">
        <v>12</v>
      </c>
    </row>
    <row r="193" spans="2:3" x14ac:dyDescent="0.2">
      <c r="B193">
        <v>188</v>
      </c>
      <c r="C193" s="9">
        <v>13</v>
      </c>
    </row>
    <row r="194" spans="2:3" x14ac:dyDescent="0.2">
      <c r="B194">
        <v>189</v>
      </c>
      <c r="C194" s="9">
        <v>50</v>
      </c>
    </row>
    <row r="195" spans="2:3" x14ac:dyDescent="0.2">
      <c r="B195">
        <v>190</v>
      </c>
      <c r="C195" s="9">
        <v>23</v>
      </c>
    </row>
    <row r="196" spans="2:3" x14ac:dyDescent="0.2">
      <c r="B196">
        <v>191</v>
      </c>
      <c r="C196" s="9">
        <v>20</v>
      </c>
    </row>
    <row r="197" spans="2:3" x14ac:dyDescent="0.2">
      <c r="B197">
        <v>192</v>
      </c>
      <c r="C197" s="9">
        <v>19</v>
      </c>
    </row>
    <row r="198" spans="2:3" x14ac:dyDescent="0.2">
      <c r="B198">
        <v>193</v>
      </c>
      <c r="C198" s="9">
        <v>38</v>
      </c>
    </row>
    <row r="199" spans="2:3" x14ac:dyDescent="0.2">
      <c r="B199">
        <v>194</v>
      </c>
      <c r="C199" s="9">
        <v>25</v>
      </c>
    </row>
    <row r="200" spans="2:3" x14ac:dyDescent="0.2">
      <c r="B200">
        <v>195</v>
      </c>
      <c r="C200" s="9">
        <v>31</v>
      </c>
    </row>
    <row r="201" spans="2:3" x14ac:dyDescent="0.2">
      <c r="B201">
        <v>196</v>
      </c>
      <c r="C201" s="9">
        <v>14</v>
      </c>
    </row>
    <row r="202" spans="2:3" x14ac:dyDescent="0.2">
      <c r="B202">
        <v>197</v>
      </c>
      <c r="C202" s="9">
        <v>38</v>
      </c>
    </row>
    <row r="203" spans="2:3" x14ac:dyDescent="0.2">
      <c r="B203">
        <v>198</v>
      </c>
      <c r="C203" s="9">
        <v>20</v>
      </c>
    </row>
    <row r="204" spans="2:3" x14ac:dyDescent="0.2">
      <c r="B204">
        <v>199</v>
      </c>
      <c r="C204" s="9">
        <v>15</v>
      </c>
    </row>
    <row r="205" spans="2:3" x14ac:dyDescent="0.2">
      <c r="B205">
        <v>200</v>
      </c>
      <c r="C205" s="9">
        <v>23</v>
      </c>
    </row>
    <row r="206" spans="2:3" x14ac:dyDescent="0.2">
      <c r="B206">
        <v>201</v>
      </c>
      <c r="C206" s="9">
        <v>33</v>
      </c>
    </row>
    <row r="207" spans="2:3" x14ac:dyDescent="0.2">
      <c r="B207">
        <v>202</v>
      </c>
      <c r="C207" s="9">
        <v>15</v>
      </c>
    </row>
    <row r="208" spans="2:3" x14ac:dyDescent="0.2">
      <c r="B208">
        <v>203</v>
      </c>
      <c r="C208" s="9">
        <v>11</v>
      </c>
    </row>
    <row r="209" spans="2:3" x14ac:dyDescent="0.2">
      <c r="B209">
        <v>204</v>
      </c>
      <c r="C209" s="9">
        <v>19</v>
      </c>
    </row>
    <row r="210" spans="2:3" x14ac:dyDescent="0.2">
      <c r="B210">
        <v>205</v>
      </c>
      <c r="C210" s="9">
        <v>54</v>
      </c>
    </row>
    <row r="211" spans="2:3" x14ac:dyDescent="0.2">
      <c r="B211">
        <v>206</v>
      </c>
      <c r="C211" s="9">
        <v>17</v>
      </c>
    </row>
    <row r="212" spans="2:3" x14ac:dyDescent="0.2">
      <c r="B212">
        <v>207</v>
      </c>
      <c r="C212" s="9">
        <v>18</v>
      </c>
    </row>
    <row r="213" spans="2:3" x14ac:dyDescent="0.2">
      <c r="B213">
        <v>208</v>
      </c>
      <c r="C213" s="9">
        <v>21</v>
      </c>
    </row>
    <row r="214" spans="2:3" x14ac:dyDescent="0.2">
      <c r="B214">
        <v>209</v>
      </c>
      <c r="C214" s="9">
        <v>8</v>
      </c>
    </row>
    <row r="215" spans="2:3" x14ac:dyDescent="0.2">
      <c r="B215">
        <v>210</v>
      </c>
      <c r="C215" s="9">
        <v>19</v>
      </c>
    </row>
    <row r="216" spans="2:3" x14ac:dyDescent="0.2">
      <c r="B216">
        <v>211</v>
      </c>
      <c r="C216" s="9">
        <v>10</v>
      </c>
    </row>
    <row r="217" spans="2:3" x14ac:dyDescent="0.2">
      <c r="B217">
        <v>212</v>
      </c>
      <c r="C217" s="9">
        <v>16</v>
      </c>
    </row>
    <row r="218" spans="2:3" x14ac:dyDescent="0.2">
      <c r="B218">
        <v>213</v>
      </c>
      <c r="C218" s="9">
        <v>47</v>
      </c>
    </row>
    <row r="219" spans="2:3" x14ac:dyDescent="0.2">
      <c r="B219">
        <v>214</v>
      </c>
      <c r="C219" s="9">
        <v>35</v>
      </c>
    </row>
    <row r="220" spans="2:3" x14ac:dyDescent="0.2">
      <c r="B220">
        <v>215</v>
      </c>
      <c r="C220" s="9">
        <v>36</v>
      </c>
    </row>
    <row r="221" spans="2:3" x14ac:dyDescent="0.2">
      <c r="B221">
        <v>216</v>
      </c>
      <c r="C221" s="9">
        <v>32</v>
      </c>
    </row>
    <row r="222" spans="2:3" x14ac:dyDescent="0.2">
      <c r="B222">
        <v>217</v>
      </c>
      <c r="C222" s="9">
        <v>18</v>
      </c>
    </row>
    <row r="223" spans="2:3" x14ac:dyDescent="0.2">
      <c r="B223">
        <v>218</v>
      </c>
      <c r="C223" s="9">
        <v>25</v>
      </c>
    </row>
    <row r="224" spans="2:3" x14ac:dyDescent="0.2">
      <c r="B224">
        <v>219</v>
      </c>
      <c r="C224" s="9">
        <v>14</v>
      </c>
    </row>
    <row r="225" spans="2:3" x14ac:dyDescent="0.2">
      <c r="B225">
        <v>220</v>
      </c>
      <c r="C225" s="9">
        <v>31</v>
      </c>
    </row>
    <row r="226" spans="2:3" x14ac:dyDescent="0.2">
      <c r="B226">
        <v>221</v>
      </c>
      <c r="C226" s="9">
        <v>17</v>
      </c>
    </row>
    <row r="227" spans="2:3" x14ac:dyDescent="0.2">
      <c r="B227">
        <v>222</v>
      </c>
      <c r="C227" s="9">
        <v>23</v>
      </c>
    </row>
    <row r="228" spans="2:3" x14ac:dyDescent="0.2">
      <c r="B228">
        <v>223</v>
      </c>
      <c r="C228" s="9">
        <v>30</v>
      </c>
    </row>
    <row r="229" spans="2:3" x14ac:dyDescent="0.2">
      <c r="B229">
        <v>224</v>
      </c>
      <c r="C229" s="9">
        <v>17</v>
      </c>
    </row>
    <row r="230" spans="2:3" x14ac:dyDescent="0.2">
      <c r="B230">
        <v>225</v>
      </c>
      <c r="C230" s="9">
        <v>19</v>
      </c>
    </row>
    <row r="231" spans="2:3" x14ac:dyDescent="0.2">
      <c r="B231">
        <v>226</v>
      </c>
      <c r="C231" s="9">
        <v>38</v>
      </c>
    </row>
    <row r="232" spans="2:3" x14ac:dyDescent="0.2">
      <c r="B232">
        <v>227</v>
      </c>
      <c r="C232" s="9">
        <v>24</v>
      </c>
    </row>
    <row r="233" spans="2:3" x14ac:dyDescent="0.2">
      <c r="B233">
        <v>228</v>
      </c>
      <c r="C233" s="9">
        <v>19</v>
      </c>
    </row>
    <row r="234" spans="2:3" x14ac:dyDescent="0.2">
      <c r="B234">
        <v>229</v>
      </c>
      <c r="C234" s="9">
        <v>19</v>
      </c>
    </row>
    <row r="235" spans="2:3" x14ac:dyDescent="0.2">
      <c r="B235">
        <v>230</v>
      </c>
      <c r="C235" s="9">
        <v>11</v>
      </c>
    </row>
    <row r="236" spans="2:3" x14ac:dyDescent="0.2">
      <c r="B236">
        <v>231</v>
      </c>
      <c r="C236" s="9">
        <v>15</v>
      </c>
    </row>
    <row r="237" spans="2:3" x14ac:dyDescent="0.2">
      <c r="B237">
        <v>232</v>
      </c>
      <c r="C237" s="9">
        <v>22</v>
      </c>
    </row>
    <row r="238" spans="2:3" x14ac:dyDescent="0.2">
      <c r="B238">
        <v>233</v>
      </c>
      <c r="C238" s="9">
        <v>24</v>
      </c>
    </row>
    <row r="239" spans="2:3" x14ac:dyDescent="0.2">
      <c r="B239">
        <v>234</v>
      </c>
      <c r="C239" s="9">
        <v>14</v>
      </c>
    </row>
    <row r="240" spans="2:3" x14ac:dyDescent="0.2">
      <c r="B240">
        <v>235</v>
      </c>
      <c r="C240" s="9">
        <v>20</v>
      </c>
    </row>
    <row r="241" spans="2:3" x14ac:dyDescent="0.2">
      <c r="B241">
        <v>236</v>
      </c>
      <c r="C241" s="9">
        <v>43</v>
      </c>
    </row>
    <row r="242" spans="2:3" x14ac:dyDescent="0.2">
      <c r="B242">
        <v>237</v>
      </c>
      <c r="C242" s="9">
        <v>25</v>
      </c>
    </row>
    <row r="243" spans="2:3" x14ac:dyDescent="0.2">
      <c r="B243">
        <v>238</v>
      </c>
      <c r="C243" s="9">
        <v>17</v>
      </c>
    </row>
    <row r="244" spans="2:3" x14ac:dyDescent="0.2">
      <c r="B244">
        <v>239</v>
      </c>
      <c r="C244" s="9">
        <v>17</v>
      </c>
    </row>
    <row r="245" spans="2:3" x14ac:dyDescent="0.2">
      <c r="B245">
        <v>240</v>
      </c>
      <c r="C245" s="9">
        <v>5</v>
      </c>
    </row>
    <row r="246" spans="2:3" x14ac:dyDescent="0.2">
      <c r="B246">
        <v>241</v>
      </c>
      <c r="C246" s="9">
        <v>31</v>
      </c>
    </row>
    <row r="247" spans="2:3" x14ac:dyDescent="0.2">
      <c r="B247">
        <v>242</v>
      </c>
      <c r="C247" s="9">
        <v>29</v>
      </c>
    </row>
    <row r="248" spans="2:3" x14ac:dyDescent="0.2">
      <c r="B248">
        <v>243</v>
      </c>
      <c r="C248" s="9">
        <v>24</v>
      </c>
    </row>
    <row r="249" spans="2:3" x14ac:dyDescent="0.2">
      <c r="B249">
        <v>244</v>
      </c>
      <c r="C249" s="9">
        <v>39</v>
      </c>
    </row>
    <row r="250" spans="2:3" x14ac:dyDescent="0.2">
      <c r="B250">
        <v>245</v>
      </c>
      <c r="C250" s="9">
        <v>23</v>
      </c>
    </row>
    <row r="251" spans="2:3" x14ac:dyDescent="0.2">
      <c r="B251">
        <v>246</v>
      </c>
      <c r="C251" s="9">
        <v>26</v>
      </c>
    </row>
    <row r="252" spans="2:3" x14ac:dyDescent="0.2">
      <c r="B252">
        <v>247</v>
      </c>
      <c r="C252" s="9">
        <v>30</v>
      </c>
    </row>
    <row r="253" spans="2:3" x14ac:dyDescent="0.2">
      <c r="B253">
        <v>248</v>
      </c>
      <c r="C253" s="9">
        <v>21</v>
      </c>
    </row>
    <row r="254" spans="2:3" x14ac:dyDescent="0.2">
      <c r="B254">
        <v>249</v>
      </c>
      <c r="C254" s="9">
        <v>24</v>
      </c>
    </row>
    <row r="255" spans="2:3" x14ac:dyDescent="0.2">
      <c r="B255">
        <v>250</v>
      </c>
      <c r="C255" s="9">
        <v>28</v>
      </c>
    </row>
    <row r="256" spans="2:3" x14ac:dyDescent="0.2">
      <c r="B256">
        <v>251</v>
      </c>
      <c r="C256" s="9">
        <v>42</v>
      </c>
    </row>
    <row r="257" spans="2:3" x14ac:dyDescent="0.2">
      <c r="B257">
        <v>252</v>
      </c>
      <c r="C257" s="9">
        <v>8</v>
      </c>
    </row>
    <row r="258" spans="2:3" x14ac:dyDescent="0.2">
      <c r="B258">
        <v>253</v>
      </c>
      <c r="C258" s="9">
        <v>12</v>
      </c>
    </row>
    <row r="259" spans="2:3" x14ac:dyDescent="0.2">
      <c r="B259">
        <v>254</v>
      </c>
      <c r="C259" s="9">
        <v>36</v>
      </c>
    </row>
    <row r="260" spans="2:3" x14ac:dyDescent="0.2">
      <c r="B260">
        <v>255</v>
      </c>
      <c r="C260" s="9">
        <v>24</v>
      </c>
    </row>
    <row r="261" spans="2:3" x14ac:dyDescent="0.2">
      <c r="B261">
        <v>256</v>
      </c>
      <c r="C261" s="9">
        <v>30</v>
      </c>
    </row>
    <row r="262" spans="2:3" x14ac:dyDescent="0.2">
      <c r="B262">
        <v>257</v>
      </c>
      <c r="C262" s="9">
        <v>23</v>
      </c>
    </row>
    <row r="263" spans="2:3" x14ac:dyDescent="0.2">
      <c r="B263">
        <v>258</v>
      </c>
      <c r="C263" s="9">
        <v>26</v>
      </c>
    </row>
    <row r="264" spans="2:3" x14ac:dyDescent="0.2">
      <c r="B264">
        <v>259</v>
      </c>
      <c r="C264" s="9">
        <v>10</v>
      </c>
    </row>
    <row r="265" spans="2:3" x14ac:dyDescent="0.2">
      <c r="B265">
        <v>260</v>
      </c>
      <c r="C265" s="9">
        <v>48</v>
      </c>
    </row>
    <row r="266" spans="2:3" x14ac:dyDescent="0.2">
      <c r="B266">
        <v>261</v>
      </c>
      <c r="C266" s="9">
        <v>19</v>
      </c>
    </row>
    <row r="267" spans="2:3" x14ac:dyDescent="0.2">
      <c r="B267">
        <v>262</v>
      </c>
      <c r="C267" s="9">
        <v>8</v>
      </c>
    </row>
    <row r="268" spans="2:3" x14ac:dyDescent="0.2">
      <c r="B268">
        <v>263</v>
      </c>
      <c r="C268" s="9">
        <v>10</v>
      </c>
    </row>
    <row r="269" spans="2:3" x14ac:dyDescent="0.2">
      <c r="B269">
        <v>264</v>
      </c>
      <c r="C269" s="9">
        <v>17</v>
      </c>
    </row>
    <row r="270" spans="2:3" x14ac:dyDescent="0.2">
      <c r="B270">
        <v>265</v>
      </c>
      <c r="C270" s="9">
        <v>21</v>
      </c>
    </row>
    <row r="271" spans="2:3" x14ac:dyDescent="0.2">
      <c r="B271">
        <v>266</v>
      </c>
      <c r="C271" s="9">
        <v>11</v>
      </c>
    </row>
    <row r="272" spans="2:3" x14ac:dyDescent="0.2">
      <c r="B272">
        <v>267</v>
      </c>
      <c r="C272" s="9">
        <v>16</v>
      </c>
    </row>
    <row r="273" spans="2:3" x14ac:dyDescent="0.2">
      <c r="B273">
        <v>268</v>
      </c>
      <c r="C273" s="9">
        <v>10</v>
      </c>
    </row>
    <row r="274" spans="2:3" x14ac:dyDescent="0.2">
      <c r="B274">
        <v>269</v>
      </c>
      <c r="C274" s="9">
        <v>22</v>
      </c>
    </row>
    <row r="275" spans="2:3" x14ac:dyDescent="0.2">
      <c r="B275">
        <v>270</v>
      </c>
      <c r="C275" s="9">
        <v>16</v>
      </c>
    </row>
    <row r="276" spans="2:3" x14ac:dyDescent="0.2">
      <c r="B276">
        <v>271</v>
      </c>
      <c r="C276" s="9">
        <v>21</v>
      </c>
    </row>
    <row r="277" spans="2:3" x14ac:dyDescent="0.2">
      <c r="B277">
        <v>272</v>
      </c>
      <c r="C277" s="9">
        <v>29</v>
      </c>
    </row>
    <row r="278" spans="2:3" x14ac:dyDescent="0.2">
      <c r="B278">
        <v>273</v>
      </c>
      <c r="C278" s="9">
        <v>23</v>
      </c>
    </row>
    <row r="279" spans="2:3" x14ac:dyDescent="0.2">
      <c r="B279">
        <v>274</v>
      </c>
      <c r="C279" s="9">
        <v>22</v>
      </c>
    </row>
    <row r="280" spans="2:3" x14ac:dyDescent="0.2">
      <c r="B280">
        <v>275</v>
      </c>
      <c r="C280" s="9">
        <v>13</v>
      </c>
    </row>
    <row r="281" spans="2:3" x14ac:dyDescent="0.2">
      <c r="B281">
        <v>276</v>
      </c>
      <c r="C281" s="9">
        <v>38</v>
      </c>
    </row>
    <row r="282" spans="2:3" x14ac:dyDescent="0.2">
      <c r="B282">
        <v>277</v>
      </c>
      <c r="C282" s="9">
        <v>14</v>
      </c>
    </row>
    <row r="283" spans="2:3" x14ac:dyDescent="0.2">
      <c r="B283">
        <v>278</v>
      </c>
      <c r="C283" s="9">
        <v>23</v>
      </c>
    </row>
    <row r="284" spans="2:3" x14ac:dyDescent="0.2">
      <c r="B284">
        <v>279</v>
      </c>
      <c r="C284" s="9">
        <v>38</v>
      </c>
    </row>
    <row r="285" spans="2:3" x14ac:dyDescent="0.2">
      <c r="B285">
        <v>280</v>
      </c>
      <c r="C285" s="9">
        <v>21</v>
      </c>
    </row>
    <row r="286" spans="2:3" x14ac:dyDescent="0.2">
      <c r="B286">
        <v>281</v>
      </c>
      <c r="C286" s="9">
        <v>18</v>
      </c>
    </row>
    <row r="287" spans="2:3" x14ac:dyDescent="0.2">
      <c r="B287">
        <v>282</v>
      </c>
      <c r="C287" s="9">
        <v>24</v>
      </c>
    </row>
    <row r="288" spans="2:3" x14ac:dyDescent="0.2">
      <c r="B288">
        <v>283</v>
      </c>
      <c r="C288" s="9">
        <v>21</v>
      </c>
    </row>
    <row r="289" spans="2:3" x14ac:dyDescent="0.2">
      <c r="B289">
        <v>284</v>
      </c>
      <c r="C289" s="9">
        <v>20</v>
      </c>
    </row>
    <row r="290" spans="2:3" x14ac:dyDescent="0.2">
      <c r="B290">
        <v>285</v>
      </c>
      <c r="C290" s="9">
        <v>27</v>
      </c>
    </row>
    <row r="291" spans="2:3" x14ac:dyDescent="0.2">
      <c r="B291">
        <v>286</v>
      </c>
      <c r="C291" s="9">
        <v>27</v>
      </c>
    </row>
    <row r="292" spans="2:3" x14ac:dyDescent="0.2">
      <c r="B292">
        <v>287</v>
      </c>
      <c r="C292" s="9">
        <v>28</v>
      </c>
    </row>
    <row r="293" spans="2:3" x14ac:dyDescent="0.2">
      <c r="B293">
        <v>288</v>
      </c>
      <c r="C293" s="9">
        <v>12</v>
      </c>
    </row>
    <row r="294" spans="2:3" x14ac:dyDescent="0.2">
      <c r="B294">
        <v>289</v>
      </c>
      <c r="C294" s="9">
        <v>24</v>
      </c>
    </row>
    <row r="295" spans="2:3" x14ac:dyDescent="0.2">
      <c r="B295">
        <v>290</v>
      </c>
      <c r="C295" s="9">
        <v>33</v>
      </c>
    </row>
    <row r="296" spans="2:3" x14ac:dyDescent="0.2">
      <c r="B296">
        <v>291</v>
      </c>
      <c r="C296" s="9">
        <v>41</v>
      </c>
    </row>
    <row r="297" spans="2:3" x14ac:dyDescent="0.2">
      <c r="B297">
        <v>292</v>
      </c>
      <c r="C297" s="9">
        <v>20</v>
      </c>
    </row>
    <row r="298" spans="2:3" x14ac:dyDescent="0.2">
      <c r="B298">
        <v>293</v>
      </c>
      <c r="C298" s="9">
        <v>25</v>
      </c>
    </row>
    <row r="299" spans="2:3" x14ac:dyDescent="0.2">
      <c r="B299">
        <v>294</v>
      </c>
      <c r="C299" s="9">
        <v>14</v>
      </c>
    </row>
    <row r="300" spans="2:3" x14ac:dyDescent="0.2">
      <c r="B300">
        <v>295</v>
      </c>
      <c r="C300" s="9">
        <v>47</v>
      </c>
    </row>
    <row r="301" spans="2:3" x14ac:dyDescent="0.2">
      <c r="B301">
        <v>296</v>
      </c>
      <c r="C301" s="9">
        <v>30</v>
      </c>
    </row>
    <row r="302" spans="2:3" x14ac:dyDescent="0.2">
      <c r="B302">
        <v>297</v>
      </c>
      <c r="C302" s="9">
        <v>48</v>
      </c>
    </row>
    <row r="303" spans="2:3" x14ac:dyDescent="0.2">
      <c r="B303">
        <v>298</v>
      </c>
      <c r="C303" s="9">
        <v>8</v>
      </c>
    </row>
    <row r="304" spans="2:3" x14ac:dyDescent="0.2">
      <c r="B304">
        <v>299</v>
      </c>
      <c r="C304" s="9">
        <v>40</v>
      </c>
    </row>
    <row r="305" spans="2:3" x14ac:dyDescent="0.2">
      <c r="B305">
        <v>300</v>
      </c>
      <c r="C305" s="9">
        <v>34</v>
      </c>
    </row>
  </sheetData>
  <mergeCells count="2">
    <mergeCell ref="B2:B3"/>
    <mergeCell ref="C2:C3"/>
  </mergeCells>
  <phoneticPr fontId="3" type="noConversion"/>
  <conditionalFormatting sqref="F40:DA40">
    <cfRule type="expression" dxfId="1" priority="1">
      <formula>F40="Não"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00720-57C7-E049-B731-B48FD958454E}">
  <sheetPr codeName="Planilha3"/>
  <dimension ref="B2:C4"/>
  <sheetViews>
    <sheetView zoomScale="383" workbookViewId="0">
      <selection activeCell="C4" sqref="C4"/>
    </sheetView>
  </sheetViews>
  <sheetFormatPr baseColWidth="10" defaultRowHeight="15" x14ac:dyDescent="0.2"/>
  <cols>
    <col min="2" max="2" width="15" bestFit="1" customWidth="1"/>
    <col min="3" max="3" width="14.6640625" customWidth="1"/>
  </cols>
  <sheetData>
    <row r="2" spans="2:3" x14ac:dyDescent="0.2">
      <c r="B2" s="5" t="s">
        <v>6</v>
      </c>
      <c r="C2" s="25">
        <v>30</v>
      </c>
    </row>
    <row r="3" spans="2:3" x14ac:dyDescent="0.2">
      <c r="B3" t="s">
        <v>19</v>
      </c>
      <c r="C3" s="27">
        <v>0.9</v>
      </c>
    </row>
    <row r="4" spans="2:3" x14ac:dyDescent="0.2">
      <c r="B4" s="5" t="s">
        <v>18</v>
      </c>
      <c r="C4" s="28">
        <f xml:space="preserve"> ABS(  _xlfn.T.INV(  ( 1-C3)/2,  C2 - 1)  )</f>
        <v>1.6991270265334986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6F71-1E84-8948-ABF1-9CE12F88F19C}">
  <sheetPr codeName="Planilha4"/>
  <dimension ref="B1:FE305"/>
  <sheetViews>
    <sheetView topLeftCell="A5" zoomScale="113" zoomScaleNormal="145" workbookViewId="0">
      <selection activeCell="C40" sqref="C40"/>
    </sheetView>
  </sheetViews>
  <sheetFormatPr baseColWidth="10" defaultColWidth="8.83203125" defaultRowHeight="15" outlineLevelRow="1" x14ac:dyDescent="0.2"/>
  <cols>
    <col min="1" max="1" width="1.83203125" customWidth="1"/>
    <col min="2" max="2" width="31.33203125" customWidth="1"/>
    <col min="3" max="3" width="17" customWidth="1"/>
    <col min="4" max="4" width="10" customWidth="1"/>
    <col min="5" max="5" width="25.83203125" style="5" customWidth="1"/>
    <col min="6" max="235" width="10.83203125" customWidth="1"/>
  </cols>
  <sheetData>
    <row r="1" spans="2:161" x14ac:dyDescent="0.2"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5">
        <v>13</v>
      </c>
      <c r="S1" s="5">
        <v>14</v>
      </c>
      <c r="T1" s="5">
        <v>15</v>
      </c>
      <c r="U1" s="5">
        <v>16</v>
      </c>
      <c r="V1" s="5">
        <v>17</v>
      </c>
      <c r="W1" s="5">
        <v>18</v>
      </c>
      <c r="X1" s="5">
        <v>19</v>
      </c>
      <c r="Y1" s="5">
        <v>20</v>
      </c>
      <c r="Z1" s="5">
        <v>21</v>
      </c>
      <c r="AA1" s="5">
        <v>22</v>
      </c>
      <c r="AB1" s="5">
        <v>23</v>
      </c>
      <c r="AC1" s="5">
        <v>24</v>
      </c>
      <c r="AD1" s="5">
        <v>25</v>
      </c>
      <c r="AE1" s="5">
        <v>26</v>
      </c>
      <c r="AF1" s="5">
        <v>27</v>
      </c>
      <c r="AG1" s="5">
        <v>28</v>
      </c>
      <c r="AH1" s="5">
        <v>29</v>
      </c>
      <c r="AI1" s="5">
        <v>30</v>
      </c>
      <c r="AJ1" s="5">
        <v>31</v>
      </c>
      <c r="AK1" s="5">
        <v>32</v>
      </c>
      <c r="AL1" s="5">
        <v>33</v>
      </c>
      <c r="AM1" s="5">
        <v>34</v>
      </c>
      <c r="AN1" s="5">
        <v>35</v>
      </c>
      <c r="AO1" s="5">
        <v>36</v>
      </c>
      <c r="AP1" s="5">
        <v>37</v>
      </c>
      <c r="AQ1" s="5">
        <v>38</v>
      </c>
      <c r="AR1" s="5">
        <v>39</v>
      </c>
      <c r="AS1" s="5">
        <v>40</v>
      </c>
      <c r="AT1" s="5">
        <v>41</v>
      </c>
      <c r="AU1" s="5">
        <v>42</v>
      </c>
      <c r="AV1" s="5">
        <v>43</v>
      </c>
      <c r="AW1" s="5">
        <v>44</v>
      </c>
      <c r="AX1" s="5">
        <v>45</v>
      </c>
      <c r="AY1" s="5">
        <v>46</v>
      </c>
      <c r="AZ1" s="5">
        <v>47</v>
      </c>
      <c r="BA1" s="5">
        <v>48</v>
      </c>
      <c r="BB1" s="5">
        <v>49</v>
      </c>
      <c r="BC1" s="5">
        <v>50</v>
      </c>
      <c r="BD1" s="5">
        <v>51</v>
      </c>
      <c r="BE1" s="5">
        <v>52</v>
      </c>
      <c r="BF1" s="5">
        <v>53</v>
      </c>
      <c r="BG1" s="5">
        <v>54</v>
      </c>
      <c r="BH1" s="5">
        <v>55</v>
      </c>
      <c r="BI1" s="5">
        <v>56</v>
      </c>
      <c r="BJ1" s="5">
        <v>57</v>
      </c>
      <c r="BK1" s="5">
        <v>58</v>
      </c>
      <c r="BL1" s="5">
        <v>59</v>
      </c>
      <c r="BM1" s="5">
        <v>60</v>
      </c>
      <c r="BN1" s="5">
        <v>61</v>
      </c>
      <c r="BO1" s="5">
        <v>62</v>
      </c>
      <c r="BP1" s="5">
        <v>63</v>
      </c>
      <c r="BQ1" s="5">
        <v>64</v>
      </c>
      <c r="BR1" s="5">
        <v>65</v>
      </c>
      <c r="BS1" s="5">
        <v>66</v>
      </c>
      <c r="BT1" s="5">
        <v>67</v>
      </c>
      <c r="BU1" s="5">
        <v>68</v>
      </c>
      <c r="BV1" s="5">
        <v>69</v>
      </c>
      <c r="BW1" s="5">
        <v>70</v>
      </c>
      <c r="BX1" s="5">
        <v>71</v>
      </c>
      <c r="BY1" s="5">
        <v>72</v>
      </c>
      <c r="BZ1" s="5">
        <v>73</v>
      </c>
      <c r="CA1" s="5">
        <v>74</v>
      </c>
      <c r="CB1" s="5">
        <v>75</v>
      </c>
      <c r="CC1" s="5">
        <v>76</v>
      </c>
      <c r="CD1" s="5">
        <v>77</v>
      </c>
      <c r="CE1" s="5">
        <v>78</v>
      </c>
      <c r="CF1" s="5">
        <v>79</v>
      </c>
      <c r="CG1" s="5">
        <v>80</v>
      </c>
      <c r="CH1" s="5">
        <v>81</v>
      </c>
      <c r="CI1" s="5">
        <v>82</v>
      </c>
      <c r="CJ1" s="5">
        <v>83</v>
      </c>
      <c r="CK1" s="5">
        <v>84</v>
      </c>
      <c r="CL1" s="5">
        <v>85</v>
      </c>
      <c r="CM1" s="5">
        <v>86</v>
      </c>
      <c r="CN1" s="5">
        <v>87</v>
      </c>
      <c r="CO1" s="5">
        <v>88</v>
      </c>
      <c r="CP1" s="5">
        <v>89</v>
      </c>
      <c r="CQ1" s="5">
        <v>90</v>
      </c>
      <c r="CR1" s="5">
        <v>91</v>
      </c>
      <c r="CS1" s="5">
        <v>92</v>
      </c>
      <c r="CT1" s="5">
        <v>93</v>
      </c>
      <c r="CU1" s="5">
        <v>94</v>
      </c>
      <c r="CV1" s="5">
        <v>95</v>
      </c>
      <c r="CW1" s="5">
        <v>96</v>
      </c>
      <c r="CX1" s="5">
        <v>97</v>
      </c>
      <c r="CY1" s="5">
        <v>98</v>
      </c>
      <c r="CZ1" s="5">
        <v>99</v>
      </c>
      <c r="DA1" s="5">
        <v>100</v>
      </c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</row>
    <row r="2" spans="2:161" x14ac:dyDescent="0.2">
      <c r="B2" s="38" t="s">
        <v>13</v>
      </c>
      <c r="C2" s="39">
        <f>AVERAGE(C6:C305)</f>
        <v>0.48333333333333334</v>
      </c>
      <c r="F2" s="7" t="s">
        <v>6</v>
      </c>
      <c r="G2" s="7" t="s">
        <v>6</v>
      </c>
      <c r="H2" s="7" t="s">
        <v>6</v>
      </c>
      <c r="I2" s="7" t="s">
        <v>6</v>
      </c>
      <c r="J2" s="7" t="s">
        <v>6</v>
      </c>
      <c r="K2" s="7" t="s">
        <v>6</v>
      </c>
      <c r="L2" s="7" t="s">
        <v>6</v>
      </c>
      <c r="M2" s="7" t="s">
        <v>6</v>
      </c>
      <c r="N2" s="7" t="s">
        <v>6</v>
      </c>
      <c r="O2" s="7" t="s">
        <v>6</v>
      </c>
      <c r="P2" s="7" t="s">
        <v>6</v>
      </c>
      <c r="Q2" s="7" t="s">
        <v>6</v>
      </c>
      <c r="R2" s="7" t="s">
        <v>6</v>
      </c>
      <c r="S2" s="7" t="s">
        <v>6</v>
      </c>
      <c r="T2" s="7" t="s">
        <v>6</v>
      </c>
      <c r="U2" s="7" t="s">
        <v>6</v>
      </c>
      <c r="V2" s="7" t="s">
        <v>6</v>
      </c>
      <c r="W2" s="7" t="s">
        <v>6</v>
      </c>
      <c r="X2" s="7" t="s">
        <v>6</v>
      </c>
      <c r="Y2" s="7" t="s">
        <v>6</v>
      </c>
      <c r="Z2" s="7" t="s">
        <v>6</v>
      </c>
      <c r="AA2" s="7" t="s">
        <v>6</v>
      </c>
      <c r="AB2" s="7" t="s">
        <v>6</v>
      </c>
      <c r="AC2" s="7" t="s">
        <v>6</v>
      </c>
      <c r="AD2" s="7" t="s">
        <v>6</v>
      </c>
      <c r="AE2" s="7" t="s">
        <v>6</v>
      </c>
      <c r="AF2" s="7" t="s">
        <v>6</v>
      </c>
      <c r="AG2" s="7" t="s">
        <v>6</v>
      </c>
      <c r="AH2" s="7" t="s">
        <v>6</v>
      </c>
      <c r="AI2" s="7" t="s">
        <v>6</v>
      </c>
      <c r="AJ2" s="7" t="s">
        <v>6</v>
      </c>
      <c r="AK2" s="7" t="s">
        <v>6</v>
      </c>
      <c r="AL2" s="7" t="s">
        <v>6</v>
      </c>
      <c r="AM2" s="7" t="s">
        <v>6</v>
      </c>
      <c r="AN2" s="7" t="s">
        <v>6</v>
      </c>
      <c r="AO2" s="7" t="s">
        <v>6</v>
      </c>
      <c r="AP2" s="7" t="s">
        <v>6</v>
      </c>
      <c r="AQ2" s="7" t="s">
        <v>6</v>
      </c>
      <c r="AR2" s="7" t="s">
        <v>6</v>
      </c>
      <c r="AS2" s="7" t="s">
        <v>6</v>
      </c>
      <c r="AT2" s="7" t="s">
        <v>6</v>
      </c>
      <c r="AU2" s="7" t="s">
        <v>6</v>
      </c>
      <c r="AV2" s="7" t="s">
        <v>6</v>
      </c>
      <c r="AW2" s="7" t="s">
        <v>6</v>
      </c>
      <c r="AX2" s="7" t="s">
        <v>6</v>
      </c>
      <c r="AY2" s="7" t="s">
        <v>6</v>
      </c>
      <c r="AZ2" s="7" t="s">
        <v>6</v>
      </c>
      <c r="BA2" s="7" t="s">
        <v>6</v>
      </c>
      <c r="BB2" s="7" t="s">
        <v>6</v>
      </c>
      <c r="BC2" s="7" t="s">
        <v>6</v>
      </c>
      <c r="BD2" s="7" t="s">
        <v>6</v>
      </c>
      <c r="BE2" s="7" t="s">
        <v>6</v>
      </c>
      <c r="BF2" s="7" t="s">
        <v>6</v>
      </c>
      <c r="BG2" s="7" t="s">
        <v>6</v>
      </c>
      <c r="BH2" s="7" t="s">
        <v>6</v>
      </c>
      <c r="BI2" s="7" t="s">
        <v>6</v>
      </c>
      <c r="BJ2" s="7" t="s">
        <v>6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7" t="s">
        <v>6</v>
      </c>
      <c r="BX2" s="7" t="s">
        <v>6</v>
      </c>
      <c r="BY2" s="7" t="s">
        <v>6</v>
      </c>
      <c r="BZ2" s="7" t="s">
        <v>6</v>
      </c>
      <c r="CA2" s="7" t="s">
        <v>6</v>
      </c>
      <c r="CB2" s="7" t="s">
        <v>6</v>
      </c>
      <c r="CC2" s="7" t="s">
        <v>6</v>
      </c>
      <c r="CD2" s="7" t="s">
        <v>6</v>
      </c>
      <c r="CE2" s="7" t="s">
        <v>6</v>
      </c>
      <c r="CF2" s="7" t="s">
        <v>6</v>
      </c>
      <c r="CG2" s="7" t="s">
        <v>6</v>
      </c>
      <c r="CH2" s="7" t="s">
        <v>6</v>
      </c>
      <c r="CI2" s="7" t="s">
        <v>6</v>
      </c>
      <c r="CJ2" s="7" t="s">
        <v>6</v>
      </c>
      <c r="CK2" s="7" t="s">
        <v>6</v>
      </c>
      <c r="CL2" s="7" t="s">
        <v>6</v>
      </c>
      <c r="CM2" s="7" t="s">
        <v>6</v>
      </c>
      <c r="CN2" s="7" t="s">
        <v>6</v>
      </c>
      <c r="CO2" s="7" t="s">
        <v>6</v>
      </c>
      <c r="CP2" s="7" t="s">
        <v>6</v>
      </c>
      <c r="CQ2" s="7" t="s">
        <v>6</v>
      </c>
      <c r="CR2" s="7" t="s">
        <v>6</v>
      </c>
      <c r="CS2" s="7" t="s">
        <v>6</v>
      </c>
      <c r="CT2" s="7" t="s">
        <v>6</v>
      </c>
      <c r="CU2" s="7" t="s">
        <v>6</v>
      </c>
      <c r="CV2" s="7" t="s">
        <v>6</v>
      </c>
      <c r="CW2" s="7" t="s">
        <v>6</v>
      </c>
      <c r="CX2" s="7" t="s">
        <v>6</v>
      </c>
      <c r="CY2" s="7" t="s">
        <v>6</v>
      </c>
      <c r="CZ2" s="7" t="s">
        <v>6</v>
      </c>
      <c r="DA2" s="7" t="s">
        <v>6</v>
      </c>
    </row>
    <row r="3" spans="2:161" x14ac:dyDescent="0.2">
      <c r="B3" s="38"/>
      <c r="C3" s="39"/>
      <c r="F3" s="5">
        <f ca="1">COUNTA(F6:F35)</f>
        <v>30</v>
      </c>
      <c r="G3" s="5">
        <f t="shared" ref="G3:BR3" si="0">COUNTA(G6:G35)</f>
        <v>0</v>
      </c>
      <c r="H3" s="5">
        <f t="shared" si="0"/>
        <v>0</v>
      </c>
      <c r="I3" s="5">
        <f t="shared" si="0"/>
        <v>0</v>
      </c>
      <c r="J3" s="5">
        <f t="shared" si="0"/>
        <v>0</v>
      </c>
      <c r="K3" s="5">
        <f t="shared" si="0"/>
        <v>0</v>
      </c>
      <c r="L3" s="5">
        <f t="shared" si="0"/>
        <v>0</v>
      </c>
      <c r="M3" s="5">
        <f t="shared" si="0"/>
        <v>0</v>
      </c>
      <c r="N3" s="5">
        <f t="shared" si="0"/>
        <v>0</v>
      </c>
      <c r="O3" s="5">
        <f t="shared" si="0"/>
        <v>0</v>
      </c>
      <c r="P3" s="5">
        <f t="shared" si="0"/>
        <v>0</v>
      </c>
      <c r="Q3" s="5">
        <f t="shared" si="0"/>
        <v>0</v>
      </c>
      <c r="R3" s="5">
        <f t="shared" si="0"/>
        <v>0</v>
      </c>
      <c r="S3" s="5">
        <f t="shared" si="0"/>
        <v>0</v>
      </c>
      <c r="T3" s="5">
        <f t="shared" si="0"/>
        <v>0</v>
      </c>
      <c r="U3" s="5">
        <f t="shared" si="0"/>
        <v>0</v>
      </c>
      <c r="V3" s="5">
        <f t="shared" si="0"/>
        <v>0</v>
      </c>
      <c r="W3" s="5">
        <f t="shared" si="0"/>
        <v>0</v>
      </c>
      <c r="X3" s="5">
        <f t="shared" si="0"/>
        <v>0</v>
      </c>
      <c r="Y3" s="5">
        <f t="shared" si="0"/>
        <v>0</v>
      </c>
      <c r="Z3" s="5">
        <f t="shared" si="0"/>
        <v>0</v>
      </c>
      <c r="AA3" s="5">
        <f t="shared" si="0"/>
        <v>0</v>
      </c>
      <c r="AB3" s="5">
        <f t="shared" si="0"/>
        <v>0</v>
      </c>
      <c r="AC3" s="5">
        <f t="shared" si="0"/>
        <v>0</v>
      </c>
      <c r="AD3" s="5">
        <f t="shared" si="0"/>
        <v>0</v>
      </c>
      <c r="AE3" s="5">
        <f t="shared" si="0"/>
        <v>0</v>
      </c>
      <c r="AF3" s="5">
        <f t="shared" si="0"/>
        <v>0</v>
      </c>
      <c r="AG3" s="5">
        <f t="shared" si="0"/>
        <v>0</v>
      </c>
      <c r="AH3" s="5">
        <f t="shared" si="0"/>
        <v>0</v>
      </c>
      <c r="AI3" s="5">
        <f t="shared" si="0"/>
        <v>0</v>
      </c>
      <c r="AJ3" s="5">
        <f t="shared" si="0"/>
        <v>0</v>
      </c>
      <c r="AK3" s="5">
        <f t="shared" si="0"/>
        <v>0</v>
      </c>
      <c r="AL3" s="5">
        <f t="shared" si="0"/>
        <v>0</v>
      </c>
      <c r="AM3" s="5">
        <f t="shared" si="0"/>
        <v>0</v>
      </c>
      <c r="AN3" s="5">
        <f t="shared" si="0"/>
        <v>0</v>
      </c>
      <c r="AO3" s="5">
        <f t="shared" si="0"/>
        <v>0</v>
      </c>
      <c r="AP3" s="5">
        <f t="shared" si="0"/>
        <v>0</v>
      </c>
      <c r="AQ3" s="5">
        <f t="shared" si="0"/>
        <v>0</v>
      </c>
      <c r="AR3" s="5">
        <f t="shared" si="0"/>
        <v>0</v>
      </c>
      <c r="AS3" s="5">
        <f t="shared" si="0"/>
        <v>0</v>
      </c>
      <c r="AT3" s="5">
        <f t="shared" si="0"/>
        <v>0</v>
      </c>
      <c r="AU3" s="5">
        <f t="shared" si="0"/>
        <v>0</v>
      </c>
      <c r="AV3" s="5">
        <f t="shared" si="0"/>
        <v>0</v>
      </c>
      <c r="AW3" s="5">
        <f t="shared" si="0"/>
        <v>0</v>
      </c>
      <c r="AX3" s="5">
        <f t="shared" si="0"/>
        <v>0</v>
      </c>
      <c r="AY3" s="5">
        <f t="shared" si="0"/>
        <v>0</v>
      </c>
      <c r="AZ3" s="5">
        <f t="shared" si="0"/>
        <v>0</v>
      </c>
      <c r="BA3" s="5">
        <f t="shared" si="0"/>
        <v>0</v>
      </c>
      <c r="BB3" s="5">
        <f t="shared" si="0"/>
        <v>0</v>
      </c>
      <c r="BC3" s="5">
        <f t="shared" si="0"/>
        <v>0</v>
      </c>
      <c r="BD3" s="5">
        <f t="shared" si="0"/>
        <v>0</v>
      </c>
      <c r="BE3" s="5">
        <f t="shared" si="0"/>
        <v>0</v>
      </c>
      <c r="BF3" s="5">
        <f t="shared" si="0"/>
        <v>0</v>
      </c>
      <c r="BG3" s="5">
        <f t="shared" si="0"/>
        <v>0</v>
      </c>
      <c r="BH3" s="5">
        <f t="shared" si="0"/>
        <v>0</v>
      </c>
      <c r="BI3" s="5">
        <f t="shared" si="0"/>
        <v>0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0</v>
      </c>
      <c r="BN3" s="5">
        <f t="shared" si="0"/>
        <v>0</v>
      </c>
      <c r="BO3" s="5">
        <f t="shared" si="0"/>
        <v>0</v>
      </c>
      <c r="BP3" s="5">
        <f t="shared" si="0"/>
        <v>0</v>
      </c>
      <c r="BQ3" s="5">
        <f t="shared" si="0"/>
        <v>0</v>
      </c>
      <c r="BR3" s="5">
        <f t="shared" si="0"/>
        <v>0</v>
      </c>
      <c r="BS3" s="5">
        <f t="shared" ref="BS3:DA3" si="1">COUNTA(BS6:BS35)</f>
        <v>0</v>
      </c>
      <c r="BT3" s="5">
        <f t="shared" si="1"/>
        <v>0</v>
      </c>
      <c r="BU3" s="5">
        <f t="shared" si="1"/>
        <v>0</v>
      </c>
      <c r="BV3" s="5">
        <f t="shared" si="1"/>
        <v>0</v>
      </c>
      <c r="BW3" s="5">
        <f t="shared" si="1"/>
        <v>0</v>
      </c>
      <c r="BX3" s="5">
        <f t="shared" si="1"/>
        <v>0</v>
      </c>
      <c r="BY3" s="5">
        <f t="shared" si="1"/>
        <v>0</v>
      </c>
      <c r="BZ3" s="5">
        <f t="shared" si="1"/>
        <v>0</v>
      </c>
      <c r="CA3" s="5">
        <f t="shared" si="1"/>
        <v>0</v>
      </c>
      <c r="CB3" s="5">
        <f t="shared" si="1"/>
        <v>0</v>
      </c>
      <c r="CC3" s="5">
        <f t="shared" si="1"/>
        <v>0</v>
      </c>
      <c r="CD3" s="5">
        <f t="shared" si="1"/>
        <v>0</v>
      </c>
      <c r="CE3" s="5">
        <f t="shared" si="1"/>
        <v>0</v>
      </c>
      <c r="CF3" s="5">
        <f t="shared" si="1"/>
        <v>0</v>
      </c>
      <c r="CG3" s="5">
        <f t="shared" si="1"/>
        <v>0</v>
      </c>
      <c r="CH3" s="5">
        <f t="shared" si="1"/>
        <v>0</v>
      </c>
      <c r="CI3" s="5">
        <f t="shared" si="1"/>
        <v>0</v>
      </c>
      <c r="CJ3" s="5">
        <f t="shared" si="1"/>
        <v>0</v>
      </c>
      <c r="CK3" s="5">
        <f t="shared" si="1"/>
        <v>0</v>
      </c>
      <c r="CL3" s="5">
        <f t="shared" si="1"/>
        <v>0</v>
      </c>
      <c r="CM3" s="5">
        <f t="shared" si="1"/>
        <v>0</v>
      </c>
      <c r="CN3" s="5">
        <f t="shared" si="1"/>
        <v>0</v>
      </c>
      <c r="CO3" s="5">
        <f t="shared" si="1"/>
        <v>0</v>
      </c>
      <c r="CP3" s="5">
        <f t="shared" si="1"/>
        <v>0</v>
      </c>
      <c r="CQ3" s="5">
        <f t="shared" si="1"/>
        <v>0</v>
      </c>
      <c r="CR3" s="5">
        <f t="shared" si="1"/>
        <v>0</v>
      </c>
      <c r="CS3" s="5">
        <f t="shared" si="1"/>
        <v>0</v>
      </c>
      <c r="CT3" s="5">
        <f t="shared" si="1"/>
        <v>0</v>
      </c>
      <c r="CU3" s="5">
        <f t="shared" si="1"/>
        <v>0</v>
      </c>
      <c r="CV3" s="5">
        <f t="shared" si="1"/>
        <v>0</v>
      </c>
      <c r="CW3" s="5">
        <f t="shared" si="1"/>
        <v>0</v>
      </c>
      <c r="CX3" s="5">
        <f t="shared" si="1"/>
        <v>0</v>
      </c>
      <c r="CY3" s="5">
        <f t="shared" si="1"/>
        <v>0</v>
      </c>
      <c r="CZ3" s="5">
        <f t="shared" si="1"/>
        <v>0</v>
      </c>
      <c r="DA3" s="5">
        <f t="shared" si="1"/>
        <v>0</v>
      </c>
    </row>
    <row r="5" spans="2:161" x14ac:dyDescent="0.2">
      <c r="B5" s="7" t="s">
        <v>0</v>
      </c>
      <c r="C5" s="4" t="s">
        <v>12</v>
      </c>
      <c r="E5" s="5" t="s">
        <v>10</v>
      </c>
      <c r="F5" s="1" t="s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spans="2:161" x14ac:dyDescent="0.2">
      <c r="B6">
        <v>1</v>
      </c>
      <c r="C6" s="9">
        <v>0</v>
      </c>
      <c r="E6" s="5">
        <v>1</v>
      </c>
      <c r="F6" s="9">
        <f ca="1">VLOOKUP(RANDBETWEEN(1,300),$B$5:$C$305,2,0)</f>
        <v>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</row>
    <row r="7" spans="2:161" x14ac:dyDescent="0.2">
      <c r="B7">
        <v>2</v>
      </c>
      <c r="C7" s="9">
        <v>1</v>
      </c>
      <c r="E7" s="5">
        <v>2</v>
      </c>
      <c r="F7" s="9">
        <f t="shared" ref="F7:U23" ca="1" si="2">VLOOKUP(RANDBETWEEN(1,300),$B$5:$C$305,2,0)</f>
        <v>0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</row>
    <row r="8" spans="2:161" x14ac:dyDescent="0.2">
      <c r="B8">
        <v>3</v>
      </c>
      <c r="C8" s="9">
        <v>0</v>
      </c>
      <c r="E8" s="5">
        <v>3</v>
      </c>
      <c r="F8" s="9">
        <f t="shared" ca="1" si="2"/>
        <v>0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</row>
    <row r="9" spans="2:161" x14ac:dyDescent="0.2">
      <c r="B9">
        <v>4</v>
      </c>
      <c r="C9" s="9">
        <v>0</v>
      </c>
      <c r="E9" s="5">
        <v>4</v>
      </c>
      <c r="F9" s="9">
        <f t="shared" ca="1" si="2"/>
        <v>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</row>
    <row r="10" spans="2:161" x14ac:dyDescent="0.2">
      <c r="B10">
        <v>5</v>
      </c>
      <c r="C10" s="9">
        <v>0</v>
      </c>
      <c r="E10" s="5">
        <v>5</v>
      </c>
      <c r="F10" s="9">
        <f t="shared" ca="1" si="2"/>
        <v>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</row>
    <row r="11" spans="2:161" x14ac:dyDescent="0.2">
      <c r="B11">
        <v>6</v>
      </c>
      <c r="C11" s="9">
        <v>0</v>
      </c>
      <c r="E11" s="5">
        <v>6</v>
      </c>
      <c r="F11" s="9">
        <f t="shared" ca="1" si="2"/>
        <v>1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</row>
    <row r="12" spans="2:161" x14ac:dyDescent="0.2">
      <c r="B12">
        <v>7</v>
      </c>
      <c r="C12" s="9">
        <v>1</v>
      </c>
      <c r="E12" s="5">
        <v>7</v>
      </c>
      <c r="F12" s="9">
        <f t="shared" ca="1" si="2"/>
        <v>1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</row>
    <row r="13" spans="2:161" x14ac:dyDescent="0.2">
      <c r="B13">
        <v>8</v>
      </c>
      <c r="C13" s="9">
        <v>0</v>
      </c>
      <c r="E13" s="5">
        <v>8</v>
      </c>
      <c r="F13" s="9">
        <f t="shared" ca="1" si="2"/>
        <v>0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</row>
    <row r="14" spans="2:161" x14ac:dyDescent="0.2">
      <c r="B14">
        <v>9</v>
      </c>
      <c r="C14" s="9">
        <v>0</v>
      </c>
      <c r="E14" s="5">
        <v>9</v>
      </c>
      <c r="F14" s="9">
        <f t="shared" ca="1" si="2"/>
        <v>0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</row>
    <row r="15" spans="2:161" x14ac:dyDescent="0.2">
      <c r="B15">
        <v>10</v>
      </c>
      <c r="C15" s="9">
        <v>0</v>
      </c>
      <c r="E15" s="5">
        <v>10</v>
      </c>
      <c r="F15" s="9">
        <f t="shared" ca="1" si="2"/>
        <v>0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</row>
    <row r="16" spans="2:161" x14ac:dyDescent="0.2">
      <c r="B16">
        <v>11</v>
      </c>
      <c r="C16" s="9">
        <v>1</v>
      </c>
      <c r="E16" s="5">
        <v>11</v>
      </c>
      <c r="F16" s="9">
        <f t="shared" ca="1" si="2"/>
        <v>1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</row>
    <row r="17" spans="2:105" x14ac:dyDescent="0.2">
      <c r="B17">
        <v>12</v>
      </c>
      <c r="C17" s="9">
        <v>1</v>
      </c>
      <c r="E17" s="5">
        <v>12</v>
      </c>
      <c r="F17" s="9">
        <f t="shared" ca="1" si="2"/>
        <v>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</row>
    <row r="18" spans="2:105" x14ac:dyDescent="0.2">
      <c r="B18">
        <v>13</v>
      </c>
      <c r="C18" s="9">
        <v>1</v>
      </c>
      <c r="E18" s="5">
        <v>13</v>
      </c>
      <c r="F18" s="9">
        <f t="shared" ca="1" si="2"/>
        <v>1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</row>
    <row r="19" spans="2:105" x14ac:dyDescent="0.2">
      <c r="B19">
        <v>14</v>
      </c>
      <c r="C19" s="9">
        <v>0</v>
      </c>
      <c r="E19" s="5">
        <v>14</v>
      </c>
      <c r="F19" s="9">
        <f t="shared" ca="1" si="2"/>
        <v>0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</row>
    <row r="20" spans="2:105" x14ac:dyDescent="0.2">
      <c r="B20">
        <v>15</v>
      </c>
      <c r="C20" s="9">
        <v>1</v>
      </c>
      <c r="E20" s="5">
        <v>15</v>
      </c>
      <c r="F20" s="9">
        <f t="shared" ca="1" si="2"/>
        <v>0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</row>
    <row r="21" spans="2:105" x14ac:dyDescent="0.2">
      <c r="B21">
        <v>16</v>
      </c>
      <c r="C21" s="9">
        <v>1</v>
      </c>
      <c r="E21" s="5">
        <v>16</v>
      </c>
      <c r="F21" s="9">
        <f t="shared" ca="1" si="2"/>
        <v>0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</row>
    <row r="22" spans="2:105" x14ac:dyDescent="0.2">
      <c r="B22">
        <v>17</v>
      </c>
      <c r="C22" s="9">
        <v>0</v>
      </c>
      <c r="E22" s="5">
        <v>17</v>
      </c>
      <c r="F22" s="9">
        <f t="shared" ca="1" si="2"/>
        <v>1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</row>
    <row r="23" spans="2:105" x14ac:dyDescent="0.2">
      <c r="B23">
        <v>18</v>
      </c>
      <c r="C23" s="9">
        <v>0</v>
      </c>
      <c r="E23" s="5">
        <v>18</v>
      </c>
      <c r="F23" s="9">
        <f t="shared" ca="1" si="2"/>
        <v>0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</row>
    <row r="24" spans="2:105" x14ac:dyDescent="0.2">
      <c r="B24">
        <v>19</v>
      </c>
      <c r="C24" s="9">
        <v>1</v>
      </c>
      <c r="E24" s="5">
        <v>19</v>
      </c>
      <c r="F24" s="9">
        <f t="shared" ref="F24:U35" ca="1" si="3">VLOOKUP(RANDBETWEEN(1,300),$B$5:$C$305,2,0)</f>
        <v>1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</row>
    <row r="25" spans="2:105" x14ac:dyDescent="0.2">
      <c r="B25">
        <v>20</v>
      </c>
      <c r="C25" s="9">
        <v>0</v>
      </c>
      <c r="E25" s="5">
        <v>20</v>
      </c>
      <c r="F25" s="9">
        <f t="shared" ca="1" si="3"/>
        <v>0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</row>
    <row r="26" spans="2:105" x14ac:dyDescent="0.2">
      <c r="B26">
        <v>21</v>
      </c>
      <c r="C26" s="9">
        <v>1</v>
      </c>
      <c r="E26" s="5">
        <v>21</v>
      </c>
      <c r="F26" s="9">
        <f t="shared" ca="1" si="3"/>
        <v>1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</row>
    <row r="27" spans="2:105" x14ac:dyDescent="0.2">
      <c r="B27">
        <v>22</v>
      </c>
      <c r="C27" s="9">
        <v>1</v>
      </c>
      <c r="E27" s="5">
        <v>22</v>
      </c>
      <c r="F27" s="9">
        <f t="shared" ca="1" si="3"/>
        <v>1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</row>
    <row r="28" spans="2:105" x14ac:dyDescent="0.2">
      <c r="B28">
        <v>23</v>
      </c>
      <c r="C28" s="9">
        <v>1</v>
      </c>
      <c r="E28" s="5">
        <v>23</v>
      </c>
      <c r="F28" s="9">
        <f t="shared" ca="1" si="3"/>
        <v>1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</row>
    <row r="29" spans="2:105" x14ac:dyDescent="0.2">
      <c r="B29">
        <v>24</v>
      </c>
      <c r="C29" s="9">
        <v>0</v>
      </c>
      <c r="E29" s="5">
        <v>24</v>
      </c>
      <c r="F29" s="9">
        <f t="shared" ca="1" si="3"/>
        <v>0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</row>
    <row r="30" spans="2:105" x14ac:dyDescent="0.2">
      <c r="B30">
        <v>25</v>
      </c>
      <c r="C30" s="9">
        <v>1</v>
      </c>
      <c r="E30" s="5">
        <v>25</v>
      </c>
      <c r="F30" s="9">
        <f t="shared" ca="1" si="3"/>
        <v>1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</row>
    <row r="31" spans="2:105" x14ac:dyDescent="0.2">
      <c r="B31">
        <v>26</v>
      </c>
      <c r="C31" s="9">
        <v>0</v>
      </c>
      <c r="E31" s="5">
        <v>26</v>
      </c>
      <c r="F31" s="9">
        <f t="shared" ca="1" si="3"/>
        <v>0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</row>
    <row r="32" spans="2:105" x14ac:dyDescent="0.2">
      <c r="B32">
        <v>27</v>
      </c>
      <c r="C32" s="9">
        <v>0</v>
      </c>
      <c r="E32" s="5">
        <v>27</v>
      </c>
      <c r="F32" s="9">
        <f t="shared" ca="1" si="3"/>
        <v>0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</row>
    <row r="33" spans="2:105" x14ac:dyDescent="0.2">
      <c r="B33">
        <v>28</v>
      </c>
      <c r="C33" s="9">
        <v>1</v>
      </c>
      <c r="E33" s="5">
        <v>28</v>
      </c>
      <c r="F33" s="9">
        <f t="shared" ca="1" si="3"/>
        <v>1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</row>
    <row r="34" spans="2:105" x14ac:dyDescent="0.2">
      <c r="B34">
        <v>29</v>
      </c>
      <c r="C34" s="9">
        <v>0</v>
      </c>
      <c r="E34" s="5">
        <v>29</v>
      </c>
      <c r="F34" s="9">
        <f t="shared" ca="1" si="3"/>
        <v>0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</row>
    <row r="35" spans="2:105" x14ac:dyDescent="0.2">
      <c r="B35">
        <v>30</v>
      </c>
      <c r="C35" s="9">
        <v>1</v>
      </c>
      <c r="E35" s="5">
        <v>30</v>
      </c>
      <c r="F35" s="9">
        <f t="shared" ca="1" si="3"/>
        <v>1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</row>
    <row r="36" spans="2:105" s="12" customFormat="1" ht="24.75" customHeight="1" x14ac:dyDescent="0.2">
      <c r="B36" s="12">
        <v>31</v>
      </c>
      <c r="C36" s="13">
        <v>1</v>
      </c>
      <c r="E36" s="12" t="s">
        <v>15</v>
      </c>
      <c r="F36" s="17">
        <f t="shared" ref="F36" ca="1" si="4">AVERAGE(F6:F35)</f>
        <v>0.4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</row>
    <row r="37" spans="2:105" x14ac:dyDescent="0.2">
      <c r="B37">
        <v>32</v>
      </c>
      <c r="C37" s="9">
        <v>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</row>
    <row r="38" spans="2:105" outlineLevel="1" x14ac:dyDescent="0.2">
      <c r="B38">
        <v>33</v>
      </c>
      <c r="C38" s="9">
        <v>1</v>
      </c>
      <c r="E38" s="5" t="s">
        <v>3</v>
      </c>
      <c r="F38" s="11">
        <f ca="1">F36 - ABS(    _xlfn.T.INV(   ( 1 - $F$44) / 2, F3 - 1        )    ) * SQRT(    F36*(1-F36)  /  F3    )</f>
        <v>0.21706909962374832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</row>
    <row r="39" spans="2:105" outlineLevel="1" x14ac:dyDescent="0.2">
      <c r="B39">
        <v>34</v>
      </c>
      <c r="C39" s="9">
        <v>1</v>
      </c>
      <c r="E39" s="5" t="s">
        <v>4</v>
      </c>
      <c r="F39" s="11">
        <f ca="1">F36 + ABS(    _xlfn.T.INV(   ( 1 - $F$44) / 2, F3 - 1        )    ) * SQRT(    F36*(1-F36)  /  F3    )</f>
        <v>0.58293090037625173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</row>
    <row r="40" spans="2:105" outlineLevel="1" x14ac:dyDescent="0.2">
      <c r="B40">
        <v>35</v>
      </c>
      <c r="C40" s="9">
        <v>0</v>
      </c>
      <c r="E40" s="5" t="s">
        <v>5</v>
      </c>
      <c r="F40" s="16" t="str">
        <f t="shared" ref="F40" ca="1" si="5">IF(AND(F38&lt;=$C$2,F39&gt;=$C$2), "Sim","Não")</f>
        <v>Sim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</row>
    <row r="41" spans="2:105" outlineLevel="1" x14ac:dyDescent="0.2">
      <c r="B41">
        <v>36</v>
      </c>
      <c r="C41" s="9">
        <v>0</v>
      </c>
      <c r="F41" s="19"/>
      <c r="G41" s="20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2:105" outlineLevel="1" x14ac:dyDescent="0.2">
      <c r="B42">
        <v>37</v>
      </c>
      <c r="C42" s="9">
        <v>1</v>
      </c>
      <c r="F42" s="8"/>
      <c r="G42" s="20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2:105" outlineLevel="1" x14ac:dyDescent="0.2">
      <c r="B43">
        <v>38</v>
      </c>
      <c r="C43" s="9">
        <v>0</v>
      </c>
      <c r="F43" s="3"/>
      <c r="G43" s="20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2:105" outlineLevel="1" x14ac:dyDescent="0.2">
      <c r="B44">
        <v>39</v>
      </c>
      <c r="C44" s="9">
        <v>0</v>
      </c>
      <c r="E44" s="5" t="s">
        <v>8</v>
      </c>
      <c r="F44" s="10">
        <v>0.95</v>
      </c>
      <c r="G44" s="20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2:105" outlineLevel="1" x14ac:dyDescent="0.2">
      <c r="B45">
        <v>40</v>
      </c>
      <c r="C45" s="9">
        <v>1</v>
      </c>
      <c r="G45" s="20"/>
      <c r="H45" s="18"/>
      <c r="I45" s="18"/>
      <c r="J45" s="18"/>
      <c r="K45" s="18"/>
      <c r="L45" s="18"/>
      <c r="M45" s="18"/>
      <c r="N45" s="18"/>
      <c r="O45" s="18"/>
      <c r="P45" s="18"/>
      <c r="Q45" s="18"/>
    </row>
    <row r="46" spans="2:105" outlineLevel="1" x14ac:dyDescent="0.2">
      <c r="B46">
        <v>41</v>
      </c>
      <c r="C46" s="9">
        <v>0</v>
      </c>
      <c r="E46" s="7" t="s">
        <v>11</v>
      </c>
      <c r="F46" s="11">
        <f ca="1">COUNTIF(F40:DA40,"Sim")/COUNTA(F40:DA40)</f>
        <v>1</v>
      </c>
      <c r="G46" s="20"/>
      <c r="H46" s="18"/>
      <c r="I46" s="18"/>
      <c r="J46" s="18"/>
      <c r="K46" s="18"/>
      <c r="L46" s="18"/>
      <c r="M46" s="18"/>
      <c r="N46" s="18"/>
      <c r="O46" s="18"/>
      <c r="P46" s="18"/>
      <c r="Q46" s="18"/>
    </row>
    <row r="47" spans="2:105" outlineLevel="1" x14ac:dyDescent="0.2">
      <c r="B47">
        <v>42</v>
      </c>
      <c r="C47" s="9">
        <v>1</v>
      </c>
      <c r="G47" s="20"/>
      <c r="H47" s="18"/>
      <c r="I47" s="18"/>
      <c r="J47" s="18"/>
      <c r="K47" s="18"/>
      <c r="L47" s="18"/>
      <c r="M47" s="18"/>
      <c r="N47" s="18"/>
      <c r="O47" s="18"/>
      <c r="P47" s="18"/>
      <c r="Q47" s="18"/>
    </row>
    <row r="48" spans="2:105" outlineLevel="1" x14ac:dyDescent="0.2">
      <c r="B48">
        <v>43</v>
      </c>
      <c r="C48" s="9">
        <v>0</v>
      </c>
      <c r="F48" s="8"/>
      <c r="G48" s="20"/>
      <c r="H48" s="18"/>
      <c r="I48" s="18"/>
      <c r="J48" s="18"/>
      <c r="K48" s="18"/>
      <c r="L48" s="18"/>
      <c r="M48" s="18"/>
      <c r="N48" s="18"/>
      <c r="O48" s="18"/>
      <c r="P48" s="18"/>
      <c r="Q48" s="18"/>
    </row>
    <row r="49" spans="2:17" outlineLevel="1" x14ac:dyDescent="0.2">
      <c r="B49">
        <v>44</v>
      </c>
      <c r="C49" s="9">
        <v>0</v>
      </c>
      <c r="G49" s="20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2:17" outlineLevel="1" x14ac:dyDescent="0.2">
      <c r="B50">
        <v>45</v>
      </c>
      <c r="C50" s="9">
        <v>0</v>
      </c>
      <c r="G50" s="20"/>
      <c r="H50" s="18"/>
      <c r="I50" s="18"/>
      <c r="J50" s="18"/>
      <c r="K50" s="18"/>
      <c r="L50" s="18"/>
      <c r="M50" s="18"/>
      <c r="N50" s="18"/>
      <c r="O50" s="18"/>
      <c r="P50" s="18"/>
      <c r="Q50" s="18"/>
    </row>
    <row r="51" spans="2:17" outlineLevel="1" x14ac:dyDescent="0.2">
      <c r="B51">
        <v>46</v>
      </c>
      <c r="C51" s="9">
        <v>0</v>
      </c>
      <c r="G51" s="20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2:17" outlineLevel="1" x14ac:dyDescent="0.2">
      <c r="B52">
        <v>47</v>
      </c>
      <c r="C52" s="9">
        <v>1</v>
      </c>
      <c r="G52" s="20"/>
      <c r="H52" s="18"/>
      <c r="I52" s="18"/>
      <c r="J52" s="18"/>
      <c r="K52" s="18"/>
      <c r="L52" s="18"/>
      <c r="M52" s="18"/>
      <c r="N52" s="18"/>
      <c r="O52" s="18"/>
      <c r="P52" s="18"/>
      <c r="Q52" s="18"/>
    </row>
    <row r="53" spans="2:17" outlineLevel="1" x14ac:dyDescent="0.2">
      <c r="B53">
        <v>48</v>
      </c>
      <c r="C53" s="9">
        <v>0</v>
      </c>
      <c r="G53" s="20"/>
      <c r="H53" s="18"/>
      <c r="I53" s="18"/>
      <c r="J53" s="18"/>
      <c r="K53" s="18"/>
      <c r="L53" s="18"/>
      <c r="M53" s="18"/>
      <c r="N53" s="18"/>
      <c r="O53" s="18"/>
      <c r="P53" s="18"/>
      <c r="Q53" s="18"/>
    </row>
    <row r="54" spans="2:17" outlineLevel="1" x14ac:dyDescent="0.2">
      <c r="B54">
        <v>49</v>
      </c>
      <c r="C54" s="9">
        <v>1</v>
      </c>
      <c r="G54" s="20"/>
      <c r="H54" s="18"/>
      <c r="I54" s="18"/>
      <c r="J54" s="18"/>
      <c r="K54" s="18"/>
      <c r="L54" s="18"/>
      <c r="M54" s="18"/>
      <c r="N54" s="18"/>
      <c r="O54" s="18"/>
      <c r="P54" s="18"/>
      <c r="Q54" s="18"/>
    </row>
    <row r="55" spans="2:17" outlineLevel="1" x14ac:dyDescent="0.2">
      <c r="B55">
        <v>50</v>
      </c>
      <c r="C55" s="9">
        <v>0</v>
      </c>
      <c r="G55" s="20"/>
      <c r="H55" s="18"/>
      <c r="I55" s="18"/>
      <c r="J55" s="18"/>
      <c r="K55" s="18"/>
      <c r="L55" s="18"/>
      <c r="M55" s="18"/>
      <c r="N55" s="18"/>
      <c r="O55" s="18"/>
      <c r="P55" s="18"/>
      <c r="Q55" s="18"/>
    </row>
    <row r="56" spans="2:17" outlineLevel="1" x14ac:dyDescent="0.2">
      <c r="B56">
        <v>51</v>
      </c>
      <c r="C56" s="9">
        <v>0</v>
      </c>
      <c r="G56" s="20"/>
      <c r="H56" s="18"/>
      <c r="I56" s="18"/>
      <c r="J56" s="18"/>
      <c r="K56" s="18"/>
      <c r="L56" s="18"/>
      <c r="M56" s="18"/>
      <c r="N56" s="18"/>
      <c r="O56" s="18"/>
      <c r="P56" s="18"/>
      <c r="Q56" s="18"/>
    </row>
    <row r="57" spans="2:17" x14ac:dyDescent="0.2">
      <c r="B57">
        <v>52</v>
      </c>
      <c r="C57" s="9">
        <v>1</v>
      </c>
      <c r="G57" s="20"/>
      <c r="H57" s="18"/>
      <c r="I57" s="18"/>
      <c r="J57" s="18"/>
      <c r="K57" s="18"/>
      <c r="L57" s="18"/>
      <c r="M57" s="18"/>
      <c r="N57" s="18"/>
      <c r="O57" s="18"/>
      <c r="P57" s="18"/>
      <c r="Q57" s="18"/>
    </row>
    <row r="58" spans="2:17" x14ac:dyDescent="0.2">
      <c r="B58">
        <v>53</v>
      </c>
      <c r="C58" s="9">
        <v>1</v>
      </c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2:17" x14ac:dyDescent="0.2">
      <c r="B59">
        <v>54</v>
      </c>
      <c r="C59" s="9">
        <v>1</v>
      </c>
    </row>
    <row r="60" spans="2:17" x14ac:dyDescent="0.2">
      <c r="B60">
        <v>55</v>
      </c>
      <c r="C60" s="9">
        <v>0</v>
      </c>
    </row>
    <row r="61" spans="2:17" x14ac:dyDescent="0.2">
      <c r="B61">
        <v>56</v>
      </c>
      <c r="C61" s="9">
        <v>1</v>
      </c>
    </row>
    <row r="62" spans="2:17" x14ac:dyDescent="0.2">
      <c r="B62">
        <v>57</v>
      </c>
      <c r="C62" s="9">
        <v>0</v>
      </c>
    </row>
    <row r="63" spans="2:17" x14ac:dyDescent="0.2">
      <c r="B63">
        <v>58</v>
      </c>
      <c r="C63" s="9">
        <v>1</v>
      </c>
    </row>
    <row r="64" spans="2:17" x14ac:dyDescent="0.2">
      <c r="B64">
        <v>59</v>
      </c>
      <c r="C64" s="9">
        <v>1</v>
      </c>
    </row>
    <row r="65" spans="2:6" x14ac:dyDescent="0.2">
      <c r="B65">
        <v>60</v>
      </c>
      <c r="C65" s="9">
        <v>0</v>
      </c>
      <c r="F65">
        <f>25*1.7^2</f>
        <v>72.249999999999986</v>
      </c>
    </row>
    <row r="66" spans="2:6" x14ac:dyDescent="0.2">
      <c r="B66">
        <v>61</v>
      </c>
      <c r="C66" s="9">
        <v>0</v>
      </c>
    </row>
    <row r="67" spans="2:6" x14ac:dyDescent="0.2">
      <c r="B67">
        <v>62</v>
      </c>
      <c r="C67" s="9">
        <v>1</v>
      </c>
    </row>
    <row r="68" spans="2:6" x14ac:dyDescent="0.2">
      <c r="B68">
        <v>63</v>
      </c>
      <c r="C68" s="9">
        <v>1</v>
      </c>
      <c r="F68" t="e" cm="1">
        <f t="array" ref="F68">in</f>
        <v>#NAME?</v>
      </c>
    </row>
    <row r="69" spans="2:6" x14ac:dyDescent="0.2">
      <c r="B69">
        <v>64</v>
      </c>
      <c r="C69" s="9">
        <v>1</v>
      </c>
    </row>
    <row r="70" spans="2:6" x14ac:dyDescent="0.2">
      <c r="B70">
        <v>65</v>
      </c>
      <c r="C70" s="9">
        <v>0</v>
      </c>
    </row>
    <row r="71" spans="2:6" x14ac:dyDescent="0.2">
      <c r="B71">
        <v>66</v>
      </c>
      <c r="C71" s="9">
        <v>1</v>
      </c>
    </row>
    <row r="72" spans="2:6" x14ac:dyDescent="0.2">
      <c r="B72">
        <v>67</v>
      </c>
      <c r="C72" s="9">
        <v>1</v>
      </c>
    </row>
    <row r="73" spans="2:6" x14ac:dyDescent="0.2">
      <c r="B73">
        <v>68</v>
      </c>
      <c r="C73" s="9">
        <v>1</v>
      </c>
    </row>
    <row r="74" spans="2:6" x14ac:dyDescent="0.2">
      <c r="B74">
        <v>69</v>
      </c>
      <c r="C74" s="9">
        <v>1</v>
      </c>
    </row>
    <row r="75" spans="2:6" x14ac:dyDescent="0.2">
      <c r="B75">
        <v>70</v>
      </c>
      <c r="C75" s="9">
        <v>1</v>
      </c>
    </row>
    <row r="76" spans="2:6" x14ac:dyDescent="0.2">
      <c r="B76">
        <v>71</v>
      </c>
      <c r="C76" s="9">
        <v>1</v>
      </c>
    </row>
    <row r="77" spans="2:6" x14ac:dyDescent="0.2">
      <c r="B77">
        <v>72</v>
      </c>
      <c r="C77" s="9">
        <v>1</v>
      </c>
    </row>
    <row r="78" spans="2:6" x14ac:dyDescent="0.2">
      <c r="B78">
        <v>73</v>
      </c>
      <c r="C78" s="9">
        <v>1</v>
      </c>
    </row>
    <row r="79" spans="2:6" x14ac:dyDescent="0.2">
      <c r="B79">
        <v>74</v>
      </c>
      <c r="C79" s="9">
        <v>0</v>
      </c>
    </row>
    <row r="80" spans="2:6" x14ac:dyDescent="0.2">
      <c r="B80">
        <v>75</v>
      </c>
      <c r="C80" s="9">
        <v>0</v>
      </c>
    </row>
    <row r="81" spans="2:3" x14ac:dyDescent="0.2">
      <c r="B81">
        <v>76</v>
      </c>
      <c r="C81" s="9">
        <v>1</v>
      </c>
    </row>
    <row r="82" spans="2:3" x14ac:dyDescent="0.2">
      <c r="B82">
        <v>77</v>
      </c>
      <c r="C82" s="9">
        <v>1</v>
      </c>
    </row>
    <row r="83" spans="2:3" x14ac:dyDescent="0.2">
      <c r="B83">
        <v>78</v>
      </c>
      <c r="C83" s="9">
        <v>0</v>
      </c>
    </row>
    <row r="84" spans="2:3" x14ac:dyDescent="0.2">
      <c r="B84">
        <v>79</v>
      </c>
      <c r="C84" s="9">
        <v>0</v>
      </c>
    </row>
    <row r="85" spans="2:3" x14ac:dyDescent="0.2">
      <c r="B85">
        <v>80</v>
      </c>
      <c r="C85" s="9">
        <v>0</v>
      </c>
    </row>
    <row r="86" spans="2:3" x14ac:dyDescent="0.2">
      <c r="B86">
        <v>81</v>
      </c>
      <c r="C86" s="9">
        <v>0</v>
      </c>
    </row>
    <row r="87" spans="2:3" x14ac:dyDescent="0.2">
      <c r="B87">
        <v>82</v>
      </c>
      <c r="C87" s="9">
        <v>0</v>
      </c>
    </row>
    <row r="88" spans="2:3" x14ac:dyDescent="0.2">
      <c r="B88">
        <v>83</v>
      </c>
      <c r="C88" s="9">
        <v>1</v>
      </c>
    </row>
    <row r="89" spans="2:3" x14ac:dyDescent="0.2">
      <c r="B89">
        <v>84</v>
      </c>
      <c r="C89" s="9">
        <v>1</v>
      </c>
    </row>
    <row r="90" spans="2:3" x14ac:dyDescent="0.2">
      <c r="B90">
        <v>85</v>
      </c>
      <c r="C90" s="9">
        <v>0</v>
      </c>
    </row>
    <row r="91" spans="2:3" x14ac:dyDescent="0.2">
      <c r="B91">
        <v>86</v>
      </c>
      <c r="C91" s="9">
        <v>1</v>
      </c>
    </row>
    <row r="92" spans="2:3" x14ac:dyDescent="0.2">
      <c r="B92">
        <v>87</v>
      </c>
      <c r="C92" s="9">
        <v>0</v>
      </c>
    </row>
    <row r="93" spans="2:3" x14ac:dyDescent="0.2">
      <c r="B93">
        <v>88</v>
      </c>
      <c r="C93" s="9">
        <v>0</v>
      </c>
    </row>
    <row r="94" spans="2:3" x14ac:dyDescent="0.2">
      <c r="B94">
        <v>89</v>
      </c>
      <c r="C94" s="9">
        <v>0</v>
      </c>
    </row>
    <row r="95" spans="2:3" x14ac:dyDescent="0.2">
      <c r="B95">
        <v>90</v>
      </c>
      <c r="C95" s="9">
        <v>0</v>
      </c>
    </row>
    <row r="96" spans="2:3" x14ac:dyDescent="0.2">
      <c r="B96">
        <v>91</v>
      </c>
      <c r="C96" s="9">
        <v>1</v>
      </c>
    </row>
    <row r="97" spans="2:3" x14ac:dyDescent="0.2">
      <c r="B97">
        <v>92</v>
      </c>
      <c r="C97" s="9">
        <v>1</v>
      </c>
    </row>
    <row r="98" spans="2:3" x14ac:dyDescent="0.2">
      <c r="B98">
        <v>93</v>
      </c>
      <c r="C98" s="9">
        <v>0</v>
      </c>
    </row>
    <row r="99" spans="2:3" x14ac:dyDescent="0.2">
      <c r="B99">
        <v>94</v>
      </c>
      <c r="C99" s="9">
        <v>0</v>
      </c>
    </row>
    <row r="100" spans="2:3" x14ac:dyDescent="0.2">
      <c r="B100">
        <v>95</v>
      </c>
      <c r="C100" s="9">
        <v>1</v>
      </c>
    </row>
    <row r="101" spans="2:3" x14ac:dyDescent="0.2">
      <c r="B101">
        <v>96</v>
      </c>
      <c r="C101" s="9">
        <v>0</v>
      </c>
    </row>
    <row r="102" spans="2:3" x14ac:dyDescent="0.2">
      <c r="B102">
        <v>97</v>
      </c>
      <c r="C102" s="9">
        <v>1</v>
      </c>
    </row>
    <row r="103" spans="2:3" x14ac:dyDescent="0.2">
      <c r="B103">
        <v>98</v>
      </c>
      <c r="C103" s="9">
        <v>1</v>
      </c>
    </row>
    <row r="104" spans="2:3" x14ac:dyDescent="0.2">
      <c r="B104">
        <v>99</v>
      </c>
      <c r="C104" s="9">
        <v>0</v>
      </c>
    </row>
    <row r="105" spans="2:3" x14ac:dyDescent="0.2">
      <c r="B105">
        <v>100</v>
      </c>
      <c r="C105" s="9">
        <v>0</v>
      </c>
    </row>
    <row r="106" spans="2:3" x14ac:dyDescent="0.2">
      <c r="B106">
        <v>101</v>
      </c>
      <c r="C106" s="9">
        <v>1</v>
      </c>
    </row>
    <row r="107" spans="2:3" x14ac:dyDescent="0.2">
      <c r="B107">
        <v>102</v>
      </c>
      <c r="C107" s="9">
        <v>0</v>
      </c>
    </row>
    <row r="108" spans="2:3" x14ac:dyDescent="0.2">
      <c r="B108">
        <v>103</v>
      </c>
      <c r="C108" s="9">
        <v>1</v>
      </c>
    </row>
    <row r="109" spans="2:3" x14ac:dyDescent="0.2">
      <c r="B109">
        <v>104</v>
      </c>
      <c r="C109" s="9">
        <v>1</v>
      </c>
    </row>
    <row r="110" spans="2:3" x14ac:dyDescent="0.2">
      <c r="B110">
        <v>105</v>
      </c>
      <c r="C110" s="9">
        <v>0</v>
      </c>
    </row>
    <row r="111" spans="2:3" x14ac:dyDescent="0.2">
      <c r="B111">
        <v>106</v>
      </c>
      <c r="C111" s="9">
        <v>1</v>
      </c>
    </row>
    <row r="112" spans="2:3" x14ac:dyDescent="0.2">
      <c r="B112">
        <v>107</v>
      </c>
      <c r="C112" s="9">
        <v>0</v>
      </c>
    </row>
    <row r="113" spans="2:3" x14ac:dyDescent="0.2">
      <c r="B113">
        <v>108</v>
      </c>
      <c r="C113" s="9">
        <v>1</v>
      </c>
    </row>
    <row r="114" spans="2:3" x14ac:dyDescent="0.2">
      <c r="B114">
        <v>109</v>
      </c>
      <c r="C114" s="9">
        <v>0</v>
      </c>
    </row>
    <row r="115" spans="2:3" x14ac:dyDescent="0.2">
      <c r="B115">
        <v>110</v>
      </c>
      <c r="C115" s="9">
        <v>0</v>
      </c>
    </row>
    <row r="116" spans="2:3" x14ac:dyDescent="0.2">
      <c r="B116">
        <v>111</v>
      </c>
      <c r="C116" s="9">
        <v>1</v>
      </c>
    </row>
    <row r="117" spans="2:3" x14ac:dyDescent="0.2">
      <c r="B117">
        <v>112</v>
      </c>
      <c r="C117" s="9">
        <v>1</v>
      </c>
    </row>
    <row r="118" spans="2:3" x14ac:dyDescent="0.2">
      <c r="B118">
        <v>113</v>
      </c>
      <c r="C118" s="9">
        <v>1</v>
      </c>
    </row>
    <row r="119" spans="2:3" x14ac:dyDescent="0.2">
      <c r="B119">
        <v>114</v>
      </c>
      <c r="C119" s="9">
        <v>1</v>
      </c>
    </row>
    <row r="120" spans="2:3" x14ac:dyDescent="0.2">
      <c r="B120">
        <v>115</v>
      </c>
      <c r="C120" s="9">
        <v>0</v>
      </c>
    </row>
    <row r="121" spans="2:3" x14ac:dyDescent="0.2">
      <c r="B121">
        <v>116</v>
      </c>
      <c r="C121" s="9">
        <v>1</v>
      </c>
    </row>
    <row r="122" spans="2:3" x14ac:dyDescent="0.2">
      <c r="B122">
        <v>117</v>
      </c>
      <c r="C122" s="9">
        <v>0</v>
      </c>
    </row>
    <row r="123" spans="2:3" x14ac:dyDescent="0.2">
      <c r="B123">
        <v>118</v>
      </c>
      <c r="C123" s="9">
        <v>0</v>
      </c>
    </row>
    <row r="124" spans="2:3" x14ac:dyDescent="0.2">
      <c r="B124">
        <v>119</v>
      </c>
      <c r="C124" s="9">
        <v>0</v>
      </c>
    </row>
    <row r="125" spans="2:3" x14ac:dyDescent="0.2">
      <c r="B125">
        <v>120</v>
      </c>
      <c r="C125" s="9">
        <v>0</v>
      </c>
    </row>
    <row r="126" spans="2:3" x14ac:dyDescent="0.2">
      <c r="B126">
        <v>121</v>
      </c>
      <c r="C126" s="9">
        <v>1</v>
      </c>
    </row>
    <row r="127" spans="2:3" x14ac:dyDescent="0.2">
      <c r="B127">
        <v>122</v>
      </c>
      <c r="C127" s="9">
        <v>0</v>
      </c>
    </row>
    <row r="128" spans="2:3" x14ac:dyDescent="0.2">
      <c r="B128">
        <v>123</v>
      </c>
      <c r="C128" s="9">
        <v>1</v>
      </c>
    </row>
    <row r="129" spans="2:3" x14ac:dyDescent="0.2">
      <c r="B129">
        <v>124</v>
      </c>
      <c r="C129" s="9">
        <v>0</v>
      </c>
    </row>
    <row r="130" spans="2:3" x14ac:dyDescent="0.2">
      <c r="B130">
        <v>125</v>
      </c>
      <c r="C130" s="9">
        <v>0</v>
      </c>
    </row>
    <row r="131" spans="2:3" x14ac:dyDescent="0.2">
      <c r="B131">
        <v>126</v>
      </c>
      <c r="C131" s="9">
        <v>0</v>
      </c>
    </row>
    <row r="132" spans="2:3" x14ac:dyDescent="0.2">
      <c r="B132">
        <v>127</v>
      </c>
      <c r="C132" s="9">
        <v>0</v>
      </c>
    </row>
    <row r="133" spans="2:3" x14ac:dyDescent="0.2">
      <c r="B133">
        <v>128</v>
      </c>
      <c r="C133" s="9">
        <v>0</v>
      </c>
    </row>
    <row r="134" spans="2:3" x14ac:dyDescent="0.2">
      <c r="B134">
        <v>129</v>
      </c>
      <c r="C134" s="9">
        <v>0</v>
      </c>
    </row>
    <row r="135" spans="2:3" x14ac:dyDescent="0.2">
      <c r="B135">
        <v>130</v>
      </c>
      <c r="C135" s="9">
        <v>0</v>
      </c>
    </row>
    <row r="136" spans="2:3" x14ac:dyDescent="0.2">
      <c r="B136">
        <v>131</v>
      </c>
      <c r="C136" s="9">
        <v>0</v>
      </c>
    </row>
    <row r="137" spans="2:3" x14ac:dyDescent="0.2">
      <c r="B137">
        <v>132</v>
      </c>
      <c r="C137" s="9">
        <v>1</v>
      </c>
    </row>
    <row r="138" spans="2:3" x14ac:dyDescent="0.2">
      <c r="B138">
        <v>133</v>
      </c>
      <c r="C138" s="9">
        <v>0</v>
      </c>
    </row>
    <row r="139" spans="2:3" x14ac:dyDescent="0.2">
      <c r="B139">
        <v>134</v>
      </c>
      <c r="C139" s="9">
        <v>0</v>
      </c>
    </row>
    <row r="140" spans="2:3" x14ac:dyDescent="0.2">
      <c r="B140">
        <v>135</v>
      </c>
      <c r="C140" s="9">
        <v>0</v>
      </c>
    </row>
    <row r="141" spans="2:3" x14ac:dyDescent="0.2">
      <c r="B141">
        <v>136</v>
      </c>
      <c r="C141" s="9">
        <v>0</v>
      </c>
    </row>
    <row r="142" spans="2:3" x14ac:dyDescent="0.2">
      <c r="B142">
        <v>137</v>
      </c>
      <c r="C142" s="9">
        <v>1</v>
      </c>
    </row>
    <row r="143" spans="2:3" x14ac:dyDescent="0.2">
      <c r="B143">
        <v>138</v>
      </c>
      <c r="C143" s="9">
        <v>0</v>
      </c>
    </row>
    <row r="144" spans="2:3" x14ac:dyDescent="0.2">
      <c r="B144">
        <v>139</v>
      </c>
      <c r="C144" s="9">
        <v>1</v>
      </c>
    </row>
    <row r="145" spans="2:3" x14ac:dyDescent="0.2">
      <c r="B145">
        <v>140</v>
      </c>
      <c r="C145" s="9">
        <v>1</v>
      </c>
    </row>
    <row r="146" spans="2:3" x14ac:dyDescent="0.2">
      <c r="B146">
        <v>141</v>
      </c>
      <c r="C146" s="9">
        <v>1</v>
      </c>
    </row>
    <row r="147" spans="2:3" x14ac:dyDescent="0.2">
      <c r="B147">
        <v>142</v>
      </c>
      <c r="C147" s="9">
        <v>1</v>
      </c>
    </row>
    <row r="148" spans="2:3" x14ac:dyDescent="0.2">
      <c r="B148">
        <v>143</v>
      </c>
      <c r="C148" s="9">
        <v>1</v>
      </c>
    </row>
    <row r="149" spans="2:3" x14ac:dyDescent="0.2">
      <c r="B149">
        <v>144</v>
      </c>
      <c r="C149" s="9">
        <v>1</v>
      </c>
    </row>
    <row r="150" spans="2:3" x14ac:dyDescent="0.2">
      <c r="B150">
        <v>145</v>
      </c>
      <c r="C150" s="9">
        <v>1</v>
      </c>
    </row>
    <row r="151" spans="2:3" x14ac:dyDescent="0.2">
      <c r="B151">
        <v>146</v>
      </c>
      <c r="C151" s="9">
        <v>1</v>
      </c>
    </row>
    <row r="152" spans="2:3" x14ac:dyDescent="0.2">
      <c r="B152">
        <v>147</v>
      </c>
      <c r="C152" s="9">
        <v>1</v>
      </c>
    </row>
    <row r="153" spans="2:3" x14ac:dyDescent="0.2">
      <c r="B153">
        <v>148</v>
      </c>
      <c r="C153" s="9">
        <v>1</v>
      </c>
    </row>
    <row r="154" spans="2:3" x14ac:dyDescent="0.2">
      <c r="B154">
        <v>149</v>
      </c>
      <c r="C154" s="9">
        <v>1</v>
      </c>
    </row>
    <row r="155" spans="2:3" x14ac:dyDescent="0.2">
      <c r="B155">
        <v>150</v>
      </c>
      <c r="C155" s="9">
        <v>1</v>
      </c>
    </row>
    <row r="156" spans="2:3" x14ac:dyDescent="0.2">
      <c r="B156">
        <v>151</v>
      </c>
      <c r="C156" s="9">
        <v>1</v>
      </c>
    </row>
    <row r="157" spans="2:3" x14ac:dyDescent="0.2">
      <c r="B157">
        <v>152</v>
      </c>
      <c r="C157" s="9">
        <v>0</v>
      </c>
    </row>
    <row r="158" spans="2:3" x14ac:dyDescent="0.2">
      <c r="B158">
        <v>153</v>
      </c>
      <c r="C158" s="9">
        <v>0</v>
      </c>
    </row>
    <row r="159" spans="2:3" x14ac:dyDescent="0.2">
      <c r="B159">
        <v>154</v>
      </c>
      <c r="C159" s="9">
        <v>0</v>
      </c>
    </row>
    <row r="160" spans="2:3" x14ac:dyDescent="0.2">
      <c r="B160">
        <v>155</v>
      </c>
      <c r="C160" s="9">
        <v>1</v>
      </c>
    </row>
    <row r="161" spans="2:3" x14ac:dyDescent="0.2">
      <c r="B161">
        <v>156</v>
      </c>
      <c r="C161" s="9">
        <v>0</v>
      </c>
    </row>
    <row r="162" spans="2:3" x14ac:dyDescent="0.2">
      <c r="B162">
        <v>157</v>
      </c>
      <c r="C162" s="9">
        <v>0</v>
      </c>
    </row>
    <row r="163" spans="2:3" x14ac:dyDescent="0.2">
      <c r="B163">
        <v>158</v>
      </c>
      <c r="C163" s="9">
        <v>1</v>
      </c>
    </row>
    <row r="164" spans="2:3" x14ac:dyDescent="0.2">
      <c r="B164">
        <v>159</v>
      </c>
      <c r="C164" s="9">
        <v>1</v>
      </c>
    </row>
    <row r="165" spans="2:3" x14ac:dyDescent="0.2">
      <c r="B165">
        <v>160</v>
      </c>
      <c r="C165" s="9">
        <v>1</v>
      </c>
    </row>
    <row r="166" spans="2:3" x14ac:dyDescent="0.2">
      <c r="B166">
        <v>161</v>
      </c>
      <c r="C166" s="9">
        <v>1</v>
      </c>
    </row>
    <row r="167" spans="2:3" x14ac:dyDescent="0.2">
      <c r="B167">
        <v>162</v>
      </c>
      <c r="C167" s="9">
        <v>0</v>
      </c>
    </row>
    <row r="168" spans="2:3" x14ac:dyDescent="0.2">
      <c r="B168">
        <v>163</v>
      </c>
      <c r="C168" s="9">
        <v>1</v>
      </c>
    </row>
    <row r="169" spans="2:3" x14ac:dyDescent="0.2">
      <c r="B169">
        <v>164</v>
      </c>
      <c r="C169" s="9">
        <v>1</v>
      </c>
    </row>
    <row r="170" spans="2:3" x14ac:dyDescent="0.2">
      <c r="B170">
        <v>165</v>
      </c>
      <c r="C170" s="9">
        <v>0</v>
      </c>
    </row>
    <row r="171" spans="2:3" x14ac:dyDescent="0.2">
      <c r="B171">
        <v>166</v>
      </c>
      <c r="C171" s="9">
        <v>1</v>
      </c>
    </row>
    <row r="172" spans="2:3" x14ac:dyDescent="0.2">
      <c r="B172">
        <v>167</v>
      </c>
      <c r="C172" s="9">
        <v>0</v>
      </c>
    </row>
    <row r="173" spans="2:3" x14ac:dyDescent="0.2">
      <c r="B173">
        <v>168</v>
      </c>
      <c r="C173" s="9">
        <v>0</v>
      </c>
    </row>
    <row r="174" spans="2:3" x14ac:dyDescent="0.2">
      <c r="B174">
        <v>169</v>
      </c>
      <c r="C174" s="9">
        <v>1</v>
      </c>
    </row>
    <row r="175" spans="2:3" x14ac:dyDescent="0.2">
      <c r="B175">
        <v>170</v>
      </c>
      <c r="C175" s="9">
        <v>0</v>
      </c>
    </row>
    <row r="176" spans="2:3" x14ac:dyDescent="0.2">
      <c r="B176">
        <v>171</v>
      </c>
      <c r="C176" s="9">
        <v>1</v>
      </c>
    </row>
    <row r="177" spans="2:3" x14ac:dyDescent="0.2">
      <c r="B177">
        <v>172</v>
      </c>
      <c r="C177" s="9">
        <v>0</v>
      </c>
    </row>
    <row r="178" spans="2:3" x14ac:dyDescent="0.2">
      <c r="B178">
        <v>173</v>
      </c>
      <c r="C178" s="9">
        <v>0</v>
      </c>
    </row>
    <row r="179" spans="2:3" x14ac:dyDescent="0.2">
      <c r="B179">
        <v>174</v>
      </c>
      <c r="C179" s="9">
        <v>1</v>
      </c>
    </row>
    <row r="180" spans="2:3" x14ac:dyDescent="0.2">
      <c r="B180">
        <v>175</v>
      </c>
      <c r="C180" s="9">
        <v>1</v>
      </c>
    </row>
    <row r="181" spans="2:3" x14ac:dyDescent="0.2">
      <c r="B181">
        <v>176</v>
      </c>
      <c r="C181" s="9">
        <v>1</v>
      </c>
    </row>
    <row r="182" spans="2:3" x14ac:dyDescent="0.2">
      <c r="B182">
        <v>177</v>
      </c>
      <c r="C182" s="9">
        <v>0</v>
      </c>
    </row>
    <row r="183" spans="2:3" x14ac:dyDescent="0.2">
      <c r="B183">
        <v>178</v>
      </c>
      <c r="C183" s="9">
        <v>1</v>
      </c>
    </row>
    <row r="184" spans="2:3" x14ac:dyDescent="0.2">
      <c r="B184">
        <v>179</v>
      </c>
      <c r="C184" s="9">
        <v>0</v>
      </c>
    </row>
    <row r="185" spans="2:3" x14ac:dyDescent="0.2">
      <c r="B185">
        <v>180</v>
      </c>
      <c r="C185" s="9">
        <v>0</v>
      </c>
    </row>
    <row r="186" spans="2:3" x14ac:dyDescent="0.2">
      <c r="B186">
        <v>181</v>
      </c>
      <c r="C186" s="9">
        <v>0</v>
      </c>
    </row>
    <row r="187" spans="2:3" x14ac:dyDescent="0.2">
      <c r="B187">
        <v>182</v>
      </c>
      <c r="C187" s="9">
        <v>1</v>
      </c>
    </row>
    <row r="188" spans="2:3" x14ac:dyDescent="0.2">
      <c r="B188">
        <v>183</v>
      </c>
      <c r="C188" s="9">
        <v>0</v>
      </c>
    </row>
    <row r="189" spans="2:3" x14ac:dyDescent="0.2">
      <c r="B189">
        <v>184</v>
      </c>
      <c r="C189" s="9">
        <v>1</v>
      </c>
    </row>
    <row r="190" spans="2:3" x14ac:dyDescent="0.2">
      <c r="B190">
        <v>185</v>
      </c>
      <c r="C190" s="9">
        <v>1</v>
      </c>
    </row>
    <row r="191" spans="2:3" x14ac:dyDescent="0.2">
      <c r="B191">
        <v>186</v>
      </c>
      <c r="C191" s="9">
        <v>1</v>
      </c>
    </row>
    <row r="192" spans="2:3" x14ac:dyDescent="0.2">
      <c r="B192">
        <v>187</v>
      </c>
      <c r="C192" s="9">
        <v>0</v>
      </c>
    </row>
    <row r="193" spans="2:3" x14ac:dyDescent="0.2">
      <c r="B193">
        <v>188</v>
      </c>
      <c r="C193" s="9">
        <v>1</v>
      </c>
    </row>
    <row r="194" spans="2:3" x14ac:dyDescent="0.2">
      <c r="B194">
        <v>189</v>
      </c>
      <c r="C194" s="9">
        <v>1</v>
      </c>
    </row>
    <row r="195" spans="2:3" x14ac:dyDescent="0.2">
      <c r="B195">
        <v>190</v>
      </c>
      <c r="C195" s="9">
        <v>1</v>
      </c>
    </row>
    <row r="196" spans="2:3" x14ac:dyDescent="0.2">
      <c r="B196">
        <v>191</v>
      </c>
      <c r="C196" s="9">
        <v>1</v>
      </c>
    </row>
    <row r="197" spans="2:3" x14ac:dyDescent="0.2">
      <c r="B197">
        <v>192</v>
      </c>
      <c r="C197" s="9">
        <v>0</v>
      </c>
    </row>
    <row r="198" spans="2:3" x14ac:dyDescent="0.2">
      <c r="B198">
        <v>193</v>
      </c>
      <c r="C198" s="9">
        <v>0</v>
      </c>
    </row>
    <row r="199" spans="2:3" x14ac:dyDescent="0.2">
      <c r="B199">
        <v>194</v>
      </c>
      <c r="C199" s="9">
        <v>1</v>
      </c>
    </row>
    <row r="200" spans="2:3" x14ac:dyDescent="0.2">
      <c r="B200">
        <v>195</v>
      </c>
      <c r="C200" s="9">
        <v>0</v>
      </c>
    </row>
    <row r="201" spans="2:3" x14ac:dyDescent="0.2">
      <c r="B201">
        <v>196</v>
      </c>
      <c r="C201" s="9">
        <v>0</v>
      </c>
    </row>
    <row r="202" spans="2:3" x14ac:dyDescent="0.2">
      <c r="B202">
        <v>197</v>
      </c>
      <c r="C202" s="9">
        <v>0</v>
      </c>
    </row>
    <row r="203" spans="2:3" x14ac:dyDescent="0.2">
      <c r="B203">
        <v>198</v>
      </c>
      <c r="C203" s="9">
        <v>0</v>
      </c>
    </row>
    <row r="204" spans="2:3" x14ac:dyDescent="0.2">
      <c r="B204">
        <v>199</v>
      </c>
      <c r="C204" s="9">
        <v>0</v>
      </c>
    </row>
    <row r="205" spans="2:3" x14ac:dyDescent="0.2">
      <c r="B205">
        <v>200</v>
      </c>
      <c r="C205" s="9">
        <v>1</v>
      </c>
    </row>
    <row r="206" spans="2:3" x14ac:dyDescent="0.2">
      <c r="B206">
        <v>201</v>
      </c>
      <c r="C206" s="9">
        <v>0</v>
      </c>
    </row>
    <row r="207" spans="2:3" x14ac:dyDescent="0.2">
      <c r="B207">
        <v>202</v>
      </c>
      <c r="C207" s="9">
        <v>1</v>
      </c>
    </row>
    <row r="208" spans="2:3" x14ac:dyDescent="0.2">
      <c r="B208">
        <v>203</v>
      </c>
      <c r="C208" s="9">
        <v>1</v>
      </c>
    </row>
    <row r="209" spans="2:3" x14ac:dyDescent="0.2">
      <c r="B209">
        <v>204</v>
      </c>
      <c r="C209" s="9">
        <v>0</v>
      </c>
    </row>
    <row r="210" spans="2:3" x14ac:dyDescent="0.2">
      <c r="B210">
        <v>205</v>
      </c>
      <c r="C210" s="9">
        <v>1</v>
      </c>
    </row>
    <row r="211" spans="2:3" x14ac:dyDescent="0.2">
      <c r="B211">
        <v>206</v>
      </c>
      <c r="C211" s="9">
        <v>1</v>
      </c>
    </row>
    <row r="212" spans="2:3" x14ac:dyDescent="0.2">
      <c r="B212">
        <v>207</v>
      </c>
      <c r="C212" s="9">
        <v>0</v>
      </c>
    </row>
    <row r="213" spans="2:3" x14ac:dyDescent="0.2">
      <c r="B213">
        <v>208</v>
      </c>
      <c r="C213" s="9">
        <v>0</v>
      </c>
    </row>
    <row r="214" spans="2:3" x14ac:dyDescent="0.2">
      <c r="B214">
        <v>209</v>
      </c>
      <c r="C214" s="9">
        <v>0</v>
      </c>
    </row>
    <row r="215" spans="2:3" x14ac:dyDescent="0.2">
      <c r="B215">
        <v>210</v>
      </c>
      <c r="C215" s="9">
        <v>0</v>
      </c>
    </row>
    <row r="216" spans="2:3" x14ac:dyDescent="0.2">
      <c r="B216">
        <v>211</v>
      </c>
      <c r="C216" s="9">
        <v>0</v>
      </c>
    </row>
    <row r="217" spans="2:3" x14ac:dyDescent="0.2">
      <c r="B217">
        <v>212</v>
      </c>
      <c r="C217" s="9">
        <v>0</v>
      </c>
    </row>
    <row r="218" spans="2:3" x14ac:dyDescent="0.2">
      <c r="B218">
        <v>213</v>
      </c>
      <c r="C218" s="9">
        <v>1</v>
      </c>
    </row>
    <row r="219" spans="2:3" x14ac:dyDescent="0.2">
      <c r="B219">
        <v>214</v>
      </c>
      <c r="C219" s="9">
        <v>1</v>
      </c>
    </row>
    <row r="220" spans="2:3" x14ac:dyDescent="0.2">
      <c r="B220">
        <v>215</v>
      </c>
      <c r="C220" s="9">
        <v>0</v>
      </c>
    </row>
    <row r="221" spans="2:3" x14ac:dyDescent="0.2">
      <c r="B221">
        <v>216</v>
      </c>
      <c r="C221" s="9">
        <v>1</v>
      </c>
    </row>
    <row r="222" spans="2:3" x14ac:dyDescent="0.2">
      <c r="B222">
        <v>217</v>
      </c>
      <c r="C222" s="9">
        <v>0</v>
      </c>
    </row>
    <row r="223" spans="2:3" x14ac:dyDescent="0.2">
      <c r="B223">
        <v>218</v>
      </c>
      <c r="C223" s="9">
        <v>0</v>
      </c>
    </row>
    <row r="224" spans="2:3" x14ac:dyDescent="0.2">
      <c r="B224">
        <v>219</v>
      </c>
      <c r="C224" s="9">
        <v>1</v>
      </c>
    </row>
    <row r="225" spans="2:3" x14ac:dyDescent="0.2">
      <c r="B225">
        <v>220</v>
      </c>
      <c r="C225" s="9">
        <v>0</v>
      </c>
    </row>
    <row r="226" spans="2:3" x14ac:dyDescent="0.2">
      <c r="B226">
        <v>221</v>
      </c>
      <c r="C226" s="9">
        <v>0</v>
      </c>
    </row>
    <row r="227" spans="2:3" x14ac:dyDescent="0.2">
      <c r="B227">
        <v>222</v>
      </c>
      <c r="C227" s="9">
        <v>1</v>
      </c>
    </row>
    <row r="228" spans="2:3" x14ac:dyDescent="0.2">
      <c r="B228">
        <v>223</v>
      </c>
      <c r="C228" s="9">
        <v>0</v>
      </c>
    </row>
    <row r="229" spans="2:3" x14ac:dyDescent="0.2">
      <c r="B229">
        <v>224</v>
      </c>
      <c r="C229" s="9">
        <v>1</v>
      </c>
    </row>
    <row r="230" spans="2:3" x14ac:dyDescent="0.2">
      <c r="B230">
        <v>225</v>
      </c>
      <c r="C230" s="9">
        <v>1</v>
      </c>
    </row>
    <row r="231" spans="2:3" x14ac:dyDescent="0.2">
      <c r="B231">
        <v>226</v>
      </c>
      <c r="C231" s="9">
        <v>0</v>
      </c>
    </row>
    <row r="232" spans="2:3" x14ac:dyDescent="0.2">
      <c r="B232">
        <v>227</v>
      </c>
      <c r="C232" s="9">
        <v>1</v>
      </c>
    </row>
    <row r="233" spans="2:3" x14ac:dyDescent="0.2">
      <c r="B233">
        <v>228</v>
      </c>
      <c r="C233" s="9">
        <v>1</v>
      </c>
    </row>
    <row r="234" spans="2:3" x14ac:dyDescent="0.2">
      <c r="B234">
        <v>229</v>
      </c>
      <c r="C234" s="9">
        <v>0</v>
      </c>
    </row>
    <row r="235" spans="2:3" x14ac:dyDescent="0.2">
      <c r="B235">
        <v>230</v>
      </c>
      <c r="C235" s="9">
        <v>0</v>
      </c>
    </row>
    <row r="236" spans="2:3" x14ac:dyDescent="0.2">
      <c r="B236">
        <v>231</v>
      </c>
      <c r="C236" s="9">
        <v>1</v>
      </c>
    </row>
    <row r="237" spans="2:3" x14ac:dyDescent="0.2">
      <c r="B237">
        <v>232</v>
      </c>
      <c r="C237" s="9">
        <v>1</v>
      </c>
    </row>
    <row r="238" spans="2:3" x14ac:dyDescent="0.2">
      <c r="B238">
        <v>233</v>
      </c>
      <c r="C238" s="9">
        <v>0</v>
      </c>
    </row>
    <row r="239" spans="2:3" x14ac:dyDescent="0.2">
      <c r="B239">
        <v>234</v>
      </c>
      <c r="C239" s="9">
        <v>1</v>
      </c>
    </row>
    <row r="240" spans="2:3" x14ac:dyDescent="0.2">
      <c r="B240">
        <v>235</v>
      </c>
      <c r="C240" s="9">
        <v>1</v>
      </c>
    </row>
    <row r="241" spans="2:3" x14ac:dyDescent="0.2">
      <c r="B241">
        <v>236</v>
      </c>
      <c r="C241" s="9">
        <v>1</v>
      </c>
    </row>
    <row r="242" spans="2:3" x14ac:dyDescent="0.2">
      <c r="B242">
        <v>237</v>
      </c>
      <c r="C242" s="9">
        <v>1</v>
      </c>
    </row>
    <row r="243" spans="2:3" x14ac:dyDescent="0.2">
      <c r="B243">
        <v>238</v>
      </c>
      <c r="C243" s="9">
        <v>0</v>
      </c>
    </row>
    <row r="244" spans="2:3" x14ac:dyDescent="0.2">
      <c r="B244">
        <v>239</v>
      </c>
      <c r="C244" s="9">
        <v>1</v>
      </c>
    </row>
    <row r="245" spans="2:3" x14ac:dyDescent="0.2">
      <c r="B245">
        <v>240</v>
      </c>
      <c r="C245" s="9">
        <v>0</v>
      </c>
    </row>
    <row r="246" spans="2:3" x14ac:dyDescent="0.2">
      <c r="B246">
        <v>241</v>
      </c>
      <c r="C246" s="9">
        <v>0</v>
      </c>
    </row>
    <row r="247" spans="2:3" x14ac:dyDescent="0.2">
      <c r="B247">
        <v>242</v>
      </c>
      <c r="C247" s="9">
        <v>1</v>
      </c>
    </row>
    <row r="248" spans="2:3" x14ac:dyDescent="0.2">
      <c r="B248">
        <v>243</v>
      </c>
      <c r="C248" s="9">
        <v>1</v>
      </c>
    </row>
    <row r="249" spans="2:3" x14ac:dyDescent="0.2">
      <c r="B249">
        <v>244</v>
      </c>
      <c r="C249" s="9">
        <v>0</v>
      </c>
    </row>
    <row r="250" spans="2:3" x14ac:dyDescent="0.2">
      <c r="B250">
        <v>245</v>
      </c>
      <c r="C250" s="9">
        <v>0</v>
      </c>
    </row>
    <row r="251" spans="2:3" x14ac:dyDescent="0.2">
      <c r="B251">
        <v>246</v>
      </c>
      <c r="C251" s="9">
        <v>1</v>
      </c>
    </row>
    <row r="252" spans="2:3" x14ac:dyDescent="0.2">
      <c r="B252">
        <v>247</v>
      </c>
      <c r="C252" s="9">
        <v>1</v>
      </c>
    </row>
    <row r="253" spans="2:3" x14ac:dyDescent="0.2">
      <c r="B253">
        <v>248</v>
      </c>
      <c r="C253" s="9">
        <v>0</v>
      </c>
    </row>
    <row r="254" spans="2:3" x14ac:dyDescent="0.2">
      <c r="B254">
        <v>249</v>
      </c>
      <c r="C254" s="9">
        <v>1</v>
      </c>
    </row>
    <row r="255" spans="2:3" x14ac:dyDescent="0.2">
      <c r="B255">
        <v>250</v>
      </c>
      <c r="C255" s="9">
        <v>0</v>
      </c>
    </row>
    <row r="256" spans="2:3" x14ac:dyDescent="0.2">
      <c r="B256">
        <v>251</v>
      </c>
      <c r="C256" s="9">
        <v>1</v>
      </c>
    </row>
    <row r="257" spans="2:3" x14ac:dyDescent="0.2">
      <c r="B257">
        <v>252</v>
      </c>
      <c r="C257" s="9">
        <v>0</v>
      </c>
    </row>
    <row r="258" spans="2:3" x14ac:dyDescent="0.2">
      <c r="B258">
        <v>253</v>
      </c>
      <c r="C258" s="9">
        <v>0</v>
      </c>
    </row>
    <row r="259" spans="2:3" x14ac:dyDescent="0.2">
      <c r="B259">
        <v>254</v>
      </c>
      <c r="C259" s="9">
        <v>1</v>
      </c>
    </row>
    <row r="260" spans="2:3" x14ac:dyDescent="0.2">
      <c r="B260">
        <v>255</v>
      </c>
      <c r="C260" s="9">
        <v>0</v>
      </c>
    </row>
    <row r="261" spans="2:3" x14ac:dyDescent="0.2">
      <c r="B261">
        <v>256</v>
      </c>
      <c r="C261" s="9">
        <v>1</v>
      </c>
    </row>
    <row r="262" spans="2:3" x14ac:dyDescent="0.2">
      <c r="B262">
        <v>257</v>
      </c>
      <c r="C262" s="9">
        <v>1</v>
      </c>
    </row>
    <row r="263" spans="2:3" x14ac:dyDescent="0.2">
      <c r="B263">
        <v>258</v>
      </c>
      <c r="C263" s="9">
        <v>0</v>
      </c>
    </row>
    <row r="264" spans="2:3" x14ac:dyDescent="0.2">
      <c r="B264">
        <v>259</v>
      </c>
      <c r="C264" s="9">
        <v>1</v>
      </c>
    </row>
    <row r="265" spans="2:3" x14ac:dyDescent="0.2">
      <c r="B265">
        <v>260</v>
      </c>
      <c r="C265" s="9">
        <v>0</v>
      </c>
    </row>
    <row r="266" spans="2:3" x14ac:dyDescent="0.2">
      <c r="B266">
        <v>261</v>
      </c>
      <c r="C266" s="9">
        <v>1</v>
      </c>
    </row>
    <row r="267" spans="2:3" x14ac:dyDescent="0.2">
      <c r="B267">
        <v>262</v>
      </c>
      <c r="C267" s="9">
        <v>0</v>
      </c>
    </row>
    <row r="268" spans="2:3" x14ac:dyDescent="0.2">
      <c r="B268">
        <v>263</v>
      </c>
      <c r="C268" s="9">
        <v>1</v>
      </c>
    </row>
    <row r="269" spans="2:3" x14ac:dyDescent="0.2">
      <c r="B269">
        <v>264</v>
      </c>
      <c r="C269" s="9">
        <v>0</v>
      </c>
    </row>
    <row r="270" spans="2:3" x14ac:dyDescent="0.2">
      <c r="B270">
        <v>265</v>
      </c>
      <c r="C270" s="9">
        <v>1</v>
      </c>
    </row>
    <row r="271" spans="2:3" x14ac:dyDescent="0.2">
      <c r="B271">
        <v>266</v>
      </c>
      <c r="C271" s="9">
        <v>0</v>
      </c>
    </row>
    <row r="272" spans="2:3" x14ac:dyDescent="0.2">
      <c r="B272">
        <v>267</v>
      </c>
      <c r="C272" s="9">
        <v>0</v>
      </c>
    </row>
    <row r="273" spans="2:3" x14ac:dyDescent="0.2">
      <c r="B273">
        <v>268</v>
      </c>
      <c r="C273" s="9">
        <v>0</v>
      </c>
    </row>
    <row r="274" spans="2:3" x14ac:dyDescent="0.2">
      <c r="B274">
        <v>269</v>
      </c>
      <c r="C274" s="9">
        <v>1</v>
      </c>
    </row>
    <row r="275" spans="2:3" x14ac:dyDescent="0.2">
      <c r="B275">
        <v>270</v>
      </c>
      <c r="C275" s="9">
        <v>1</v>
      </c>
    </row>
    <row r="276" spans="2:3" x14ac:dyDescent="0.2">
      <c r="B276">
        <v>271</v>
      </c>
      <c r="C276" s="9">
        <v>0</v>
      </c>
    </row>
    <row r="277" spans="2:3" x14ac:dyDescent="0.2">
      <c r="B277">
        <v>272</v>
      </c>
      <c r="C277" s="9">
        <v>0</v>
      </c>
    </row>
    <row r="278" spans="2:3" x14ac:dyDescent="0.2">
      <c r="B278">
        <v>273</v>
      </c>
      <c r="C278" s="9">
        <v>1</v>
      </c>
    </row>
    <row r="279" spans="2:3" x14ac:dyDescent="0.2">
      <c r="B279">
        <v>274</v>
      </c>
      <c r="C279" s="9">
        <v>0</v>
      </c>
    </row>
    <row r="280" spans="2:3" x14ac:dyDescent="0.2">
      <c r="B280">
        <v>275</v>
      </c>
      <c r="C280" s="9">
        <v>0</v>
      </c>
    </row>
    <row r="281" spans="2:3" x14ac:dyDescent="0.2">
      <c r="B281">
        <v>276</v>
      </c>
      <c r="C281" s="9">
        <v>0</v>
      </c>
    </row>
    <row r="282" spans="2:3" x14ac:dyDescent="0.2">
      <c r="B282">
        <v>277</v>
      </c>
      <c r="C282" s="9">
        <v>0</v>
      </c>
    </row>
    <row r="283" spans="2:3" x14ac:dyDescent="0.2">
      <c r="B283">
        <v>278</v>
      </c>
      <c r="C283" s="9">
        <v>1</v>
      </c>
    </row>
    <row r="284" spans="2:3" x14ac:dyDescent="0.2">
      <c r="B284">
        <v>279</v>
      </c>
      <c r="C284" s="9">
        <v>0</v>
      </c>
    </row>
    <row r="285" spans="2:3" x14ac:dyDescent="0.2">
      <c r="B285">
        <v>280</v>
      </c>
      <c r="C285" s="9">
        <v>1</v>
      </c>
    </row>
    <row r="286" spans="2:3" x14ac:dyDescent="0.2">
      <c r="B286">
        <v>281</v>
      </c>
      <c r="C286" s="9">
        <v>1</v>
      </c>
    </row>
    <row r="287" spans="2:3" x14ac:dyDescent="0.2">
      <c r="B287">
        <v>282</v>
      </c>
      <c r="C287" s="9">
        <v>0</v>
      </c>
    </row>
    <row r="288" spans="2:3" x14ac:dyDescent="0.2">
      <c r="B288">
        <v>283</v>
      </c>
      <c r="C288" s="9">
        <v>0</v>
      </c>
    </row>
    <row r="289" spans="2:3" x14ac:dyDescent="0.2">
      <c r="B289">
        <v>284</v>
      </c>
      <c r="C289" s="9">
        <v>0</v>
      </c>
    </row>
    <row r="290" spans="2:3" x14ac:dyDescent="0.2">
      <c r="B290">
        <v>285</v>
      </c>
      <c r="C290" s="9">
        <v>0</v>
      </c>
    </row>
    <row r="291" spans="2:3" x14ac:dyDescent="0.2">
      <c r="B291">
        <v>286</v>
      </c>
      <c r="C291" s="9">
        <v>1</v>
      </c>
    </row>
    <row r="292" spans="2:3" x14ac:dyDescent="0.2">
      <c r="B292">
        <v>287</v>
      </c>
      <c r="C292" s="9">
        <v>1</v>
      </c>
    </row>
    <row r="293" spans="2:3" x14ac:dyDescent="0.2">
      <c r="B293">
        <v>288</v>
      </c>
      <c r="C293" s="9">
        <v>1</v>
      </c>
    </row>
    <row r="294" spans="2:3" x14ac:dyDescent="0.2">
      <c r="B294">
        <v>289</v>
      </c>
      <c r="C294" s="9">
        <v>1</v>
      </c>
    </row>
    <row r="295" spans="2:3" x14ac:dyDescent="0.2">
      <c r="B295">
        <v>290</v>
      </c>
      <c r="C295" s="9">
        <v>0</v>
      </c>
    </row>
    <row r="296" spans="2:3" x14ac:dyDescent="0.2">
      <c r="B296">
        <v>291</v>
      </c>
      <c r="C296" s="9">
        <v>0</v>
      </c>
    </row>
    <row r="297" spans="2:3" x14ac:dyDescent="0.2">
      <c r="B297">
        <v>292</v>
      </c>
      <c r="C297" s="9">
        <v>0</v>
      </c>
    </row>
    <row r="298" spans="2:3" x14ac:dyDescent="0.2">
      <c r="B298">
        <v>293</v>
      </c>
      <c r="C298" s="9">
        <v>0</v>
      </c>
    </row>
    <row r="299" spans="2:3" x14ac:dyDescent="0.2">
      <c r="B299">
        <v>294</v>
      </c>
      <c r="C299" s="9">
        <v>1</v>
      </c>
    </row>
    <row r="300" spans="2:3" x14ac:dyDescent="0.2">
      <c r="B300">
        <v>295</v>
      </c>
      <c r="C300" s="9">
        <v>0</v>
      </c>
    </row>
    <row r="301" spans="2:3" x14ac:dyDescent="0.2">
      <c r="B301">
        <v>296</v>
      </c>
      <c r="C301" s="9">
        <v>0</v>
      </c>
    </row>
    <row r="302" spans="2:3" x14ac:dyDescent="0.2">
      <c r="B302">
        <v>297</v>
      </c>
      <c r="C302" s="9">
        <v>0</v>
      </c>
    </row>
    <row r="303" spans="2:3" x14ac:dyDescent="0.2">
      <c r="B303">
        <v>298</v>
      </c>
      <c r="C303" s="9">
        <v>0</v>
      </c>
    </row>
    <row r="304" spans="2:3" x14ac:dyDescent="0.2">
      <c r="B304">
        <v>299</v>
      </c>
      <c r="C304" s="9">
        <v>1</v>
      </c>
    </row>
    <row r="305" spans="2:3" x14ac:dyDescent="0.2">
      <c r="B305">
        <v>300</v>
      </c>
      <c r="C305" s="9">
        <v>0</v>
      </c>
    </row>
  </sheetData>
  <mergeCells count="2">
    <mergeCell ref="B2:B3"/>
    <mergeCell ref="C2:C3"/>
  </mergeCells>
  <phoneticPr fontId="3" type="noConversion"/>
  <conditionalFormatting sqref="F40:DA40">
    <cfRule type="expression" dxfId="0" priority="1">
      <formula>F40="Não"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F36E-ED52-0843-A74C-E17B863B3773}">
  <sheetPr codeName="Planilha5"/>
  <dimension ref="B1:BJ305"/>
  <sheetViews>
    <sheetView zoomScale="168" zoomScaleNormal="145" workbookViewId="0">
      <selection activeCell="B7" sqref="B7"/>
    </sheetView>
  </sheetViews>
  <sheetFormatPr baseColWidth="10" defaultColWidth="8.83203125" defaultRowHeight="15" outlineLevelRow="1" outlineLevelCol="1" x14ac:dyDescent="0.2"/>
  <cols>
    <col min="1" max="1" width="1.83203125" customWidth="1"/>
    <col min="2" max="2" width="16.6640625" customWidth="1"/>
    <col min="3" max="3" width="11.5" customWidth="1"/>
    <col min="4" max="4" width="10" customWidth="1"/>
    <col min="5" max="5" width="34" style="5" customWidth="1"/>
    <col min="6" max="8" width="10.83203125" customWidth="1"/>
    <col min="9" max="9" width="28.1640625" customWidth="1" outlineLevel="1"/>
    <col min="10" max="11" width="10.83203125" customWidth="1" outlineLevel="1"/>
    <col min="12" max="12" width="10.83203125" customWidth="1"/>
    <col min="13" max="13" width="9.83203125" style="5" customWidth="1" outlineLevel="1"/>
    <col min="14" max="16" width="10.83203125" customWidth="1" outlineLevel="1"/>
    <col min="17" max="17" width="17.1640625" customWidth="1" outlineLevel="1"/>
    <col min="18" max="18" width="14.83203125" customWidth="1" outlineLevel="1"/>
    <col min="19" max="136" width="10.83203125" customWidth="1"/>
  </cols>
  <sheetData>
    <row r="1" spans="2:62" x14ac:dyDescent="0.2">
      <c r="F1" s="5">
        <v>1</v>
      </c>
      <c r="G1" s="5"/>
      <c r="H1" s="5"/>
      <c r="I1" s="5"/>
      <c r="J1" s="5"/>
      <c r="K1" s="5"/>
      <c r="L1" s="5"/>
      <c r="N1" s="5">
        <v>1</v>
      </c>
      <c r="O1" s="5"/>
      <c r="P1" s="5"/>
      <c r="Q1" s="5"/>
      <c r="R1" s="5"/>
      <c r="S1" s="5"/>
      <c r="T1" s="5"/>
      <c r="U1" s="5"/>
      <c r="V1" s="5"/>
      <c r="W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spans="2:62" x14ac:dyDescent="0.2">
      <c r="B2" s="36" t="s">
        <v>9</v>
      </c>
      <c r="C2" s="40">
        <f>AVERAGE(C6:C305)</f>
        <v>24.073333333333334</v>
      </c>
      <c r="F2" s="7" t="s">
        <v>6</v>
      </c>
      <c r="N2" s="7" t="s">
        <v>6</v>
      </c>
    </row>
    <row r="3" spans="2:62" x14ac:dyDescent="0.2">
      <c r="B3" s="36"/>
      <c r="C3" s="40"/>
      <c r="F3" s="5">
        <f ca="1">COUNTA(F6:F35)</f>
        <v>30</v>
      </c>
      <c r="N3" s="5">
        <f ca="1">COUNTA(N6:N350)</f>
        <v>70</v>
      </c>
    </row>
    <row r="5" spans="2:62" x14ac:dyDescent="0.2">
      <c r="B5" t="s">
        <v>0</v>
      </c>
      <c r="C5" s="4" t="s">
        <v>7</v>
      </c>
      <c r="E5" s="5" t="s">
        <v>10</v>
      </c>
      <c r="F5" s="1" t="s">
        <v>1</v>
      </c>
      <c r="M5" s="5" t="s">
        <v>10</v>
      </c>
      <c r="N5" s="1" t="s">
        <v>2</v>
      </c>
      <c r="Q5" s="12" t="s">
        <v>20</v>
      </c>
      <c r="R5" s="14">
        <f ca="1">AVERAGE(N6:N75)</f>
        <v>23.771428571428572</v>
      </c>
    </row>
    <row r="6" spans="2:62" x14ac:dyDescent="0.2">
      <c r="B6">
        <v>1</v>
      </c>
      <c r="C6" s="9">
        <v>25</v>
      </c>
      <c r="E6" s="5">
        <v>1</v>
      </c>
      <c r="F6" s="9">
        <f ca="1">VLOOKUP(RANDBETWEEN(1,300),$B$5:$C$305,2,0)</f>
        <v>16</v>
      </c>
      <c r="M6" s="5">
        <v>1</v>
      </c>
      <c r="N6" s="9">
        <f ca="1">VLOOKUP(RANDBETWEEN(1,300),$B$5:$C$305,2,0)</f>
        <v>19</v>
      </c>
      <c r="Q6" s="5"/>
      <c r="R6" s="2"/>
    </row>
    <row r="7" spans="2:62" ht="21" x14ac:dyDescent="0.25">
      <c r="B7">
        <v>2</v>
      </c>
      <c r="C7" s="9">
        <v>25</v>
      </c>
      <c r="E7" s="5">
        <v>2</v>
      </c>
      <c r="F7" s="9">
        <f t="shared" ref="F7:F22" ca="1" si="0">VLOOKUP(RANDBETWEEN(1,300),$B$5:$C$305,2,0)</f>
        <v>39</v>
      </c>
      <c r="I7" s="33" t="s">
        <v>22</v>
      </c>
      <c r="M7" s="5">
        <v>2</v>
      </c>
      <c r="N7" s="9">
        <f t="shared" ref="N7:N70" ca="1" si="1">VLOOKUP(RANDBETWEEN(1,300),$B$5:$C$305,2,0)</f>
        <v>11</v>
      </c>
      <c r="Q7" s="5" t="s">
        <v>3</v>
      </c>
      <c r="R7" s="15">
        <f ca="1">R5  - ABS(  _xlfn.T.INV(  ( 1-$J$10)/2,  N3 - 1)  ) * SQRT(     _xlfn.VAR.S(N6:N75) / N3    )</f>
        <v>21.788200966245206</v>
      </c>
      <c r="S7" s="8"/>
      <c r="T7" s="8"/>
    </row>
    <row r="8" spans="2:62" x14ac:dyDescent="0.2">
      <c r="B8">
        <v>3</v>
      </c>
      <c r="C8" s="9">
        <v>29</v>
      </c>
      <c r="E8" s="5">
        <v>3</v>
      </c>
      <c r="F8" s="9">
        <f t="shared" ca="1" si="0"/>
        <v>41</v>
      </c>
      <c r="M8" s="5">
        <v>3</v>
      </c>
      <c r="N8" s="9">
        <f t="shared" ca="1" si="1"/>
        <v>27</v>
      </c>
      <c r="Q8" s="5" t="s">
        <v>4</v>
      </c>
      <c r="R8" s="15">
        <f ca="1">R5  + ABS(  _xlfn.T.INV(  ( 1-$J$10)/2,  N3 - 1)  ) * SQRT(     _xlfn.VAR.S(N6:N75) / N3    )</f>
        <v>25.754656176611938</v>
      </c>
      <c r="S8" s="8"/>
      <c r="T8" s="8"/>
    </row>
    <row r="9" spans="2:62" x14ac:dyDescent="0.2">
      <c r="B9">
        <v>4</v>
      </c>
      <c r="C9" s="9">
        <v>40</v>
      </c>
      <c r="E9" s="5">
        <v>4</v>
      </c>
      <c r="F9" s="9">
        <f t="shared" ca="1" si="0"/>
        <v>20</v>
      </c>
      <c r="I9" t="s">
        <v>23</v>
      </c>
      <c r="J9" s="1">
        <v>2</v>
      </c>
      <c r="M9" s="5">
        <v>4</v>
      </c>
      <c r="N9" s="9">
        <f t="shared" ca="1" si="1"/>
        <v>8</v>
      </c>
      <c r="Q9" s="5" t="s">
        <v>21</v>
      </c>
      <c r="R9" s="29">
        <f ca="1">R8-R5</f>
        <v>1.9832276051833659</v>
      </c>
    </row>
    <row r="10" spans="2:62" x14ac:dyDescent="0.2">
      <c r="B10">
        <v>5</v>
      </c>
      <c r="C10" s="9">
        <v>37</v>
      </c>
      <c r="E10" s="5">
        <v>5</v>
      </c>
      <c r="F10" s="9">
        <f t="shared" ca="1" si="0"/>
        <v>55</v>
      </c>
      <c r="I10" s="30" t="s">
        <v>8</v>
      </c>
      <c r="J10" s="31">
        <v>0.9</v>
      </c>
      <c r="M10" s="5">
        <v>5</v>
      </c>
      <c r="N10" s="9">
        <f t="shared" ca="1" si="1"/>
        <v>15</v>
      </c>
      <c r="R10" s="5"/>
      <c r="S10" s="5"/>
      <c r="T10" s="5"/>
    </row>
    <row r="11" spans="2:62" x14ac:dyDescent="0.2">
      <c r="B11">
        <v>6</v>
      </c>
      <c r="C11" s="9">
        <v>9</v>
      </c>
      <c r="E11" s="5">
        <v>6</v>
      </c>
      <c r="F11" s="9">
        <f t="shared" ca="1" si="0"/>
        <v>23</v>
      </c>
      <c r="I11" t="s">
        <v>25</v>
      </c>
      <c r="J11" s="32">
        <f ca="1">_xlfn.VAR.S(F6:F35)</f>
        <v>188.7</v>
      </c>
      <c r="M11" s="5">
        <v>6</v>
      </c>
      <c r="N11" s="9">
        <f t="shared" ca="1" si="1"/>
        <v>32</v>
      </c>
    </row>
    <row r="12" spans="2:62" x14ac:dyDescent="0.2">
      <c r="B12">
        <v>7</v>
      </c>
      <c r="C12" s="9">
        <v>17</v>
      </c>
      <c r="E12" s="5">
        <v>7</v>
      </c>
      <c r="F12" s="9">
        <f t="shared" ca="1" si="0"/>
        <v>24</v>
      </c>
      <c r="M12" s="5">
        <v>7</v>
      </c>
      <c r="N12" s="9">
        <f t="shared" ca="1" si="1"/>
        <v>21</v>
      </c>
    </row>
    <row r="13" spans="2:62" x14ac:dyDescent="0.2">
      <c r="B13">
        <v>8</v>
      </c>
      <c r="C13" s="9">
        <v>13</v>
      </c>
      <c r="E13" s="5">
        <v>8</v>
      </c>
      <c r="F13" s="9">
        <f t="shared" ca="1" si="0"/>
        <v>10</v>
      </c>
      <c r="M13" s="5">
        <v>8</v>
      </c>
      <c r="N13" s="9">
        <f t="shared" ca="1" si="1"/>
        <v>18</v>
      </c>
    </row>
    <row r="14" spans="2:62" x14ac:dyDescent="0.2">
      <c r="B14">
        <v>9</v>
      </c>
      <c r="C14" s="9">
        <v>24</v>
      </c>
      <c r="E14" s="5">
        <v>9</v>
      </c>
      <c r="F14" s="9">
        <f t="shared" ca="1" si="0"/>
        <v>48</v>
      </c>
      <c r="I14" t="s">
        <v>24</v>
      </c>
      <c r="J14" s="32">
        <f ca="1">J11*_xlfn.NORM.S.INV(  (1-J10)/2  ) ^2/ J9^2</f>
        <v>127.63401244695116</v>
      </c>
      <c r="M14" s="5">
        <v>9</v>
      </c>
      <c r="N14" s="9">
        <f t="shared" ca="1" si="1"/>
        <v>11</v>
      </c>
    </row>
    <row r="15" spans="2:62" x14ac:dyDescent="0.2">
      <c r="B15">
        <v>10</v>
      </c>
      <c r="C15" s="9">
        <v>32</v>
      </c>
      <c r="E15" s="5">
        <v>10</v>
      </c>
      <c r="F15" s="9">
        <f t="shared" ca="1" si="0"/>
        <v>19</v>
      </c>
      <c r="M15" s="5">
        <v>10</v>
      </c>
      <c r="N15" s="9">
        <f t="shared" ca="1" si="1"/>
        <v>41</v>
      </c>
    </row>
    <row r="16" spans="2:62" x14ac:dyDescent="0.2">
      <c r="B16">
        <v>11</v>
      </c>
      <c r="C16" s="9">
        <v>39</v>
      </c>
      <c r="E16" s="5">
        <v>11</v>
      </c>
      <c r="F16" s="9">
        <f t="shared" ca="1" si="0"/>
        <v>16</v>
      </c>
      <c r="M16" s="5">
        <v>11</v>
      </c>
      <c r="N16" s="9">
        <f t="shared" ca="1" si="1"/>
        <v>15</v>
      </c>
    </row>
    <row r="17" spans="2:14" x14ac:dyDescent="0.2">
      <c r="B17">
        <v>12</v>
      </c>
      <c r="C17" s="9">
        <v>26</v>
      </c>
      <c r="E17" s="5">
        <v>12</v>
      </c>
      <c r="F17" s="9">
        <f t="shared" ca="1" si="0"/>
        <v>20</v>
      </c>
      <c r="M17" s="5">
        <v>12</v>
      </c>
      <c r="N17" s="9">
        <f t="shared" ca="1" si="1"/>
        <v>31</v>
      </c>
    </row>
    <row r="18" spans="2:14" x14ac:dyDescent="0.2">
      <c r="B18">
        <v>13</v>
      </c>
      <c r="C18" s="9">
        <v>10</v>
      </c>
      <c r="E18" s="5">
        <v>13</v>
      </c>
      <c r="F18" s="9">
        <f t="shared" ca="1" si="0"/>
        <v>19</v>
      </c>
      <c r="M18" s="5">
        <v>13</v>
      </c>
      <c r="N18" s="9">
        <f t="shared" ca="1" si="1"/>
        <v>17</v>
      </c>
    </row>
    <row r="19" spans="2:14" x14ac:dyDescent="0.2">
      <c r="B19">
        <v>14</v>
      </c>
      <c r="C19" s="9">
        <v>27</v>
      </c>
      <c r="E19" s="5">
        <v>14</v>
      </c>
      <c r="F19" s="9">
        <f t="shared" ca="1" si="0"/>
        <v>12</v>
      </c>
      <c r="M19" s="5">
        <v>14</v>
      </c>
      <c r="N19" s="9">
        <f t="shared" ca="1" si="1"/>
        <v>10</v>
      </c>
    </row>
    <row r="20" spans="2:14" x14ac:dyDescent="0.2">
      <c r="B20">
        <v>15</v>
      </c>
      <c r="C20" s="9">
        <v>14</v>
      </c>
      <c r="E20" s="5">
        <v>15</v>
      </c>
      <c r="F20" s="9">
        <f t="shared" ca="1" si="0"/>
        <v>19</v>
      </c>
      <c r="M20" s="5">
        <v>15</v>
      </c>
      <c r="N20" s="9">
        <f t="shared" ca="1" si="1"/>
        <v>39</v>
      </c>
    </row>
    <row r="21" spans="2:14" x14ac:dyDescent="0.2">
      <c r="B21">
        <v>16</v>
      </c>
      <c r="C21" s="9">
        <v>28</v>
      </c>
      <c r="E21" s="5">
        <v>16</v>
      </c>
      <c r="F21" s="9">
        <f t="shared" ca="1" si="0"/>
        <v>26</v>
      </c>
      <c r="M21" s="5">
        <v>16</v>
      </c>
      <c r="N21" s="9">
        <f t="shared" ca="1" si="1"/>
        <v>22</v>
      </c>
    </row>
    <row r="22" spans="2:14" x14ac:dyDescent="0.2">
      <c r="B22">
        <v>17</v>
      </c>
      <c r="C22" s="9">
        <v>33</v>
      </c>
      <c r="E22" s="5">
        <v>17</v>
      </c>
      <c r="F22" s="9">
        <f t="shared" ca="1" si="0"/>
        <v>38</v>
      </c>
      <c r="M22" s="5">
        <v>17</v>
      </c>
      <c r="N22" s="9">
        <f t="shared" ca="1" si="1"/>
        <v>19</v>
      </c>
    </row>
    <row r="23" spans="2:14" x14ac:dyDescent="0.2">
      <c r="B23">
        <v>18</v>
      </c>
      <c r="C23" s="9">
        <v>33</v>
      </c>
      <c r="E23" s="5">
        <v>18</v>
      </c>
      <c r="F23" s="9">
        <f t="shared" ref="F23:F35" ca="1" si="2">VLOOKUP(RANDBETWEEN(1,300),$B$5:$C$305,2,0)</f>
        <v>10</v>
      </c>
      <c r="M23" s="5">
        <v>18</v>
      </c>
      <c r="N23" s="9">
        <f t="shared" ca="1" si="1"/>
        <v>10</v>
      </c>
    </row>
    <row r="24" spans="2:14" x14ac:dyDescent="0.2">
      <c r="B24">
        <v>19</v>
      </c>
      <c r="C24" s="9">
        <v>52</v>
      </c>
      <c r="E24" s="5">
        <v>19</v>
      </c>
      <c r="F24" s="9">
        <f t="shared" ca="1" si="2"/>
        <v>13</v>
      </c>
      <c r="M24" s="5">
        <v>19</v>
      </c>
      <c r="N24" s="9">
        <f t="shared" ca="1" si="1"/>
        <v>24</v>
      </c>
    </row>
    <row r="25" spans="2:14" x14ac:dyDescent="0.2">
      <c r="B25">
        <v>20</v>
      </c>
      <c r="C25" s="9">
        <v>6</v>
      </c>
      <c r="E25" s="5">
        <v>20</v>
      </c>
      <c r="F25" s="9">
        <f t="shared" ca="1" si="2"/>
        <v>32</v>
      </c>
      <c r="M25" s="5">
        <v>20</v>
      </c>
      <c r="N25" s="9">
        <f t="shared" ca="1" si="1"/>
        <v>33</v>
      </c>
    </row>
    <row r="26" spans="2:14" x14ac:dyDescent="0.2">
      <c r="B26">
        <v>21</v>
      </c>
      <c r="C26" s="9">
        <v>12</v>
      </c>
      <c r="E26" s="5">
        <v>21</v>
      </c>
      <c r="F26" s="9">
        <f t="shared" ca="1" si="2"/>
        <v>15</v>
      </c>
      <c r="M26" s="5">
        <v>21</v>
      </c>
      <c r="N26" s="9">
        <f t="shared" ca="1" si="1"/>
        <v>14</v>
      </c>
    </row>
    <row r="27" spans="2:14" x14ac:dyDescent="0.2">
      <c r="B27">
        <v>22</v>
      </c>
      <c r="C27" s="9">
        <v>22</v>
      </c>
      <c r="E27" s="5">
        <v>22</v>
      </c>
      <c r="F27" s="9">
        <f t="shared" ca="1" si="2"/>
        <v>21</v>
      </c>
      <c r="M27" s="5">
        <v>22</v>
      </c>
      <c r="N27" s="9">
        <f t="shared" ca="1" si="1"/>
        <v>21</v>
      </c>
    </row>
    <row r="28" spans="2:14" x14ac:dyDescent="0.2">
      <c r="B28">
        <v>23</v>
      </c>
      <c r="C28" s="9">
        <v>21</v>
      </c>
      <c r="E28" s="5">
        <v>23</v>
      </c>
      <c r="F28" s="9">
        <f t="shared" ca="1" si="2"/>
        <v>17</v>
      </c>
      <c r="M28" s="5">
        <v>23</v>
      </c>
      <c r="N28" s="9">
        <f t="shared" ca="1" si="1"/>
        <v>34</v>
      </c>
    </row>
    <row r="29" spans="2:14" x14ac:dyDescent="0.2">
      <c r="B29">
        <v>24</v>
      </c>
      <c r="C29" s="9">
        <v>25</v>
      </c>
      <c r="E29" s="5">
        <v>24</v>
      </c>
      <c r="F29" s="9">
        <f t="shared" ca="1" si="2"/>
        <v>11</v>
      </c>
      <c r="M29" s="5">
        <v>24</v>
      </c>
      <c r="N29" s="9">
        <f t="shared" ca="1" si="1"/>
        <v>55</v>
      </c>
    </row>
    <row r="30" spans="2:14" x14ac:dyDescent="0.2">
      <c r="B30">
        <v>25</v>
      </c>
      <c r="C30" s="9">
        <v>35</v>
      </c>
      <c r="E30" s="5">
        <v>25</v>
      </c>
      <c r="F30" s="9">
        <f t="shared" ca="1" si="2"/>
        <v>51</v>
      </c>
      <c r="M30" s="5">
        <v>25</v>
      </c>
      <c r="N30" s="9">
        <f t="shared" ca="1" si="1"/>
        <v>11</v>
      </c>
    </row>
    <row r="31" spans="2:14" x14ac:dyDescent="0.2">
      <c r="B31">
        <v>26</v>
      </c>
      <c r="C31" s="9">
        <v>17</v>
      </c>
      <c r="E31" s="5">
        <v>26</v>
      </c>
      <c r="F31" s="9">
        <f t="shared" ca="1" si="2"/>
        <v>10</v>
      </c>
      <c r="M31" s="5">
        <v>26</v>
      </c>
      <c r="N31" s="9">
        <f t="shared" ca="1" si="1"/>
        <v>33</v>
      </c>
    </row>
    <row r="32" spans="2:14" x14ac:dyDescent="0.2">
      <c r="B32">
        <v>27</v>
      </c>
      <c r="C32" s="9">
        <v>26</v>
      </c>
      <c r="E32" s="5">
        <v>27</v>
      </c>
      <c r="F32" s="9">
        <f t="shared" ca="1" si="2"/>
        <v>21</v>
      </c>
      <c r="M32" s="5">
        <v>27</v>
      </c>
      <c r="N32" s="9">
        <f t="shared" ca="1" si="1"/>
        <v>15</v>
      </c>
    </row>
    <row r="33" spans="2:26" x14ac:dyDescent="0.2">
      <c r="B33">
        <v>28</v>
      </c>
      <c r="C33" s="9">
        <v>36</v>
      </c>
      <c r="E33" s="5">
        <v>28</v>
      </c>
      <c r="F33" s="9">
        <f t="shared" ca="1" si="2"/>
        <v>52</v>
      </c>
      <c r="M33" s="5">
        <v>28</v>
      </c>
      <c r="N33" s="9">
        <f t="shared" ca="1" si="1"/>
        <v>28</v>
      </c>
    </row>
    <row r="34" spans="2:26" x14ac:dyDescent="0.2">
      <c r="B34">
        <v>29</v>
      </c>
      <c r="C34" s="9">
        <v>21</v>
      </c>
      <c r="E34" s="5">
        <v>29</v>
      </c>
      <c r="F34" s="9">
        <f t="shared" ca="1" si="2"/>
        <v>34</v>
      </c>
      <c r="M34" s="5">
        <v>29</v>
      </c>
      <c r="N34" s="9">
        <f t="shared" ca="1" si="1"/>
        <v>37</v>
      </c>
    </row>
    <row r="35" spans="2:26" x14ac:dyDescent="0.2">
      <c r="B35">
        <v>30</v>
      </c>
      <c r="C35" s="9">
        <v>6</v>
      </c>
      <c r="E35" s="5">
        <v>30</v>
      </c>
      <c r="F35" s="9">
        <f t="shared" ca="1" si="2"/>
        <v>39</v>
      </c>
      <c r="M35" s="5">
        <v>30</v>
      </c>
      <c r="N35" s="9">
        <f t="shared" ca="1" si="1"/>
        <v>22</v>
      </c>
    </row>
    <row r="36" spans="2:26" s="12" customFormat="1" ht="24.75" customHeight="1" x14ac:dyDescent="0.2">
      <c r="B36" s="12">
        <v>31</v>
      </c>
      <c r="C36" s="13">
        <v>28</v>
      </c>
      <c r="E36" s="12" t="s">
        <v>20</v>
      </c>
      <c r="F36" s="14">
        <f ca="1">AVERAGE(F6:F35)</f>
        <v>25.7</v>
      </c>
      <c r="M36" s="5">
        <v>31</v>
      </c>
      <c r="N36" s="9">
        <f t="shared" ca="1" si="1"/>
        <v>32</v>
      </c>
      <c r="Z36"/>
    </row>
    <row r="37" spans="2:26" x14ac:dyDescent="0.2">
      <c r="B37">
        <v>32</v>
      </c>
      <c r="C37" s="9">
        <v>25</v>
      </c>
      <c r="F37" s="2"/>
      <c r="M37" s="5">
        <v>32</v>
      </c>
      <c r="N37" s="9">
        <f t="shared" ca="1" si="1"/>
        <v>21</v>
      </c>
    </row>
    <row r="38" spans="2:26" outlineLevel="1" x14ac:dyDescent="0.2">
      <c r="B38">
        <v>33</v>
      </c>
      <c r="C38" s="9">
        <v>32</v>
      </c>
      <c r="E38" s="5" t="s">
        <v>3</v>
      </c>
      <c r="F38" s="15">
        <f ca="1">F36  - ABS(  _xlfn.T.INV(  ( 1-$F$44)/2,  F3 - 1)  ) * SQRT(     _xlfn.VAR.S(F6:F35) / F3    )</f>
        <v>21.438611096960827</v>
      </c>
      <c r="M38" s="5">
        <v>33</v>
      </c>
      <c r="N38" s="9">
        <f t="shared" ca="1" si="1"/>
        <v>28</v>
      </c>
    </row>
    <row r="39" spans="2:26" outlineLevel="1" x14ac:dyDescent="0.2">
      <c r="B39">
        <v>34</v>
      </c>
      <c r="C39" s="9">
        <v>18</v>
      </c>
      <c r="E39" s="5" t="s">
        <v>4</v>
      </c>
      <c r="F39" s="15">
        <f ca="1">F36  +  ABS(  _xlfn.T.INV(  ( 1-$F$44)/2,  F3 - 1)  ) * SQRT(     _xlfn.VAR.S(F6:F35) / F3    )</f>
        <v>29.961388903039172</v>
      </c>
      <c r="M39" s="5">
        <v>34</v>
      </c>
      <c r="N39" s="9">
        <f t="shared" ca="1" si="1"/>
        <v>26</v>
      </c>
    </row>
    <row r="40" spans="2:26" outlineLevel="1" x14ac:dyDescent="0.2">
      <c r="B40">
        <v>35</v>
      </c>
      <c r="C40" s="9">
        <v>12</v>
      </c>
      <c r="E40" s="5" t="s">
        <v>21</v>
      </c>
      <c r="F40" s="29">
        <f ca="1">F39-F36</f>
        <v>4.2613889030391725</v>
      </c>
      <c r="M40" s="5">
        <v>35</v>
      </c>
      <c r="N40" s="9">
        <f t="shared" ca="1" si="1"/>
        <v>25</v>
      </c>
    </row>
    <row r="41" spans="2:26" outlineLevel="1" x14ac:dyDescent="0.2">
      <c r="B41">
        <v>36</v>
      </c>
      <c r="C41" s="9">
        <v>10</v>
      </c>
      <c r="M41" s="5">
        <v>36</v>
      </c>
      <c r="N41" s="9">
        <f t="shared" ca="1" si="1"/>
        <v>21</v>
      </c>
    </row>
    <row r="42" spans="2:26" outlineLevel="1" x14ac:dyDescent="0.2">
      <c r="B42">
        <v>37</v>
      </c>
      <c r="C42" s="9">
        <v>27</v>
      </c>
      <c r="F42" s="8"/>
      <c r="M42" s="5">
        <v>37</v>
      </c>
      <c r="N42" s="9">
        <f t="shared" ca="1" si="1"/>
        <v>14</v>
      </c>
    </row>
    <row r="43" spans="2:26" outlineLevel="1" x14ac:dyDescent="0.2">
      <c r="B43">
        <v>38</v>
      </c>
      <c r="C43" s="9">
        <v>15</v>
      </c>
      <c r="F43" s="3"/>
      <c r="M43" s="5">
        <v>38</v>
      </c>
      <c r="N43" s="9">
        <f t="shared" ca="1" si="1"/>
        <v>30</v>
      </c>
    </row>
    <row r="44" spans="2:26" outlineLevel="1" x14ac:dyDescent="0.2">
      <c r="B44">
        <v>39</v>
      </c>
      <c r="C44" s="9">
        <v>10</v>
      </c>
      <c r="E44" s="5" t="s">
        <v>8</v>
      </c>
      <c r="F44" s="10">
        <v>0.9</v>
      </c>
      <c r="M44" s="5">
        <v>39</v>
      </c>
      <c r="N44" s="9">
        <f t="shared" ca="1" si="1"/>
        <v>10</v>
      </c>
    </row>
    <row r="45" spans="2:26" outlineLevel="1" x14ac:dyDescent="0.2">
      <c r="B45">
        <v>40</v>
      </c>
      <c r="C45" s="9">
        <v>20</v>
      </c>
      <c r="M45" s="5">
        <v>40</v>
      </c>
      <c r="N45" s="9">
        <f t="shared" ca="1" si="1"/>
        <v>25</v>
      </c>
    </row>
    <row r="46" spans="2:26" outlineLevel="1" x14ac:dyDescent="0.2">
      <c r="B46">
        <v>41</v>
      </c>
      <c r="C46" s="9">
        <v>23</v>
      </c>
      <c r="E46"/>
      <c r="M46" s="5">
        <v>41</v>
      </c>
      <c r="N46" s="9">
        <f t="shared" ca="1" si="1"/>
        <v>16</v>
      </c>
    </row>
    <row r="47" spans="2:26" outlineLevel="1" x14ac:dyDescent="0.2">
      <c r="B47">
        <v>42</v>
      </c>
      <c r="C47" s="9">
        <v>50</v>
      </c>
      <c r="M47" s="5">
        <v>42</v>
      </c>
      <c r="N47" s="9">
        <f t="shared" ca="1" si="1"/>
        <v>22</v>
      </c>
    </row>
    <row r="48" spans="2:26" outlineLevel="1" x14ac:dyDescent="0.2">
      <c r="B48">
        <v>43</v>
      </c>
      <c r="C48" s="9">
        <v>10</v>
      </c>
      <c r="F48" s="8"/>
      <c r="M48" s="5">
        <v>43</v>
      </c>
      <c r="N48" s="9">
        <f t="shared" ca="1" si="1"/>
        <v>38</v>
      </c>
    </row>
    <row r="49" spans="2:14" outlineLevel="1" x14ac:dyDescent="0.2">
      <c r="B49">
        <v>44</v>
      </c>
      <c r="C49" s="9">
        <v>16</v>
      </c>
      <c r="M49" s="5">
        <v>44</v>
      </c>
      <c r="N49" s="9">
        <f t="shared" ca="1" si="1"/>
        <v>12</v>
      </c>
    </row>
    <row r="50" spans="2:14" outlineLevel="1" x14ac:dyDescent="0.2">
      <c r="B50">
        <v>45</v>
      </c>
      <c r="C50" s="9">
        <v>15</v>
      </c>
      <c r="M50" s="5">
        <v>45</v>
      </c>
      <c r="N50" s="9">
        <f t="shared" ca="1" si="1"/>
        <v>23</v>
      </c>
    </row>
    <row r="51" spans="2:14" outlineLevel="1" x14ac:dyDescent="0.2">
      <c r="B51">
        <v>46</v>
      </c>
      <c r="C51" s="9">
        <v>13</v>
      </c>
      <c r="M51" s="5">
        <v>46</v>
      </c>
      <c r="N51" s="9">
        <f t="shared" ca="1" si="1"/>
        <v>14</v>
      </c>
    </row>
    <row r="52" spans="2:14" outlineLevel="1" x14ac:dyDescent="0.2">
      <c r="B52">
        <v>47</v>
      </c>
      <c r="C52" s="9">
        <v>38</v>
      </c>
      <c r="M52" s="5">
        <v>47</v>
      </c>
      <c r="N52" s="9">
        <f t="shared" ca="1" si="1"/>
        <v>21</v>
      </c>
    </row>
    <row r="53" spans="2:14" outlineLevel="1" x14ac:dyDescent="0.2">
      <c r="B53">
        <v>48</v>
      </c>
      <c r="C53" s="9">
        <v>55</v>
      </c>
      <c r="M53" s="5">
        <v>48</v>
      </c>
      <c r="N53" s="9">
        <f t="shared" ca="1" si="1"/>
        <v>26</v>
      </c>
    </row>
    <row r="54" spans="2:14" outlineLevel="1" x14ac:dyDescent="0.2">
      <c r="B54">
        <v>49</v>
      </c>
      <c r="C54" s="9">
        <v>18</v>
      </c>
      <c r="M54" s="5">
        <v>49</v>
      </c>
      <c r="N54" s="9">
        <f t="shared" ca="1" si="1"/>
        <v>25</v>
      </c>
    </row>
    <row r="55" spans="2:14" outlineLevel="1" x14ac:dyDescent="0.2">
      <c r="B55">
        <v>50</v>
      </c>
      <c r="C55" s="9">
        <v>20</v>
      </c>
      <c r="M55" s="5">
        <v>50</v>
      </c>
      <c r="N55" s="9">
        <f t="shared" ca="1" si="1"/>
        <v>17</v>
      </c>
    </row>
    <row r="56" spans="2:14" outlineLevel="1" x14ac:dyDescent="0.2">
      <c r="B56">
        <v>51</v>
      </c>
      <c r="C56" s="9">
        <v>29</v>
      </c>
      <c r="M56" s="5">
        <v>51</v>
      </c>
      <c r="N56" s="9">
        <f t="shared" ca="1" si="1"/>
        <v>15</v>
      </c>
    </row>
    <row r="57" spans="2:14" x14ac:dyDescent="0.2">
      <c r="B57">
        <v>52</v>
      </c>
      <c r="C57" s="9">
        <v>9</v>
      </c>
      <c r="M57" s="5">
        <v>52</v>
      </c>
      <c r="N57" s="9">
        <f t="shared" ca="1" si="1"/>
        <v>40</v>
      </c>
    </row>
    <row r="58" spans="2:14" x14ac:dyDescent="0.2">
      <c r="B58">
        <v>53</v>
      </c>
      <c r="C58" s="9">
        <v>29</v>
      </c>
      <c r="M58" s="5">
        <v>53</v>
      </c>
      <c r="N58" s="9">
        <f t="shared" ca="1" si="1"/>
        <v>42</v>
      </c>
    </row>
    <row r="59" spans="2:14" x14ac:dyDescent="0.2">
      <c r="B59">
        <v>54</v>
      </c>
      <c r="C59" s="9">
        <v>12</v>
      </c>
      <c r="M59" s="5">
        <v>54</v>
      </c>
      <c r="N59" s="9">
        <f t="shared" ca="1" si="1"/>
        <v>17</v>
      </c>
    </row>
    <row r="60" spans="2:14" x14ac:dyDescent="0.2">
      <c r="B60">
        <v>55</v>
      </c>
      <c r="C60" s="9">
        <v>22</v>
      </c>
      <c r="M60" s="5">
        <v>55</v>
      </c>
      <c r="N60" s="9">
        <f t="shared" ca="1" si="1"/>
        <v>38</v>
      </c>
    </row>
    <row r="61" spans="2:14" x14ac:dyDescent="0.2">
      <c r="B61">
        <v>56</v>
      </c>
      <c r="C61" s="9">
        <v>24</v>
      </c>
      <c r="M61" s="5">
        <v>56</v>
      </c>
      <c r="N61" s="9">
        <f t="shared" ca="1" si="1"/>
        <v>25</v>
      </c>
    </row>
    <row r="62" spans="2:14" x14ac:dyDescent="0.2">
      <c r="B62">
        <v>57</v>
      </c>
      <c r="C62" s="9">
        <v>10</v>
      </c>
      <c r="M62" s="5">
        <v>57</v>
      </c>
      <c r="N62" s="9">
        <f t="shared" ca="1" si="1"/>
        <v>20</v>
      </c>
    </row>
    <row r="63" spans="2:14" x14ac:dyDescent="0.2">
      <c r="B63">
        <v>58</v>
      </c>
      <c r="C63" s="9">
        <v>10</v>
      </c>
      <c r="M63" s="5">
        <v>58</v>
      </c>
      <c r="N63" s="9">
        <f t="shared" ca="1" si="1"/>
        <v>38</v>
      </c>
    </row>
    <row r="64" spans="2:14" x14ac:dyDescent="0.2">
      <c r="B64">
        <v>59</v>
      </c>
      <c r="C64" s="9">
        <v>12</v>
      </c>
      <c r="M64" s="5">
        <v>59</v>
      </c>
      <c r="N64" s="9">
        <f t="shared" ca="1" si="1"/>
        <v>19</v>
      </c>
    </row>
    <row r="65" spans="2:14" x14ac:dyDescent="0.2">
      <c r="B65">
        <v>60</v>
      </c>
      <c r="C65" s="9">
        <v>19</v>
      </c>
      <c r="M65" s="5">
        <v>60</v>
      </c>
      <c r="N65" s="9">
        <f t="shared" ca="1" si="1"/>
        <v>15</v>
      </c>
    </row>
    <row r="66" spans="2:14" x14ac:dyDescent="0.2">
      <c r="B66">
        <v>61</v>
      </c>
      <c r="C66" s="9">
        <v>22</v>
      </c>
      <c r="M66" s="5">
        <v>61</v>
      </c>
      <c r="N66" s="9">
        <f t="shared" ca="1" si="1"/>
        <v>37</v>
      </c>
    </row>
    <row r="67" spans="2:14" x14ac:dyDescent="0.2">
      <c r="B67">
        <v>62</v>
      </c>
      <c r="C67" s="9">
        <v>24</v>
      </c>
      <c r="M67" s="5">
        <v>62</v>
      </c>
      <c r="N67" s="9">
        <f t="shared" ca="1" si="1"/>
        <v>39</v>
      </c>
    </row>
    <row r="68" spans="2:14" x14ac:dyDescent="0.2">
      <c r="B68">
        <v>63</v>
      </c>
      <c r="C68" s="9">
        <v>24</v>
      </c>
      <c r="M68" s="5">
        <v>63</v>
      </c>
      <c r="N68" s="9">
        <f t="shared" ca="1" si="1"/>
        <v>26</v>
      </c>
    </row>
    <row r="69" spans="2:14" x14ac:dyDescent="0.2">
      <c r="B69">
        <v>64</v>
      </c>
      <c r="C69" s="9">
        <v>17</v>
      </c>
      <c r="M69" s="5">
        <v>64</v>
      </c>
      <c r="N69" s="9">
        <f t="shared" ca="1" si="1"/>
        <v>24</v>
      </c>
    </row>
    <row r="70" spans="2:14" x14ac:dyDescent="0.2">
      <c r="B70">
        <v>65</v>
      </c>
      <c r="C70" s="9">
        <v>18</v>
      </c>
      <c r="M70" s="5">
        <v>65</v>
      </c>
      <c r="N70" s="9">
        <f t="shared" ca="1" si="1"/>
        <v>20</v>
      </c>
    </row>
    <row r="71" spans="2:14" x14ac:dyDescent="0.2">
      <c r="B71">
        <v>66</v>
      </c>
      <c r="C71" s="9">
        <v>23</v>
      </c>
      <c r="M71" s="5">
        <v>66</v>
      </c>
      <c r="N71" s="9">
        <f t="shared" ref="N71:N75" ca="1" si="3">VLOOKUP(RANDBETWEEN(1,300),$B$5:$C$305,2,0)</f>
        <v>25</v>
      </c>
    </row>
    <row r="72" spans="2:14" x14ac:dyDescent="0.2">
      <c r="B72">
        <v>67</v>
      </c>
      <c r="C72" s="9">
        <v>26</v>
      </c>
      <c r="M72" s="5">
        <v>67</v>
      </c>
      <c r="N72" s="9">
        <f t="shared" ca="1" si="3"/>
        <v>10</v>
      </c>
    </row>
    <row r="73" spans="2:14" x14ac:dyDescent="0.2">
      <c r="B73">
        <v>68</v>
      </c>
      <c r="C73" s="9">
        <v>12</v>
      </c>
      <c r="M73" s="5">
        <v>68</v>
      </c>
      <c r="N73" s="9">
        <f t="shared" ca="1" si="3"/>
        <v>37</v>
      </c>
    </row>
    <row r="74" spans="2:14" x14ac:dyDescent="0.2">
      <c r="B74">
        <v>69</v>
      </c>
      <c r="C74" s="9">
        <v>32</v>
      </c>
      <c r="M74" s="5">
        <v>69</v>
      </c>
      <c r="N74" s="9">
        <f t="shared" ca="1" si="3"/>
        <v>13</v>
      </c>
    </row>
    <row r="75" spans="2:14" x14ac:dyDescent="0.2">
      <c r="B75">
        <v>70</v>
      </c>
      <c r="C75" s="9">
        <v>27</v>
      </c>
      <c r="M75" s="5">
        <v>70</v>
      </c>
      <c r="N75" s="9">
        <f t="shared" ca="1" si="3"/>
        <v>25</v>
      </c>
    </row>
    <row r="76" spans="2:14" x14ac:dyDescent="0.2">
      <c r="B76">
        <v>71</v>
      </c>
      <c r="C76" s="9">
        <v>11</v>
      </c>
      <c r="N76" s="9"/>
    </row>
    <row r="77" spans="2:14" x14ac:dyDescent="0.2">
      <c r="B77">
        <v>72</v>
      </c>
      <c r="C77" s="9">
        <v>18</v>
      </c>
      <c r="N77" s="9"/>
    </row>
    <row r="78" spans="2:14" x14ac:dyDescent="0.2">
      <c r="B78">
        <v>73</v>
      </c>
      <c r="C78" s="9">
        <v>21</v>
      </c>
      <c r="N78" s="9"/>
    </row>
    <row r="79" spans="2:14" x14ac:dyDescent="0.2">
      <c r="B79">
        <v>74</v>
      </c>
      <c r="C79" s="9">
        <v>48</v>
      </c>
      <c r="N79" s="9"/>
    </row>
    <row r="80" spans="2:14" x14ac:dyDescent="0.2">
      <c r="B80">
        <v>75</v>
      </c>
      <c r="C80" s="9">
        <v>19</v>
      </c>
      <c r="N80" s="9"/>
    </row>
    <row r="81" spans="2:14" x14ac:dyDescent="0.2">
      <c r="B81">
        <v>76</v>
      </c>
      <c r="C81" s="9">
        <v>8</v>
      </c>
      <c r="N81" s="9"/>
    </row>
    <row r="82" spans="2:14" x14ac:dyDescent="0.2">
      <c r="B82">
        <v>77</v>
      </c>
      <c r="C82" s="9">
        <v>17</v>
      </c>
      <c r="N82" s="9"/>
    </row>
    <row r="83" spans="2:14" x14ac:dyDescent="0.2">
      <c r="B83">
        <v>78</v>
      </c>
      <c r="C83" s="9">
        <v>45</v>
      </c>
      <c r="N83" s="9"/>
    </row>
    <row r="84" spans="2:14" x14ac:dyDescent="0.2">
      <c r="B84">
        <v>79</v>
      </c>
      <c r="C84" s="9">
        <v>34</v>
      </c>
      <c r="N84" s="9"/>
    </row>
    <row r="85" spans="2:14" x14ac:dyDescent="0.2">
      <c r="B85">
        <v>80</v>
      </c>
      <c r="C85" s="9">
        <v>22</v>
      </c>
      <c r="N85" s="9"/>
    </row>
    <row r="86" spans="2:14" x14ac:dyDescent="0.2">
      <c r="B86">
        <v>81</v>
      </c>
      <c r="C86" s="9">
        <v>27</v>
      </c>
      <c r="N86" s="9"/>
    </row>
    <row r="87" spans="2:14" x14ac:dyDescent="0.2">
      <c r="B87">
        <v>82</v>
      </c>
      <c r="C87" s="9">
        <v>33</v>
      </c>
      <c r="N87" s="9"/>
    </row>
    <row r="88" spans="2:14" x14ac:dyDescent="0.2">
      <c r="B88">
        <v>83</v>
      </c>
      <c r="C88" s="9">
        <v>20</v>
      </c>
      <c r="N88" s="9"/>
    </row>
    <row r="89" spans="2:14" x14ac:dyDescent="0.2">
      <c r="B89">
        <v>84</v>
      </c>
      <c r="C89" s="9">
        <v>18</v>
      </c>
      <c r="N89" s="9"/>
    </row>
    <row r="90" spans="2:14" x14ac:dyDescent="0.2">
      <c r="B90">
        <v>85</v>
      </c>
      <c r="C90" s="9">
        <v>25</v>
      </c>
      <c r="N90" s="9"/>
    </row>
    <row r="91" spans="2:14" x14ac:dyDescent="0.2">
      <c r="B91">
        <v>86</v>
      </c>
      <c r="C91" s="9">
        <v>43</v>
      </c>
      <c r="N91" s="9"/>
    </row>
    <row r="92" spans="2:14" x14ac:dyDescent="0.2">
      <c r="B92">
        <v>87</v>
      </c>
      <c r="C92" s="9">
        <v>19</v>
      </c>
      <c r="N92" s="9"/>
    </row>
    <row r="93" spans="2:14" x14ac:dyDescent="0.2">
      <c r="B93">
        <v>88</v>
      </c>
      <c r="C93" s="9">
        <v>12</v>
      </c>
      <c r="N93" s="9"/>
    </row>
    <row r="94" spans="2:14" x14ac:dyDescent="0.2">
      <c r="B94">
        <v>89</v>
      </c>
      <c r="C94" s="9">
        <v>52</v>
      </c>
      <c r="N94" s="9"/>
    </row>
    <row r="95" spans="2:14" x14ac:dyDescent="0.2">
      <c r="B95">
        <v>90</v>
      </c>
      <c r="C95" s="9">
        <v>11</v>
      </c>
      <c r="N95" s="9"/>
    </row>
    <row r="96" spans="2:14" x14ac:dyDescent="0.2">
      <c r="B96">
        <v>91</v>
      </c>
      <c r="C96" s="9">
        <v>23</v>
      </c>
      <c r="N96" s="9"/>
    </row>
    <row r="97" spans="2:14" x14ac:dyDescent="0.2">
      <c r="B97">
        <v>92</v>
      </c>
      <c r="C97" s="9">
        <v>39</v>
      </c>
      <c r="N97" s="9"/>
    </row>
    <row r="98" spans="2:14" x14ac:dyDescent="0.2">
      <c r="B98">
        <v>93</v>
      </c>
      <c r="C98" s="9">
        <v>28</v>
      </c>
      <c r="N98" s="9"/>
    </row>
    <row r="99" spans="2:14" x14ac:dyDescent="0.2">
      <c r="B99">
        <v>94</v>
      </c>
      <c r="C99" s="9">
        <v>17</v>
      </c>
      <c r="N99" s="9"/>
    </row>
    <row r="100" spans="2:14" x14ac:dyDescent="0.2">
      <c r="B100">
        <v>95</v>
      </c>
      <c r="C100" s="9">
        <v>22</v>
      </c>
      <c r="N100" s="9"/>
    </row>
    <row r="101" spans="2:14" x14ac:dyDescent="0.2">
      <c r="B101">
        <v>96</v>
      </c>
      <c r="C101" s="9">
        <v>30</v>
      </c>
    </row>
    <row r="102" spans="2:14" x14ac:dyDescent="0.2">
      <c r="B102">
        <v>97</v>
      </c>
      <c r="C102" s="9">
        <v>44</v>
      </c>
    </row>
    <row r="103" spans="2:14" x14ac:dyDescent="0.2">
      <c r="B103">
        <v>98</v>
      </c>
      <c r="C103" s="9">
        <v>41</v>
      </c>
    </row>
    <row r="104" spans="2:14" x14ac:dyDescent="0.2">
      <c r="B104">
        <v>99</v>
      </c>
      <c r="C104" s="9">
        <v>36</v>
      </c>
    </row>
    <row r="105" spans="2:14" x14ac:dyDescent="0.2">
      <c r="B105">
        <v>100</v>
      </c>
      <c r="C105" s="9">
        <v>29</v>
      </c>
    </row>
    <row r="106" spans="2:14" x14ac:dyDescent="0.2">
      <c r="B106">
        <v>101</v>
      </c>
      <c r="C106" s="9">
        <v>44</v>
      </c>
    </row>
    <row r="107" spans="2:14" x14ac:dyDescent="0.2">
      <c r="B107">
        <v>102</v>
      </c>
      <c r="C107" s="9">
        <v>8</v>
      </c>
    </row>
    <row r="108" spans="2:14" x14ac:dyDescent="0.2">
      <c r="B108">
        <v>103</v>
      </c>
      <c r="C108" s="9">
        <v>18</v>
      </c>
    </row>
    <row r="109" spans="2:14" x14ac:dyDescent="0.2">
      <c r="B109">
        <v>104</v>
      </c>
      <c r="C109" s="9">
        <v>24</v>
      </c>
    </row>
    <row r="110" spans="2:14" x14ac:dyDescent="0.2">
      <c r="B110">
        <v>105</v>
      </c>
      <c r="C110" s="9">
        <v>8</v>
      </c>
    </row>
    <row r="111" spans="2:14" x14ac:dyDescent="0.2">
      <c r="B111">
        <v>106</v>
      </c>
      <c r="C111" s="9">
        <v>25</v>
      </c>
    </row>
    <row r="112" spans="2:14" x14ac:dyDescent="0.2">
      <c r="B112">
        <v>107</v>
      </c>
      <c r="C112" s="9">
        <v>10</v>
      </c>
    </row>
    <row r="113" spans="2:3" x14ac:dyDescent="0.2">
      <c r="B113">
        <v>108</v>
      </c>
      <c r="C113" s="9">
        <v>11</v>
      </c>
    </row>
    <row r="114" spans="2:3" x14ac:dyDescent="0.2">
      <c r="B114">
        <v>109</v>
      </c>
      <c r="C114" s="9">
        <v>10</v>
      </c>
    </row>
    <row r="115" spans="2:3" x14ac:dyDescent="0.2">
      <c r="B115">
        <v>110</v>
      </c>
      <c r="C115" s="9">
        <v>19</v>
      </c>
    </row>
    <row r="116" spans="2:3" x14ac:dyDescent="0.2">
      <c r="B116">
        <v>111</v>
      </c>
      <c r="C116" s="9">
        <v>23</v>
      </c>
    </row>
    <row r="117" spans="2:3" x14ac:dyDescent="0.2">
      <c r="B117">
        <v>112</v>
      </c>
      <c r="C117" s="9">
        <v>19</v>
      </c>
    </row>
    <row r="118" spans="2:3" x14ac:dyDescent="0.2">
      <c r="B118">
        <v>113</v>
      </c>
      <c r="C118" s="9">
        <v>19</v>
      </c>
    </row>
    <row r="119" spans="2:3" x14ac:dyDescent="0.2">
      <c r="B119">
        <v>114</v>
      </c>
      <c r="C119" s="9">
        <v>31</v>
      </c>
    </row>
    <row r="120" spans="2:3" x14ac:dyDescent="0.2">
      <c r="B120">
        <v>115</v>
      </c>
      <c r="C120" s="9">
        <v>25</v>
      </c>
    </row>
    <row r="121" spans="2:3" x14ac:dyDescent="0.2">
      <c r="B121">
        <v>116</v>
      </c>
      <c r="C121" s="9">
        <v>8</v>
      </c>
    </row>
    <row r="122" spans="2:3" x14ac:dyDescent="0.2">
      <c r="B122">
        <v>117</v>
      </c>
      <c r="C122" s="9">
        <v>10</v>
      </c>
    </row>
    <row r="123" spans="2:3" x14ac:dyDescent="0.2">
      <c r="B123">
        <v>118</v>
      </c>
      <c r="C123" s="9">
        <v>37</v>
      </c>
    </row>
    <row r="124" spans="2:3" x14ac:dyDescent="0.2">
      <c r="B124">
        <v>119</v>
      </c>
      <c r="C124" s="9">
        <v>16</v>
      </c>
    </row>
    <row r="125" spans="2:3" x14ac:dyDescent="0.2">
      <c r="B125">
        <v>120</v>
      </c>
      <c r="C125" s="9">
        <v>20</v>
      </c>
    </row>
    <row r="126" spans="2:3" x14ac:dyDescent="0.2">
      <c r="B126">
        <v>121</v>
      </c>
      <c r="C126" s="9">
        <v>17</v>
      </c>
    </row>
    <row r="127" spans="2:3" x14ac:dyDescent="0.2">
      <c r="B127">
        <v>122</v>
      </c>
      <c r="C127" s="9">
        <v>30</v>
      </c>
    </row>
    <row r="128" spans="2:3" x14ac:dyDescent="0.2">
      <c r="B128">
        <v>123</v>
      </c>
      <c r="C128" s="9">
        <v>15</v>
      </c>
    </row>
    <row r="129" spans="2:3" x14ac:dyDescent="0.2">
      <c r="B129">
        <v>124</v>
      </c>
      <c r="C129" s="9">
        <v>19</v>
      </c>
    </row>
    <row r="130" spans="2:3" x14ac:dyDescent="0.2">
      <c r="B130">
        <v>125</v>
      </c>
      <c r="C130" s="9">
        <v>42</v>
      </c>
    </row>
    <row r="131" spans="2:3" x14ac:dyDescent="0.2">
      <c r="B131">
        <v>126</v>
      </c>
      <c r="C131" s="9">
        <v>21</v>
      </c>
    </row>
    <row r="132" spans="2:3" x14ac:dyDescent="0.2">
      <c r="B132">
        <v>127</v>
      </c>
      <c r="C132" s="9">
        <v>51</v>
      </c>
    </row>
    <row r="133" spans="2:3" x14ac:dyDescent="0.2">
      <c r="B133">
        <v>128</v>
      </c>
      <c r="C133" s="9">
        <v>36</v>
      </c>
    </row>
    <row r="134" spans="2:3" x14ac:dyDescent="0.2">
      <c r="B134">
        <v>129</v>
      </c>
      <c r="C134" s="9">
        <v>17</v>
      </c>
    </row>
    <row r="135" spans="2:3" x14ac:dyDescent="0.2">
      <c r="B135">
        <v>130</v>
      </c>
      <c r="C135" s="9">
        <v>15</v>
      </c>
    </row>
    <row r="136" spans="2:3" x14ac:dyDescent="0.2">
      <c r="B136">
        <v>131</v>
      </c>
      <c r="C136" s="9">
        <v>24</v>
      </c>
    </row>
    <row r="137" spans="2:3" x14ac:dyDescent="0.2">
      <c r="B137">
        <v>132</v>
      </c>
      <c r="C137" s="9">
        <v>76</v>
      </c>
    </row>
    <row r="138" spans="2:3" x14ac:dyDescent="0.2">
      <c r="B138">
        <v>133</v>
      </c>
      <c r="C138" s="9">
        <v>30</v>
      </c>
    </row>
    <row r="139" spans="2:3" x14ac:dyDescent="0.2">
      <c r="B139">
        <v>134</v>
      </c>
      <c r="C139" s="9">
        <v>42</v>
      </c>
    </row>
    <row r="140" spans="2:3" x14ac:dyDescent="0.2">
      <c r="B140">
        <v>135</v>
      </c>
      <c r="C140" s="9">
        <v>37</v>
      </c>
    </row>
    <row r="141" spans="2:3" x14ac:dyDescent="0.2">
      <c r="B141">
        <v>136</v>
      </c>
      <c r="C141" s="9">
        <v>48</v>
      </c>
    </row>
    <row r="142" spans="2:3" x14ac:dyDescent="0.2">
      <c r="B142">
        <v>137</v>
      </c>
      <c r="C142" s="9">
        <v>14</v>
      </c>
    </row>
    <row r="143" spans="2:3" x14ac:dyDescent="0.2">
      <c r="B143">
        <v>138</v>
      </c>
      <c r="C143" s="9">
        <v>27</v>
      </c>
    </row>
    <row r="144" spans="2:3" x14ac:dyDescent="0.2">
      <c r="B144">
        <v>139</v>
      </c>
      <c r="C144" s="9">
        <v>28</v>
      </c>
    </row>
    <row r="145" spans="2:3" x14ac:dyDescent="0.2">
      <c r="B145">
        <v>140</v>
      </c>
      <c r="C145" s="9">
        <v>24</v>
      </c>
    </row>
    <row r="146" spans="2:3" x14ac:dyDescent="0.2">
      <c r="B146">
        <v>141</v>
      </c>
      <c r="C146" s="9">
        <v>11</v>
      </c>
    </row>
    <row r="147" spans="2:3" x14ac:dyDescent="0.2">
      <c r="B147">
        <v>142</v>
      </c>
      <c r="C147" s="9">
        <v>54</v>
      </c>
    </row>
    <row r="148" spans="2:3" x14ac:dyDescent="0.2">
      <c r="B148">
        <v>143</v>
      </c>
      <c r="C148" s="9">
        <v>7</v>
      </c>
    </row>
    <row r="149" spans="2:3" x14ac:dyDescent="0.2">
      <c r="B149">
        <v>144</v>
      </c>
      <c r="C149" s="9">
        <v>18</v>
      </c>
    </row>
    <row r="150" spans="2:3" x14ac:dyDescent="0.2">
      <c r="B150">
        <v>145</v>
      </c>
      <c r="C150" s="9">
        <v>47</v>
      </c>
    </row>
    <row r="151" spans="2:3" x14ac:dyDescent="0.2">
      <c r="B151">
        <v>146</v>
      </c>
      <c r="C151" s="9">
        <v>19</v>
      </c>
    </row>
    <row r="152" spans="2:3" x14ac:dyDescent="0.2">
      <c r="B152">
        <v>147</v>
      </c>
      <c r="C152" s="9">
        <v>15</v>
      </c>
    </row>
    <row r="153" spans="2:3" x14ac:dyDescent="0.2">
      <c r="B153">
        <v>148</v>
      </c>
      <c r="C153" s="9">
        <v>21</v>
      </c>
    </row>
    <row r="154" spans="2:3" x14ac:dyDescent="0.2">
      <c r="B154">
        <v>149</v>
      </c>
      <c r="C154" s="9">
        <v>30</v>
      </c>
    </row>
    <row r="155" spans="2:3" x14ac:dyDescent="0.2">
      <c r="B155">
        <v>150</v>
      </c>
      <c r="C155" s="9">
        <v>7</v>
      </c>
    </row>
    <row r="156" spans="2:3" x14ac:dyDescent="0.2">
      <c r="B156">
        <v>151</v>
      </c>
      <c r="C156" s="9">
        <v>19</v>
      </c>
    </row>
    <row r="157" spans="2:3" x14ac:dyDescent="0.2">
      <c r="B157">
        <v>152</v>
      </c>
      <c r="C157" s="9">
        <v>19</v>
      </c>
    </row>
    <row r="158" spans="2:3" x14ac:dyDescent="0.2">
      <c r="B158">
        <v>153</v>
      </c>
      <c r="C158" s="9">
        <v>28</v>
      </c>
    </row>
    <row r="159" spans="2:3" x14ac:dyDescent="0.2">
      <c r="B159">
        <v>154</v>
      </c>
      <c r="C159" s="9">
        <v>21</v>
      </c>
    </row>
    <row r="160" spans="2:3" x14ac:dyDescent="0.2">
      <c r="B160">
        <v>155</v>
      </c>
      <c r="C160" s="9">
        <v>25</v>
      </c>
    </row>
    <row r="161" spans="2:3" x14ac:dyDescent="0.2">
      <c r="B161">
        <v>156</v>
      </c>
      <c r="C161" s="9">
        <v>18</v>
      </c>
    </row>
    <row r="162" spans="2:3" x14ac:dyDescent="0.2">
      <c r="B162">
        <v>157</v>
      </c>
      <c r="C162" s="9">
        <v>32</v>
      </c>
    </row>
    <row r="163" spans="2:3" x14ac:dyDescent="0.2">
      <c r="B163">
        <v>158</v>
      </c>
      <c r="C163" s="9">
        <v>33</v>
      </c>
    </row>
    <row r="164" spans="2:3" x14ac:dyDescent="0.2">
      <c r="B164">
        <v>159</v>
      </c>
      <c r="C164" s="9">
        <v>34</v>
      </c>
    </row>
    <row r="165" spans="2:3" x14ac:dyDescent="0.2">
      <c r="B165">
        <v>160</v>
      </c>
      <c r="C165" s="9">
        <v>25</v>
      </c>
    </row>
    <row r="166" spans="2:3" x14ac:dyDescent="0.2">
      <c r="B166">
        <v>161</v>
      </c>
      <c r="C166" s="9">
        <v>16</v>
      </c>
    </row>
    <row r="167" spans="2:3" x14ac:dyDescent="0.2">
      <c r="B167">
        <v>162</v>
      </c>
      <c r="C167" s="9">
        <v>14</v>
      </c>
    </row>
    <row r="168" spans="2:3" x14ac:dyDescent="0.2">
      <c r="B168">
        <v>163</v>
      </c>
      <c r="C168" s="9">
        <v>25</v>
      </c>
    </row>
    <row r="169" spans="2:3" x14ac:dyDescent="0.2">
      <c r="B169">
        <v>164</v>
      </c>
      <c r="C169" s="9">
        <v>13</v>
      </c>
    </row>
    <row r="170" spans="2:3" x14ac:dyDescent="0.2">
      <c r="B170">
        <v>165</v>
      </c>
      <c r="C170" s="9">
        <v>17</v>
      </c>
    </row>
    <row r="171" spans="2:3" x14ac:dyDescent="0.2">
      <c r="B171">
        <v>166</v>
      </c>
      <c r="C171" s="9">
        <v>16</v>
      </c>
    </row>
    <row r="172" spans="2:3" x14ac:dyDescent="0.2">
      <c r="B172">
        <v>167</v>
      </c>
      <c r="C172" s="9">
        <v>18</v>
      </c>
    </row>
    <row r="173" spans="2:3" x14ac:dyDescent="0.2">
      <c r="B173">
        <v>168</v>
      </c>
      <c r="C173" s="9">
        <v>38</v>
      </c>
    </row>
    <row r="174" spans="2:3" x14ac:dyDescent="0.2">
      <c r="B174">
        <v>169</v>
      </c>
      <c r="C174" s="9">
        <v>14</v>
      </c>
    </row>
    <row r="175" spans="2:3" x14ac:dyDescent="0.2">
      <c r="B175">
        <v>170</v>
      </c>
      <c r="C175" s="9">
        <v>32</v>
      </c>
    </row>
    <row r="176" spans="2:3" x14ac:dyDescent="0.2">
      <c r="B176">
        <v>171</v>
      </c>
      <c r="C176" s="9">
        <v>41</v>
      </c>
    </row>
    <row r="177" spans="2:3" x14ac:dyDescent="0.2">
      <c r="B177">
        <v>172</v>
      </c>
      <c r="C177" s="9">
        <v>22</v>
      </c>
    </row>
    <row r="178" spans="2:3" x14ac:dyDescent="0.2">
      <c r="B178">
        <v>173</v>
      </c>
      <c r="C178" s="9">
        <v>21</v>
      </c>
    </row>
    <row r="179" spans="2:3" x14ac:dyDescent="0.2">
      <c r="B179">
        <v>174</v>
      </c>
      <c r="C179" s="9">
        <v>19</v>
      </c>
    </row>
    <row r="180" spans="2:3" x14ac:dyDescent="0.2">
      <c r="B180">
        <v>175</v>
      </c>
      <c r="C180" s="9">
        <v>9</v>
      </c>
    </row>
    <row r="181" spans="2:3" x14ac:dyDescent="0.2">
      <c r="B181">
        <v>176</v>
      </c>
      <c r="C181" s="9">
        <v>18</v>
      </c>
    </row>
    <row r="182" spans="2:3" x14ac:dyDescent="0.2">
      <c r="B182">
        <v>177</v>
      </c>
      <c r="C182" s="9">
        <v>22</v>
      </c>
    </row>
    <row r="183" spans="2:3" x14ac:dyDescent="0.2">
      <c r="B183">
        <v>178</v>
      </c>
      <c r="C183" s="9">
        <v>11</v>
      </c>
    </row>
    <row r="184" spans="2:3" x14ac:dyDescent="0.2">
      <c r="B184">
        <v>179</v>
      </c>
      <c r="C184" s="9">
        <v>41</v>
      </c>
    </row>
    <row r="185" spans="2:3" x14ac:dyDescent="0.2">
      <c r="B185">
        <v>180</v>
      </c>
      <c r="C185" s="9">
        <v>13</v>
      </c>
    </row>
    <row r="186" spans="2:3" x14ac:dyDescent="0.2">
      <c r="B186">
        <v>181</v>
      </c>
      <c r="C186" s="9">
        <v>27</v>
      </c>
    </row>
    <row r="187" spans="2:3" x14ac:dyDescent="0.2">
      <c r="B187">
        <v>182</v>
      </c>
      <c r="C187" s="9">
        <v>48</v>
      </c>
    </row>
    <row r="188" spans="2:3" x14ac:dyDescent="0.2">
      <c r="B188">
        <v>183</v>
      </c>
      <c r="C188" s="9">
        <v>25</v>
      </c>
    </row>
    <row r="189" spans="2:3" x14ac:dyDescent="0.2">
      <c r="B189">
        <v>184</v>
      </c>
      <c r="C189" s="9">
        <v>40</v>
      </c>
    </row>
    <row r="190" spans="2:3" x14ac:dyDescent="0.2">
      <c r="B190">
        <v>185</v>
      </c>
      <c r="C190" s="9">
        <v>14</v>
      </c>
    </row>
    <row r="191" spans="2:3" x14ac:dyDescent="0.2">
      <c r="B191">
        <v>186</v>
      </c>
      <c r="C191" s="9">
        <v>53</v>
      </c>
    </row>
    <row r="192" spans="2:3" x14ac:dyDescent="0.2">
      <c r="B192">
        <v>187</v>
      </c>
      <c r="C192" s="9">
        <v>12</v>
      </c>
    </row>
    <row r="193" spans="2:3" x14ac:dyDescent="0.2">
      <c r="B193">
        <v>188</v>
      </c>
      <c r="C193" s="9">
        <v>13</v>
      </c>
    </row>
    <row r="194" spans="2:3" x14ac:dyDescent="0.2">
      <c r="B194">
        <v>189</v>
      </c>
      <c r="C194" s="9">
        <v>50</v>
      </c>
    </row>
    <row r="195" spans="2:3" x14ac:dyDescent="0.2">
      <c r="B195">
        <v>190</v>
      </c>
      <c r="C195" s="9">
        <v>23</v>
      </c>
    </row>
    <row r="196" spans="2:3" x14ac:dyDescent="0.2">
      <c r="B196">
        <v>191</v>
      </c>
      <c r="C196" s="9">
        <v>20</v>
      </c>
    </row>
    <row r="197" spans="2:3" x14ac:dyDescent="0.2">
      <c r="B197">
        <v>192</v>
      </c>
      <c r="C197" s="9">
        <v>19</v>
      </c>
    </row>
    <row r="198" spans="2:3" x14ac:dyDescent="0.2">
      <c r="B198">
        <v>193</v>
      </c>
      <c r="C198" s="9">
        <v>38</v>
      </c>
    </row>
    <row r="199" spans="2:3" x14ac:dyDescent="0.2">
      <c r="B199">
        <v>194</v>
      </c>
      <c r="C199" s="9">
        <v>25</v>
      </c>
    </row>
    <row r="200" spans="2:3" x14ac:dyDescent="0.2">
      <c r="B200">
        <v>195</v>
      </c>
      <c r="C200" s="9">
        <v>31</v>
      </c>
    </row>
    <row r="201" spans="2:3" x14ac:dyDescent="0.2">
      <c r="B201">
        <v>196</v>
      </c>
      <c r="C201" s="9">
        <v>14</v>
      </c>
    </row>
    <row r="202" spans="2:3" x14ac:dyDescent="0.2">
      <c r="B202">
        <v>197</v>
      </c>
      <c r="C202" s="9">
        <v>38</v>
      </c>
    </row>
    <row r="203" spans="2:3" x14ac:dyDescent="0.2">
      <c r="B203">
        <v>198</v>
      </c>
      <c r="C203" s="9">
        <v>20</v>
      </c>
    </row>
    <row r="204" spans="2:3" x14ac:dyDescent="0.2">
      <c r="B204">
        <v>199</v>
      </c>
      <c r="C204" s="9">
        <v>15</v>
      </c>
    </row>
    <row r="205" spans="2:3" x14ac:dyDescent="0.2">
      <c r="B205">
        <v>200</v>
      </c>
      <c r="C205" s="9">
        <v>23</v>
      </c>
    </row>
    <row r="206" spans="2:3" x14ac:dyDescent="0.2">
      <c r="B206">
        <v>201</v>
      </c>
      <c r="C206" s="9">
        <v>33</v>
      </c>
    </row>
    <row r="207" spans="2:3" x14ac:dyDescent="0.2">
      <c r="B207">
        <v>202</v>
      </c>
      <c r="C207" s="9">
        <v>15</v>
      </c>
    </row>
    <row r="208" spans="2:3" x14ac:dyDescent="0.2">
      <c r="B208">
        <v>203</v>
      </c>
      <c r="C208" s="9">
        <v>11</v>
      </c>
    </row>
    <row r="209" spans="2:3" x14ac:dyDescent="0.2">
      <c r="B209">
        <v>204</v>
      </c>
      <c r="C209" s="9">
        <v>19</v>
      </c>
    </row>
    <row r="210" spans="2:3" x14ac:dyDescent="0.2">
      <c r="B210">
        <v>205</v>
      </c>
      <c r="C210" s="9">
        <v>54</v>
      </c>
    </row>
    <row r="211" spans="2:3" x14ac:dyDescent="0.2">
      <c r="B211">
        <v>206</v>
      </c>
      <c r="C211" s="9">
        <v>17</v>
      </c>
    </row>
    <row r="212" spans="2:3" x14ac:dyDescent="0.2">
      <c r="B212">
        <v>207</v>
      </c>
      <c r="C212" s="9">
        <v>18</v>
      </c>
    </row>
    <row r="213" spans="2:3" x14ac:dyDescent="0.2">
      <c r="B213">
        <v>208</v>
      </c>
      <c r="C213" s="9">
        <v>21</v>
      </c>
    </row>
    <row r="214" spans="2:3" x14ac:dyDescent="0.2">
      <c r="B214">
        <v>209</v>
      </c>
      <c r="C214" s="9">
        <v>8</v>
      </c>
    </row>
    <row r="215" spans="2:3" x14ac:dyDescent="0.2">
      <c r="B215">
        <v>210</v>
      </c>
      <c r="C215" s="9">
        <v>19</v>
      </c>
    </row>
    <row r="216" spans="2:3" x14ac:dyDescent="0.2">
      <c r="B216">
        <v>211</v>
      </c>
      <c r="C216" s="9">
        <v>10</v>
      </c>
    </row>
    <row r="217" spans="2:3" x14ac:dyDescent="0.2">
      <c r="B217">
        <v>212</v>
      </c>
      <c r="C217" s="9">
        <v>16</v>
      </c>
    </row>
    <row r="218" spans="2:3" x14ac:dyDescent="0.2">
      <c r="B218">
        <v>213</v>
      </c>
      <c r="C218" s="9">
        <v>47</v>
      </c>
    </row>
    <row r="219" spans="2:3" x14ac:dyDescent="0.2">
      <c r="B219">
        <v>214</v>
      </c>
      <c r="C219" s="9">
        <v>35</v>
      </c>
    </row>
    <row r="220" spans="2:3" x14ac:dyDescent="0.2">
      <c r="B220">
        <v>215</v>
      </c>
      <c r="C220" s="9">
        <v>36</v>
      </c>
    </row>
    <row r="221" spans="2:3" x14ac:dyDescent="0.2">
      <c r="B221">
        <v>216</v>
      </c>
      <c r="C221" s="9">
        <v>32</v>
      </c>
    </row>
    <row r="222" spans="2:3" x14ac:dyDescent="0.2">
      <c r="B222">
        <v>217</v>
      </c>
      <c r="C222" s="9">
        <v>18</v>
      </c>
    </row>
    <row r="223" spans="2:3" x14ac:dyDescent="0.2">
      <c r="B223">
        <v>218</v>
      </c>
      <c r="C223" s="9">
        <v>25</v>
      </c>
    </row>
    <row r="224" spans="2:3" x14ac:dyDescent="0.2">
      <c r="B224">
        <v>219</v>
      </c>
      <c r="C224" s="9">
        <v>14</v>
      </c>
    </row>
    <row r="225" spans="2:3" x14ac:dyDescent="0.2">
      <c r="B225">
        <v>220</v>
      </c>
      <c r="C225" s="9">
        <v>31</v>
      </c>
    </row>
    <row r="226" spans="2:3" x14ac:dyDescent="0.2">
      <c r="B226">
        <v>221</v>
      </c>
      <c r="C226" s="9">
        <v>17</v>
      </c>
    </row>
    <row r="227" spans="2:3" x14ac:dyDescent="0.2">
      <c r="B227">
        <v>222</v>
      </c>
      <c r="C227" s="9">
        <v>23</v>
      </c>
    </row>
    <row r="228" spans="2:3" x14ac:dyDescent="0.2">
      <c r="B228">
        <v>223</v>
      </c>
      <c r="C228" s="9">
        <v>30</v>
      </c>
    </row>
    <row r="229" spans="2:3" x14ac:dyDescent="0.2">
      <c r="B229">
        <v>224</v>
      </c>
      <c r="C229" s="9">
        <v>17</v>
      </c>
    </row>
    <row r="230" spans="2:3" x14ac:dyDescent="0.2">
      <c r="B230">
        <v>225</v>
      </c>
      <c r="C230" s="9">
        <v>19</v>
      </c>
    </row>
    <row r="231" spans="2:3" x14ac:dyDescent="0.2">
      <c r="B231">
        <v>226</v>
      </c>
      <c r="C231" s="9">
        <v>38</v>
      </c>
    </row>
    <row r="232" spans="2:3" x14ac:dyDescent="0.2">
      <c r="B232">
        <v>227</v>
      </c>
      <c r="C232" s="9">
        <v>24</v>
      </c>
    </row>
    <row r="233" spans="2:3" x14ac:dyDescent="0.2">
      <c r="B233">
        <v>228</v>
      </c>
      <c r="C233" s="9">
        <v>19</v>
      </c>
    </row>
    <row r="234" spans="2:3" x14ac:dyDescent="0.2">
      <c r="B234">
        <v>229</v>
      </c>
      <c r="C234" s="9">
        <v>19</v>
      </c>
    </row>
    <row r="235" spans="2:3" x14ac:dyDescent="0.2">
      <c r="B235">
        <v>230</v>
      </c>
      <c r="C235" s="9">
        <v>11</v>
      </c>
    </row>
    <row r="236" spans="2:3" x14ac:dyDescent="0.2">
      <c r="B236">
        <v>231</v>
      </c>
      <c r="C236" s="9">
        <v>15</v>
      </c>
    </row>
    <row r="237" spans="2:3" x14ac:dyDescent="0.2">
      <c r="B237">
        <v>232</v>
      </c>
      <c r="C237" s="9">
        <v>22</v>
      </c>
    </row>
    <row r="238" spans="2:3" x14ac:dyDescent="0.2">
      <c r="B238">
        <v>233</v>
      </c>
      <c r="C238" s="9">
        <v>24</v>
      </c>
    </row>
    <row r="239" spans="2:3" x14ac:dyDescent="0.2">
      <c r="B239">
        <v>234</v>
      </c>
      <c r="C239" s="9">
        <v>14</v>
      </c>
    </row>
    <row r="240" spans="2:3" x14ac:dyDescent="0.2">
      <c r="B240">
        <v>235</v>
      </c>
      <c r="C240" s="9">
        <v>20</v>
      </c>
    </row>
    <row r="241" spans="2:3" x14ac:dyDescent="0.2">
      <c r="B241">
        <v>236</v>
      </c>
      <c r="C241" s="9">
        <v>43</v>
      </c>
    </row>
    <row r="242" spans="2:3" x14ac:dyDescent="0.2">
      <c r="B242">
        <v>237</v>
      </c>
      <c r="C242" s="9">
        <v>25</v>
      </c>
    </row>
    <row r="243" spans="2:3" x14ac:dyDescent="0.2">
      <c r="B243">
        <v>238</v>
      </c>
      <c r="C243" s="9">
        <v>17</v>
      </c>
    </row>
    <row r="244" spans="2:3" x14ac:dyDescent="0.2">
      <c r="B244">
        <v>239</v>
      </c>
      <c r="C244" s="9">
        <v>17</v>
      </c>
    </row>
    <row r="245" spans="2:3" x14ac:dyDescent="0.2">
      <c r="B245">
        <v>240</v>
      </c>
      <c r="C245" s="9">
        <v>5</v>
      </c>
    </row>
    <row r="246" spans="2:3" x14ac:dyDescent="0.2">
      <c r="B246">
        <v>241</v>
      </c>
      <c r="C246" s="9">
        <v>31</v>
      </c>
    </row>
    <row r="247" spans="2:3" x14ac:dyDescent="0.2">
      <c r="B247">
        <v>242</v>
      </c>
      <c r="C247" s="9">
        <v>29</v>
      </c>
    </row>
    <row r="248" spans="2:3" x14ac:dyDescent="0.2">
      <c r="B248">
        <v>243</v>
      </c>
      <c r="C248" s="9">
        <v>24</v>
      </c>
    </row>
    <row r="249" spans="2:3" x14ac:dyDescent="0.2">
      <c r="B249">
        <v>244</v>
      </c>
      <c r="C249" s="9">
        <v>39</v>
      </c>
    </row>
    <row r="250" spans="2:3" x14ac:dyDescent="0.2">
      <c r="B250">
        <v>245</v>
      </c>
      <c r="C250" s="9">
        <v>23</v>
      </c>
    </row>
    <row r="251" spans="2:3" x14ac:dyDescent="0.2">
      <c r="B251">
        <v>246</v>
      </c>
      <c r="C251" s="9">
        <v>26</v>
      </c>
    </row>
    <row r="252" spans="2:3" x14ac:dyDescent="0.2">
      <c r="B252">
        <v>247</v>
      </c>
      <c r="C252" s="9">
        <v>30</v>
      </c>
    </row>
    <row r="253" spans="2:3" x14ac:dyDescent="0.2">
      <c r="B253">
        <v>248</v>
      </c>
      <c r="C253" s="9">
        <v>21</v>
      </c>
    </row>
    <row r="254" spans="2:3" x14ac:dyDescent="0.2">
      <c r="B254">
        <v>249</v>
      </c>
      <c r="C254" s="9">
        <v>24</v>
      </c>
    </row>
    <row r="255" spans="2:3" x14ac:dyDescent="0.2">
      <c r="B255">
        <v>250</v>
      </c>
      <c r="C255" s="9">
        <v>28</v>
      </c>
    </row>
    <row r="256" spans="2:3" x14ac:dyDescent="0.2">
      <c r="B256">
        <v>251</v>
      </c>
      <c r="C256" s="9">
        <v>42</v>
      </c>
    </row>
    <row r="257" spans="2:3" x14ac:dyDescent="0.2">
      <c r="B257">
        <v>252</v>
      </c>
      <c r="C257" s="9">
        <v>8</v>
      </c>
    </row>
    <row r="258" spans="2:3" x14ac:dyDescent="0.2">
      <c r="B258">
        <v>253</v>
      </c>
      <c r="C258" s="9">
        <v>12</v>
      </c>
    </row>
    <row r="259" spans="2:3" x14ac:dyDescent="0.2">
      <c r="B259">
        <v>254</v>
      </c>
      <c r="C259" s="9">
        <v>36</v>
      </c>
    </row>
    <row r="260" spans="2:3" x14ac:dyDescent="0.2">
      <c r="B260">
        <v>255</v>
      </c>
      <c r="C260" s="9">
        <v>24</v>
      </c>
    </row>
    <row r="261" spans="2:3" x14ac:dyDescent="0.2">
      <c r="B261">
        <v>256</v>
      </c>
      <c r="C261" s="9">
        <v>30</v>
      </c>
    </row>
    <row r="262" spans="2:3" x14ac:dyDescent="0.2">
      <c r="B262">
        <v>257</v>
      </c>
      <c r="C262" s="9">
        <v>23</v>
      </c>
    </row>
    <row r="263" spans="2:3" x14ac:dyDescent="0.2">
      <c r="B263">
        <v>258</v>
      </c>
      <c r="C263" s="9">
        <v>26</v>
      </c>
    </row>
    <row r="264" spans="2:3" x14ac:dyDescent="0.2">
      <c r="B264">
        <v>259</v>
      </c>
      <c r="C264" s="9">
        <v>10</v>
      </c>
    </row>
    <row r="265" spans="2:3" x14ac:dyDescent="0.2">
      <c r="B265">
        <v>260</v>
      </c>
      <c r="C265" s="9">
        <v>48</v>
      </c>
    </row>
    <row r="266" spans="2:3" x14ac:dyDescent="0.2">
      <c r="B266">
        <v>261</v>
      </c>
      <c r="C266" s="9">
        <v>19</v>
      </c>
    </row>
    <row r="267" spans="2:3" x14ac:dyDescent="0.2">
      <c r="B267">
        <v>262</v>
      </c>
      <c r="C267" s="9">
        <v>8</v>
      </c>
    </row>
    <row r="268" spans="2:3" x14ac:dyDescent="0.2">
      <c r="B268">
        <v>263</v>
      </c>
      <c r="C268" s="9">
        <v>10</v>
      </c>
    </row>
    <row r="269" spans="2:3" x14ac:dyDescent="0.2">
      <c r="B269">
        <v>264</v>
      </c>
      <c r="C269" s="9">
        <v>17</v>
      </c>
    </row>
    <row r="270" spans="2:3" x14ac:dyDescent="0.2">
      <c r="B270">
        <v>265</v>
      </c>
      <c r="C270" s="9">
        <v>21</v>
      </c>
    </row>
    <row r="271" spans="2:3" x14ac:dyDescent="0.2">
      <c r="B271">
        <v>266</v>
      </c>
      <c r="C271" s="9">
        <v>11</v>
      </c>
    </row>
    <row r="272" spans="2:3" x14ac:dyDescent="0.2">
      <c r="B272">
        <v>267</v>
      </c>
      <c r="C272" s="9">
        <v>16</v>
      </c>
    </row>
    <row r="273" spans="2:3" x14ac:dyDescent="0.2">
      <c r="B273">
        <v>268</v>
      </c>
      <c r="C273" s="9">
        <v>10</v>
      </c>
    </row>
    <row r="274" spans="2:3" x14ac:dyDescent="0.2">
      <c r="B274">
        <v>269</v>
      </c>
      <c r="C274" s="9">
        <v>22</v>
      </c>
    </row>
    <row r="275" spans="2:3" x14ac:dyDescent="0.2">
      <c r="B275">
        <v>270</v>
      </c>
      <c r="C275" s="9">
        <v>16</v>
      </c>
    </row>
    <row r="276" spans="2:3" x14ac:dyDescent="0.2">
      <c r="B276">
        <v>271</v>
      </c>
      <c r="C276" s="9">
        <v>21</v>
      </c>
    </row>
    <row r="277" spans="2:3" x14ac:dyDescent="0.2">
      <c r="B277">
        <v>272</v>
      </c>
      <c r="C277" s="9">
        <v>29</v>
      </c>
    </row>
    <row r="278" spans="2:3" x14ac:dyDescent="0.2">
      <c r="B278">
        <v>273</v>
      </c>
      <c r="C278" s="9">
        <v>23</v>
      </c>
    </row>
    <row r="279" spans="2:3" x14ac:dyDescent="0.2">
      <c r="B279">
        <v>274</v>
      </c>
      <c r="C279" s="9">
        <v>22</v>
      </c>
    </row>
    <row r="280" spans="2:3" x14ac:dyDescent="0.2">
      <c r="B280">
        <v>275</v>
      </c>
      <c r="C280" s="9">
        <v>13</v>
      </c>
    </row>
    <row r="281" spans="2:3" x14ac:dyDescent="0.2">
      <c r="B281">
        <v>276</v>
      </c>
      <c r="C281" s="9">
        <v>38</v>
      </c>
    </row>
    <row r="282" spans="2:3" x14ac:dyDescent="0.2">
      <c r="B282">
        <v>277</v>
      </c>
      <c r="C282" s="9">
        <v>14</v>
      </c>
    </row>
    <row r="283" spans="2:3" x14ac:dyDescent="0.2">
      <c r="B283">
        <v>278</v>
      </c>
      <c r="C283" s="9">
        <v>23</v>
      </c>
    </row>
    <row r="284" spans="2:3" x14ac:dyDescent="0.2">
      <c r="B284">
        <v>279</v>
      </c>
      <c r="C284" s="9">
        <v>38</v>
      </c>
    </row>
    <row r="285" spans="2:3" x14ac:dyDescent="0.2">
      <c r="B285">
        <v>280</v>
      </c>
      <c r="C285" s="9">
        <v>21</v>
      </c>
    </row>
    <row r="286" spans="2:3" x14ac:dyDescent="0.2">
      <c r="B286">
        <v>281</v>
      </c>
      <c r="C286" s="9">
        <v>18</v>
      </c>
    </row>
    <row r="287" spans="2:3" x14ac:dyDescent="0.2">
      <c r="B287">
        <v>282</v>
      </c>
      <c r="C287" s="9">
        <v>24</v>
      </c>
    </row>
    <row r="288" spans="2:3" x14ac:dyDescent="0.2">
      <c r="B288">
        <v>283</v>
      </c>
      <c r="C288" s="9">
        <v>21</v>
      </c>
    </row>
    <row r="289" spans="2:3" x14ac:dyDescent="0.2">
      <c r="B289">
        <v>284</v>
      </c>
      <c r="C289" s="9">
        <v>20</v>
      </c>
    </row>
    <row r="290" spans="2:3" x14ac:dyDescent="0.2">
      <c r="B290">
        <v>285</v>
      </c>
      <c r="C290" s="9">
        <v>27</v>
      </c>
    </row>
    <row r="291" spans="2:3" x14ac:dyDescent="0.2">
      <c r="B291">
        <v>286</v>
      </c>
      <c r="C291" s="9">
        <v>27</v>
      </c>
    </row>
    <row r="292" spans="2:3" x14ac:dyDescent="0.2">
      <c r="B292">
        <v>287</v>
      </c>
      <c r="C292" s="9">
        <v>28</v>
      </c>
    </row>
    <row r="293" spans="2:3" x14ac:dyDescent="0.2">
      <c r="B293">
        <v>288</v>
      </c>
      <c r="C293" s="9">
        <v>12</v>
      </c>
    </row>
    <row r="294" spans="2:3" x14ac:dyDescent="0.2">
      <c r="B294">
        <v>289</v>
      </c>
      <c r="C294" s="9">
        <v>24</v>
      </c>
    </row>
    <row r="295" spans="2:3" x14ac:dyDescent="0.2">
      <c r="B295">
        <v>290</v>
      </c>
      <c r="C295" s="9">
        <v>33</v>
      </c>
    </row>
    <row r="296" spans="2:3" x14ac:dyDescent="0.2">
      <c r="B296">
        <v>291</v>
      </c>
      <c r="C296" s="9">
        <v>41</v>
      </c>
    </row>
    <row r="297" spans="2:3" x14ac:dyDescent="0.2">
      <c r="B297">
        <v>292</v>
      </c>
      <c r="C297" s="9">
        <v>20</v>
      </c>
    </row>
    <row r="298" spans="2:3" x14ac:dyDescent="0.2">
      <c r="B298">
        <v>293</v>
      </c>
      <c r="C298" s="9">
        <v>25</v>
      </c>
    </row>
    <row r="299" spans="2:3" x14ac:dyDescent="0.2">
      <c r="B299">
        <v>294</v>
      </c>
      <c r="C299" s="9">
        <v>14</v>
      </c>
    </row>
    <row r="300" spans="2:3" x14ac:dyDescent="0.2">
      <c r="B300">
        <v>295</v>
      </c>
      <c r="C300" s="9">
        <v>47</v>
      </c>
    </row>
    <row r="301" spans="2:3" x14ac:dyDescent="0.2">
      <c r="B301">
        <v>296</v>
      </c>
      <c r="C301" s="9">
        <v>30</v>
      </c>
    </row>
    <row r="302" spans="2:3" x14ac:dyDescent="0.2">
      <c r="B302">
        <v>297</v>
      </c>
      <c r="C302" s="9">
        <v>48</v>
      </c>
    </row>
    <row r="303" spans="2:3" x14ac:dyDescent="0.2">
      <c r="B303">
        <v>298</v>
      </c>
      <c r="C303" s="9">
        <v>8</v>
      </c>
    </row>
    <row r="304" spans="2:3" x14ac:dyDescent="0.2">
      <c r="B304">
        <v>299</v>
      </c>
      <c r="C304" s="9">
        <v>40</v>
      </c>
    </row>
    <row r="305" spans="2:3" x14ac:dyDescent="0.2">
      <c r="B305">
        <v>300</v>
      </c>
      <c r="C305" s="9">
        <v>34</v>
      </c>
    </row>
  </sheetData>
  <mergeCells count="2">
    <mergeCell ref="B2:B3"/>
    <mergeCell ref="C2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TLC</vt:lpstr>
      <vt:lpstr>Intervalo de confiança</vt:lpstr>
      <vt:lpstr>t de Student</vt:lpstr>
      <vt:lpstr>Proporção Populacional</vt:lpstr>
      <vt:lpstr>Margem de Erro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Mesquita B de Souza</dc:creator>
  <cp:lastModifiedBy>Microsoft Office User</cp:lastModifiedBy>
  <dcterms:created xsi:type="dcterms:W3CDTF">2020-02-11T19:39:33Z</dcterms:created>
  <dcterms:modified xsi:type="dcterms:W3CDTF">2022-02-07T11:53:35Z</dcterms:modified>
</cp:coreProperties>
</file>