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595" yWindow="180" windowWidth="21075" windowHeight="9270" activeTab="5"/>
  </bookViews>
  <sheets>
    <sheet name="metadados" sheetId="3" r:id="rId1"/>
    <sheet name="PIB" sheetId="6" r:id="rId2"/>
    <sheet name="margem_comercio" sheetId="1" r:id="rId3"/>
    <sheet name="transporte_passageiros" sheetId="2" r:id="rId4"/>
    <sheet name="transp_carga" sheetId="4" r:id="rId5"/>
    <sheet name="financeiro" sheetId="5" r:id="rId6"/>
    <sheet name="Plan1" sheetId="7" r:id="rId7"/>
  </sheets>
  <externalReferences>
    <externalReference r:id="rId8"/>
    <externalReference r:id="rId9"/>
  </externalReferences>
  <calcPr calcId="125725"/>
</workbook>
</file>

<file path=xl/calcChain.xml><?xml version="1.0" encoding="utf-8"?>
<calcChain xmlns="http://schemas.openxmlformats.org/spreadsheetml/2006/main">
  <c r="W163" i="7"/>
  <c r="W166"/>
  <c r="W158"/>
  <c r="W16"/>
  <c r="W13"/>
  <c r="W10"/>
  <c r="W7"/>
  <c r="W4"/>
  <c r="K57" i="5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165"/>
  <c r="L166" s="1"/>
  <c r="K165"/>
  <c r="K166" s="1"/>
  <c r="C69" i="7" l="1"/>
  <c r="C70"/>
  <c r="C71"/>
  <c r="C53"/>
  <c r="C54"/>
  <c r="C55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21"/>
  <c r="H20"/>
  <c r="H19"/>
  <c r="H18"/>
  <c r="H17"/>
  <c r="H16"/>
  <c r="H15"/>
  <c r="H14"/>
  <c r="H13"/>
  <c r="H12"/>
  <c r="H11"/>
  <c r="H10"/>
  <c r="H9"/>
  <c r="H8"/>
  <c r="H7"/>
  <c r="C56"/>
  <c r="C17"/>
  <c r="C16"/>
  <c r="C15"/>
  <c r="C14"/>
  <c r="C13"/>
  <c r="C12"/>
  <c r="C11"/>
  <c r="C10"/>
  <c r="C9"/>
  <c r="C8"/>
  <c r="C7"/>
  <c r="C6"/>
  <c r="E2" i="4" l="1"/>
  <c r="E3"/>
  <c r="E4"/>
  <c r="E5"/>
  <c r="E6"/>
  <c r="E7"/>
  <c r="E8"/>
  <c r="E9"/>
  <c r="E10"/>
  <c r="E11"/>
  <c r="E12"/>
  <c r="E1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D166" i="2"/>
  <c r="D4"/>
  <c r="D3"/>
  <c r="D2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B149" i="5" l="1"/>
  <c r="B150"/>
  <c r="B151"/>
  <c r="C151"/>
  <c r="B152"/>
  <c r="B153"/>
  <c r="B154"/>
  <c r="B155"/>
  <c r="C155"/>
  <c r="B156"/>
  <c r="C156"/>
  <c r="B157"/>
  <c r="C157"/>
  <c r="B158"/>
  <c r="C158"/>
  <c r="B159"/>
  <c r="C159"/>
  <c r="B160"/>
  <c r="C160"/>
  <c r="B137"/>
  <c r="C137"/>
  <c r="B138"/>
  <c r="C138"/>
  <c r="B139"/>
  <c r="C139"/>
  <c r="B140"/>
  <c r="C140"/>
  <c r="B141"/>
  <c r="B142"/>
  <c r="B143"/>
  <c r="B144"/>
  <c r="B145"/>
  <c r="B146"/>
  <c r="B147"/>
  <c r="B148"/>
  <c r="B163"/>
  <c r="C163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82"/>
  <c r="B70"/>
  <c r="B67"/>
  <c r="B64"/>
  <c r="B46"/>
  <c r="B43"/>
  <c r="B40"/>
  <c r="B37"/>
  <c r="B34"/>
  <c r="B31"/>
  <c r="B28"/>
  <c r="B22"/>
  <c r="B19"/>
  <c r="B7"/>
  <c r="B4"/>
  <c r="B10"/>
  <c r="B13"/>
  <c r="B16"/>
  <c r="B25"/>
  <c r="B49"/>
  <c r="B52"/>
  <c r="B55"/>
  <c r="B58"/>
  <c r="B61"/>
  <c r="B69"/>
  <c r="B73"/>
  <c r="B76"/>
  <c r="B79"/>
  <c r="B85"/>
  <c r="B88"/>
  <c r="B91"/>
  <c r="B94"/>
  <c r="B97"/>
  <c r="B100"/>
  <c r="B103"/>
  <c r="B106"/>
  <c r="B109"/>
  <c r="B112"/>
  <c r="B115"/>
  <c r="B118"/>
  <c r="B121"/>
  <c r="B124"/>
  <c r="B127"/>
  <c r="B130"/>
  <c r="B133"/>
  <c r="B134"/>
  <c r="B135"/>
  <c r="B136"/>
  <c r="B128" l="1"/>
  <c r="B126"/>
  <c r="B116"/>
  <c r="B114"/>
  <c r="B104"/>
  <c r="B101"/>
  <c r="B99"/>
  <c r="B89"/>
  <c r="B87"/>
  <c r="B83"/>
  <c r="B74"/>
  <c r="B53"/>
  <c r="B44"/>
  <c r="B27"/>
  <c r="B23"/>
  <c r="B20"/>
  <c r="B6"/>
  <c r="B2"/>
  <c r="B12"/>
  <c r="B17"/>
  <c r="B26"/>
  <c r="B29"/>
  <c r="B33"/>
  <c r="B35"/>
  <c r="B41"/>
  <c r="B48"/>
  <c r="B51"/>
  <c r="B60"/>
  <c r="B66"/>
  <c r="B68"/>
  <c r="B71"/>
  <c r="B75"/>
  <c r="B78"/>
  <c r="B86"/>
  <c r="B162"/>
  <c r="B161"/>
  <c r="B132"/>
  <c r="B122"/>
  <c r="B120"/>
  <c r="B110"/>
  <c r="B108"/>
  <c r="B95"/>
  <c r="B93"/>
  <c r="B131"/>
  <c r="B129"/>
  <c r="B125"/>
  <c r="B123"/>
  <c r="B119"/>
  <c r="B117"/>
  <c r="B113"/>
  <c r="B111"/>
  <c r="B107"/>
  <c r="B105"/>
  <c r="B98"/>
  <c r="B96"/>
  <c r="B92"/>
  <c r="B90"/>
  <c r="B80"/>
  <c r="B62"/>
  <c r="B59"/>
  <c r="B57"/>
  <c r="B54"/>
  <c r="B45"/>
  <c r="B42"/>
  <c r="B21"/>
  <c r="B18"/>
  <c r="B15"/>
  <c r="B11"/>
  <c r="B8"/>
  <c r="B5"/>
  <c r="B3"/>
  <c r="B9"/>
  <c r="B14"/>
  <c r="B24"/>
  <c r="B30"/>
  <c r="B32"/>
  <c r="B36"/>
  <c r="B38"/>
  <c r="B39"/>
  <c r="B47"/>
  <c r="B50"/>
  <c r="B56"/>
  <c r="B63"/>
  <c r="B65"/>
  <c r="B72"/>
  <c r="B77"/>
  <c r="B81"/>
  <c r="B84"/>
  <c r="B102"/>
  <c r="C162"/>
  <c r="C161"/>
  <c r="C148"/>
  <c r="C147"/>
  <c r="C146"/>
  <c r="C145"/>
  <c r="C144"/>
  <c r="C143"/>
  <c r="C142"/>
  <c r="C141"/>
  <c r="C154"/>
  <c r="C153"/>
  <c r="C152"/>
  <c r="C150"/>
  <c r="C149"/>
</calcChain>
</file>

<file path=xl/sharedStrings.xml><?xml version="1.0" encoding="utf-8"?>
<sst xmlns="http://schemas.openxmlformats.org/spreadsheetml/2006/main" count="167" uniqueCount="133">
  <si>
    <t>RPK_dom</t>
  </si>
  <si>
    <t>RPK_int</t>
  </si>
  <si>
    <t>RPK</t>
  </si>
  <si>
    <t>http://www2.anac.gov.br/dadosComparativos/DadosComparativos.asp</t>
  </si>
  <si>
    <t>Leves</t>
  </si>
  <si>
    <t>L:\Area Tecnica\Conjuntura\Banco de Dados\Industria\ABCR\[ABCR.xls]</t>
  </si>
  <si>
    <t>leves</t>
  </si>
  <si>
    <t>pesados</t>
  </si>
  <si>
    <t>Margem de comércio</t>
  </si>
  <si>
    <t>Consumo famílias</t>
  </si>
  <si>
    <t>Gastos Governo</t>
  </si>
  <si>
    <t>Exportação</t>
  </si>
  <si>
    <t>emprestimos</t>
  </si>
  <si>
    <t>depositos</t>
  </si>
  <si>
    <t>deflator</t>
  </si>
  <si>
    <t>Comércio</t>
  </si>
  <si>
    <t>Transporte, armazenagem e correio</t>
  </si>
  <si>
    <t>Serviços de informação</t>
  </si>
  <si>
    <t>Intermediação financeira, seguros, previdência complementar e serviços relativos</t>
  </si>
  <si>
    <t>Outros Serviços</t>
  </si>
  <si>
    <t>Atividades imobiliárias e aluguel</t>
  </si>
  <si>
    <t>Administração, saúde e educação públicas</t>
  </si>
  <si>
    <t>PIBSVC</t>
  </si>
  <si>
    <t xml:space="preserve">O deflator do PIB vem da grade </t>
  </si>
  <si>
    <t>L:\Area Tecnica\Conjuntura\Projecoes e Parametros\Grade de parâmetros\2013\2013_09\Projeções Parciais\PIB\calculo deflator trimestral.xlsx</t>
  </si>
  <si>
    <t>CONTA COSIF 16000001</t>
  </si>
  <si>
    <t>CONTA COSIF 41000007</t>
  </si>
  <si>
    <t>http://www4.bcb.gov.br/fis/cosif/balancetes.asp</t>
  </si>
  <si>
    <t>EST</t>
  </si>
  <si>
    <t>EFETIVO</t>
  </si>
  <si>
    <t>NaN</t>
  </si>
  <si>
    <t>sifim_tt4</t>
  </si>
  <si>
    <t>indicador_if_tt4</t>
  </si>
  <si>
    <t>pibsvcif_L1_tt4</t>
  </si>
  <si>
    <t>Last updated: 09/19/13 - 18:55</t>
  </si>
  <si>
    <t>1029117093411,51</t>
  </si>
  <si>
    <t>1100633789703,72</t>
  </si>
  <si>
    <t>1207268155209,72</t>
  </si>
  <si>
    <t>1275659101243,74</t>
  </si>
  <si>
    <t>1340303332507,54</t>
  </si>
  <si>
    <t>1448870203701,93</t>
  </si>
  <si>
    <t>1546434969783,34</t>
  </si>
  <si>
    <t>1598152535247,51</t>
  </si>
  <si>
    <t>1628203589262,49</t>
  </si>
  <si>
    <t>1624586123110,47</t>
  </si>
  <si>
    <t>1652221996543,02</t>
  </si>
  <si>
    <t>1700824047433,17</t>
  </si>
  <si>
    <t>1728862055498,25</t>
  </si>
  <si>
    <t>1798495465534,15</t>
  </si>
  <si>
    <t>1896672672173,09</t>
  </si>
  <si>
    <t>1945975527174,26</t>
  </si>
  <si>
    <t>2010142820003,73</t>
  </si>
  <si>
    <t>2119255318842,07</t>
  </si>
  <si>
    <t>2207003278088,07</t>
  </si>
  <si>
    <t>2156534102104,44</t>
  </si>
  <si>
    <t>2176817692437,50</t>
  </si>
  <si>
    <t>2143617827004,11</t>
  </si>
  <si>
    <t>2155585671900,28</t>
  </si>
  <si>
    <t>2126157731955,71</t>
  </si>
  <si>
    <t>2176272410966,13</t>
  </si>
  <si>
    <t>2377440954226,68</t>
  </si>
  <si>
    <t>depoistos_tri</t>
  </si>
  <si>
    <t>1026155427142,16</t>
  </si>
  <si>
    <t>1046053675200,67</t>
  </si>
  <si>
    <t>1075493291822,14</t>
  </si>
  <si>
    <t>1102118260482,13</t>
  </si>
  <si>
    <t>1124289816806,89</t>
  </si>
  <si>
    <t>1150515816630,22</t>
  </si>
  <si>
    <t>1179457965669,91</t>
  </si>
  <si>
    <t>1291830683329,02</t>
  </si>
  <si>
    <t>1293264184785,60</t>
  </si>
  <si>
    <t>1253494530999,86</t>
  </si>
  <si>
    <t>1280218587945,75</t>
  </si>
  <si>
    <t>1307226390762,64</t>
  </si>
  <si>
    <t>1334265111326,98</t>
  </si>
  <si>
    <t>1379418495433,00</t>
  </si>
  <si>
    <t>1415554465695,20</t>
  </si>
  <si>
    <t>1443197072289,80</t>
  </si>
  <si>
    <t>1487859073120,80</t>
  </si>
  <si>
    <t>1513492830261,89</t>
  </si>
  <si>
    <t>1547583357819,57</t>
  </si>
  <si>
    <t>1578228721268,55</t>
  </si>
  <si>
    <t>1573745418909,62</t>
  </si>
  <si>
    <t>1631841320988,06</t>
  </si>
  <si>
    <t>1588870865844,84</t>
  </si>
  <si>
    <t>1600208756261,22</t>
  </si>
  <si>
    <t>1627080889294,96</t>
  </si>
  <si>
    <t>1657321122231,29</t>
  </si>
  <si>
    <t>1601178934463,29</t>
  </si>
  <si>
    <t>1616080045506,06</t>
  </si>
  <si>
    <t>1656499389362,05</t>
  </si>
  <si>
    <t>1634148477018,17</t>
  </si>
  <si>
    <t>1639948248742,63</t>
  </si>
  <si>
    <t>1682569263868,25</t>
  </si>
  <si>
    <t>1687380688600,40</t>
  </si>
  <si>
    <t>1709154733074,42</t>
  </si>
  <si>
    <t>1705936720624,69</t>
  </si>
  <si>
    <t>1706645207446,54</t>
  </si>
  <si>
    <t>1721561134281,70</t>
  </si>
  <si>
    <t>1758379824766,52</t>
  </si>
  <si>
    <t>1759237419356,32</t>
  </si>
  <si>
    <t>1792478539052,54</t>
  </si>
  <si>
    <t>1843770438193,60</t>
  </si>
  <si>
    <t>1853740726910,55</t>
  </si>
  <si>
    <t>1882917628475,54</t>
  </si>
  <si>
    <t>1953359661133,17</t>
  </si>
  <si>
    <t>1930926669949,63</t>
  </si>
  <si>
    <t>1919343102854,28</t>
  </si>
  <si>
    <t>1987656808718,86</t>
  </si>
  <si>
    <t>1972132959087,03</t>
  </si>
  <si>
    <t>2002693649786,55</t>
  </si>
  <si>
    <t>2055601851137,62</t>
  </si>
  <si>
    <t>2070023773793,39</t>
  </si>
  <si>
    <t>2109579969625,68</t>
  </si>
  <si>
    <t>2178162213107,14</t>
  </si>
  <si>
    <t>2165558543565,91</t>
  </si>
  <si>
    <t>2227848773272,77</t>
  </si>
  <si>
    <t>2227602517425,52</t>
  </si>
  <si>
    <t>2167937958680,02</t>
  </si>
  <si>
    <t>2131493296960,99</t>
  </si>
  <si>
    <t>2170171050672,30</t>
  </si>
  <si>
    <t>2164598286076,62</t>
  </si>
  <si>
    <t>2169933113011,90</t>
  </si>
  <si>
    <t>2195921678223,98</t>
  </si>
  <si>
    <t>2161712357919,77</t>
  </si>
  <si>
    <t>2131739884323,24</t>
  </si>
  <si>
    <t>2137401238769,32</t>
  </si>
  <si>
    <t>2142884451099,90</t>
  </si>
  <si>
    <t>2151762312456,99</t>
  </si>
  <si>
    <t>2172110252143,95</t>
  </si>
  <si>
    <t>2117512846476,97</t>
  </si>
  <si>
    <t>2109762205193,81</t>
  </si>
  <si>
    <t>2151198144196,34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</si>
</sst>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0" fontId="1" fillId="0" borderId="0" xfId="0" applyFont="1"/>
    <xf numFmtId="17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" fontId="0" fillId="0" borderId="0" xfId="0" applyNumberFormat="1" applyBorder="1"/>
    <xf numFmtId="1" fontId="0" fillId="2" borderId="0" xfId="0" applyNumberFormat="1" applyFill="1" applyBorder="1"/>
    <xf numFmtId="0" fontId="0" fillId="0" borderId="0" xfId="0" applyAlignment="1">
      <alignment wrapText="1"/>
    </xf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ea%20Tecnica/Conjuntura/Banco%20de%20Dados/Industria/ABCR/ABC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rea%20Tecnica\Conjuntura\Projecoes%20e%20Parametros\PIB%20Trimestral\2013\2013T3\servicos\financeiro\Indicador_SPE_PIB_sistema_financeiro_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CR"/>
      <sheetName val="t-1"/>
      <sheetName val="t-4"/>
      <sheetName val="12t-1"/>
      <sheetName val="3t-1"/>
      <sheetName val="COPIA_E_COLA"/>
      <sheetName val="g2"/>
      <sheetName val="g3"/>
      <sheetName val="gráf."/>
    </sheetNames>
    <sheetDataSet>
      <sheetData sheetId="0">
        <row r="6">
          <cell r="D6">
            <v>94.286207681332385</v>
          </cell>
        </row>
        <row r="7">
          <cell r="D7">
            <v>87.925361182186876</v>
          </cell>
        </row>
        <row r="8">
          <cell r="D8">
            <v>107.9401217131304</v>
          </cell>
        </row>
        <row r="9">
          <cell r="D9">
            <v>98.208154878917114</v>
          </cell>
        </row>
        <row r="10">
          <cell r="D10">
            <v>101.902629741941</v>
          </cell>
        </row>
        <row r="11">
          <cell r="D11">
            <v>97.523080924776423</v>
          </cell>
        </row>
        <row r="12">
          <cell r="D12">
            <v>95.527145977390603</v>
          </cell>
        </row>
        <row r="13">
          <cell r="D13">
            <v>104.95058677179816</v>
          </cell>
        </row>
        <row r="14">
          <cell r="D14">
            <v>101.08294706538091</v>
          </cell>
        </row>
        <row r="15">
          <cell r="D15">
            <v>103.93634354309577</v>
          </cell>
        </row>
        <row r="16">
          <cell r="D16">
            <v>101.68139086105779</v>
          </cell>
        </row>
        <row r="17">
          <cell r="D17">
            <v>105.03602965899277</v>
          </cell>
        </row>
        <row r="18">
          <cell r="D18">
            <v>95.191437903293817</v>
          </cell>
        </row>
        <row r="19">
          <cell r="D19">
            <v>95.691357528776507</v>
          </cell>
        </row>
        <row r="20">
          <cell r="D20">
            <v>103.50965218016512</v>
          </cell>
        </row>
        <row r="21">
          <cell r="D21">
            <v>99.76241401034774</v>
          </cell>
        </row>
        <row r="22">
          <cell r="D22">
            <v>101.13077857184936</v>
          </cell>
        </row>
        <row r="23">
          <cell r="D23">
            <v>100.49038277368743</v>
          </cell>
        </row>
        <row r="24">
          <cell r="D24">
            <v>101.99069370603095</v>
          </cell>
        </row>
        <row r="25">
          <cell r="D25">
            <v>106.43473935385146</v>
          </cell>
        </row>
        <row r="26">
          <cell r="D26">
            <v>100.89786864734273</v>
          </cell>
        </row>
        <row r="27">
          <cell r="D27">
            <v>105.90307827740348</v>
          </cell>
        </row>
        <row r="28">
          <cell r="D28">
            <v>104.68013191028047</v>
          </cell>
        </row>
        <row r="29">
          <cell r="D29">
            <v>104.92327512393898</v>
          </cell>
        </row>
        <row r="30">
          <cell r="D30">
            <v>98.657687304284877</v>
          </cell>
        </row>
        <row r="31">
          <cell r="D31">
            <v>90.773237490325513</v>
          </cell>
        </row>
        <row r="32">
          <cell r="D32">
            <v>112.33439485082948</v>
          </cell>
        </row>
        <row r="33">
          <cell r="D33">
            <v>104.70054310277079</v>
          </cell>
        </row>
        <row r="34">
          <cell r="D34">
            <v>110.40215600223398</v>
          </cell>
        </row>
        <row r="35">
          <cell r="D35">
            <v>104.70103681806691</v>
          </cell>
        </row>
        <row r="36">
          <cell r="D36">
            <v>110.19198747195809</v>
          </cell>
        </row>
        <row r="37">
          <cell r="D37">
            <v>115.72352001640891</v>
          </cell>
        </row>
        <row r="38">
          <cell r="D38">
            <v>106.33434856070794</v>
          </cell>
        </row>
        <row r="39">
          <cell r="D39">
            <v>115.22395635370223</v>
          </cell>
        </row>
        <row r="40">
          <cell r="D40">
            <v>109.82101235891395</v>
          </cell>
        </row>
        <row r="41">
          <cell r="D41">
            <v>105.44234819454734</v>
          </cell>
        </row>
        <row r="42">
          <cell r="D42">
            <v>104.19046168443471</v>
          </cell>
        </row>
        <row r="43">
          <cell r="D43">
            <v>97.046445642881224</v>
          </cell>
        </row>
        <row r="44">
          <cell r="D44">
            <v>111.93519976909295</v>
          </cell>
        </row>
        <row r="45">
          <cell r="D45">
            <v>112.8622446970388</v>
          </cell>
        </row>
        <row r="46">
          <cell r="D46">
            <v>113.28256789953734</v>
          </cell>
        </row>
        <row r="47">
          <cell r="D47">
            <v>108.23208808854569</v>
          </cell>
        </row>
        <row r="48">
          <cell r="D48">
            <v>117.74779919659879</v>
          </cell>
        </row>
        <row r="49">
          <cell r="D49">
            <v>120.70148581208736</v>
          </cell>
        </row>
        <row r="50">
          <cell r="D50">
            <v>117.78900236013705</v>
          </cell>
        </row>
        <row r="51">
          <cell r="D51">
            <v>125.40310776178023</v>
          </cell>
        </row>
        <row r="52">
          <cell r="D52">
            <v>114.10093640881169</v>
          </cell>
        </row>
        <row r="53">
          <cell r="D53">
            <v>111.10213694941258</v>
          </cell>
        </row>
        <row r="54">
          <cell r="D54">
            <v>104.40542617722957</v>
          </cell>
        </row>
        <row r="55">
          <cell r="D55">
            <v>100.67044362251043</v>
          </cell>
        </row>
        <row r="56">
          <cell r="D56">
            <v>110.22805434389029</v>
          </cell>
        </row>
        <row r="57">
          <cell r="D57">
            <v>111.02893289672082</v>
          </cell>
        </row>
        <row r="58">
          <cell r="D58">
            <v>116.09495431967851</v>
          </cell>
        </row>
        <row r="59">
          <cell r="D59">
            <v>110.10085431717846</v>
          </cell>
        </row>
        <row r="60">
          <cell r="D60">
            <v>118.59573986131741</v>
          </cell>
        </row>
        <row r="61">
          <cell r="D61">
            <v>116.93784489439814</v>
          </cell>
        </row>
        <row r="62">
          <cell r="D62">
            <v>117.72696139766545</v>
          </cell>
        </row>
        <row r="63">
          <cell r="D63">
            <v>124.38846830058874</v>
          </cell>
        </row>
        <row r="64">
          <cell r="D64">
            <v>115.66874234052986</v>
          </cell>
        </row>
        <row r="65">
          <cell r="D65">
            <v>116.3745977372723</v>
          </cell>
        </row>
        <row r="66">
          <cell r="D66">
            <v>108.67260091858375</v>
          </cell>
        </row>
        <row r="67">
          <cell r="D67">
            <v>104.51535133889006</v>
          </cell>
        </row>
        <row r="68">
          <cell r="D68">
            <v>125.5334137270564</v>
          </cell>
        </row>
        <row r="69">
          <cell r="D69">
            <v>118.3350609955291</v>
          </cell>
        </row>
        <row r="70">
          <cell r="D70">
            <v>121.48588353443144</v>
          </cell>
        </row>
        <row r="71">
          <cell r="D71">
            <v>119.93296849587441</v>
          </cell>
        </row>
        <row r="72">
          <cell r="D72">
            <v>125.64234300639004</v>
          </cell>
        </row>
        <row r="73">
          <cell r="D73">
            <v>129.67047829548795</v>
          </cell>
        </row>
        <row r="74">
          <cell r="D74">
            <v>126.69597537005035</v>
          </cell>
        </row>
        <row r="75">
          <cell r="D75">
            <v>124.85235253067195</v>
          </cell>
        </row>
        <row r="76">
          <cell r="D76">
            <v>122.25680013482683</v>
          </cell>
        </row>
        <row r="77">
          <cell r="D77">
            <v>124.11448626624397</v>
          </cell>
        </row>
        <row r="78">
          <cell r="D78">
            <v>111.74093618038641</v>
          </cell>
        </row>
        <row r="79">
          <cell r="D79">
            <v>107.86460452780497</v>
          </cell>
        </row>
        <row r="80">
          <cell r="D80">
            <v>126.90903892186158</v>
          </cell>
        </row>
        <row r="81">
          <cell r="D81">
            <v>120.33502684778445</v>
          </cell>
        </row>
        <row r="82">
          <cell r="D82">
            <v>124.23094213883257</v>
          </cell>
        </row>
        <row r="83">
          <cell r="D83">
            <v>125.26306886278</v>
          </cell>
        </row>
        <row r="84">
          <cell r="D84">
            <v>123.41036469461915</v>
          </cell>
        </row>
        <row r="85">
          <cell r="D85">
            <v>129.86797449036578</v>
          </cell>
        </row>
        <row r="86">
          <cell r="D86">
            <v>123.43787249966466</v>
          </cell>
        </row>
        <row r="87">
          <cell r="D87">
            <v>123.36250833434468</v>
          </cell>
        </row>
        <row r="88">
          <cell r="D88">
            <v>122.20689594758316</v>
          </cell>
        </row>
        <row r="89">
          <cell r="D89">
            <v>124.23587282495458</v>
          </cell>
        </row>
        <row r="90">
          <cell r="D90">
            <v>113.70248012428283</v>
          </cell>
        </row>
        <row r="91">
          <cell r="D91">
            <v>107.46098653224419</v>
          </cell>
        </row>
        <row r="92">
          <cell r="D92">
            <v>128.43537524031348</v>
          </cell>
        </row>
        <row r="93">
          <cell r="D93">
            <v>115.94946554172449</v>
          </cell>
        </row>
        <row r="94">
          <cell r="D94">
            <v>125.45520944698055</v>
          </cell>
        </row>
        <row r="95">
          <cell r="D95">
            <v>120.53020623451289</v>
          </cell>
        </row>
        <row r="96">
          <cell r="D96">
            <v>125.38981440592761</v>
          </cell>
        </row>
        <row r="97">
          <cell r="D97">
            <v>132.42002410185825</v>
          </cell>
        </row>
        <row r="98">
          <cell r="D98">
            <v>125.44219177312404</v>
          </cell>
        </row>
        <row r="99">
          <cell r="D99">
            <v>129.48809332345462</v>
          </cell>
        </row>
        <row r="100">
          <cell r="D100">
            <v>127.42343704506989</v>
          </cell>
        </row>
        <row r="101">
          <cell r="D101">
            <v>125.44511475054851</v>
          </cell>
        </row>
        <row r="102">
          <cell r="D102">
            <v>119.77525400906713</v>
          </cell>
        </row>
        <row r="103">
          <cell r="D103">
            <v>110.95088725616287</v>
          </cell>
        </row>
        <row r="104">
          <cell r="D104">
            <v>134.02591036941482</v>
          </cell>
        </row>
        <row r="105">
          <cell r="D105">
            <v>121.32641861797084</v>
          </cell>
        </row>
        <row r="106">
          <cell r="D106">
            <v>131.61135775043803</v>
          </cell>
        </row>
        <row r="107">
          <cell r="D107">
            <v>126.59564719651692</v>
          </cell>
        </row>
        <row r="108">
          <cell r="D108">
            <v>131.62015943098794</v>
          </cell>
        </row>
        <row r="109">
          <cell r="D109">
            <v>140.98038418192849</v>
          </cell>
        </row>
        <row r="110">
          <cell r="D110">
            <v>132.58697999200962</v>
          </cell>
        </row>
        <row r="111">
          <cell r="D111">
            <v>143.12689500053034</v>
          </cell>
        </row>
        <row r="112">
          <cell r="D112">
            <v>133.84653244228505</v>
          </cell>
        </row>
        <row r="113">
          <cell r="D113">
            <v>129.17309733819741</v>
          </cell>
        </row>
        <row r="114">
          <cell r="D114">
            <v>129.39840772783018</v>
          </cell>
        </row>
        <row r="115">
          <cell r="D115">
            <v>122.94126482654575</v>
          </cell>
        </row>
        <row r="116">
          <cell r="D116">
            <v>133.98249885271039</v>
          </cell>
        </row>
        <row r="117">
          <cell r="D117">
            <v>136.3475738112125</v>
          </cell>
        </row>
        <row r="118">
          <cell r="D118">
            <v>138.02979368971035</v>
          </cell>
        </row>
        <row r="119">
          <cell r="D119">
            <v>137.68112808564442</v>
          </cell>
        </row>
        <row r="120">
          <cell r="D120">
            <v>146.31391973768211</v>
          </cell>
        </row>
        <row r="121">
          <cell r="D121">
            <v>140.92812858328938</v>
          </cell>
        </row>
        <row r="122">
          <cell r="D122">
            <v>143.35290686325766</v>
          </cell>
        </row>
        <row r="123">
          <cell r="D123">
            <v>146.21165331186839</v>
          </cell>
        </row>
        <row r="124">
          <cell r="D124">
            <v>132.48909548825475</v>
          </cell>
        </row>
        <row r="125">
          <cell r="D125">
            <v>128.06884270468726</v>
          </cell>
        </row>
        <row r="126">
          <cell r="D126">
            <v>117.62004289801435</v>
          </cell>
        </row>
        <row r="127">
          <cell r="D127">
            <v>113.09784235450135</v>
          </cell>
        </row>
        <row r="128">
          <cell r="D128">
            <v>134.76600261109598</v>
          </cell>
        </row>
        <row r="129">
          <cell r="D129">
            <v>129.67021014221135</v>
          </cell>
        </row>
        <row r="130">
          <cell r="D130">
            <v>134.03180633699475</v>
          </cell>
        </row>
        <row r="131">
          <cell r="D131">
            <v>131.04016190082956</v>
          </cell>
        </row>
        <row r="132">
          <cell r="D132">
            <v>136.09643348365842</v>
          </cell>
        </row>
        <row r="133">
          <cell r="D133">
            <v>135.49853230342671</v>
          </cell>
        </row>
        <row r="134">
          <cell r="D134">
            <v>137.27983601284518</v>
          </cell>
        </row>
        <row r="135">
          <cell r="D135">
            <v>143.16982587560531</v>
          </cell>
        </row>
        <row r="136">
          <cell r="D136">
            <v>137.55444832757556</v>
          </cell>
        </row>
        <row r="137">
          <cell r="D137">
            <v>138.7875510961012</v>
          </cell>
        </row>
        <row r="138">
          <cell r="D138">
            <v>126.21675308311161</v>
          </cell>
        </row>
        <row r="139">
          <cell r="D139">
            <v>126.78588898265951</v>
          </cell>
        </row>
        <row r="140">
          <cell r="D140">
            <v>153.9572414283821</v>
          </cell>
        </row>
        <row r="141">
          <cell r="D141">
            <v>143.60069638988048</v>
          </cell>
        </row>
        <row r="142">
          <cell r="D142">
            <v>152.6967153990509</v>
          </cell>
        </row>
        <row r="143">
          <cell r="D143">
            <v>146.27039874810555</v>
          </cell>
        </row>
        <row r="144">
          <cell r="D144">
            <v>151.03498929393854</v>
          </cell>
        </row>
        <row r="145">
          <cell r="D145">
            <v>156.86859104280759</v>
          </cell>
        </row>
        <row r="146">
          <cell r="D146">
            <v>155.39475434198891</v>
          </cell>
        </row>
        <row r="147">
          <cell r="D147">
            <v>156.29339609126524</v>
          </cell>
        </row>
        <row r="148">
          <cell r="D148">
            <v>150.96245783446599</v>
          </cell>
        </row>
        <row r="149">
          <cell r="D149">
            <v>152.29894630316829</v>
          </cell>
        </row>
        <row r="150">
          <cell r="D150">
            <v>139.79743971571921</v>
          </cell>
        </row>
        <row r="151">
          <cell r="D151">
            <v>142.54120619179119</v>
          </cell>
        </row>
        <row r="152">
          <cell r="D152">
            <v>157.43682582790748</v>
          </cell>
        </row>
        <row r="153">
          <cell r="D153">
            <v>150.80888956787956</v>
          </cell>
        </row>
        <row r="154">
          <cell r="D154">
            <v>162.91012550877036</v>
          </cell>
        </row>
        <row r="155">
          <cell r="D155">
            <v>155.88932530784152</v>
          </cell>
        </row>
        <row r="156">
          <cell r="D156">
            <v>161.02376663941189</v>
          </cell>
        </row>
        <row r="157">
          <cell r="D157">
            <v>167.65090565238711</v>
          </cell>
        </row>
        <row r="158">
          <cell r="D158">
            <v>162.96862080473122</v>
          </cell>
        </row>
        <row r="159">
          <cell r="D159">
            <v>162.99805592660601</v>
          </cell>
        </row>
        <row r="160">
          <cell r="D160">
            <v>159.31743551513196</v>
          </cell>
        </row>
        <row r="161">
          <cell r="D161">
            <v>157.59644447744995</v>
          </cell>
        </row>
        <row r="162">
          <cell r="D162">
            <v>146.91602317985038</v>
          </cell>
        </row>
        <row r="163">
          <cell r="D163">
            <v>145.01281268447377</v>
          </cell>
        </row>
        <row r="164">
          <cell r="D164">
            <v>167.38923614623104</v>
          </cell>
        </row>
        <row r="165">
          <cell r="D165">
            <v>152.45904751653407</v>
          </cell>
        </row>
        <row r="166">
          <cell r="D166">
            <v>164.270941435304</v>
          </cell>
        </row>
        <row r="167">
          <cell r="D167">
            <v>155.48163393464796</v>
          </cell>
        </row>
        <row r="168">
          <cell r="D168">
            <v>162.19250820615375</v>
          </cell>
        </row>
        <row r="169">
          <cell r="D169">
            <v>176.39790452121073</v>
          </cell>
        </row>
        <row r="170">
          <cell r="D170">
            <v>162.96047382580832</v>
          </cell>
        </row>
        <row r="171">
          <cell r="D171">
            <v>173.39726529291164</v>
          </cell>
        </row>
        <row r="172">
          <cell r="D172">
            <v>163.65169454424864</v>
          </cell>
        </row>
        <row r="173">
          <cell r="D173">
            <v>152.71286963875278</v>
          </cell>
        </row>
        <row r="174">
          <cell r="D174">
            <v>156.70013107582338</v>
          </cell>
        </row>
        <row r="175">
          <cell r="D175">
            <v>144.33487633315568</v>
          </cell>
        </row>
        <row r="176">
          <cell r="D176">
            <v>163.90639126227231</v>
          </cell>
        </row>
        <row r="177">
          <cell r="D177">
            <v>169.77565758365776</v>
          </cell>
        </row>
        <row r="178">
          <cell r="D178">
            <v>169.9245293620373</v>
          </cell>
        </row>
        <row r="179">
          <cell r="D179">
            <v>163.38115822470908</v>
          </cell>
        </row>
        <row r="180">
          <cell r="D180">
            <v>171.77022396089816</v>
          </cell>
        </row>
        <row r="181">
          <cell r="D181">
            <v>176.94813739437967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ISTO"/>
      <sheetName val="CONTABIL"/>
      <sheetName val="series"/>
      <sheetName val="SIFIM"/>
      <sheetName val="TARIFAS"/>
      <sheetName val="Depositos"/>
      <sheetName val="Credito"/>
      <sheetName val="seguro_previdencia"/>
      <sheetName val="saude"/>
      <sheetName val="IPCA"/>
      <sheetName val="Gráf1"/>
      <sheetName val="cenarios"/>
      <sheetName val="Plan1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35065</v>
          </cell>
          <cell r="B3">
            <v>222088386218.14981</v>
          </cell>
          <cell r="C3">
            <v>438812643.97000021</v>
          </cell>
          <cell r="D3">
            <v>0</v>
          </cell>
          <cell r="E3">
            <v>8219177590.04</v>
          </cell>
          <cell r="F3">
            <v>230746376452.15982</v>
          </cell>
        </row>
        <row r="4">
          <cell r="A4">
            <v>35096</v>
          </cell>
          <cell r="B4">
            <v>221072194272.49994</v>
          </cell>
          <cell r="C4">
            <v>476802378.49999988</v>
          </cell>
          <cell r="D4">
            <v>0</v>
          </cell>
          <cell r="E4">
            <v>8044348424.5299997</v>
          </cell>
          <cell r="F4">
            <v>229593345075.52994</v>
          </cell>
        </row>
        <row r="5">
          <cell r="A5">
            <v>35125</v>
          </cell>
          <cell r="B5">
            <v>220445297225.52972</v>
          </cell>
          <cell r="C5">
            <v>499640854.8999998</v>
          </cell>
          <cell r="D5">
            <v>0</v>
          </cell>
          <cell r="E5">
            <v>7828687245.670001</v>
          </cell>
          <cell r="F5">
            <v>228773625326.09973</v>
          </cell>
        </row>
        <row r="6">
          <cell r="A6">
            <v>35156</v>
          </cell>
          <cell r="B6">
            <v>219595519347.55011</v>
          </cell>
          <cell r="C6">
            <v>542777321.76999974</v>
          </cell>
          <cell r="D6">
            <v>0</v>
          </cell>
          <cell r="E6">
            <v>7626364086.1700029</v>
          </cell>
          <cell r="F6">
            <v>227764660755.49011</v>
          </cell>
        </row>
        <row r="7">
          <cell r="A7">
            <v>35186</v>
          </cell>
          <cell r="B7">
            <v>214668248602.58005</v>
          </cell>
          <cell r="C7">
            <v>579531379.0400002</v>
          </cell>
          <cell r="D7">
            <v>0</v>
          </cell>
          <cell r="E7">
            <v>7477514687.0699997</v>
          </cell>
          <cell r="F7">
            <v>222725294668.69006</v>
          </cell>
        </row>
        <row r="8">
          <cell r="A8">
            <v>35217</v>
          </cell>
          <cell r="B8">
            <v>219227324698.27005</v>
          </cell>
          <cell r="C8">
            <v>573948792.8499999</v>
          </cell>
          <cell r="D8">
            <v>0</v>
          </cell>
          <cell r="E8">
            <v>7408541908.6999989</v>
          </cell>
          <cell r="F8">
            <v>227209815399.82007</v>
          </cell>
        </row>
        <row r="9">
          <cell r="A9">
            <v>35247</v>
          </cell>
          <cell r="B9">
            <v>218168103221.23996</v>
          </cell>
          <cell r="C9">
            <v>561018662.5200007</v>
          </cell>
          <cell r="D9">
            <v>0</v>
          </cell>
          <cell r="E9">
            <v>7501897622.3999987</v>
          </cell>
          <cell r="F9">
            <v>226231019506.15994</v>
          </cell>
        </row>
        <row r="10">
          <cell r="A10">
            <v>35278</v>
          </cell>
          <cell r="B10">
            <v>219819837540.85013</v>
          </cell>
          <cell r="C10">
            <v>590275021.85000038</v>
          </cell>
          <cell r="D10">
            <v>0</v>
          </cell>
          <cell r="E10">
            <v>7323148400.2599993</v>
          </cell>
          <cell r="F10">
            <v>227733260962.96014</v>
          </cell>
        </row>
        <row r="11">
          <cell r="A11">
            <v>35309</v>
          </cell>
          <cell r="B11">
            <v>224778040937.12003</v>
          </cell>
          <cell r="C11">
            <v>659003200.0999999</v>
          </cell>
          <cell r="D11">
            <v>0</v>
          </cell>
          <cell r="E11">
            <v>7518302254.96</v>
          </cell>
          <cell r="F11">
            <v>232955346392.18002</v>
          </cell>
        </row>
        <row r="12">
          <cell r="A12">
            <v>35339</v>
          </cell>
          <cell r="B12">
            <v>228820964347.4899</v>
          </cell>
          <cell r="C12">
            <v>709697148.41000056</v>
          </cell>
          <cell r="D12">
            <v>0</v>
          </cell>
          <cell r="E12">
            <v>7646185126.289999</v>
          </cell>
          <cell r="F12">
            <v>237176846622.18991</v>
          </cell>
        </row>
        <row r="13">
          <cell r="A13">
            <v>35370</v>
          </cell>
          <cell r="B13">
            <v>231256964597.2699</v>
          </cell>
          <cell r="C13">
            <v>705625333.19000053</v>
          </cell>
          <cell r="D13">
            <v>0</v>
          </cell>
          <cell r="E13">
            <v>7900176509.6200008</v>
          </cell>
          <cell r="F13">
            <v>239862766440.0799</v>
          </cell>
        </row>
        <row r="14">
          <cell r="A14">
            <v>35400</v>
          </cell>
          <cell r="B14">
            <v>233373850635.75998</v>
          </cell>
          <cell r="C14">
            <v>690906193.00000036</v>
          </cell>
          <cell r="D14">
            <v>0</v>
          </cell>
          <cell r="E14">
            <v>8734469188.5100002</v>
          </cell>
          <cell r="F14">
            <v>242799226017.26999</v>
          </cell>
        </row>
        <row r="15">
          <cell r="A15">
            <v>35431</v>
          </cell>
          <cell r="B15">
            <v>237439236753.91983</v>
          </cell>
          <cell r="C15">
            <v>729233764.97999942</v>
          </cell>
          <cell r="D15">
            <v>0</v>
          </cell>
          <cell r="E15">
            <v>9183975653.2399979</v>
          </cell>
          <cell r="F15">
            <v>247352446172.13983</v>
          </cell>
        </row>
        <row r="16">
          <cell r="A16">
            <v>35462</v>
          </cell>
          <cell r="B16">
            <v>243984035608.12006</v>
          </cell>
          <cell r="C16">
            <v>795489182.54000044</v>
          </cell>
          <cell r="D16">
            <v>0</v>
          </cell>
          <cell r="E16">
            <v>9728067276.3899994</v>
          </cell>
          <cell r="F16">
            <v>254507592067.05005</v>
          </cell>
        </row>
        <row r="17">
          <cell r="A17">
            <v>35490</v>
          </cell>
          <cell r="B17">
            <v>248901418820.74011</v>
          </cell>
          <cell r="C17">
            <v>842871198.6899997</v>
          </cell>
          <cell r="D17">
            <v>0</v>
          </cell>
          <cell r="E17">
            <v>10192716450.619999</v>
          </cell>
          <cell r="F17">
            <v>259937006470.05011</v>
          </cell>
        </row>
        <row r="18">
          <cell r="A18">
            <v>35521</v>
          </cell>
          <cell r="B18">
            <v>249760413334.79999</v>
          </cell>
          <cell r="C18">
            <v>935533927.33000004</v>
          </cell>
          <cell r="D18">
            <v>0</v>
          </cell>
          <cell r="E18">
            <v>10418673692.420004</v>
          </cell>
          <cell r="F18">
            <v>261114620954.54999</v>
          </cell>
        </row>
        <row r="19">
          <cell r="A19">
            <v>35551</v>
          </cell>
          <cell r="B19">
            <v>252648523267.93991</v>
          </cell>
          <cell r="C19">
            <v>1006281218.7199997</v>
          </cell>
          <cell r="D19">
            <v>0</v>
          </cell>
          <cell r="E19">
            <v>10826154859.619999</v>
          </cell>
          <cell r="F19">
            <v>264480959346.27991</v>
          </cell>
        </row>
        <row r="20">
          <cell r="A20">
            <v>35582</v>
          </cell>
          <cell r="B20">
            <v>260337856511.96011</v>
          </cell>
          <cell r="C20">
            <v>1011685152.7099987</v>
          </cell>
          <cell r="D20">
            <v>0</v>
          </cell>
          <cell r="E20">
            <v>10310301918.730001</v>
          </cell>
          <cell r="F20">
            <v>271659843583.40012</v>
          </cell>
        </row>
        <row r="21">
          <cell r="A21">
            <v>35612</v>
          </cell>
          <cell r="B21">
            <v>258562467143.52008</v>
          </cell>
          <cell r="C21">
            <v>995912428.67999959</v>
          </cell>
          <cell r="D21">
            <v>0</v>
          </cell>
          <cell r="E21">
            <v>10781486621.130003</v>
          </cell>
          <cell r="F21">
            <v>270339866193.33008</v>
          </cell>
        </row>
        <row r="22">
          <cell r="A22">
            <v>35643</v>
          </cell>
          <cell r="B22">
            <v>264092274188.70987</v>
          </cell>
          <cell r="C22">
            <v>1031535047.1700002</v>
          </cell>
          <cell r="D22">
            <v>0</v>
          </cell>
          <cell r="E22">
            <v>11328221862.509998</v>
          </cell>
          <cell r="F22">
            <v>276452031098.38989</v>
          </cell>
        </row>
        <row r="23">
          <cell r="A23">
            <v>35674</v>
          </cell>
          <cell r="B23">
            <v>271226120482.70001</v>
          </cell>
          <cell r="C23">
            <v>1136864061.0099998</v>
          </cell>
          <cell r="D23">
            <v>0</v>
          </cell>
          <cell r="E23">
            <v>11942951376.169998</v>
          </cell>
          <cell r="F23">
            <v>284305935919.88</v>
          </cell>
        </row>
        <row r="24">
          <cell r="A24">
            <v>35704</v>
          </cell>
          <cell r="B24">
            <v>274588993076.74994</v>
          </cell>
          <cell r="C24">
            <v>1182664472.0499995</v>
          </cell>
          <cell r="D24">
            <v>0</v>
          </cell>
          <cell r="E24">
            <v>12464456631.550003</v>
          </cell>
          <cell r="F24">
            <v>288236114180.34991</v>
          </cell>
        </row>
        <row r="25">
          <cell r="A25">
            <v>35735</v>
          </cell>
          <cell r="B25">
            <v>283852435194.65009</v>
          </cell>
          <cell r="C25">
            <v>1183293788.9699996</v>
          </cell>
          <cell r="D25">
            <v>0</v>
          </cell>
          <cell r="E25">
            <v>13203448318.950001</v>
          </cell>
          <cell r="F25">
            <v>298239177302.57007</v>
          </cell>
        </row>
        <row r="26">
          <cell r="A26">
            <v>35765</v>
          </cell>
          <cell r="B26">
            <v>279339940049.89008</v>
          </cell>
          <cell r="C26">
            <v>1172130018.0500009</v>
          </cell>
          <cell r="D26">
            <v>0</v>
          </cell>
          <cell r="E26">
            <v>13560105516.550001</v>
          </cell>
          <cell r="F26">
            <v>294072175584.49005</v>
          </cell>
        </row>
        <row r="27">
          <cell r="A27">
            <v>35796</v>
          </cell>
          <cell r="B27">
            <v>288116527975.36011</v>
          </cell>
          <cell r="C27">
            <v>1256496947.3799989</v>
          </cell>
          <cell r="D27">
            <v>0</v>
          </cell>
          <cell r="E27">
            <v>13813326353.569996</v>
          </cell>
          <cell r="F27">
            <v>303186351276.31012</v>
          </cell>
        </row>
        <row r="28">
          <cell r="A28">
            <v>35827</v>
          </cell>
          <cell r="B28">
            <v>281914029512.46014</v>
          </cell>
          <cell r="C28">
            <v>1328098160.2599995</v>
          </cell>
          <cell r="D28">
            <v>0</v>
          </cell>
          <cell r="E28">
            <v>13824402312.840004</v>
          </cell>
          <cell r="F28">
            <v>297066529985.56018</v>
          </cell>
        </row>
        <row r="29">
          <cell r="A29">
            <v>35855</v>
          </cell>
          <cell r="B29">
            <v>283750166742.68982</v>
          </cell>
          <cell r="C29">
            <v>1387199695.3000004</v>
          </cell>
          <cell r="D29">
            <v>0</v>
          </cell>
          <cell r="E29">
            <v>13405464120.530001</v>
          </cell>
          <cell r="F29">
            <v>298542830558.51984</v>
          </cell>
        </row>
        <row r="30">
          <cell r="A30">
            <v>35886</v>
          </cell>
          <cell r="B30">
            <v>284144200291.31</v>
          </cell>
          <cell r="C30">
            <v>1534427758.4900024</v>
          </cell>
          <cell r="D30">
            <v>0</v>
          </cell>
          <cell r="E30">
            <v>14028696127.149996</v>
          </cell>
          <cell r="F30">
            <v>299707324176.95001</v>
          </cell>
        </row>
        <row r="31">
          <cell r="A31">
            <v>35916</v>
          </cell>
          <cell r="B31">
            <v>285907768025.4101</v>
          </cell>
          <cell r="C31">
            <v>1595205653.0799987</v>
          </cell>
          <cell r="D31">
            <v>0</v>
          </cell>
          <cell r="E31">
            <v>14850719225.980003</v>
          </cell>
          <cell r="F31">
            <v>302353692904.47009</v>
          </cell>
        </row>
        <row r="32">
          <cell r="A32">
            <v>35947</v>
          </cell>
          <cell r="B32">
            <v>290758328957.86005</v>
          </cell>
          <cell r="C32">
            <v>1619302919.9499996</v>
          </cell>
          <cell r="D32">
            <v>0</v>
          </cell>
          <cell r="E32">
            <v>14279133050.790001</v>
          </cell>
          <cell r="F32">
            <v>306656764928.60004</v>
          </cell>
        </row>
        <row r="33">
          <cell r="A33">
            <v>35977</v>
          </cell>
          <cell r="B33">
            <v>291148006486.39001</v>
          </cell>
          <cell r="C33">
            <v>1606338675.7700005</v>
          </cell>
          <cell r="D33">
            <v>0</v>
          </cell>
          <cell r="E33">
            <v>14604090012.899998</v>
          </cell>
          <cell r="F33">
            <v>307358435175.06006</v>
          </cell>
        </row>
        <row r="34">
          <cell r="A34">
            <v>36008</v>
          </cell>
          <cell r="B34">
            <v>293432089730.17999</v>
          </cell>
          <cell r="C34">
            <v>1696159480.0699999</v>
          </cell>
          <cell r="D34">
            <v>0</v>
          </cell>
          <cell r="E34">
            <v>15105228314.32</v>
          </cell>
          <cell r="F34">
            <v>310233477524.57001</v>
          </cell>
        </row>
        <row r="35">
          <cell r="A35">
            <v>36039</v>
          </cell>
          <cell r="B35">
            <v>295099425725.40997</v>
          </cell>
          <cell r="C35">
            <v>1701776124.2999992</v>
          </cell>
          <cell r="D35">
            <v>0</v>
          </cell>
          <cell r="E35">
            <v>15055193609.120003</v>
          </cell>
          <cell r="F35">
            <v>311856395458.82996</v>
          </cell>
        </row>
        <row r="36">
          <cell r="A36">
            <v>36069</v>
          </cell>
          <cell r="B36">
            <v>295725789422.00995</v>
          </cell>
          <cell r="C36">
            <v>1741992219.2700005</v>
          </cell>
          <cell r="D36">
            <v>0</v>
          </cell>
          <cell r="E36">
            <v>14831989490.899998</v>
          </cell>
          <cell r="F36">
            <v>312299771132.17999</v>
          </cell>
        </row>
        <row r="37">
          <cell r="A37">
            <v>36100</v>
          </cell>
          <cell r="B37">
            <v>297914973702.05005</v>
          </cell>
          <cell r="C37">
            <v>1781233988.3900011</v>
          </cell>
          <cell r="D37">
            <v>0</v>
          </cell>
          <cell r="E37">
            <v>14570646992.629995</v>
          </cell>
          <cell r="F37">
            <v>314266854683.07007</v>
          </cell>
        </row>
        <row r="38">
          <cell r="A38">
            <v>36130</v>
          </cell>
          <cell r="B38">
            <v>295572405477.14014</v>
          </cell>
          <cell r="C38">
            <v>1730075644.3599994</v>
          </cell>
          <cell r="D38">
            <v>0</v>
          </cell>
          <cell r="E38">
            <v>12776013904.709997</v>
          </cell>
          <cell r="F38">
            <v>310078495026.21014</v>
          </cell>
        </row>
        <row r="39">
          <cell r="A39">
            <v>36161</v>
          </cell>
          <cell r="B39">
            <v>299380984739.46967</v>
          </cell>
          <cell r="C39">
            <v>1893263703.9700005</v>
          </cell>
          <cell r="D39">
            <v>0</v>
          </cell>
          <cell r="E39">
            <v>13060105806.789999</v>
          </cell>
          <cell r="F39">
            <v>314334354250.22961</v>
          </cell>
        </row>
        <row r="40">
          <cell r="A40">
            <v>36192</v>
          </cell>
          <cell r="B40">
            <v>306487049995.79022</v>
          </cell>
          <cell r="C40">
            <v>1918521523.9299998</v>
          </cell>
          <cell r="D40">
            <v>0</v>
          </cell>
          <cell r="E40">
            <v>13356236224.730001</v>
          </cell>
          <cell r="F40">
            <v>321761807744.4502</v>
          </cell>
        </row>
        <row r="41">
          <cell r="A41">
            <v>36220</v>
          </cell>
          <cell r="B41">
            <v>309668028193.37012</v>
          </cell>
          <cell r="C41">
            <v>2122466640.1900001</v>
          </cell>
          <cell r="D41">
            <v>0</v>
          </cell>
          <cell r="E41">
            <v>12636380605.17</v>
          </cell>
          <cell r="F41">
            <v>324426875438.7301</v>
          </cell>
        </row>
        <row r="42">
          <cell r="A42">
            <v>36251</v>
          </cell>
          <cell r="B42">
            <v>307839635868.5802</v>
          </cell>
          <cell r="C42">
            <v>2207096698.6900029</v>
          </cell>
          <cell r="D42">
            <v>0</v>
          </cell>
          <cell r="E42">
            <v>11864760645.490002</v>
          </cell>
          <cell r="F42">
            <v>321911493212.76019</v>
          </cell>
        </row>
        <row r="43">
          <cell r="A43">
            <v>36281</v>
          </cell>
          <cell r="B43">
            <v>308125458732.22009</v>
          </cell>
          <cell r="C43">
            <v>2246008512.9899988</v>
          </cell>
          <cell r="D43">
            <v>0</v>
          </cell>
          <cell r="E43">
            <v>11930192363.449997</v>
          </cell>
          <cell r="F43">
            <v>322301659608.6601</v>
          </cell>
        </row>
        <row r="44">
          <cell r="A44">
            <v>36312</v>
          </cell>
          <cell r="B44">
            <v>304816932749.19971</v>
          </cell>
          <cell r="C44">
            <v>2157917639.8299994</v>
          </cell>
          <cell r="D44">
            <v>0</v>
          </cell>
          <cell r="E44">
            <v>11486513626.880003</v>
          </cell>
          <cell r="F44">
            <v>318461364015.90973</v>
          </cell>
        </row>
        <row r="45">
          <cell r="A45">
            <v>36342</v>
          </cell>
          <cell r="B45">
            <v>303203850512.92981</v>
          </cell>
          <cell r="C45">
            <v>2131665754.0099986</v>
          </cell>
          <cell r="D45">
            <v>0</v>
          </cell>
          <cell r="E45">
            <v>11681023890.539999</v>
          </cell>
          <cell r="F45">
            <v>317016540157.4798</v>
          </cell>
        </row>
        <row r="46">
          <cell r="A46">
            <v>36373</v>
          </cell>
          <cell r="B46">
            <v>303625513600.6203</v>
          </cell>
          <cell r="C46">
            <v>2153916071.1400013</v>
          </cell>
          <cell r="D46">
            <v>0</v>
          </cell>
          <cell r="E46">
            <v>7488668870.9899998</v>
          </cell>
          <cell r="F46">
            <v>313268098542.75031</v>
          </cell>
        </row>
        <row r="47">
          <cell r="A47">
            <v>36404</v>
          </cell>
          <cell r="B47">
            <v>303723284832.82007</v>
          </cell>
          <cell r="C47">
            <v>2261621827.5899992</v>
          </cell>
          <cell r="D47">
            <v>0</v>
          </cell>
          <cell r="E47">
            <v>7859503683.4800005</v>
          </cell>
          <cell r="F47">
            <v>313844410343.89008</v>
          </cell>
        </row>
        <row r="48">
          <cell r="A48">
            <v>36434</v>
          </cell>
          <cell r="B48">
            <v>303495046985.34991</v>
          </cell>
          <cell r="C48">
            <v>2388335233.7400026</v>
          </cell>
          <cell r="D48">
            <v>0</v>
          </cell>
          <cell r="E48">
            <v>8046039338.2799978</v>
          </cell>
          <cell r="F48">
            <v>313929421557.36987</v>
          </cell>
        </row>
        <row r="49">
          <cell r="A49">
            <v>36465</v>
          </cell>
          <cell r="B49">
            <v>305721323556.19012</v>
          </cell>
          <cell r="C49">
            <v>2456105268.7900023</v>
          </cell>
          <cell r="D49">
            <v>0</v>
          </cell>
          <cell r="E49">
            <v>8319579086.0300016</v>
          </cell>
          <cell r="F49">
            <v>316497007911.01013</v>
          </cell>
        </row>
        <row r="50">
          <cell r="A50">
            <v>36495</v>
          </cell>
          <cell r="B50">
            <v>310673087855.49005</v>
          </cell>
          <cell r="C50">
            <v>2440031861.150001</v>
          </cell>
          <cell r="D50">
            <v>0</v>
          </cell>
          <cell r="E50">
            <v>8819619016.7400017</v>
          </cell>
          <cell r="F50">
            <v>321932738733.38007</v>
          </cell>
        </row>
        <row r="51">
          <cell r="A51">
            <v>36526</v>
          </cell>
          <cell r="B51">
            <v>312361386614.25006</v>
          </cell>
          <cell r="C51">
            <v>2631793168.690001</v>
          </cell>
          <cell r="D51">
            <v>0</v>
          </cell>
          <cell r="E51">
            <v>9043290422.4599991</v>
          </cell>
          <cell r="F51">
            <v>324036470205.40009</v>
          </cell>
        </row>
        <row r="52">
          <cell r="A52">
            <v>36557</v>
          </cell>
          <cell r="B52">
            <v>302932222452.60992</v>
          </cell>
          <cell r="C52">
            <v>2749095109.3200002</v>
          </cell>
          <cell r="D52">
            <v>0</v>
          </cell>
          <cell r="E52">
            <v>8813927845.2700005</v>
          </cell>
          <cell r="F52">
            <v>314495245407.19995</v>
          </cell>
        </row>
        <row r="53">
          <cell r="A53">
            <v>36586</v>
          </cell>
          <cell r="B53">
            <v>304362965193.77985</v>
          </cell>
          <cell r="C53">
            <v>2891404530.4700027</v>
          </cell>
          <cell r="D53">
            <v>0</v>
          </cell>
          <cell r="E53">
            <v>8906481244.789999</v>
          </cell>
          <cell r="F53">
            <v>316160850969.03986</v>
          </cell>
        </row>
        <row r="54">
          <cell r="A54">
            <v>36617</v>
          </cell>
          <cell r="B54">
            <v>304454214109.98999</v>
          </cell>
          <cell r="C54">
            <v>3025637881.4600019</v>
          </cell>
          <cell r="D54">
            <v>0</v>
          </cell>
          <cell r="E54">
            <v>9017901554.909996</v>
          </cell>
          <cell r="F54">
            <v>316497753546.35999</v>
          </cell>
        </row>
        <row r="55">
          <cell r="A55">
            <v>36647</v>
          </cell>
          <cell r="B55">
            <v>303352923336.27026</v>
          </cell>
          <cell r="C55">
            <v>3061379903.2900004</v>
          </cell>
          <cell r="D55">
            <v>0</v>
          </cell>
          <cell r="E55">
            <v>9421493064.1500034</v>
          </cell>
          <cell r="F55">
            <v>315835796303.71027</v>
          </cell>
        </row>
        <row r="56">
          <cell r="A56">
            <v>36678</v>
          </cell>
          <cell r="B56">
            <v>304997476194.71991</v>
          </cell>
          <cell r="C56">
            <v>3037829486.2100024</v>
          </cell>
          <cell r="D56">
            <v>0</v>
          </cell>
          <cell r="E56">
            <v>9598830469.1599998</v>
          </cell>
          <cell r="F56">
            <v>317634136150.0899</v>
          </cell>
        </row>
        <row r="57">
          <cell r="A57">
            <v>36708</v>
          </cell>
          <cell r="B57">
            <v>310935344882.51996</v>
          </cell>
          <cell r="C57">
            <v>3091236657.1200004</v>
          </cell>
          <cell r="D57">
            <v>0</v>
          </cell>
          <cell r="E57">
            <v>9641520926.0599995</v>
          </cell>
          <cell r="F57">
            <v>323668102465.69995</v>
          </cell>
        </row>
        <row r="58">
          <cell r="A58">
            <v>36739</v>
          </cell>
          <cell r="B58">
            <v>308900756901.42993</v>
          </cell>
          <cell r="C58">
            <v>3101115965.0200024</v>
          </cell>
          <cell r="D58">
            <v>0</v>
          </cell>
          <cell r="E58">
            <v>10086120429.23</v>
          </cell>
          <cell r="F58">
            <v>322087993295.67993</v>
          </cell>
        </row>
        <row r="59">
          <cell r="A59">
            <v>36770</v>
          </cell>
          <cell r="B59">
            <v>307590674606.87</v>
          </cell>
          <cell r="C59">
            <v>3177685108.5499988</v>
          </cell>
          <cell r="D59">
            <v>0</v>
          </cell>
          <cell r="E59">
            <v>10939422652.120003</v>
          </cell>
          <cell r="F59">
            <v>321707782367.53998</v>
          </cell>
        </row>
        <row r="60">
          <cell r="A60">
            <v>36800</v>
          </cell>
          <cell r="B60">
            <v>310711986703.16998</v>
          </cell>
          <cell r="C60">
            <v>3237326147.8099966</v>
          </cell>
          <cell r="D60">
            <v>0</v>
          </cell>
          <cell r="E60">
            <v>11089645210.510004</v>
          </cell>
          <cell r="F60">
            <v>325038958061.48999</v>
          </cell>
        </row>
        <row r="61">
          <cell r="A61">
            <v>36831</v>
          </cell>
          <cell r="B61">
            <v>318307855109.73029</v>
          </cell>
          <cell r="C61">
            <v>3292841766.9199991</v>
          </cell>
          <cell r="D61">
            <v>0</v>
          </cell>
          <cell r="E61">
            <v>11105773409.980001</v>
          </cell>
          <cell r="F61">
            <v>332706470286.63025</v>
          </cell>
        </row>
        <row r="62">
          <cell r="A62">
            <v>36861</v>
          </cell>
          <cell r="B62">
            <v>324233305305.83997</v>
          </cell>
          <cell r="C62">
            <v>3332351124.2399993</v>
          </cell>
          <cell r="D62">
            <v>0</v>
          </cell>
          <cell r="E62">
            <v>11175179486.040001</v>
          </cell>
          <cell r="F62">
            <v>338740835916.11993</v>
          </cell>
        </row>
        <row r="63">
          <cell r="A63">
            <v>36892</v>
          </cell>
          <cell r="B63">
            <v>324380665405.8999</v>
          </cell>
          <cell r="C63">
            <v>3550992526.1899981</v>
          </cell>
          <cell r="D63">
            <v>0</v>
          </cell>
          <cell r="E63">
            <v>11221110101.389999</v>
          </cell>
          <cell r="F63">
            <v>339152768033.47992</v>
          </cell>
        </row>
        <row r="64">
          <cell r="A64">
            <v>36923</v>
          </cell>
          <cell r="B64">
            <v>327991777996.60986</v>
          </cell>
          <cell r="C64">
            <v>3694714920.8399959</v>
          </cell>
          <cell r="D64">
            <v>0</v>
          </cell>
          <cell r="E64">
            <v>11262624988.739998</v>
          </cell>
          <cell r="F64">
            <v>342949117906.18982</v>
          </cell>
        </row>
        <row r="65">
          <cell r="A65">
            <v>36951</v>
          </cell>
          <cell r="B65">
            <v>328942623784.47009</v>
          </cell>
          <cell r="C65">
            <v>3871824868.940001</v>
          </cell>
          <cell r="D65">
            <v>0</v>
          </cell>
          <cell r="E65">
            <v>11525485448.640001</v>
          </cell>
          <cell r="F65">
            <v>344339934102.05011</v>
          </cell>
        </row>
        <row r="66">
          <cell r="A66">
            <v>36982</v>
          </cell>
          <cell r="B66">
            <v>331206113019.71985</v>
          </cell>
          <cell r="C66">
            <v>4120542127.5499978</v>
          </cell>
          <cell r="D66">
            <v>0</v>
          </cell>
          <cell r="E66">
            <v>6658513952.750001</v>
          </cell>
          <cell r="F66">
            <v>341985169100.01984</v>
          </cell>
        </row>
        <row r="67">
          <cell r="A67">
            <v>37012</v>
          </cell>
          <cell r="B67">
            <v>333920117995.17023</v>
          </cell>
          <cell r="C67">
            <v>4330743325.7200012</v>
          </cell>
          <cell r="D67">
            <v>0</v>
          </cell>
          <cell r="E67">
            <v>6878126479.5499992</v>
          </cell>
          <cell r="F67">
            <v>345128987800.44025</v>
          </cell>
        </row>
        <row r="68">
          <cell r="A68">
            <v>37043</v>
          </cell>
          <cell r="B68">
            <v>336320449945.17987</v>
          </cell>
          <cell r="C68">
            <v>4399117109.5400076</v>
          </cell>
          <cell r="D68">
            <v>0</v>
          </cell>
          <cell r="E68">
            <v>6672830157.5300016</v>
          </cell>
          <cell r="F68">
            <v>347392397212.24988</v>
          </cell>
        </row>
        <row r="69">
          <cell r="A69">
            <v>37073</v>
          </cell>
          <cell r="B69">
            <v>339273479287.60004</v>
          </cell>
          <cell r="C69">
            <v>4633328874.3299961</v>
          </cell>
          <cell r="D69">
            <v>0</v>
          </cell>
          <cell r="E69">
            <v>6756327184.2099991</v>
          </cell>
          <cell r="F69">
            <v>350663135346.14008</v>
          </cell>
        </row>
        <row r="70">
          <cell r="A70">
            <v>37104</v>
          </cell>
          <cell r="B70">
            <v>353616263484.01025</v>
          </cell>
          <cell r="C70">
            <v>4698182911.3500004</v>
          </cell>
          <cell r="D70">
            <v>0</v>
          </cell>
          <cell r="E70">
            <v>6632219760.1099997</v>
          </cell>
          <cell r="F70">
            <v>364946666155.47021</v>
          </cell>
        </row>
        <row r="71">
          <cell r="A71">
            <v>37135</v>
          </cell>
          <cell r="B71">
            <v>355126699594.74976</v>
          </cell>
          <cell r="C71">
            <v>4834495458.4700003</v>
          </cell>
          <cell r="D71">
            <v>0</v>
          </cell>
          <cell r="E71">
            <v>6630077381.4300003</v>
          </cell>
          <cell r="F71">
            <v>366591272434.64972</v>
          </cell>
        </row>
        <row r="72">
          <cell r="A72">
            <v>37165</v>
          </cell>
          <cell r="B72">
            <v>355106627271.47009</v>
          </cell>
          <cell r="C72">
            <v>4877308770.2799997</v>
          </cell>
          <cell r="D72">
            <v>0</v>
          </cell>
          <cell r="E72">
            <v>6477674890.3099995</v>
          </cell>
          <cell r="F72">
            <v>366461610932.06012</v>
          </cell>
        </row>
        <row r="73">
          <cell r="A73">
            <v>37196</v>
          </cell>
          <cell r="B73">
            <v>363091040623.0899</v>
          </cell>
          <cell r="C73">
            <v>4878862177.2699995</v>
          </cell>
          <cell r="D73">
            <v>0</v>
          </cell>
          <cell r="E73">
            <v>6429224142.170001</v>
          </cell>
          <cell r="F73">
            <v>374399126942.52991</v>
          </cell>
        </row>
        <row r="74">
          <cell r="A74">
            <v>37226</v>
          </cell>
          <cell r="B74">
            <v>373462139173.55011</v>
          </cell>
          <cell r="C74">
            <v>4840189489.4900045</v>
          </cell>
          <cell r="D74">
            <v>0</v>
          </cell>
          <cell r="E74">
            <v>6459116653.6700001</v>
          </cell>
          <cell r="F74">
            <v>384761445316.71008</v>
          </cell>
        </row>
        <row r="75">
          <cell r="A75">
            <v>37257</v>
          </cell>
          <cell r="B75">
            <v>375288735412.03009</v>
          </cell>
          <cell r="C75">
            <v>5066652763.0800047</v>
          </cell>
          <cell r="D75">
            <v>0</v>
          </cell>
          <cell r="E75">
            <v>6263308790.2000017</v>
          </cell>
          <cell r="F75">
            <v>386618696965.31012</v>
          </cell>
        </row>
        <row r="76">
          <cell r="A76">
            <v>37288</v>
          </cell>
          <cell r="B76">
            <v>379272979086.15973</v>
          </cell>
          <cell r="C76">
            <v>5253044888.7499981</v>
          </cell>
          <cell r="D76">
            <v>0</v>
          </cell>
          <cell r="E76">
            <v>6268247028.1599998</v>
          </cell>
          <cell r="F76">
            <v>390794271003.0697</v>
          </cell>
        </row>
        <row r="77">
          <cell r="A77">
            <v>37316</v>
          </cell>
          <cell r="B77">
            <v>389883039778.20996</v>
          </cell>
          <cell r="C77">
            <v>5369507017.4899988</v>
          </cell>
          <cell r="D77">
            <v>0</v>
          </cell>
          <cell r="E77">
            <v>6408071825.0300007</v>
          </cell>
          <cell r="F77">
            <v>401660618620.72998</v>
          </cell>
        </row>
        <row r="78">
          <cell r="A78">
            <v>37347</v>
          </cell>
          <cell r="B78">
            <v>390193307873.05035</v>
          </cell>
          <cell r="C78">
            <v>5459645082.3999996</v>
          </cell>
          <cell r="D78">
            <v>0</v>
          </cell>
          <cell r="E78">
            <v>6616973004.2799997</v>
          </cell>
          <cell r="F78">
            <v>402269925959.73041</v>
          </cell>
        </row>
        <row r="79">
          <cell r="A79">
            <v>37377</v>
          </cell>
          <cell r="B79">
            <v>391481889065.05988</v>
          </cell>
          <cell r="C79">
            <v>5537043879.9499998</v>
          </cell>
          <cell r="D79">
            <v>0</v>
          </cell>
          <cell r="E79">
            <v>6468434881.0699997</v>
          </cell>
          <cell r="F79">
            <v>403487367826.0799</v>
          </cell>
        </row>
        <row r="80">
          <cell r="A80">
            <v>37408</v>
          </cell>
          <cell r="B80">
            <v>402489863535.72986</v>
          </cell>
          <cell r="C80">
            <v>5869395498.8499947</v>
          </cell>
          <cell r="D80">
            <v>0</v>
          </cell>
          <cell r="E80">
            <v>6748369089.6300001</v>
          </cell>
          <cell r="F80">
            <v>415107628124.20984</v>
          </cell>
        </row>
        <row r="81">
          <cell r="A81">
            <v>37438</v>
          </cell>
          <cell r="B81">
            <v>416304036364.38989</v>
          </cell>
          <cell r="C81">
            <v>6274714630.0999928</v>
          </cell>
          <cell r="D81">
            <v>0</v>
          </cell>
          <cell r="E81">
            <v>6784391379.5100021</v>
          </cell>
          <cell r="F81">
            <v>429363142373.99988</v>
          </cell>
        </row>
        <row r="82">
          <cell r="A82">
            <v>37469</v>
          </cell>
          <cell r="B82">
            <v>431865339388.21008</v>
          </cell>
          <cell r="C82">
            <v>6606599249.5800028</v>
          </cell>
          <cell r="D82">
            <v>0</v>
          </cell>
          <cell r="E82">
            <v>6538620606.96</v>
          </cell>
          <cell r="F82">
            <v>445010559244.75012</v>
          </cell>
        </row>
        <row r="83">
          <cell r="A83">
            <v>37500</v>
          </cell>
          <cell r="B83">
            <v>439419074488.71985</v>
          </cell>
          <cell r="C83">
            <v>6881018526.1299982</v>
          </cell>
          <cell r="D83">
            <v>0</v>
          </cell>
          <cell r="E83">
            <v>6601770182.0999994</v>
          </cell>
          <cell r="F83">
            <v>452901863196.94983</v>
          </cell>
        </row>
        <row r="84">
          <cell r="A84">
            <v>37530</v>
          </cell>
          <cell r="B84">
            <v>450408256173.69019</v>
          </cell>
          <cell r="C84">
            <v>7135734156.3199968</v>
          </cell>
          <cell r="D84">
            <v>0</v>
          </cell>
          <cell r="E84">
            <v>6753950357.1299973</v>
          </cell>
          <cell r="F84">
            <v>464297940687.1402</v>
          </cell>
        </row>
        <row r="85">
          <cell r="A85">
            <v>37561</v>
          </cell>
          <cell r="B85">
            <v>454852797156.72992</v>
          </cell>
          <cell r="C85">
            <v>7189031993.8400068</v>
          </cell>
          <cell r="D85">
            <v>0</v>
          </cell>
          <cell r="E85">
            <v>6755919953.7600002</v>
          </cell>
          <cell r="F85">
            <v>468797749104.32996</v>
          </cell>
        </row>
        <row r="86">
          <cell r="A86">
            <v>37591</v>
          </cell>
          <cell r="B86">
            <v>461252716442.8399</v>
          </cell>
          <cell r="C86">
            <v>6884064618.2699995</v>
          </cell>
          <cell r="D86">
            <v>0</v>
          </cell>
          <cell r="E86">
            <v>6800506207.5899992</v>
          </cell>
          <cell r="F86">
            <v>474937287268.69995</v>
          </cell>
        </row>
        <row r="87">
          <cell r="A87">
            <v>37622</v>
          </cell>
          <cell r="B87">
            <v>457249821940.47009</v>
          </cell>
          <cell r="C87">
            <v>7193443442.9400015</v>
          </cell>
          <cell r="D87">
            <v>0</v>
          </cell>
          <cell r="E87">
            <v>6777663384.7700014</v>
          </cell>
          <cell r="F87">
            <v>471220928768.18011</v>
          </cell>
        </row>
        <row r="88">
          <cell r="A88">
            <v>37653</v>
          </cell>
          <cell r="B88">
            <v>460182232045.80005</v>
          </cell>
          <cell r="C88">
            <v>7548471601.2700033</v>
          </cell>
          <cell r="D88">
            <v>0</v>
          </cell>
          <cell r="E88">
            <v>6937799635.0599995</v>
          </cell>
          <cell r="F88">
            <v>474668503282.13007</v>
          </cell>
        </row>
        <row r="89">
          <cell r="A89">
            <v>37681</v>
          </cell>
          <cell r="B89">
            <v>460208740715.9397</v>
          </cell>
          <cell r="C89">
            <v>7762463243.7200041</v>
          </cell>
          <cell r="D89">
            <v>0</v>
          </cell>
          <cell r="E89">
            <v>6897762336.71</v>
          </cell>
          <cell r="F89">
            <v>474868966296.36975</v>
          </cell>
        </row>
        <row r="90">
          <cell r="A90">
            <v>37712</v>
          </cell>
          <cell r="B90">
            <v>459482919206.49976</v>
          </cell>
          <cell r="C90">
            <v>7921117016.739996</v>
          </cell>
          <cell r="D90">
            <v>0</v>
          </cell>
          <cell r="E90">
            <v>6559850063.0099993</v>
          </cell>
          <cell r="F90">
            <v>473963886286.24976</v>
          </cell>
        </row>
        <row r="91">
          <cell r="A91">
            <v>37742</v>
          </cell>
          <cell r="B91">
            <v>464934509129.95996</v>
          </cell>
          <cell r="C91">
            <v>8028768073.3899994</v>
          </cell>
          <cell r="D91">
            <v>0</v>
          </cell>
          <cell r="E91">
            <v>6706137235.8800011</v>
          </cell>
          <cell r="F91">
            <v>479669414439.22998</v>
          </cell>
        </row>
        <row r="92">
          <cell r="A92">
            <v>37773</v>
          </cell>
          <cell r="B92">
            <v>468757102824.55994</v>
          </cell>
          <cell r="C92">
            <v>8046928862.8999968</v>
          </cell>
          <cell r="D92">
            <v>0</v>
          </cell>
          <cell r="E92">
            <v>6768146655.8800001</v>
          </cell>
          <cell r="F92">
            <v>483572178343.33997</v>
          </cell>
        </row>
        <row r="93">
          <cell r="A93">
            <v>37803</v>
          </cell>
          <cell r="B93">
            <v>471303028599.90027</v>
          </cell>
          <cell r="C93">
            <v>8137745199.0899982</v>
          </cell>
          <cell r="D93">
            <v>0</v>
          </cell>
          <cell r="E93">
            <v>7605620675.1099997</v>
          </cell>
          <cell r="F93">
            <v>487046394474.10028</v>
          </cell>
        </row>
        <row r="94">
          <cell r="A94">
            <v>37834</v>
          </cell>
          <cell r="B94">
            <v>466416041218.00018</v>
          </cell>
          <cell r="C94">
            <v>8450491272.6100054</v>
          </cell>
          <cell r="D94">
            <v>0</v>
          </cell>
          <cell r="E94">
            <v>7734714895.9100018</v>
          </cell>
          <cell r="F94">
            <v>482601247386.52014</v>
          </cell>
        </row>
        <row r="95">
          <cell r="A95">
            <v>37865</v>
          </cell>
          <cell r="B95">
            <v>480957019276.37006</v>
          </cell>
          <cell r="C95">
            <v>8647623045.0000057</v>
          </cell>
          <cell r="D95">
            <v>0</v>
          </cell>
          <cell r="E95">
            <v>7655896289.8100004</v>
          </cell>
          <cell r="F95">
            <v>497260538611.18005</v>
          </cell>
        </row>
        <row r="96">
          <cell r="A96">
            <v>37895</v>
          </cell>
          <cell r="B96">
            <v>479716398475.65009</v>
          </cell>
          <cell r="C96">
            <v>8731601518.5499992</v>
          </cell>
          <cell r="D96">
            <v>0</v>
          </cell>
          <cell r="E96">
            <v>7860003948.9299984</v>
          </cell>
          <cell r="F96">
            <v>496308003943.13007</v>
          </cell>
        </row>
        <row r="97">
          <cell r="A97">
            <v>37926</v>
          </cell>
          <cell r="B97">
            <v>488069060985.25995</v>
          </cell>
          <cell r="C97">
            <v>9009322635.4299965</v>
          </cell>
          <cell r="D97">
            <v>0</v>
          </cell>
          <cell r="E97">
            <v>8024671654.0299997</v>
          </cell>
          <cell r="F97">
            <v>505103055274.71997</v>
          </cell>
        </row>
        <row r="98">
          <cell r="A98">
            <v>37956</v>
          </cell>
          <cell r="B98">
            <v>501086209861.90009</v>
          </cell>
          <cell r="C98">
            <v>8952535625.0200024</v>
          </cell>
          <cell r="D98">
            <v>0</v>
          </cell>
          <cell r="E98">
            <v>8016697972.2000008</v>
          </cell>
          <cell r="F98">
            <v>518055443459.12012</v>
          </cell>
        </row>
        <row r="99">
          <cell r="A99">
            <v>37987</v>
          </cell>
          <cell r="B99">
            <v>492467594324.12994</v>
          </cell>
          <cell r="C99">
            <v>9289475000.9599972</v>
          </cell>
          <cell r="D99">
            <v>0</v>
          </cell>
          <cell r="E99">
            <v>14110637559.789997</v>
          </cell>
          <cell r="F99">
            <v>515867706884.87994</v>
          </cell>
        </row>
        <row r="100">
          <cell r="A100">
            <v>38018</v>
          </cell>
          <cell r="B100">
            <v>501113684008.54004</v>
          </cell>
          <cell r="C100">
            <v>9665877053.1300011</v>
          </cell>
          <cell r="D100">
            <v>0</v>
          </cell>
          <cell r="E100">
            <v>14593585249.35</v>
          </cell>
          <cell r="F100">
            <v>525373146311.02002</v>
          </cell>
        </row>
        <row r="101">
          <cell r="A101">
            <v>38047</v>
          </cell>
          <cell r="B101">
            <v>510140598980.59979</v>
          </cell>
          <cell r="C101">
            <v>10221391959.610001</v>
          </cell>
          <cell r="D101">
            <v>0</v>
          </cell>
          <cell r="E101">
            <v>15046472709.879999</v>
          </cell>
          <cell r="F101">
            <v>535408463650.08978</v>
          </cell>
        </row>
        <row r="102">
          <cell r="A102">
            <v>38078</v>
          </cell>
          <cell r="B102">
            <v>517658776086.3999</v>
          </cell>
          <cell r="C102">
            <v>10587874373.86001</v>
          </cell>
          <cell r="D102">
            <v>0</v>
          </cell>
          <cell r="E102">
            <v>15436774898.219997</v>
          </cell>
          <cell r="F102">
            <v>543683425358.47986</v>
          </cell>
        </row>
        <row r="103">
          <cell r="A103">
            <v>38108</v>
          </cell>
          <cell r="B103">
            <v>536192913805.37976</v>
          </cell>
          <cell r="C103">
            <v>8121282383.4599972</v>
          </cell>
          <cell r="D103">
            <v>0</v>
          </cell>
          <cell r="E103">
            <v>15764362705.139997</v>
          </cell>
          <cell r="F103">
            <v>560078558893.97974</v>
          </cell>
        </row>
        <row r="104">
          <cell r="A104">
            <v>38139</v>
          </cell>
          <cell r="B104">
            <v>547164352205.15002</v>
          </cell>
          <cell r="C104">
            <v>7990434274.8199997</v>
          </cell>
          <cell r="D104">
            <v>0</v>
          </cell>
          <cell r="E104">
            <v>15443898673.84</v>
          </cell>
          <cell r="F104">
            <v>570598685153.80994</v>
          </cell>
        </row>
        <row r="105">
          <cell r="A105">
            <v>38169</v>
          </cell>
          <cell r="B105">
            <v>556898978068.1499</v>
          </cell>
          <cell r="C105">
            <v>7967382134.7599974</v>
          </cell>
          <cell r="D105">
            <v>0</v>
          </cell>
          <cell r="E105">
            <v>15838130419.679995</v>
          </cell>
          <cell r="F105">
            <v>580704490622.58997</v>
          </cell>
        </row>
        <row r="106">
          <cell r="A106">
            <v>38200</v>
          </cell>
          <cell r="B106">
            <v>568235342456.80005</v>
          </cell>
          <cell r="C106">
            <v>7936679736.2099943</v>
          </cell>
          <cell r="D106">
            <v>0</v>
          </cell>
          <cell r="E106">
            <v>16093629087.870001</v>
          </cell>
          <cell r="F106">
            <v>592265651280.88</v>
          </cell>
        </row>
        <row r="107">
          <cell r="A107">
            <v>38231</v>
          </cell>
          <cell r="B107">
            <v>570072869992.78967</v>
          </cell>
          <cell r="C107">
            <v>8296154543.3500004</v>
          </cell>
          <cell r="D107">
            <v>0</v>
          </cell>
          <cell r="E107">
            <v>16494060315.450005</v>
          </cell>
          <cell r="F107">
            <v>594863084851.5896</v>
          </cell>
        </row>
        <row r="108">
          <cell r="A108">
            <v>38261</v>
          </cell>
          <cell r="B108">
            <v>578300233437.54016</v>
          </cell>
          <cell r="C108">
            <v>8379212072.7499943</v>
          </cell>
          <cell r="D108">
            <v>0</v>
          </cell>
          <cell r="E108">
            <v>17039652022.369997</v>
          </cell>
          <cell r="F108">
            <v>603719097532.66016</v>
          </cell>
        </row>
        <row r="109">
          <cell r="A109">
            <v>38292</v>
          </cell>
          <cell r="B109">
            <v>588912854004.34985</v>
          </cell>
          <cell r="C109">
            <v>8402926497.8699989</v>
          </cell>
          <cell r="D109">
            <v>0</v>
          </cell>
          <cell r="E109">
            <v>19068842450.610001</v>
          </cell>
          <cell r="F109">
            <v>616384622952.82983</v>
          </cell>
        </row>
        <row r="110">
          <cell r="A110">
            <v>38322</v>
          </cell>
          <cell r="B110">
            <v>601000449757.72974</v>
          </cell>
          <cell r="C110">
            <v>8277417574.5700102</v>
          </cell>
          <cell r="D110">
            <v>0</v>
          </cell>
          <cell r="E110">
            <v>20160703524.050003</v>
          </cell>
          <cell r="F110">
            <v>629438570856.34985</v>
          </cell>
        </row>
        <row r="111">
          <cell r="A111">
            <v>38353</v>
          </cell>
          <cell r="B111">
            <v>610301902339.58008</v>
          </cell>
          <cell r="C111">
            <v>8589467362.8600082</v>
          </cell>
          <cell r="D111">
            <v>0</v>
          </cell>
          <cell r="E111">
            <v>20477004796.930012</v>
          </cell>
          <cell r="F111">
            <v>639368374499.37012</v>
          </cell>
        </row>
        <row r="112">
          <cell r="A112">
            <v>38384</v>
          </cell>
          <cell r="B112">
            <v>625143301049.92041</v>
          </cell>
          <cell r="C112">
            <v>8863563194.2100048</v>
          </cell>
          <cell r="D112">
            <v>0</v>
          </cell>
          <cell r="E112">
            <v>20879079092.869999</v>
          </cell>
          <cell r="F112">
            <v>654885943337.00037</v>
          </cell>
        </row>
        <row r="113">
          <cell r="A113">
            <v>38412</v>
          </cell>
          <cell r="B113">
            <v>640025779006.90027</v>
          </cell>
          <cell r="C113">
            <v>9109814105.0699997</v>
          </cell>
          <cell r="D113">
            <v>0</v>
          </cell>
          <cell r="E113">
            <v>21274279409.389996</v>
          </cell>
          <cell r="F113">
            <v>670409872521.36023</v>
          </cell>
        </row>
        <row r="114">
          <cell r="A114">
            <v>38443</v>
          </cell>
          <cell r="B114">
            <v>659752601212.37012</v>
          </cell>
          <cell r="C114">
            <v>9233612171.5500011</v>
          </cell>
          <cell r="D114">
            <v>0</v>
          </cell>
          <cell r="E114">
            <v>25258412849.779995</v>
          </cell>
          <cell r="F114">
            <v>694244626233.7002</v>
          </cell>
        </row>
        <row r="115">
          <cell r="A115">
            <v>38473</v>
          </cell>
          <cell r="B115">
            <v>664895919024.44019</v>
          </cell>
          <cell r="C115">
            <v>9393558818.170002</v>
          </cell>
          <cell r="D115">
            <v>0</v>
          </cell>
          <cell r="E115">
            <v>25651885374.68</v>
          </cell>
          <cell r="F115">
            <v>699941363217.29028</v>
          </cell>
        </row>
        <row r="116">
          <cell r="A116">
            <v>38504</v>
          </cell>
          <cell r="B116">
            <v>671290896925.42993</v>
          </cell>
          <cell r="C116">
            <v>9622638236.090004</v>
          </cell>
          <cell r="D116">
            <v>0</v>
          </cell>
          <cell r="E116">
            <v>24460130282.859997</v>
          </cell>
          <cell r="F116">
            <v>705373665444.37988</v>
          </cell>
        </row>
        <row r="117">
          <cell r="A117">
            <v>38534</v>
          </cell>
          <cell r="B117">
            <v>690034604286.87976</v>
          </cell>
          <cell r="C117">
            <v>9649326598.1799984</v>
          </cell>
          <cell r="D117">
            <v>0</v>
          </cell>
          <cell r="E117">
            <v>21843763427.989998</v>
          </cell>
          <cell r="F117">
            <v>721527694313.0498</v>
          </cell>
        </row>
        <row r="118">
          <cell r="A118">
            <v>38565</v>
          </cell>
          <cell r="B118">
            <v>703698264849.82983</v>
          </cell>
          <cell r="C118">
            <v>9597338651.0599918</v>
          </cell>
          <cell r="D118">
            <v>0</v>
          </cell>
          <cell r="E118">
            <v>22501728994.810017</v>
          </cell>
          <cell r="F118">
            <v>735797332495.69983</v>
          </cell>
        </row>
        <row r="119">
          <cell r="A119">
            <v>38596</v>
          </cell>
          <cell r="B119">
            <v>714837352309.85034</v>
          </cell>
          <cell r="C119">
            <v>9778962149.989994</v>
          </cell>
          <cell r="D119">
            <v>0</v>
          </cell>
          <cell r="E119">
            <v>23680196945.669987</v>
          </cell>
          <cell r="F119">
            <v>748296511405.51038</v>
          </cell>
        </row>
        <row r="120">
          <cell r="A120">
            <v>38626</v>
          </cell>
          <cell r="B120">
            <v>733210175607.89014</v>
          </cell>
          <cell r="C120">
            <v>10088346162.260004</v>
          </cell>
          <cell r="D120">
            <v>0</v>
          </cell>
          <cell r="E120">
            <v>24158948284.799999</v>
          </cell>
          <cell r="F120">
            <v>767457470054.9502</v>
          </cell>
        </row>
        <row r="121">
          <cell r="A121">
            <v>38657</v>
          </cell>
          <cell r="B121">
            <v>739049005307.05994</v>
          </cell>
          <cell r="C121">
            <v>10203353350.720001</v>
          </cell>
          <cell r="D121">
            <v>0</v>
          </cell>
          <cell r="E121">
            <v>23510323489.810005</v>
          </cell>
          <cell r="F121">
            <v>772762682147.58997</v>
          </cell>
        </row>
        <row r="122">
          <cell r="A122">
            <v>38687</v>
          </cell>
          <cell r="B122">
            <v>769794186998.36023</v>
          </cell>
          <cell r="C122">
            <v>10266268842.13999</v>
          </cell>
          <cell r="D122">
            <v>0</v>
          </cell>
          <cell r="E122">
            <v>24044958349.120007</v>
          </cell>
          <cell r="F122">
            <v>804105414189.62024</v>
          </cell>
        </row>
        <row r="123">
          <cell r="A123">
            <v>38718</v>
          </cell>
          <cell r="B123">
            <v>769035572124.47974</v>
          </cell>
          <cell r="C123">
            <v>10782072072.210003</v>
          </cell>
          <cell r="D123">
            <v>0</v>
          </cell>
          <cell r="E123">
            <v>24330439088.420006</v>
          </cell>
          <cell r="F123">
            <v>804148083285.10974</v>
          </cell>
        </row>
        <row r="124">
          <cell r="A124">
            <v>38749</v>
          </cell>
          <cell r="B124">
            <v>779883029316.08984</v>
          </cell>
          <cell r="C124">
            <v>10857082163.220003</v>
          </cell>
          <cell r="D124">
            <v>0</v>
          </cell>
          <cell r="E124">
            <v>25264366119.079994</v>
          </cell>
          <cell r="F124">
            <v>816004477598.38977</v>
          </cell>
        </row>
        <row r="125">
          <cell r="A125">
            <v>38777</v>
          </cell>
          <cell r="B125">
            <v>787434453972.59045</v>
          </cell>
          <cell r="C125">
            <v>11109717730.160007</v>
          </cell>
          <cell r="D125">
            <v>0</v>
          </cell>
          <cell r="E125">
            <v>26314129346.96999</v>
          </cell>
          <cell r="F125">
            <v>824858301049.72046</v>
          </cell>
        </row>
        <row r="126">
          <cell r="A126">
            <v>38808</v>
          </cell>
          <cell r="B126">
            <v>786799701864.49011</v>
          </cell>
          <cell r="C126">
            <v>11172646018.609997</v>
          </cell>
          <cell r="D126">
            <v>0</v>
          </cell>
          <cell r="E126">
            <v>26537288975.049995</v>
          </cell>
          <cell r="F126">
            <v>824509636858.15015</v>
          </cell>
        </row>
        <row r="127">
          <cell r="A127">
            <v>38838</v>
          </cell>
          <cell r="B127">
            <v>810054295994.43994</v>
          </cell>
          <cell r="C127">
            <v>11600412322.580002</v>
          </cell>
          <cell r="D127">
            <v>0</v>
          </cell>
          <cell r="E127">
            <v>18333888503.639999</v>
          </cell>
          <cell r="F127">
            <v>839988596820.65991</v>
          </cell>
        </row>
        <row r="128">
          <cell r="A128">
            <v>38869</v>
          </cell>
          <cell r="B128">
            <v>821866673703.80029</v>
          </cell>
          <cell r="C128">
            <v>11859943638.290009</v>
          </cell>
          <cell r="D128">
            <v>0</v>
          </cell>
          <cell r="E128">
            <v>19229330619.019997</v>
          </cell>
          <cell r="F128">
            <v>852955947961.11035</v>
          </cell>
        </row>
        <row r="129">
          <cell r="A129">
            <v>38899</v>
          </cell>
          <cell r="B129">
            <v>837822159900.84009</v>
          </cell>
          <cell r="C129">
            <v>12177594399.459995</v>
          </cell>
          <cell r="D129">
            <v>0</v>
          </cell>
          <cell r="E129">
            <v>19818162643.589996</v>
          </cell>
          <cell r="F129">
            <v>869817916943.89001</v>
          </cell>
        </row>
        <row r="130">
          <cell r="A130">
            <v>38930</v>
          </cell>
          <cell r="B130">
            <v>839040615160.77966</v>
          </cell>
          <cell r="C130">
            <v>12511268778.280001</v>
          </cell>
          <cell r="D130">
            <v>0</v>
          </cell>
          <cell r="E130">
            <v>20069045952.499992</v>
          </cell>
          <cell r="F130">
            <v>871620929891.55969</v>
          </cell>
        </row>
        <row r="131">
          <cell r="A131">
            <v>38961</v>
          </cell>
          <cell r="B131">
            <v>853606317964.07971</v>
          </cell>
          <cell r="C131">
            <v>12990031200.950012</v>
          </cell>
          <cell r="D131">
            <v>0</v>
          </cell>
          <cell r="E131">
            <v>20905849947.970001</v>
          </cell>
          <cell r="F131">
            <v>887502199112.99976</v>
          </cell>
        </row>
        <row r="132">
          <cell r="A132">
            <v>38991</v>
          </cell>
          <cell r="B132">
            <v>864659658130.18982</v>
          </cell>
          <cell r="C132">
            <v>13313129316.239996</v>
          </cell>
          <cell r="D132">
            <v>0</v>
          </cell>
          <cell r="E132">
            <v>21236336895.980003</v>
          </cell>
          <cell r="F132">
            <v>899209124342.40979</v>
          </cell>
        </row>
        <row r="133">
          <cell r="A133">
            <v>39022</v>
          </cell>
          <cell r="B133">
            <v>894496504840.48975</v>
          </cell>
          <cell r="C133">
            <v>13464769859.65999</v>
          </cell>
          <cell r="D133">
            <v>0</v>
          </cell>
          <cell r="E133">
            <v>21995908296.599991</v>
          </cell>
          <cell r="F133">
            <v>929957182996.74976</v>
          </cell>
        </row>
        <row r="134">
          <cell r="A134">
            <v>39052</v>
          </cell>
          <cell r="B134">
            <v>936395435302.79028</v>
          </cell>
          <cell r="C134">
            <v>13265412979.240017</v>
          </cell>
          <cell r="D134">
            <v>0</v>
          </cell>
          <cell r="E134">
            <v>22688033635.980003</v>
          </cell>
          <cell r="F134">
            <v>972348881918.01025</v>
          </cell>
        </row>
        <row r="135">
          <cell r="A135">
            <v>39083</v>
          </cell>
          <cell r="B135">
            <v>940812672395.5</v>
          </cell>
          <cell r="C135">
            <v>13748198965.800005</v>
          </cell>
          <cell r="D135">
            <v>0</v>
          </cell>
          <cell r="E135">
            <v>23038158699.030006</v>
          </cell>
          <cell r="F135">
            <v>977599030060.33008</v>
          </cell>
        </row>
        <row r="136">
          <cell r="A136">
            <v>39114</v>
          </cell>
          <cell r="B136">
            <v>957777200184.09021</v>
          </cell>
          <cell r="C136">
            <v>14068899089.520008</v>
          </cell>
          <cell r="D136">
            <v>0</v>
          </cell>
          <cell r="E136">
            <v>22894962537.440002</v>
          </cell>
          <cell r="F136">
            <v>994741061811.05029</v>
          </cell>
        </row>
        <row r="137">
          <cell r="A137">
            <v>39142</v>
          </cell>
          <cell r="B137">
            <v>963156448951.9895</v>
          </cell>
          <cell r="C137">
            <v>14502006760.060001</v>
          </cell>
          <cell r="D137">
            <v>0</v>
          </cell>
          <cell r="E137">
            <v>23879213438.800014</v>
          </cell>
          <cell r="F137">
            <v>1001537669150.8496</v>
          </cell>
        </row>
        <row r="138">
          <cell r="A138">
            <v>39173</v>
          </cell>
          <cell r="B138">
            <v>975666260488.07007</v>
          </cell>
          <cell r="C138">
            <v>14734164574.669998</v>
          </cell>
          <cell r="D138">
            <v>0</v>
          </cell>
          <cell r="E138">
            <v>24741752828.949989</v>
          </cell>
          <cell r="F138">
            <v>1015142177891.6901</v>
          </cell>
        </row>
        <row r="139">
          <cell r="A139">
            <v>39203</v>
          </cell>
          <cell r="B139">
            <v>985444485166.21985</v>
          </cell>
          <cell r="C139">
            <v>14926937742.759989</v>
          </cell>
          <cell r="D139">
            <v>0</v>
          </cell>
          <cell r="E139">
            <v>25784004233.180004</v>
          </cell>
          <cell r="F139">
            <v>1026155427142.1599</v>
          </cell>
        </row>
        <row r="140">
          <cell r="A140">
            <v>39234</v>
          </cell>
          <cell r="B140">
            <v>1004411442095.05</v>
          </cell>
          <cell r="C140">
            <v>15039533652.129988</v>
          </cell>
          <cell r="D140">
            <v>0</v>
          </cell>
          <cell r="E140">
            <v>26602699453.490009</v>
          </cell>
          <cell r="F140">
            <v>1046053675200.67</v>
          </cell>
        </row>
        <row r="141">
          <cell r="A141">
            <v>39264</v>
          </cell>
          <cell r="B141">
            <v>1032638751323.7002</v>
          </cell>
          <cell r="C141">
            <v>15131387765.959993</v>
          </cell>
          <cell r="D141">
            <v>0</v>
          </cell>
          <cell r="E141">
            <v>27723152732.479996</v>
          </cell>
          <cell r="F141">
            <v>1075493291822.1401</v>
          </cell>
        </row>
        <row r="142">
          <cell r="A142">
            <v>39295</v>
          </cell>
          <cell r="B142">
            <v>1059274087384.96</v>
          </cell>
          <cell r="C142">
            <v>15819242675.260012</v>
          </cell>
          <cell r="D142">
            <v>0</v>
          </cell>
          <cell r="E142">
            <v>27024930421.910004</v>
          </cell>
          <cell r="F142">
            <v>1102118260482.1299</v>
          </cell>
        </row>
        <row r="143">
          <cell r="A143">
            <v>39326</v>
          </cell>
          <cell r="B143">
            <v>1080327356036.2097</v>
          </cell>
          <cell r="C143">
            <v>16213946966.790009</v>
          </cell>
          <cell r="D143">
            <v>0</v>
          </cell>
          <cell r="E143">
            <v>27748513803.889996</v>
          </cell>
          <cell r="F143">
            <v>1124289816806.8896</v>
          </cell>
        </row>
        <row r="144">
          <cell r="A144">
            <v>39356</v>
          </cell>
          <cell r="B144">
            <v>1105250379378.9802</v>
          </cell>
          <cell r="C144">
            <v>16462860311.100014</v>
          </cell>
          <cell r="D144">
            <v>0</v>
          </cell>
          <cell r="E144">
            <v>28802576940.140003</v>
          </cell>
          <cell r="F144">
            <v>1150515816630.2202</v>
          </cell>
        </row>
        <row r="145">
          <cell r="A145">
            <v>39387</v>
          </cell>
          <cell r="B145">
            <v>1133621118395.1399</v>
          </cell>
          <cell r="C145">
            <v>16536534621.860004</v>
          </cell>
          <cell r="D145">
            <v>0</v>
          </cell>
          <cell r="E145">
            <v>29300312652.909996</v>
          </cell>
          <cell r="F145">
            <v>1179457965669.9099</v>
          </cell>
        </row>
        <row r="146">
          <cell r="A146">
            <v>39417</v>
          </cell>
          <cell r="B146">
            <v>1218180015492.5496</v>
          </cell>
          <cell r="C146">
            <v>16490689763.1</v>
          </cell>
          <cell r="D146">
            <v>0</v>
          </cell>
          <cell r="E146">
            <v>57159978073.37001</v>
          </cell>
          <cell r="F146">
            <v>1291830683329.0198</v>
          </cell>
        </row>
        <row r="147">
          <cell r="A147">
            <v>39448</v>
          </cell>
          <cell r="B147">
            <v>1217959867629.8701</v>
          </cell>
          <cell r="C147">
            <v>17068516560.489996</v>
          </cell>
          <cell r="D147">
            <v>0</v>
          </cell>
          <cell r="E147">
            <v>58235800595.240028</v>
          </cell>
          <cell r="F147">
            <v>1293264184785.6001</v>
          </cell>
        </row>
        <row r="148">
          <cell r="A148">
            <v>39479</v>
          </cell>
          <cell r="B148">
            <v>1176778342196.9106</v>
          </cell>
          <cell r="C148">
            <v>17655271261.259983</v>
          </cell>
          <cell r="D148">
            <v>0</v>
          </cell>
          <cell r="E148">
            <v>59060917541.690002</v>
          </cell>
          <cell r="F148">
            <v>1253494530999.8606</v>
          </cell>
        </row>
        <row r="149">
          <cell r="A149">
            <v>39508</v>
          </cell>
          <cell r="B149">
            <v>1204517789262.8298</v>
          </cell>
          <cell r="C149">
            <v>18302680003.549995</v>
          </cell>
          <cell r="D149">
            <v>0</v>
          </cell>
          <cell r="E149">
            <v>57398118679.37001</v>
          </cell>
          <cell r="F149">
            <v>1280218587945.75</v>
          </cell>
        </row>
        <row r="150">
          <cell r="A150">
            <v>39539</v>
          </cell>
          <cell r="B150">
            <v>1229148179170.1204</v>
          </cell>
          <cell r="C150">
            <v>19008441991.82</v>
          </cell>
          <cell r="D150">
            <v>0</v>
          </cell>
          <cell r="E150">
            <v>59069769600.699997</v>
          </cell>
          <cell r="F150">
            <v>1307226390762.6404</v>
          </cell>
        </row>
        <row r="151">
          <cell r="A151">
            <v>39569</v>
          </cell>
          <cell r="B151">
            <v>1254285145257.2795</v>
          </cell>
          <cell r="C151">
            <v>19348918444.389992</v>
          </cell>
          <cell r="D151">
            <v>0</v>
          </cell>
          <cell r="E151">
            <v>60631047625.30999</v>
          </cell>
          <cell r="F151">
            <v>1334265111326.9795</v>
          </cell>
        </row>
        <row r="152">
          <cell r="A152">
            <v>39600</v>
          </cell>
          <cell r="B152">
            <v>1297399907977.1702</v>
          </cell>
          <cell r="C152">
            <v>19802740698.639999</v>
          </cell>
          <cell r="D152">
            <v>0</v>
          </cell>
          <cell r="E152">
            <v>62215846757.19001</v>
          </cell>
          <cell r="F152">
            <v>1379418495433</v>
          </cell>
        </row>
        <row r="153">
          <cell r="A153">
            <v>39630</v>
          </cell>
          <cell r="B153">
            <v>1326814163710.9302</v>
          </cell>
          <cell r="C153">
            <v>19689266725.849995</v>
          </cell>
          <cell r="D153">
            <v>0</v>
          </cell>
          <cell r="E153">
            <v>69051035258.420013</v>
          </cell>
          <cell r="F153">
            <v>1415554465695.2002</v>
          </cell>
        </row>
        <row r="154">
          <cell r="A154">
            <v>39661</v>
          </cell>
          <cell r="B154">
            <v>1358172550676.5095</v>
          </cell>
          <cell r="C154">
            <v>19985822362.090004</v>
          </cell>
          <cell r="D154">
            <v>0</v>
          </cell>
          <cell r="E154">
            <v>65038699251.20002</v>
          </cell>
          <cell r="F154">
            <v>1443197072289.7996</v>
          </cell>
        </row>
        <row r="155">
          <cell r="A155">
            <v>39692</v>
          </cell>
          <cell r="B155">
            <v>1403470872211.9106</v>
          </cell>
          <cell r="C155">
            <v>20279114825.07999</v>
          </cell>
          <cell r="D155">
            <v>0</v>
          </cell>
          <cell r="E155">
            <v>64109086083.809998</v>
          </cell>
          <cell r="F155">
            <v>1487859073120.8008</v>
          </cell>
        </row>
        <row r="156">
          <cell r="A156">
            <v>39722</v>
          </cell>
          <cell r="B156">
            <v>1431141671925.27</v>
          </cell>
          <cell r="C156">
            <v>19482735965.409992</v>
          </cell>
          <cell r="D156">
            <v>0</v>
          </cell>
          <cell r="E156">
            <v>62868422371.209969</v>
          </cell>
          <cell r="F156">
            <v>1513492830261.8899</v>
          </cell>
        </row>
        <row r="157">
          <cell r="A157">
            <v>39753</v>
          </cell>
          <cell r="B157">
            <v>1477123474658.1802</v>
          </cell>
          <cell r="C157">
            <v>19302948992.620003</v>
          </cell>
          <cell r="D157">
            <v>0</v>
          </cell>
          <cell r="E157">
            <v>51156934168.769997</v>
          </cell>
          <cell r="F157">
            <v>1547583357819.5703</v>
          </cell>
        </row>
        <row r="158">
          <cell r="A158">
            <v>39783</v>
          </cell>
          <cell r="B158">
            <v>1507696685479.1006</v>
          </cell>
          <cell r="C158">
            <v>18955627593.519989</v>
          </cell>
          <cell r="D158">
            <v>0</v>
          </cell>
          <cell r="E158">
            <v>51576408195.930008</v>
          </cell>
          <cell r="F158">
            <v>1578228721268.5505</v>
          </cell>
        </row>
        <row r="159">
          <cell r="A159">
            <v>39814</v>
          </cell>
          <cell r="B159">
            <v>1516389527318.8091</v>
          </cell>
          <cell r="C159">
            <v>5969487227.0899992</v>
          </cell>
          <cell r="D159">
            <v>0</v>
          </cell>
          <cell r="E159">
            <v>51386404363.720001</v>
          </cell>
          <cell r="F159">
            <v>1573745418909.6191</v>
          </cell>
        </row>
        <row r="160">
          <cell r="A160">
            <v>39845</v>
          </cell>
          <cell r="B160">
            <v>1573566057299.3396</v>
          </cell>
          <cell r="C160">
            <v>6116039485.4000015</v>
          </cell>
          <cell r="D160">
            <v>0</v>
          </cell>
          <cell r="E160">
            <v>52159224203.320007</v>
          </cell>
          <cell r="F160">
            <v>1631841320988.0596</v>
          </cell>
        </row>
        <row r="161">
          <cell r="A161">
            <v>39873</v>
          </cell>
          <cell r="B161">
            <v>1519945204860.6104</v>
          </cell>
          <cell r="C161">
            <v>20291579490.119999</v>
          </cell>
          <cell r="D161">
            <v>0</v>
          </cell>
          <cell r="E161">
            <v>48634081494.109985</v>
          </cell>
          <cell r="F161">
            <v>1588870865844.8403</v>
          </cell>
        </row>
        <row r="162">
          <cell r="A162">
            <v>39904</v>
          </cell>
          <cell r="B162">
            <v>1541298438945.7605</v>
          </cell>
          <cell r="C162">
            <v>6440096802.6999998</v>
          </cell>
          <cell r="D162">
            <v>0</v>
          </cell>
          <cell r="E162">
            <v>52470220512.76001</v>
          </cell>
          <cell r="F162">
            <v>1600208756261.2205</v>
          </cell>
        </row>
        <row r="163">
          <cell r="A163">
            <v>39934</v>
          </cell>
          <cell r="B163">
            <v>1567438669149.7698</v>
          </cell>
          <cell r="C163">
            <v>6576097424.1199989</v>
          </cell>
          <cell r="D163">
            <v>0</v>
          </cell>
          <cell r="E163">
            <v>53066122721.069992</v>
          </cell>
          <cell r="F163">
            <v>1627080889294.96</v>
          </cell>
        </row>
        <row r="164">
          <cell r="A164">
            <v>39965</v>
          </cell>
          <cell r="B164">
            <v>1583168783222.989</v>
          </cell>
          <cell r="C164">
            <v>21326315969.180004</v>
          </cell>
          <cell r="D164">
            <v>0</v>
          </cell>
          <cell r="E164">
            <v>52826023039.119987</v>
          </cell>
          <cell r="F164">
            <v>1657321122231.2888</v>
          </cell>
        </row>
        <row r="165">
          <cell r="A165">
            <v>39995</v>
          </cell>
          <cell r="B165">
            <v>1542904061626.9104</v>
          </cell>
          <cell r="C165">
            <v>6493364719.7200022</v>
          </cell>
          <cell r="D165">
            <v>0</v>
          </cell>
          <cell r="E165">
            <v>51781508116.660011</v>
          </cell>
          <cell r="F165">
            <v>1601178934463.2903</v>
          </cell>
        </row>
        <row r="166">
          <cell r="A166">
            <v>40026</v>
          </cell>
          <cell r="B166">
            <v>1556789100105.8403</v>
          </cell>
          <cell r="C166">
            <v>6795842545.6999998</v>
          </cell>
          <cell r="D166">
            <v>0</v>
          </cell>
          <cell r="E166">
            <v>52495102854.519997</v>
          </cell>
          <cell r="F166">
            <v>1616080045506.0603</v>
          </cell>
        </row>
        <row r="167">
          <cell r="A167">
            <v>40057</v>
          </cell>
          <cell r="B167">
            <v>1578517352958.5603</v>
          </cell>
          <cell r="C167">
            <v>22645801648.999992</v>
          </cell>
          <cell r="D167">
            <v>0</v>
          </cell>
          <cell r="E167">
            <v>55336234754.48999</v>
          </cell>
          <cell r="F167">
            <v>1656499389362.0503</v>
          </cell>
        </row>
        <row r="168">
          <cell r="A168">
            <v>40087</v>
          </cell>
          <cell r="B168">
            <v>1571832781889.3594</v>
          </cell>
          <cell r="C168">
            <v>6883470076.8100014</v>
          </cell>
          <cell r="D168">
            <v>0</v>
          </cell>
          <cell r="E168">
            <v>55432225052</v>
          </cell>
          <cell r="F168">
            <v>1634148477018.1694</v>
          </cell>
        </row>
        <row r="169">
          <cell r="A169">
            <v>40118</v>
          </cell>
          <cell r="B169">
            <v>1577462747131.6206</v>
          </cell>
          <cell r="C169">
            <v>6866014132.4400015</v>
          </cell>
          <cell r="D169">
            <v>0</v>
          </cell>
          <cell r="E169">
            <v>55619487478.569992</v>
          </cell>
          <cell r="F169">
            <v>1639948248742.6306</v>
          </cell>
        </row>
        <row r="170">
          <cell r="A170">
            <v>40148</v>
          </cell>
          <cell r="B170">
            <v>1601341404321.2708</v>
          </cell>
          <cell r="C170">
            <v>22148333628.930016</v>
          </cell>
          <cell r="D170">
            <v>0</v>
          </cell>
          <cell r="E170">
            <v>59079525918.049988</v>
          </cell>
          <cell r="F170">
            <v>1682569263868.2507</v>
          </cell>
        </row>
        <row r="171">
          <cell r="A171">
            <v>40179</v>
          </cell>
          <cell r="B171">
            <v>1618946737617.0491</v>
          </cell>
          <cell r="C171">
            <v>7914500905.5499992</v>
          </cell>
          <cell r="D171">
            <v>0</v>
          </cell>
          <cell r="E171">
            <v>60519450077.799988</v>
          </cell>
          <cell r="F171">
            <v>1687380688600.3992</v>
          </cell>
        </row>
        <row r="172">
          <cell r="A172">
            <v>40210</v>
          </cell>
          <cell r="B172">
            <v>1638965653731.8301</v>
          </cell>
          <cell r="C172">
            <v>8100878954.9699993</v>
          </cell>
          <cell r="D172">
            <v>0</v>
          </cell>
          <cell r="E172">
            <v>62088200387.619995</v>
          </cell>
          <cell r="F172">
            <v>1709154733074.4199</v>
          </cell>
        </row>
        <row r="173">
          <cell r="A173">
            <v>40238</v>
          </cell>
          <cell r="B173">
            <v>1618167927532.3809</v>
          </cell>
          <cell r="C173">
            <v>24410411416.889999</v>
          </cell>
          <cell r="D173">
            <v>0</v>
          </cell>
          <cell r="E173">
            <v>63358381675.419983</v>
          </cell>
          <cell r="F173">
            <v>1705936720624.6907</v>
          </cell>
        </row>
        <row r="174">
          <cell r="A174">
            <v>40269</v>
          </cell>
          <cell r="B174">
            <v>1631638727477.0303</v>
          </cell>
          <cell r="C174">
            <v>8541291275.8700018</v>
          </cell>
          <cell r="D174">
            <v>0</v>
          </cell>
          <cell r="E174">
            <v>66465188693.639992</v>
          </cell>
          <cell r="F174">
            <v>1706645207446.5403</v>
          </cell>
        </row>
        <row r="175">
          <cell r="A175">
            <v>40299</v>
          </cell>
          <cell r="B175">
            <v>1646112358475.9502</v>
          </cell>
          <cell r="C175">
            <v>8871263489.4200001</v>
          </cell>
          <cell r="D175">
            <v>0</v>
          </cell>
          <cell r="E175">
            <v>66577512316.329994</v>
          </cell>
          <cell r="F175">
            <v>1721561134281.7002</v>
          </cell>
        </row>
        <row r="176">
          <cell r="A176">
            <v>40330</v>
          </cell>
          <cell r="B176">
            <v>1667515769730.8093</v>
          </cell>
          <cell r="C176">
            <v>26495001253.699989</v>
          </cell>
          <cell r="D176">
            <v>0</v>
          </cell>
          <cell r="E176">
            <v>64369053782.009979</v>
          </cell>
          <cell r="F176">
            <v>1758379824766.5193</v>
          </cell>
        </row>
        <row r="177">
          <cell r="A177">
            <v>40360</v>
          </cell>
          <cell r="B177">
            <v>1682162677359.0215</v>
          </cell>
          <cell r="C177">
            <v>9207680410.1399994</v>
          </cell>
          <cell r="D177">
            <v>0</v>
          </cell>
          <cell r="E177">
            <v>67867061587.160004</v>
          </cell>
          <cell r="F177">
            <v>1759237419356.3213</v>
          </cell>
        </row>
        <row r="178">
          <cell r="A178">
            <v>40391</v>
          </cell>
          <cell r="B178">
            <v>1711910835855.75</v>
          </cell>
          <cell r="C178">
            <v>9829211055.0100002</v>
          </cell>
          <cell r="D178">
            <v>0</v>
          </cell>
          <cell r="E178">
            <v>70738492141.779984</v>
          </cell>
          <cell r="F178">
            <v>1792478539052.54</v>
          </cell>
        </row>
        <row r="179">
          <cell r="A179">
            <v>40422</v>
          </cell>
          <cell r="B179">
            <v>1742464441184.9102</v>
          </cell>
          <cell r="C179">
            <v>29274383356.040009</v>
          </cell>
          <cell r="D179">
            <v>0</v>
          </cell>
          <cell r="E179">
            <v>72031613652.650024</v>
          </cell>
          <cell r="F179">
            <v>1843770438193.6001</v>
          </cell>
        </row>
        <row r="180">
          <cell r="A180">
            <v>40452</v>
          </cell>
          <cell r="B180">
            <v>1770097235646.1902</v>
          </cell>
          <cell r="C180">
            <v>10168152905.34</v>
          </cell>
          <cell r="D180">
            <v>0</v>
          </cell>
          <cell r="E180">
            <v>73475338359.02005</v>
          </cell>
          <cell r="F180">
            <v>1853740726910.5503</v>
          </cell>
        </row>
        <row r="181">
          <cell r="A181">
            <v>40483</v>
          </cell>
          <cell r="B181">
            <v>1797460501005.9795</v>
          </cell>
          <cell r="C181">
            <v>10568613925.450001</v>
          </cell>
          <cell r="D181">
            <v>0</v>
          </cell>
          <cell r="E181">
            <v>74888513544.10997</v>
          </cell>
          <cell r="F181">
            <v>1882917628475.5393</v>
          </cell>
        </row>
        <row r="182">
          <cell r="A182">
            <v>40513</v>
          </cell>
          <cell r="B182">
            <v>1847383298546.2595</v>
          </cell>
          <cell r="C182">
            <v>30212702844.349998</v>
          </cell>
          <cell r="D182">
            <v>0</v>
          </cell>
          <cell r="E182">
            <v>75763659742.560028</v>
          </cell>
          <cell r="F182">
            <v>1953359661133.1697</v>
          </cell>
        </row>
        <row r="183">
          <cell r="A183">
            <v>40544</v>
          </cell>
          <cell r="B183">
            <v>1841963309857.4202</v>
          </cell>
          <cell r="C183">
            <v>13742414947.9</v>
          </cell>
          <cell r="D183">
            <v>0</v>
          </cell>
          <cell r="E183">
            <v>75220945144.309998</v>
          </cell>
          <cell r="F183">
            <v>1930926669949.6301</v>
          </cell>
        </row>
        <row r="184">
          <cell r="A184">
            <v>40575</v>
          </cell>
          <cell r="B184">
            <v>1826810332368.1299</v>
          </cell>
          <cell r="C184">
            <v>13977156543.969999</v>
          </cell>
          <cell r="D184">
            <v>0</v>
          </cell>
          <cell r="E184">
            <v>78555613942.180023</v>
          </cell>
          <cell r="F184">
            <v>1919343102854.2798</v>
          </cell>
        </row>
        <row r="185">
          <cell r="A185">
            <v>40603</v>
          </cell>
          <cell r="B185">
            <v>1875386613011.5798</v>
          </cell>
          <cell r="C185">
            <v>32737400053.340004</v>
          </cell>
          <cell r="D185">
            <v>0</v>
          </cell>
          <cell r="E185">
            <v>79532795653.940033</v>
          </cell>
          <cell r="F185">
            <v>1987656808718.8599</v>
          </cell>
        </row>
        <row r="186">
          <cell r="A186">
            <v>40634</v>
          </cell>
          <cell r="B186">
            <v>1877043565453.0999</v>
          </cell>
          <cell r="C186">
            <v>15176327496.090002</v>
          </cell>
          <cell r="D186">
            <v>0</v>
          </cell>
          <cell r="E186">
            <v>79913066137.839966</v>
          </cell>
          <cell r="F186">
            <v>1972132959087.0298</v>
          </cell>
        </row>
        <row r="187">
          <cell r="A187">
            <v>40664</v>
          </cell>
          <cell r="B187">
            <v>1906449733361.1099</v>
          </cell>
          <cell r="C187">
            <v>15507660632.590006</v>
          </cell>
          <cell r="D187">
            <v>0</v>
          </cell>
          <cell r="E187">
            <v>80736255792.849991</v>
          </cell>
          <cell r="F187">
            <v>2002693649786.55</v>
          </cell>
        </row>
        <row r="188">
          <cell r="A188">
            <v>40695</v>
          </cell>
          <cell r="B188">
            <v>1941740114903.47</v>
          </cell>
          <cell r="C188">
            <v>35022991017.280022</v>
          </cell>
          <cell r="D188">
            <v>0</v>
          </cell>
          <cell r="E188">
            <v>78838745216.869949</v>
          </cell>
          <cell r="F188">
            <v>2055601851137.6199</v>
          </cell>
        </row>
        <row r="189">
          <cell r="A189">
            <v>40725</v>
          </cell>
          <cell r="B189">
            <v>1973755808387.3198</v>
          </cell>
          <cell r="C189">
            <v>15793890398.229996</v>
          </cell>
          <cell r="D189">
            <v>0</v>
          </cell>
          <cell r="E189">
            <v>80474075007.840012</v>
          </cell>
          <cell r="F189">
            <v>2070023773793.3899</v>
          </cell>
        </row>
        <row r="190">
          <cell r="A190">
            <v>40756</v>
          </cell>
          <cell r="B190">
            <v>2006443290191.5901</v>
          </cell>
          <cell r="C190">
            <v>16843453358.42</v>
          </cell>
          <cell r="D190">
            <v>0</v>
          </cell>
          <cell r="E190">
            <v>86293226075.669952</v>
          </cell>
          <cell r="F190">
            <v>2109579969625.6799</v>
          </cell>
        </row>
        <row r="191">
          <cell r="A191">
            <v>40787</v>
          </cell>
          <cell r="B191">
            <v>2053290200882.2505</v>
          </cell>
          <cell r="C191">
            <v>38418622563.870041</v>
          </cell>
          <cell r="D191">
            <v>0</v>
          </cell>
          <cell r="E191">
            <v>86453389661.020035</v>
          </cell>
          <cell r="F191">
            <v>2178162213107.1406</v>
          </cell>
        </row>
        <row r="192">
          <cell r="A192">
            <v>40817</v>
          </cell>
          <cell r="B192">
            <v>2062041236592.5405</v>
          </cell>
          <cell r="C192">
            <v>17236044414.730003</v>
          </cell>
          <cell r="D192">
            <v>0</v>
          </cell>
          <cell r="E192">
            <v>86281262558.639984</v>
          </cell>
          <cell r="F192">
            <v>2165558543565.9104</v>
          </cell>
        </row>
        <row r="193">
          <cell r="A193">
            <v>40848</v>
          </cell>
          <cell r="B193">
            <v>2117854100707.6697</v>
          </cell>
          <cell r="C193">
            <v>17154828892.119995</v>
          </cell>
          <cell r="D193">
            <v>0</v>
          </cell>
          <cell r="E193">
            <v>92839843672.980026</v>
          </cell>
          <cell r="F193">
            <v>2227848773272.7695</v>
          </cell>
        </row>
        <row r="194">
          <cell r="A194">
            <v>40878</v>
          </cell>
          <cell r="B194">
            <v>2093781517405.4893</v>
          </cell>
          <cell r="C194">
            <v>38126772999.470001</v>
          </cell>
          <cell r="D194">
            <v>0</v>
          </cell>
          <cell r="E194">
            <v>95694227020.559998</v>
          </cell>
          <cell r="F194">
            <v>2227602517425.519</v>
          </cell>
        </row>
        <row r="195">
          <cell r="A195">
            <v>40909</v>
          </cell>
          <cell r="B195">
            <v>2049520231434.4099</v>
          </cell>
          <cell r="C195">
            <v>19479095797.310001</v>
          </cell>
          <cell r="D195">
            <v>0</v>
          </cell>
          <cell r="E195">
            <v>98938631448.299973</v>
          </cell>
          <cell r="F195">
            <v>2167937958680.02</v>
          </cell>
        </row>
        <row r="196">
          <cell r="A196">
            <v>40940</v>
          </cell>
          <cell r="B196">
            <v>2011729089514.5894</v>
          </cell>
          <cell r="C196">
            <v>19933891763.380001</v>
          </cell>
          <cell r="D196">
            <v>0</v>
          </cell>
          <cell r="E196">
            <v>99830315683.02002</v>
          </cell>
          <cell r="F196">
            <v>2131493296960.9893</v>
          </cell>
        </row>
        <row r="197">
          <cell r="A197">
            <v>40969</v>
          </cell>
          <cell r="B197">
            <v>2027670218622.2798</v>
          </cell>
          <cell r="C197">
            <v>41844208068.659973</v>
          </cell>
          <cell r="D197">
            <v>0</v>
          </cell>
          <cell r="E197">
            <v>100656623981.35997</v>
          </cell>
          <cell r="F197">
            <v>2170171050672.2996</v>
          </cell>
        </row>
        <row r="198">
          <cell r="A198">
            <v>41000</v>
          </cell>
          <cell r="B198">
            <v>2040998491474.4497</v>
          </cell>
          <cell r="C198">
            <v>21816369374.360004</v>
          </cell>
          <cell r="D198">
            <v>0</v>
          </cell>
          <cell r="E198">
            <v>101783425227.80998</v>
          </cell>
          <cell r="F198">
            <v>2164598286076.6199</v>
          </cell>
        </row>
        <row r="199">
          <cell r="A199">
            <v>41030</v>
          </cell>
          <cell r="B199">
            <v>2045511557835.1096</v>
          </cell>
          <cell r="C199">
            <v>22571042060.849995</v>
          </cell>
          <cell r="D199">
            <v>0</v>
          </cell>
          <cell r="E199">
            <v>101850513115.94</v>
          </cell>
          <cell r="F199">
            <v>2169933113011.8997</v>
          </cell>
        </row>
        <row r="200">
          <cell r="A200">
            <v>41061</v>
          </cell>
          <cell r="B200">
            <v>2047837808518.6699</v>
          </cell>
          <cell r="C200">
            <v>46229627469.740021</v>
          </cell>
          <cell r="D200">
            <v>0</v>
          </cell>
          <cell r="E200">
            <v>101854242235.56998</v>
          </cell>
          <cell r="F200">
            <v>2195921678223.98</v>
          </cell>
        </row>
        <row r="201">
          <cell r="A201">
            <v>41091</v>
          </cell>
          <cell r="B201">
            <v>2038869574379.5505</v>
          </cell>
          <cell r="C201">
            <v>22406987195.710003</v>
          </cell>
          <cell r="D201">
            <v>0</v>
          </cell>
          <cell r="E201">
            <v>100435796344.50999</v>
          </cell>
          <cell r="F201">
            <v>2161712357919.7705</v>
          </cell>
        </row>
        <row r="202">
          <cell r="A202">
            <v>41122</v>
          </cell>
          <cell r="B202">
            <v>2010347918427.4902</v>
          </cell>
          <cell r="C202">
            <v>23243377917.979992</v>
          </cell>
          <cell r="D202">
            <v>0</v>
          </cell>
          <cell r="E202">
            <v>98148587977.770004</v>
          </cell>
          <cell r="F202">
            <v>2131739884323.2402</v>
          </cell>
        </row>
        <row r="203">
          <cell r="A203">
            <v>41153</v>
          </cell>
          <cell r="B203">
            <v>1998806023504.2107</v>
          </cell>
          <cell r="C203">
            <v>48154364775.479988</v>
          </cell>
          <cell r="D203">
            <v>0</v>
          </cell>
          <cell r="E203">
            <v>90440850489.62999</v>
          </cell>
          <cell r="F203">
            <v>2137401238769.3206</v>
          </cell>
        </row>
        <row r="204">
          <cell r="A204">
            <v>41183</v>
          </cell>
          <cell r="B204">
            <v>2030875175913.5491</v>
          </cell>
          <cell r="C204">
            <v>23488959447.909992</v>
          </cell>
          <cell r="D204">
            <v>0</v>
          </cell>
          <cell r="E204">
            <v>88520315738.440048</v>
          </cell>
          <cell r="F204">
            <v>2142884451099.8989</v>
          </cell>
        </row>
        <row r="205">
          <cell r="A205">
            <v>41214</v>
          </cell>
          <cell r="B205">
            <v>2039668540923.1296</v>
          </cell>
          <cell r="C205">
            <v>23419414497.230003</v>
          </cell>
          <cell r="D205">
            <v>0</v>
          </cell>
          <cell r="E205">
            <v>88674357036.629944</v>
          </cell>
          <cell r="F205">
            <v>2151762312456.9895</v>
          </cell>
        </row>
        <row r="206">
          <cell r="A206">
            <v>41244</v>
          </cell>
          <cell r="B206">
            <v>2038924363270.5999</v>
          </cell>
          <cell r="C206">
            <v>46923282168.710083</v>
          </cell>
          <cell r="D206">
            <v>0</v>
          </cell>
          <cell r="E206">
            <v>86262606704.639969</v>
          </cell>
          <cell r="F206">
            <v>2172110252143.95</v>
          </cell>
        </row>
        <row r="207">
          <cell r="A207">
            <v>41275</v>
          </cell>
          <cell r="B207">
            <v>2004923183599.0798</v>
          </cell>
          <cell r="C207">
            <v>25645395801.849998</v>
          </cell>
          <cell r="D207">
            <v>0</v>
          </cell>
          <cell r="E207">
            <v>86944267076.040024</v>
          </cell>
          <cell r="F207">
            <v>2117512846476.97</v>
          </cell>
        </row>
        <row r="208">
          <cell r="A208">
            <v>41306</v>
          </cell>
          <cell r="B208">
            <v>1998573991246.3303</v>
          </cell>
          <cell r="C208">
            <v>26266910292.80999</v>
          </cell>
          <cell r="D208">
            <v>0</v>
          </cell>
          <cell r="E208">
            <v>84921303654.670013</v>
          </cell>
          <cell r="F208">
            <v>2109762205193.8103</v>
          </cell>
        </row>
        <row r="209">
          <cell r="A209">
            <v>41334</v>
          </cell>
          <cell r="B209">
            <v>2018844369173.5898</v>
          </cell>
          <cell r="C209">
            <v>50390754614.220062</v>
          </cell>
          <cell r="D209">
            <v>0</v>
          </cell>
          <cell r="E209">
            <v>81963020408.529999</v>
          </cell>
          <cell r="F209">
            <v>2151198144196.3398</v>
          </cell>
        </row>
        <row r="210">
          <cell r="A210">
            <v>41365</v>
          </cell>
          <cell r="B210">
            <v>2029166663681.0396</v>
          </cell>
          <cell r="C210">
            <v>28097810144.44001</v>
          </cell>
          <cell r="D210">
            <v>0</v>
          </cell>
          <cell r="E210">
            <v>82106356709.550003</v>
          </cell>
          <cell r="F210">
            <v>2139370830535.0295</v>
          </cell>
        </row>
        <row r="211">
          <cell r="A211">
            <v>41395</v>
          </cell>
          <cell r="B211">
            <v>2051466491985.1499</v>
          </cell>
          <cell r="C211">
            <v>28868247225.770016</v>
          </cell>
          <cell r="D211">
            <v>0</v>
          </cell>
          <cell r="E211">
            <v>82140888641.309982</v>
          </cell>
          <cell r="F211">
            <v>2162475627852.23</v>
          </cell>
        </row>
        <row r="212">
          <cell r="A212">
            <v>41426</v>
          </cell>
          <cell r="B212">
            <v>2094809092663.8706</v>
          </cell>
          <cell r="C212">
            <v>53411427213.630028</v>
          </cell>
          <cell r="D212">
            <v>0</v>
          </cell>
          <cell r="E212">
            <v>78750254633.630005</v>
          </cell>
          <cell r="F212">
            <v>2226970774511.1309</v>
          </cell>
        </row>
        <row r="213">
          <cell r="A213">
            <v>41456</v>
          </cell>
          <cell r="F213">
            <v>2172520919709.3691</v>
          </cell>
        </row>
        <row r="214">
          <cell r="A214">
            <v>41487</v>
          </cell>
          <cell r="F214">
            <v>2142398583744.8562</v>
          </cell>
        </row>
        <row r="215">
          <cell r="A215">
            <v>41518</v>
          </cell>
          <cell r="F215">
            <v>2148088244963.167</v>
          </cell>
        </row>
        <row r="227">
          <cell r="C227" t="str">
            <v>média t/t-12 ultimos 12 meses</v>
          </cell>
        </row>
        <row r="228">
          <cell r="C228">
            <v>-1.0856013985815021E-3</v>
          </cell>
        </row>
        <row r="233">
          <cell r="D233">
            <v>6.0000000000000001E-3</v>
          </cell>
          <cell r="E233">
            <v>6.0000000000000001E-3</v>
          </cell>
        </row>
        <row r="234">
          <cell r="D234">
            <v>6.0000000000000001E-3</v>
          </cell>
          <cell r="E234">
            <v>5.0000000000000001E-3</v>
          </cell>
        </row>
        <row r="235">
          <cell r="D235">
            <v>6.0000000000000001E-3</v>
          </cell>
          <cell r="E235">
            <v>5.0000000000000001E-3</v>
          </cell>
        </row>
      </sheetData>
      <sheetData sheetId="6">
        <row r="3">
          <cell r="A3">
            <v>35065</v>
          </cell>
          <cell r="B3">
            <v>180551183063.91</v>
          </cell>
          <cell r="C3">
            <v>787116365.44999909</v>
          </cell>
          <cell r="D3">
            <v>0</v>
          </cell>
          <cell r="E3">
            <v>4876998517.8800011</v>
          </cell>
          <cell r="F3">
            <v>186215297947.24002</v>
          </cell>
        </row>
        <row r="4">
          <cell r="A4">
            <v>35096</v>
          </cell>
          <cell r="B4">
            <v>183114773273.82013</v>
          </cell>
          <cell r="C4">
            <v>810525663.27000117</v>
          </cell>
          <cell r="D4">
            <v>0</v>
          </cell>
          <cell r="E4">
            <v>4898189933.4900007</v>
          </cell>
          <cell r="F4">
            <v>188823488870.58011</v>
          </cell>
        </row>
        <row r="5">
          <cell r="A5">
            <v>35125</v>
          </cell>
          <cell r="B5">
            <v>186996431235.64005</v>
          </cell>
          <cell r="C5">
            <v>836959913.24000037</v>
          </cell>
          <cell r="D5">
            <v>0</v>
          </cell>
          <cell r="E5">
            <v>4991630195.2600002</v>
          </cell>
          <cell r="F5">
            <v>192825021344.14005</v>
          </cell>
        </row>
        <row r="6">
          <cell r="A6">
            <v>35156</v>
          </cell>
          <cell r="B6">
            <v>187483984777.96991</v>
          </cell>
          <cell r="C6">
            <v>841851976.45000064</v>
          </cell>
          <cell r="D6">
            <v>0</v>
          </cell>
          <cell r="E6">
            <v>4992370793.0199995</v>
          </cell>
          <cell r="F6">
            <v>193318207547.43991</v>
          </cell>
        </row>
        <row r="7">
          <cell r="A7">
            <v>35186</v>
          </cell>
          <cell r="B7">
            <v>188705713105.87997</v>
          </cell>
          <cell r="C7">
            <v>831161856.32000017</v>
          </cell>
          <cell r="D7">
            <v>0</v>
          </cell>
          <cell r="E7">
            <v>5109918280.1199999</v>
          </cell>
          <cell r="F7">
            <v>194646793242.31998</v>
          </cell>
        </row>
        <row r="8">
          <cell r="A8">
            <v>35217</v>
          </cell>
          <cell r="B8">
            <v>188896405168.73993</v>
          </cell>
          <cell r="C8">
            <v>830105767.46000063</v>
          </cell>
          <cell r="D8">
            <v>0</v>
          </cell>
          <cell r="E8">
            <v>5224840433.0600004</v>
          </cell>
          <cell r="F8">
            <v>194951351369.25992</v>
          </cell>
        </row>
        <row r="9">
          <cell r="A9">
            <v>35247</v>
          </cell>
          <cell r="B9">
            <v>189868644785.08011</v>
          </cell>
          <cell r="C9">
            <v>809094427.74999917</v>
          </cell>
          <cell r="D9">
            <v>0</v>
          </cell>
          <cell r="E9">
            <v>5466955491.04</v>
          </cell>
          <cell r="F9">
            <v>196144694703.87012</v>
          </cell>
        </row>
        <row r="10">
          <cell r="A10">
            <v>35278</v>
          </cell>
          <cell r="B10">
            <v>190947022866.66977</v>
          </cell>
          <cell r="C10">
            <v>841171378.77000022</v>
          </cell>
          <cell r="D10">
            <v>0</v>
          </cell>
          <cell r="E10">
            <v>5717190638.8900003</v>
          </cell>
          <cell r="F10">
            <v>197505384884.32977</v>
          </cell>
        </row>
        <row r="11">
          <cell r="A11">
            <v>35309</v>
          </cell>
          <cell r="B11">
            <v>194293567197.91986</v>
          </cell>
          <cell r="C11">
            <v>889086509.38000011</v>
          </cell>
          <cell r="D11">
            <v>0</v>
          </cell>
          <cell r="E11">
            <v>5990201901.25</v>
          </cell>
          <cell r="F11">
            <v>201172855608.54987</v>
          </cell>
        </row>
        <row r="12">
          <cell r="A12">
            <v>35339</v>
          </cell>
          <cell r="B12">
            <v>197988483746.20999</v>
          </cell>
          <cell r="C12">
            <v>947959483.41000032</v>
          </cell>
          <cell r="D12">
            <v>0</v>
          </cell>
          <cell r="E12">
            <v>6286104400.460001</v>
          </cell>
          <cell r="F12">
            <v>205222547630.07999</v>
          </cell>
        </row>
        <row r="13">
          <cell r="A13">
            <v>35370</v>
          </cell>
          <cell r="B13">
            <v>203049757801.40018</v>
          </cell>
          <cell r="C13">
            <v>980208024.06999993</v>
          </cell>
          <cell r="D13">
            <v>0</v>
          </cell>
          <cell r="E13">
            <v>6594877451.0899982</v>
          </cell>
          <cell r="F13">
            <v>210624843276.56018</v>
          </cell>
        </row>
        <row r="14">
          <cell r="A14">
            <v>35400</v>
          </cell>
          <cell r="B14">
            <v>205458956448.41006</v>
          </cell>
          <cell r="C14">
            <v>1015242106.1300004</v>
          </cell>
          <cell r="D14">
            <v>0</v>
          </cell>
          <cell r="E14">
            <v>7188961833.4599981</v>
          </cell>
          <cell r="F14">
            <v>213663160388.00006</v>
          </cell>
        </row>
        <row r="15">
          <cell r="A15">
            <v>35431</v>
          </cell>
          <cell r="B15">
            <v>206368397500.24005</v>
          </cell>
          <cell r="C15">
            <v>1040059445.4899991</v>
          </cell>
          <cell r="D15">
            <v>0</v>
          </cell>
          <cell r="E15">
            <v>7771458369.5700016</v>
          </cell>
          <cell r="F15">
            <v>215179915315.30005</v>
          </cell>
        </row>
        <row r="16">
          <cell r="A16">
            <v>35462</v>
          </cell>
          <cell r="B16">
            <v>208823576481.48013</v>
          </cell>
          <cell r="C16">
            <v>1067905908.1299999</v>
          </cell>
          <cell r="D16">
            <v>0</v>
          </cell>
          <cell r="E16">
            <v>8115242340.1799994</v>
          </cell>
          <cell r="F16">
            <v>218006724729.79013</v>
          </cell>
        </row>
        <row r="17">
          <cell r="A17">
            <v>35490</v>
          </cell>
          <cell r="B17">
            <v>212777404165.34985</v>
          </cell>
          <cell r="C17">
            <v>1095077523.7199993</v>
          </cell>
          <cell r="D17">
            <v>0</v>
          </cell>
          <cell r="E17">
            <v>8387989583.1499996</v>
          </cell>
          <cell r="F17">
            <v>222260471272.21985</v>
          </cell>
        </row>
        <row r="18">
          <cell r="A18">
            <v>35521</v>
          </cell>
          <cell r="B18">
            <v>214922280421.17017</v>
          </cell>
          <cell r="C18">
            <v>1099117509.7299988</v>
          </cell>
          <cell r="D18">
            <v>0</v>
          </cell>
          <cell r="E18">
            <v>8677964653.8000031</v>
          </cell>
          <cell r="F18">
            <v>224699362584.7002</v>
          </cell>
        </row>
        <row r="19">
          <cell r="A19">
            <v>35551</v>
          </cell>
          <cell r="B19">
            <v>219042945873.0499</v>
          </cell>
          <cell r="C19">
            <v>1107098205.4499991</v>
          </cell>
          <cell r="D19">
            <v>0</v>
          </cell>
          <cell r="E19">
            <v>8422995263.4099998</v>
          </cell>
          <cell r="F19">
            <v>228573039341.90991</v>
          </cell>
        </row>
        <row r="20">
          <cell r="A20">
            <v>35582</v>
          </cell>
          <cell r="B20">
            <v>222723357317.66006</v>
          </cell>
          <cell r="C20">
            <v>1104410839.9900014</v>
          </cell>
          <cell r="D20">
            <v>0</v>
          </cell>
          <cell r="E20">
            <v>7506431383.3699999</v>
          </cell>
          <cell r="F20">
            <v>231334199541.02005</v>
          </cell>
        </row>
        <row r="21">
          <cell r="A21">
            <v>35612</v>
          </cell>
          <cell r="B21">
            <v>226374493737.02005</v>
          </cell>
          <cell r="C21">
            <v>1102501546.8300014</v>
          </cell>
          <cell r="D21">
            <v>0</v>
          </cell>
          <cell r="E21">
            <v>7579831410.749999</v>
          </cell>
          <cell r="F21">
            <v>235056826694.60004</v>
          </cell>
        </row>
        <row r="22">
          <cell r="A22">
            <v>35643</v>
          </cell>
          <cell r="B22">
            <v>230243002565.84998</v>
          </cell>
          <cell r="C22">
            <v>1139240171.7899988</v>
          </cell>
          <cell r="D22">
            <v>0</v>
          </cell>
          <cell r="E22">
            <v>7582328715.5600004</v>
          </cell>
          <cell r="F22">
            <v>238964571453.19998</v>
          </cell>
        </row>
        <row r="23">
          <cell r="A23">
            <v>35674</v>
          </cell>
          <cell r="B23">
            <v>234220209428.94</v>
          </cell>
          <cell r="C23">
            <v>1245603897.8700004</v>
          </cell>
          <cell r="D23">
            <v>0</v>
          </cell>
          <cell r="E23">
            <v>7626383874.8500032</v>
          </cell>
          <cell r="F23">
            <v>243092197201.66</v>
          </cell>
        </row>
        <row r="24">
          <cell r="A24">
            <v>35704</v>
          </cell>
          <cell r="B24">
            <v>237911427068.37</v>
          </cell>
          <cell r="C24">
            <v>1320363103.6499996</v>
          </cell>
          <cell r="D24">
            <v>0</v>
          </cell>
          <cell r="E24">
            <v>7637048712.5200005</v>
          </cell>
          <cell r="F24">
            <v>246868838884.53998</v>
          </cell>
        </row>
        <row r="25">
          <cell r="A25">
            <v>35735</v>
          </cell>
          <cell r="B25">
            <v>240328714351.2099</v>
          </cell>
          <cell r="C25">
            <v>1346813623.0299985</v>
          </cell>
          <cell r="D25">
            <v>0</v>
          </cell>
          <cell r="E25">
            <v>7461436743.5199986</v>
          </cell>
          <cell r="F25">
            <v>249136964717.75989</v>
          </cell>
        </row>
        <row r="26">
          <cell r="A26">
            <v>35765</v>
          </cell>
          <cell r="B26">
            <v>202472673957.36008</v>
          </cell>
          <cell r="C26">
            <v>1365723057.7399988</v>
          </cell>
          <cell r="D26">
            <v>0</v>
          </cell>
          <cell r="E26">
            <v>7036238861.6900005</v>
          </cell>
          <cell r="F26">
            <v>210874635876.79007</v>
          </cell>
        </row>
        <row r="27">
          <cell r="A27">
            <v>35796</v>
          </cell>
          <cell r="B27">
            <v>202759309947.81989</v>
          </cell>
          <cell r="C27">
            <v>1399141065.3600013</v>
          </cell>
          <cell r="D27">
            <v>0</v>
          </cell>
          <cell r="E27">
            <v>6947630177.6299982</v>
          </cell>
          <cell r="F27">
            <v>211106081190.80991</v>
          </cell>
        </row>
        <row r="28">
          <cell r="A28">
            <v>35827</v>
          </cell>
          <cell r="B28">
            <v>204106569004.60983</v>
          </cell>
          <cell r="C28">
            <v>1438983444.490001</v>
          </cell>
          <cell r="D28">
            <v>0</v>
          </cell>
          <cell r="E28">
            <v>6873183065.1499987</v>
          </cell>
          <cell r="F28">
            <v>212418735514.24982</v>
          </cell>
        </row>
        <row r="29">
          <cell r="A29">
            <v>35855</v>
          </cell>
          <cell r="B29">
            <v>201964094167.10007</v>
          </cell>
          <cell r="C29">
            <v>1490133774.9100008</v>
          </cell>
          <cell r="D29">
            <v>0</v>
          </cell>
          <cell r="E29">
            <v>6912158641.0299997</v>
          </cell>
          <cell r="F29">
            <v>210366386583.04007</v>
          </cell>
        </row>
        <row r="30">
          <cell r="A30">
            <v>35886</v>
          </cell>
          <cell r="B30">
            <v>205239214492.54987</v>
          </cell>
          <cell r="C30">
            <v>1520622704.3000002</v>
          </cell>
          <cell r="D30">
            <v>0</v>
          </cell>
          <cell r="E30">
            <v>6232115575.2000008</v>
          </cell>
          <cell r="F30">
            <v>212991952772.04987</v>
          </cell>
        </row>
        <row r="31">
          <cell r="A31">
            <v>35916</v>
          </cell>
          <cell r="B31">
            <v>205698849274.02002</v>
          </cell>
          <cell r="C31">
            <v>1539684970.7900004</v>
          </cell>
          <cell r="D31">
            <v>0</v>
          </cell>
          <cell r="E31">
            <v>6229266013.3800001</v>
          </cell>
          <cell r="F31">
            <v>213467800258.19003</v>
          </cell>
        </row>
        <row r="32">
          <cell r="A32">
            <v>35947</v>
          </cell>
          <cell r="B32">
            <v>203471769433.9198</v>
          </cell>
          <cell r="C32">
            <v>1549769872.8700013</v>
          </cell>
          <cell r="D32">
            <v>0</v>
          </cell>
          <cell r="E32">
            <v>6042886371.9500008</v>
          </cell>
          <cell r="F32">
            <v>211064425678.73981</v>
          </cell>
        </row>
        <row r="33">
          <cell r="A33">
            <v>35977</v>
          </cell>
          <cell r="B33">
            <v>205109152673.8999</v>
          </cell>
          <cell r="C33">
            <v>1528702610.960001</v>
          </cell>
          <cell r="D33">
            <v>0</v>
          </cell>
          <cell r="E33">
            <v>5968380244.3100004</v>
          </cell>
          <cell r="F33">
            <v>212606235529.16989</v>
          </cell>
        </row>
        <row r="34">
          <cell r="A34">
            <v>36008</v>
          </cell>
          <cell r="B34">
            <v>206688736201.59979</v>
          </cell>
          <cell r="C34">
            <v>1576800104.9200006</v>
          </cell>
          <cell r="D34">
            <v>0</v>
          </cell>
          <cell r="E34">
            <v>5967408152.0700006</v>
          </cell>
          <cell r="F34">
            <v>214232944458.58981</v>
          </cell>
        </row>
        <row r="35">
          <cell r="A35">
            <v>36039</v>
          </cell>
          <cell r="B35">
            <v>209054171826.01999</v>
          </cell>
          <cell r="C35">
            <v>1630531423.4500015</v>
          </cell>
          <cell r="D35">
            <v>0</v>
          </cell>
          <cell r="E35">
            <v>5799147997.5799999</v>
          </cell>
          <cell r="F35">
            <v>216483851247.04999</v>
          </cell>
        </row>
        <row r="36">
          <cell r="A36">
            <v>36069</v>
          </cell>
          <cell r="B36">
            <v>209751801460.7301</v>
          </cell>
          <cell r="C36">
            <v>1669337754.9000008</v>
          </cell>
          <cell r="D36">
            <v>0</v>
          </cell>
          <cell r="E36">
            <v>5626508401.670001</v>
          </cell>
          <cell r="F36">
            <v>217047647617.30011</v>
          </cell>
        </row>
        <row r="37">
          <cell r="A37">
            <v>36100</v>
          </cell>
          <cell r="B37">
            <v>216600958170.54004</v>
          </cell>
          <cell r="C37">
            <v>1705736503.2700005</v>
          </cell>
          <cell r="D37">
            <v>0</v>
          </cell>
          <cell r="E37">
            <v>5475737352.5299997</v>
          </cell>
          <cell r="F37">
            <v>223782432026.34003</v>
          </cell>
        </row>
        <row r="38">
          <cell r="A38">
            <v>36130</v>
          </cell>
          <cell r="B38">
            <v>215764952178.32007</v>
          </cell>
          <cell r="C38">
            <v>1727621847.5999997</v>
          </cell>
          <cell r="D38">
            <v>0</v>
          </cell>
          <cell r="E38">
            <v>5244102229.0899982</v>
          </cell>
          <cell r="F38">
            <v>222736676255.01007</v>
          </cell>
        </row>
        <row r="39">
          <cell r="A39">
            <v>36161</v>
          </cell>
          <cell r="B39">
            <v>227578171329.58002</v>
          </cell>
          <cell r="C39">
            <v>1773747371.8699989</v>
          </cell>
          <cell r="D39">
            <v>0</v>
          </cell>
          <cell r="E39">
            <v>5281172218.749999</v>
          </cell>
          <cell r="F39">
            <v>234633090920.20001</v>
          </cell>
        </row>
        <row r="40">
          <cell r="A40">
            <v>36192</v>
          </cell>
          <cell r="B40">
            <v>229972252341.83011</v>
          </cell>
          <cell r="C40">
            <v>1783948469.1199994</v>
          </cell>
          <cell r="D40">
            <v>0</v>
          </cell>
          <cell r="E40">
            <v>5292981548.4799995</v>
          </cell>
          <cell r="F40">
            <v>237049182359.43011</v>
          </cell>
        </row>
        <row r="41">
          <cell r="A41">
            <v>36220</v>
          </cell>
          <cell r="B41">
            <v>218933400471.39014</v>
          </cell>
          <cell r="C41">
            <v>1813418471.350003</v>
          </cell>
          <cell r="D41">
            <v>0</v>
          </cell>
          <cell r="E41">
            <v>5340868697.9700003</v>
          </cell>
          <cell r="F41">
            <v>226087687640.71014</v>
          </cell>
        </row>
        <row r="42">
          <cell r="A42">
            <v>36251</v>
          </cell>
          <cell r="B42">
            <v>217551179265.91006</v>
          </cell>
          <cell r="C42">
            <v>1845066436.3499999</v>
          </cell>
          <cell r="D42">
            <v>0</v>
          </cell>
          <cell r="E42">
            <v>5336141550.9300003</v>
          </cell>
          <cell r="F42">
            <v>224732387253.19006</v>
          </cell>
        </row>
        <row r="43">
          <cell r="A43">
            <v>36281</v>
          </cell>
          <cell r="B43">
            <v>217917135716.13992</v>
          </cell>
          <cell r="C43">
            <v>1879515213.8100033</v>
          </cell>
          <cell r="D43">
            <v>0</v>
          </cell>
          <cell r="E43">
            <v>5374038143.3800001</v>
          </cell>
          <cell r="F43">
            <v>225170689073.32993</v>
          </cell>
        </row>
        <row r="44">
          <cell r="A44">
            <v>36312</v>
          </cell>
          <cell r="B44">
            <v>218680868311.05005</v>
          </cell>
          <cell r="C44">
            <v>1860494054.4399979</v>
          </cell>
          <cell r="D44">
            <v>0</v>
          </cell>
          <cell r="E44">
            <v>5739731269.3800011</v>
          </cell>
          <cell r="F44">
            <v>226281093634.87006</v>
          </cell>
        </row>
        <row r="45">
          <cell r="A45">
            <v>36342</v>
          </cell>
          <cell r="B45">
            <v>220526912924.61011</v>
          </cell>
          <cell r="C45">
            <v>1883396910.1899984</v>
          </cell>
          <cell r="D45">
            <v>0</v>
          </cell>
          <cell r="E45">
            <v>5877085726.9099998</v>
          </cell>
          <cell r="F45">
            <v>228287395561.71011</v>
          </cell>
        </row>
        <row r="46">
          <cell r="A46">
            <v>36373</v>
          </cell>
          <cell r="B46">
            <v>224087404794.45999</v>
          </cell>
          <cell r="C46">
            <v>1925433493.5499992</v>
          </cell>
          <cell r="D46">
            <v>0</v>
          </cell>
          <cell r="E46">
            <v>5388711874.4399986</v>
          </cell>
          <cell r="F46">
            <v>231401550162.44998</v>
          </cell>
        </row>
        <row r="47">
          <cell r="A47">
            <v>36404</v>
          </cell>
          <cell r="B47">
            <v>225953258760.22006</v>
          </cell>
          <cell r="C47">
            <v>1990686949.940002</v>
          </cell>
          <cell r="D47">
            <v>0</v>
          </cell>
          <cell r="E47">
            <v>5538909314.7099991</v>
          </cell>
          <cell r="F47">
            <v>233482855024.87006</v>
          </cell>
        </row>
        <row r="48">
          <cell r="A48">
            <v>36434</v>
          </cell>
          <cell r="B48">
            <v>229470895726.22006</v>
          </cell>
          <cell r="C48">
            <v>2108804398.46</v>
          </cell>
          <cell r="D48">
            <v>0</v>
          </cell>
          <cell r="E48">
            <v>5703033574.3900003</v>
          </cell>
          <cell r="F48">
            <v>237282733699.07007</v>
          </cell>
        </row>
        <row r="49">
          <cell r="A49">
            <v>36465</v>
          </cell>
          <cell r="B49">
            <v>232862526981.19998</v>
          </cell>
          <cell r="C49">
            <v>2201732126.5200014</v>
          </cell>
          <cell r="D49">
            <v>0</v>
          </cell>
          <cell r="E49">
            <v>6115206544.3999977</v>
          </cell>
          <cell r="F49">
            <v>241179465652.11996</v>
          </cell>
        </row>
        <row r="50">
          <cell r="A50">
            <v>36495</v>
          </cell>
          <cell r="B50">
            <v>222454345399.15991</v>
          </cell>
          <cell r="C50">
            <v>2203250174.3499999</v>
          </cell>
          <cell r="D50">
            <v>0</v>
          </cell>
          <cell r="E50">
            <v>6487659510.8800001</v>
          </cell>
          <cell r="F50">
            <v>231145255084.38992</v>
          </cell>
        </row>
        <row r="51">
          <cell r="A51">
            <v>36526</v>
          </cell>
          <cell r="B51">
            <v>222426678971.40988</v>
          </cell>
          <cell r="C51">
            <v>2278037828.1500015</v>
          </cell>
          <cell r="D51">
            <v>0</v>
          </cell>
          <cell r="E51">
            <v>6834483308.6999989</v>
          </cell>
          <cell r="F51">
            <v>231539200108.25989</v>
          </cell>
        </row>
        <row r="52">
          <cell r="A52">
            <v>36557</v>
          </cell>
          <cell r="B52">
            <v>221563483319.98013</v>
          </cell>
          <cell r="C52">
            <v>2327798461.2800026</v>
          </cell>
          <cell r="D52">
            <v>0</v>
          </cell>
          <cell r="E52">
            <v>7159931682.3099957</v>
          </cell>
          <cell r="F52">
            <v>231051213463.57013</v>
          </cell>
        </row>
        <row r="53">
          <cell r="A53">
            <v>36586</v>
          </cell>
          <cell r="B53">
            <v>222408286501.89996</v>
          </cell>
          <cell r="C53">
            <v>2347926602.130002</v>
          </cell>
          <cell r="D53">
            <v>0</v>
          </cell>
          <cell r="E53">
            <v>7346151731.9699984</v>
          </cell>
          <cell r="F53">
            <v>232102364835.99997</v>
          </cell>
        </row>
        <row r="54">
          <cell r="A54">
            <v>36617</v>
          </cell>
          <cell r="B54">
            <v>225986336888.46005</v>
          </cell>
          <cell r="C54">
            <v>2342728917.6999998</v>
          </cell>
          <cell r="D54">
            <v>0</v>
          </cell>
          <cell r="E54">
            <v>7688342655.1500006</v>
          </cell>
          <cell r="F54">
            <v>236017408461.31006</v>
          </cell>
        </row>
        <row r="55">
          <cell r="A55">
            <v>36647</v>
          </cell>
          <cell r="B55">
            <v>228009989743.7399</v>
          </cell>
          <cell r="C55">
            <v>2333521906.869998</v>
          </cell>
          <cell r="D55">
            <v>0</v>
          </cell>
          <cell r="E55">
            <v>8090941818.329999</v>
          </cell>
          <cell r="F55">
            <v>238434453468.93988</v>
          </cell>
        </row>
        <row r="56">
          <cell r="A56">
            <v>36678</v>
          </cell>
          <cell r="B56">
            <v>229332369525.05008</v>
          </cell>
          <cell r="C56">
            <v>2360103249.8099995</v>
          </cell>
          <cell r="D56">
            <v>0</v>
          </cell>
          <cell r="E56">
            <v>8257403963.2900009</v>
          </cell>
          <cell r="F56">
            <v>239949876738.15009</v>
          </cell>
        </row>
        <row r="57">
          <cell r="A57">
            <v>36708</v>
          </cell>
          <cell r="B57">
            <v>231994339775.06006</v>
          </cell>
          <cell r="C57">
            <v>2389666009.5700006</v>
          </cell>
          <cell r="D57">
            <v>0</v>
          </cell>
          <cell r="E57">
            <v>7995265693.4900007</v>
          </cell>
          <cell r="F57">
            <v>242379271478.12006</v>
          </cell>
        </row>
        <row r="58">
          <cell r="A58">
            <v>36739</v>
          </cell>
          <cell r="B58">
            <v>236242408982.4902</v>
          </cell>
          <cell r="C58">
            <v>2439300143.619998</v>
          </cell>
          <cell r="D58">
            <v>0</v>
          </cell>
          <cell r="E58">
            <v>8160424684.2599993</v>
          </cell>
          <cell r="F58">
            <v>246842133810.37021</v>
          </cell>
        </row>
        <row r="59">
          <cell r="A59">
            <v>36770</v>
          </cell>
          <cell r="B59">
            <v>241503589855.97003</v>
          </cell>
          <cell r="C59">
            <v>2547949044.4299965</v>
          </cell>
          <cell r="D59">
            <v>0</v>
          </cell>
          <cell r="E59">
            <v>8866482036.7600002</v>
          </cell>
          <cell r="F59">
            <v>252918020937.16003</v>
          </cell>
        </row>
        <row r="60">
          <cell r="A60">
            <v>36800</v>
          </cell>
          <cell r="B60">
            <v>246573498355.77997</v>
          </cell>
          <cell r="C60">
            <v>2682476691.4600048</v>
          </cell>
          <cell r="D60">
            <v>0</v>
          </cell>
          <cell r="E60">
            <v>9228666917.9099998</v>
          </cell>
          <cell r="F60">
            <v>258484641965.14996</v>
          </cell>
        </row>
        <row r="61">
          <cell r="A61">
            <v>36831</v>
          </cell>
          <cell r="B61">
            <v>252732066828.93997</v>
          </cell>
          <cell r="C61">
            <v>2782160053.8399978</v>
          </cell>
          <cell r="D61">
            <v>0</v>
          </cell>
          <cell r="E61">
            <v>9491347118.4099979</v>
          </cell>
          <cell r="F61">
            <v>265005574001.18997</v>
          </cell>
        </row>
        <row r="62">
          <cell r="A62">
            <v>36861</v>
          </cell>
          <cell r="B62">
            <v>258788534225.2901</v>
          </cell>
          <cell r="C62">
            <v>2815999836.1099987</v>
          </cell>
          <cell r="D62">
            <v>0</v>
          </cell>
          <cell r="E62">
            <v>9633663716.4400005</v>
          </cell>
          <cell r="F62">
            <v>271238197777.84009</v>
          </cell>
        </row>
        <row r="63">
          <cell r="A63">
            <v>36892</v>
          </cell>
          <cell r="B63">
            <v>258891349525.37988</v>
          </cell>
          <cell r="C63">
            <v>2910524123.7199969</v>
          </cell>
          <cell r="D63">
            <v>0</v>
          </cell>
          <cell r="E63">
            <v>9924492714.9700031</v>
          </cell>
          <cell r="F63">
            <v>271726366364.06989</v>
          </cell>
        </row>
        <row r="64">
          <cell r="A64">
            <v>36923</v>
          </cell>
          <cell r="B64">
            <v>265706937091.80002</v>
          </cell>
          <cell r="C64">
            <v>2965533700.5400023</v>
          </cell>
          <cell r="D64">
            <v>0</v>
          </cell>
          <cell r="E64">
            <v>10206926116.139996</v>
          </cell>
          <cell r="F64">
            <v>278879396908.48004</v>
          </cell>
        </row>
        <row r="65">
          <cell r="A65">
            <v>36951</v>
          </cell>
          <cell r="B65">
            <v>270874257722.61014</v>
          </cell>
          <cell r="C65">
            <v>3032928289.2099996</v>
          </cell>
          <cell r="D65">
            <v>0</v>
          </cell>
          <cell r="E65">
            <v>10654961445.089998</v>
          </cell>
          <cell r="F65">
            <v>284562147456.91016</v>
          </cell>
        </row>
        <row r="66">
          <cell r="A66">
            <v>36982</v>
          </cell>
          <cell r="B66">
            <v>294465655365.62</v>
          </cell>
          <cell r="C66">
            <v>3119076047.4599962</v>
          </cell>
          <cell r="D66">
            <v>0</v>
          </cell>
          <cell r="E66">
            <v>5625194605.8899984</v>
          </cell>
          <cell r="F66">
            <v>303209926018.97003</v>
          </cell>
        </row>
        <row r="67">
          <cell r="A67">
            <v>37012</v>
          </cell>
          <cell r="B67">
            <v>298366218640.0199</v>
          </cell>
          <cell r="C67">
            <v>3231045483.3999991</v>
          </cell>
          <cell r="D67">
            <v>0</v>
          </cell>
          <cell r="E67">
            <v>5885409986.5100012</v>
          </cell>
          <cell r="F67">
            <v>307482674109.92993</v>
          </cell>
        </row>
        <row r="68">
          <cell r="A68">
            <v>37043</v>
          </cell>
          <cell r="B68">
            <v>261286325553.32013</v>
          </cell>
          <cell r="C68">
            <v>3271457488.1099982</v>
          </cell>
          <cell r="D68">
            <v>0</v>
          </cell>
          <cell r="E68">
            <v>5955283444.8200006</v>
          </cell>
          <cell r="F68">
            <v>270513066486.25012</v>
          </cell>
        </row>
        <row r="69">
          <cell r="A69">
            <v>37073</v>
          </cell>
          <cell r="B69">
            <v>252883944611.95993</v>
          </cell>
          <cell r="C69">
            <v>3308705489.1699991</v>
          </cell>
          <cell r="D69">
            <v>0</v>
          </cell>
          <cell r="E69">
            <v>6041846192.04</v>
          </cell>
          <cell r="F69">
            <v>262234496293.16995</v>
          </cell>
        </row>
        <row r="70">
          <cell r="A70">
            <v>37104</v>
          </cell>
          <cell r="B70">
            <v>259806252251.00986</v>
          </cell>
          <cell r="C70">
            <v>3359938752.789999</v>
          </cell>
          <cell r="D70">
            <v>0</v>
          </cell>
          <cell r="E70">
            <v>6471293193.4399996</v>
          </cell>
          <cell r="F70">
            <v>269637484197.23987</v>
          </cell>
        </row>
        <row r="71">
          <cell r="A71">
            <v>37135</v>
          </cell>
          <cell r="B71">
            <v>268559902516.32031</v>
          </cell>
          <cell r="C71">
            <v>3486645952.8300023</v>
          </cell>
          <cell r="D71">
            <v>0</v>
          </cell>
          <cell r="E71">
            <v>6565648585.3300018</v>
          </cell>
          <cell r="F71">
            <v>278612197054.48035</v>
          </cell>
        </row>
        <row r="72">
          <cell r="A72">
            <v>37165</v>
          </cell>
          <cell r="B72">
            <v>271760393636.00986</v>
          </cell>
          <cell r="C72">
            <v>3617811892.750001</v>
          </cell>
          <cell r="D72">
            <v>0</v>
          </cell>
          <cell r="E72">
            <v>6571845388.3299999</v>
          </cell>
          <cell r="F72">
            <v>281950050917.0899</v>
          </cell>
        </row>
        <row r="73">
          <cell r="A73">
            <v>37196</v>
          </cell>
          <cell r="B73">
            <v>272195392248.04001</v>
          </cell>
          <cell r="C73">
            <v>3706051601.1499987</v>
          </cell>
          <cell r="D73">
            <v>0</v>
          </cell>
          <cell r="E73">
            <v>6861363953.8599987</v>
          </cell>
          <cell r="F73">
            <v>282762807803.04999</v>
          </cell>
        </row>
        <row r="74">
          <cell r="A74">
            <v>37226</v>
          </cell>
          <cell r="B74">
            <v>266366882922.22998</v>
          </cell>
          <cell r="C74">
            <v>3735550214.0400047</v>
          </cell>
          <cell r="D74">
            <v>0</v>
          </cell>
          <cell r="E74">
            <v>6858534980.7300014</v>
          </cell>
          <cell r="F74">
            <v>276960968117</v>
          </cell>
        </row>
        <row r="75">
          <cell r="A75">
            <v>37257</v>
          </cell>
          <cell r="B75">
            <v>267679684435.88</v>
          </cell>
          <cell r="C75">
            <v>3840323969.0299988</v>
          </cell>
          <cell r="D75">
            <v>0</v>
          </cell>
          <cell r="E75">
            <v>6876598352.1399975</v>
          </cell>
          <cell r="F75">
            <v>278396606757.04999</v>
          </cell>
        </row>
        <row r="76">
          <cell r="A76">
            <v>37288</v>
          </cell>
          <cell r="B76">
            <v>269502737185.38977</v>
          </cell>
          <cell r="C76">
            <v>3908607636.7899942</v>
          </cell>
          <cell r="D76">
            <v>0</v>
          </cell>
          <cell r="E76">
            <v>6947028270.6400023</v>
          </cell>
          <cell r="F76">
            <v>280358373092.81976</v>
          </cell>
        </row>
        <row r="77">
          <cell r="A77">
            <v>37316</v>
          </cell>
          <cell r="B77">
            <v>269879324330.52008</v>
          </cell>
          <cell r="C77">
            <v>3970782151.0899978</v>
          </cell>
          <cell r="D77">
            <v>0</v>
          </cell>
          <cell r="E77">
            <v>7105279192.2199974</v>
          </cell>
          <cell r="F77">
            <v>280955385673.83008</v>
          </cell>
        </row>
        <row r="78">
          <cell r="A78">
            <v>37347</v>
          </cell>
          <cell r="B78">
            <v>271437891140.76007</v>
          </cell>
          <cell r="C78">
            <v>4017628795.8499994</v>
          </cell>
          <cell r="D78">
            <v>0</v>
          </cell>
          <cell r="E78">
            <v>7714082197.3700018</v>
          </cell>
          <cell r="F78">
            <v>283169602133.98004</v>
          </cell>
        </row>
        <row r="79">
          <cell r="A79">
            <v>37377</v>
          </cell>
          <cell r="B79">
            <v>275479247941.80011</v>
          </cell>
          <cell r="C79">
            <v>4088652041.4900017</v>
          </cell>
          <cell r="D79">
            <v>0</v>
          </cell>
          <cell r="E79">
            <v>7806302179.170001</v>
          </cell>
          <cell r="F79">
            <v>287374202162.46008</v>
          </cell>
        </row>
        <row r="80">
          <cell r="A80">
            <v>37408</v>
          </cell>
          <cell r="B80">
            <v>280113125509.76007</v>
          </cell>
          <cell r="C80">
            <v>4106687909.6100025</v>
          </cell>
          <cell r="D80">
            <v>0</v>
          </cell>
          <cell r="E80">
            <v>7921017891.2500019</v>
          </cell>
          <cell r="F80">
            <v>292140831310.62006</v>
          </cell>
        </row>
        <row r="81">
          <cell r="A81">
            <v>37438</v>
          </cell>
          <cell r="B81">
            <v>287894211253.32007</v>
          </cell>
          <cell r="C81">
            <v>4068071665.7400045</v>
          </cell>
          <cell r="D81">
            <v>0</v>
          </cell>
          <cell r="E81">
            <v>8058312282.0300007</v>
          </cell>
          <cell r="F81">
            <v>300020595201.09009</v>
          </cell>
        </row>
        <row r="82">
          <cell r="A82">
            <v>37469</v>
          </cell>
          <cell r="B82">
            <v>284144616951.35986</v>
          </cell>
          <cell r="C82">
            <v>4086079272.5200009</v>
          </cell>
          <cell r="D82">
            <v>0</v>
          </cell>
          <cell r="E82">
            <v>8140636915.5</v>
          </cell>
          <cell r="F82">
            <v>296371333139.37988</v>
          </cell>
        </row>
        <row r="83">
          <cell r="A83">
            <v>37500</v>
          </cell>
          <cell r="B83">
            <v>303604405086.07996</v>
          </cell>
          <cell r="C83">
            <v>4248290180.4400005</v>
          </cell>
          <cell r="D83">
            <v>0</v>
          </cell>
          <cell r="E83">
            <v>8333919888.4199982</v>
          </cell>
          <cell r="F83">
            <v>316186615154.93994</v>
          </cell>
        </row>
        <row r="84">
          <cell r="A84">
            <v>37530</v>
          </cell>
          <cell r="B84">
            <v>301165803059.73981</v>
          </cell>
          <cell r="C84">
            <v>4448885881.7000008</v>
          </cell>
          <cell r="D84">
            <v>0</v>
          </cell>
          <cell r="E84">
            <v>8592331434.6799984</v>
          </cell>
          <cell r="F84">
            <v>314207020376.11981</v>
          </cell>
        </row>
        <row r="85">
          <cell r="A85">
            <v>37561</v>
          </cell>
          <cell r="B85">
            <v>304153536035.17023</v>
          </cell>
          <cell r="C85">
            <v>4521451840.4799986</v>
          </cell>
          <cell r="D85">
            <v>0</v>
          </cell>
          <cell r="E85">
            <v>8621307376.3399982</v>
          </cell>
          <cell r="F85">
            <v>317296295251.99023</v>
          </cell>
        </row>
        <row r="86">
          <cell r="A86">
            <v>37591</v>
          </cell>
          <cell r="B86">
            <v>304275418317.43994</v>
          </cell>
          <cell r="C86">
            <v>4570415334.1099958</v>
          </cell>
          <cell r="D86">
            <v>0</v>
          </cell>
          <cell r="E86">
            <v>8736070519.6999989</v>
          </cell>
          <cell r="F86">
            <v>317581904171.24994</v>
          </cell>
        </row>
        <row r="87">
          <cell r="A87">
            <v>37622</v>
          </cell>
          <cell r="B87">
            <v>303765343866.82007</v>
          </cell>
          <cell r="C87">
            <v>4672189253.6900005</v>
          </cell>
          <cell r="D87">
            <v>0</v>
          </cell>
          <cell r="E87">
            <v>8787059501.0000019</v>
          </cell>
          <cell r="F87">
            <v>317224592621.51007</v>
          </cell>
        </row>
        <row r="88">
          <cell r="A88">
            <v>37653</v>
          </cell>
          <cell r="B88">
            <v>306934470947.96997</v>
          </cell>
          <cell r="C88">
            <v>4756835694.0499964</v>
          </cell>
          <cell r="D88">
            <v>0</v>
          </cell>
          <cell r="E88">
            <v>8957240817.9299984</v>
          </cell>
          <cell r="F88">
            <v>320648547459.94995</v>
          </cell>
        </row>
        <row r="89">
          <cell r="A89">
            <v>37681</v>
          </cell>
          <cell r="B89">
            <v>304816639142.22003</v>
          </cell>
          <cell r="C89">
            <v>4851935030.8900023</v>
          </cell>
          <cell r="D89">
            <v>0</v>
          </cell>
          <cell r="E89">
            <v>9060439075.2499981</v>
          </cell>
          <cell r="F89">
            <v>318729013248.36005</v>
          </cell>
        </row>
        <row r="90">
          <cell r="A90">
            <v>37712</v>
          </cell>
          <cell r="B90">
            <v>301142225832.86987</v>
          </cell>
          <cell r="C90">
            <v>4975946915.1799955</v>
          </cell>
          <cell r="D90">
            <v>0</v>
          </cell>
          <cell r="E90">
            <v>8975354711.420002</v>
          </cell>
          <cell r="F90">
            <v>315093527459.46985</v>
          </cell>
        </row>
        <row r="91">
          <cell r="A91">
            <v>37742</v>
          </cell>
          <cell r="B91">
            <v>302984509902.2099</v>
          </cell>
          <cell r="C91">
            <v>5104039926.6400061</v>
          </cell>
          <cell r="D91">
            <v>0</v>
          </cell>
          <cell r="E91">
            <v>9215086800.0899963</v>
          </cell>
          <cell r="F91">
            <v>317303636628.93994</v>
          </cell>
        </row>
        <row r="92">
          <cell r="A92">
            <v>37773</v>
          </cell>
          <cell r="B92">
            <v>307710192323.03986</v>
          </cell>
          <cell r="C92">
            <v>5252773492.0300026</v>
          </cell>
          <cell r="D92">
            <v>0</v>
          </cell>
          <cell r="E92">
            <v>9395991216.1100006</v>
          </cell>
          <cell r="F92">
            <v>322358957031.17987</v>
          </cell>
        </row>
        <row r="93">
          <cell r="A93">
            <v>37803</v>
          </cell>
          <cell r="B93">
            <v>308256816290.2099</v>
          </cell>
          <cell r="C93">
            <v>5255820889.3499937</v>
          </cell>
          <cell r="D93">
            <v>0</v>
          </cell>
          <cell r="E93">
            <v>9555405559.3200054</v>
          </cell>
          <cell r="F93">
            <v>323068042738.87988</v>
          </cell>
        </row>
        <row r="94">
          <cell r="A94">
            <v>37834</v>
          </cell>
          <cell r="B94">
            <v>309973179963.43011</v>
          </cell>
          <cell r="C94">
            <v>5331437114.3200016</v>
          </cell>
          <cell r="D94">
            <v>0</v>
          </cell>
          <cell r="E94">
            <v>9766352372.0500031</v>
          </cell>
          <cell r="F94">
            <v>325070969449.80011</v>
          </cell>
        </row>
        <row r="95">
          <cell r="A95">
            <v>37865</v>
          </cell>
          <cell r="B95">
            <v>314430691471.7901</v>
          </cell>
          <cell r="C95">
            <v>5633040089.2000046</v>
          </cell>
          <cell r="D95">
            <v>0</v>
          </cell>
          <cell r="E95">
            <v>9885357753.4399986</v>
          </cell>
          <cell r="F95">
            <v>329949089314.43011</v>
          </cell>
        </row>
        <row r="96">
          <cell r="A96">
            <v>37895</v>
          </cell>
          <cell r="B96">
            <v>320568746799.21002</v>
          </cell>
          <cell r="C96">
            <v>5840109124.5900002</v>
          </cell>
          <cell r="D96">
            <v>0</v>
          </cell>
          <cell r="E96">
            <v>10071411459.299999</v>
          </cell>
          <cell r="F96">
            <v>336480267383.10004</v>
          </cell>
        </row>
        <row r="97">
          <cell r="A97">
            <v>37926</v>
          </cell>
          <cell r="B97">
            <v>332195287186.16022</v>
          </cell>
          <cell r="C97">
            <v>5943743192.2300014</v>
          </cell>
          <cell r="D97">
            <v>0</v>
          </cell>
          <cell r="E97">
            <v>10248023297.839993</v>
          </cell>
          <cell r="F97">
            <v>348387053676.23016</v>
          </cell>
        </row>
        <row r="98">
          <cell r="A98">
            <v>37956</v>
          </cell>
          <cell r="B98">
            <v>336938237801.7002</v>
          </cell>
          <cell r="C98">
            <v>6003607889.0100012</v>
          </cell>
          <cell r="D98">
            <v>0</v>
          </cell>
          <cell r="E98">
            <v>11063028068.200001</v>
          </cell>
          <cell r="F98">
            <v>354004873758.91022</v>
          </cell>
        </row>
        <row r="99">
          <cell r="A99">
            <v>37987</v>
          </cell>
          <cell r="B99">
            <v>337384633277.78015</v>
          </cell>
          <cell r="C99">
            <v>6107245857.8000031</v>
          </cell>
          <cell r="D99">
            <v>0</v>
          </cell>
          <cell r="E99">
            <v>11173864553.449999</v>
          </cell>
          <cell r="F99">
            <v>354665743689.03015</v>
          </cell>
        </row>
        <row r="100">
          <cell r="A100">
            <v>38018</v>
          </cell>
          <cell r="B100">
            <v>341391171110.25</v>
          </cell>
          <cell r="C100">
            <v>6160375948.4900064</v>
          </cell>
          <cell r="D100">
            <v>0</v>
          </cell>
          <cell r="E100">
            <v>11517372584.360008</v>
          </cell>
          <cell r="F100">
            <v>359068919643.09998</v>
          </cell>
        </row>
        <row r="101">
          <cell r="A101">
            <v>38047</v>
          </cell>
          <cell r="B101">
            <v>345181504923.22986</v>
          </cell>
          <cell r="C101">
            <v>6218718766.5700006</v>
          </cell>
          <cell r="D101">
            <v>0</v>
          </cell>
          <cell r="E101">
            <v>11659375253.739996</v>
          </cell>
          <cell r="F101">
            <v>363059598943.53986</v>
          </cell>
        </row>
        <row r="102">
          <cell r="A102">
            <v>38078</v>
          </cell>
          <cell r="B102">
            <v>353191370417.56</v>
          </cell>
          <cell r="C102">
            <v>6334622041.329998</v>
          </cell>
          <cell r="D102">
            <v>0</v>
          </cell>
          <cell r="E102">
            <v>11805523508.679996</v>
          </cell>
          <cell r="F102">
            <v>371331515967.57001</v>
          </cell>
        </row>
        <row r="103">
          <cell r="A103">
            <v>38108</v>
          </cell>
          <cell r="B103">
            <v>352550578788.61993</v>
          </cell>
          <cell r="C103">
            <v>6479075431.5299988</v>
          </cell>
          <cell r="D103">
            <v>0</v>
          </cell>
          <cell r="E103">
            <v>12018497018.140001</v>
          </cell>
          <cell r="F103">
            <v>371048151238.28992</v>
          </cell>
        </row>
        <row r="104">
          <cell r="A104">
            <v>38139</v>
          </cell>
          <cell r="B104">
            <v>359720061116.10986</v>
          </cell>
          <cell r="C104">
            <v>6650487719.0399933</v>
          </cell>
          <cell r="D104">
            <v>0</v>
          </cell>
          <cell r="E104">
            <v>11893664131.110001</v>
          </cell>
          <cell r="F104">
            <v>378264212966.25983</v>
          </cell>
        </row>
        <row r="105">
          <cell r="A105">
            <v>38169</v>
          </cell>
          <cell r="B105">
            <v>363281823166.97009</v>
          </cell>
          <cell r="C105">
            <v>6805523674.7000046</v>
          </cell>
          <cell r="D105">
            <v>0</v>
          </cell>
          <cell r="E105">
            <v>12124321452.349997</v>
          </cell>
          <cell r="F105">
            <v>382211668294.02008</v>
          </cell>
        </row>
        <row r="106">
          <cell r="A106">
            <v>38200</v>
          </cell>
          <cell r="B106">
            <v>368898618828.14984</v>
          </cell>
          <cell r="C106">
            <v>6936024193.7400045</v>
          </cell>
          <cell r="D106">
            <v>0</v>
          </cell>
          <cell r="E106">
            <v>12316853671.18</v>
          </cell>
          <cell r="F106">
            <v>388151496693.06982</v>
          </cell>
        </row>
        <row r="107">
          <cell r="A107">
            <v>38231</v>
          </cell>
          <cell r="B107">
            <v>377006010621.31024</v>
          </cell>
          <cell r="C107">
            <v>7436967489.920001</v>
          </cell>
          <cell r="D107">
            <v>0</v>
          </cell>
          <cell r="E107">
            <v>12556373771.880001</v>
          </cell>
          <cell r="F107">
            <v>396999351883.11023</v>
          </cell>
        </row>
        <row r="108">
          <cell r="A108">
            <v>38261</v>
          </cell>
          <cell r="B108">
            <v>386724170920.91992</v>
          </cell>
          <cell r="C108">
            <v>7734629394.3100023</v>
          </cell>
          <cell r="D108">
            <v>0</v>
          </cell>
          <cell r="E108">
            <v>12847646545.059998</v>
          </cell>
          <cell r="F108">
            <v>407306446860.28992</v>
          </cell>
        </row>
        <row r="109">
          <cell r="A109">
            <v>38292</v>
          </cell>
          <cell r="B109">
            <v>391059447097.68982</v>
          </cell>
          <cell r="C109">
            <v>7911684029.0799875</v>
          </cell>
          <cell r="D109">
            <v>0</v>
          </cell>
          <cell r="E109">
            <v>13240943765.130003</v>
          </cell>
          <cell r="F109">
            <v>412212074891.89984</v>
          </cell>
        </row>
        <row r="110">
          <cell r="A110">
            <v>38322</v>
          </cell>
          <cell r="B110">
            <v>394241366245.61005</v>
          </cell>
          <cell r="C110">
            <v>7926803730.8599939</v>
          </cell>
          <cell r="D110">
            <v>0</v>
          </cell>
          <cell r="E110">
            <v>13602016490.909996</v>
          </cell>
          <cell r="F110">
            <v>415770186467.38</v>
          </cell>
        </row>
        <row r="111">
          <cell r="A111">
            <v>38353</v>
          </cell>
          <cell r="B111">
            <v>400365330341.37018</v>
          </cell>
          <cell r="C111">
            <v>8103473376.0500059</v>
          </cell>
          <cell r="D111">
            <v>0</v>
          </cell>
          <cell r="E111">
            <v>13920249231.000002</v>
          </cell>
          <cell r="F111">
            <v>422389052948.42017</v>
          </cell>
        </row>
        <row r="112">
          <cell r="A112">
            <v>38384</v>
          </cell>
          <cell r="B112">
            <v>405797938635.45007</v>
          </cell>
          <cell r="C112">
            <v>8189569469.5800104</v>
          </cell>
          <cell r="D112">
            <v>0</v>
          </cell>
          <cell r="E112">
            <v>14302610833.410002</v>
          </cell>
          <cell r="F112">
            <v>428290118938.44006</v>
          </cell>
        </row>
        <row r="113">
          <cell r="A113">
            <v>38412</v>
          </cell>
          <cell r="B113">
            <v>411506060589.83984</v>
          </cell>
          <cell r="C113">
            <v>8281354781.960001</v>
          </cell>
          <cell r="D113">
            <v>0</v>
          </cell>
          <cell r="E113">
            <v>14692929939.270004</v>
          </cell>
          <cell r="F113">
            <v>434480345311.06989</v>
          </cell>
        </row>
        <row r="114">
          <cell r="A114">
            <v>38443</v>
          </cell>
          <cell r="B114">
            <v>418706694291.97009</v>
          </cell>
          <cell r="C114">
            <v>8390367501.22999</v>
          </cell>
          <cell r="D114">
            <v>0</v>
          </cell>
          <cell r="E114">
            <v>15119018544.980001</v>
          </cell>
          <cell r="F114">
            <v>442216080338.18005</v>
          </cell>
        </row>
        <row r="115">
          <cell r="A115">
            <v>38473</v>
          </cell>
          <cell r="B115">
            <v>423144479189.18005</v>
          </cell>
          <cell r="C115">
            <v>8470251446.9400082</v>
          </cell>
          <cell r="D115">
            <v>0</v>
          </cell>
          <cell r="E115">
            <v>15497109935.740002</v>
          </cell>
          <cell r="F115">
            <v>447111840571.86005</v>
          </cell>
        </row>
        <row r="116">
          <cell r="A116">
            <v>38504</v>
          </cell>
          <cell r="B116">
            <v>429106524710.13025</v>
          </cell>
          <cell r="C116">
            <v>8491617975.2400036</v>
          </cell>
          <cell r="D116">
            <v>0</v>
          </cell>
          <cell r="E116">
            <v>15853971378.119995</v>
          </cell>
          <cell r="F116">
            <v>453452114063.49023</v>
          </cell>
        </row>
        <row r="117">
          <cell r="A117">
            <v>38534</v>
          </cell>
          <cell r="B117">
            <v>434108047711.14978</v>
          </cell>
          <cell r="C117">
            <v>8485365649.7599974</v>
          </cell>
          <cell r="D117">
            <v>0</v>
          </cell>
          <cell r="E117">
            <v>16280073797.999996</v>
          </cell>
          <cell r="F117">
            <v>458873487158.90979</v>
          </cell>
        </row>
        <row r="118">
          <cell r="A118">
            <v>38565</v>
          </cell>
          <cell r="B118">
            <v>440851243396.1499</v>
          </cell>
          <cell r="C118">
            <v>8577900847.2199965</v>
          </cell>
          <cell r="D118">
            <v>0</v>
          </cell>
          <cell r="E118">
            <v>16925203733.910004</v>
          </cell>
          <cell r="F118">
            <v>466354347977.27991</v>
          </cell>
        </row>
        <row r="119">
          <cell r="A119">
            <v>38596</v>
          </cell>
          <cell r="B119">
            <v>447032804030.06012</v>
          </cell>
          <cell r="C119">
            <v>8783979293.0499878</v>
          </cell>
          <cell r="D119">
            <v>0</v>
          </cell>
          <cell r="E119">
            <v>17639444326.179989</v>
          </cell>
          <cell r="F119">
            <v>473456227649.2901</v>
          </cell>
        </row>
        <row r="120">
          <cell r="A120">
            <v>38626</v>
          </cell>
          <cell r="B120">
            <v>454407553807.33002</v>
          </cell>
          <cell r="C120">
            <v>9169790220.7300091</v>
          </cell>
          <cell r="D120">
            <v>0</v>
          </cell>
          <cell r="E120">
            <v>18145779474.300011</v>
          </cell>
          <cell r="F120">
            <v>481723123502.35999</v>
          </cell>
        </row>
        <row r="121">
          <cell r="A121">
            <v>38657</v>
          </cell>
          <cell r="B121">
            <v>465785475513.17023</v>
          </cell>
          <cell r="C121">
            <v>9478146583.8900032</v>
          </cell>
          <cell r="D121">
            <v>0</v>
          </cell>
          <cell r="E121">
            <v>18728116715.160011</v>
          </cell>
          <cell r="F121">
            <v>493991738812.22028</v>
          </cell>
        </row>
        <row r="122">
          <cell r="A122">
            <v>38687</v>
          </cell>
          <cell r="B122">
            <v>476885713529.46014</v>
          </cell>
          <cell r="C122">
            <v>9493672910.3999882</v>
          </cell>
          <cell r="D122">
            <v>0</v>
          </cell>
          <cell r="E122">
            <v>19010286927.130001</v>
          </cell>
          <cell r="F122">
            <v>505389673366.99011</v>
          </cell>
        </row>
        <row r="123">
          <cell r="A123">
            <v>38718</v>
          </cell>
          <cell r="B123">
            <v>478287052222.06989</v>
          </cell>
          <cell r="C123">
            <v>9680537270.2600002</v>
          </cell>
          <cell r="D123">
            <v>0</v>
          </cell>
          <cell r="E123">
            <v>19379187428.469997</v>
          </cell>
          <cell r="F123">
            <v>507346776920.79987</v>
          </cell>
        </row>
        <row r="124">
          <cell r="A124">
            <v>38749</v>
          </cell>
          <cell r="B124">
            <v>484334186335.02008</v>
          </cell>
          <cell r="C124">
            <v>9797019068.6799908</v>
          </cell>
          <cell r="D124">
            <v>0</v>
          </cell>
          <cell r="E124">
            <v>20028443899.010014</v>
          </cell>
          <cell r="F124">
            <v>514159649302.71008</v>
          </cell>
        </row>
        <row r="125">
          <cell r="A125">
            <v>38777</v>
          </cell>
          <cell r="B125">
            <v>491560876747.13989</v>
          </cell>
          <cell r="C125">
            <v>9914943460.2000122</v>
          </cell>
          <cell r="D125">
            <v>0</v>
          </cell>
          <cell r="E125">
            <v>20361010763.429993</v>
          </cell>
          <cell r="F125">
            <v>521836830970.7699</v>
          </cell>
        </row>
        <row r="126">
          <cell r="A126">
            <v>38808</v>
          </cell>
          <cell r="B126">
            <v>499275473211.19989</v>
          </cell>
          <cell r="C126">
            <v>10056649148.550003</v>
          </cell>
          <cell r="D126">
            <v>0</v>
          </cell>
          <cell r="E126">
            <v>20848782332.619999</v>
          </cell>
          <cell r="F126">
            <v>530180904692.36987</v>
          </cell>
        </row>
        <row r="127">
          <cell r="A127">
            <v>38838</v>
          </cell>
          <cell r="B127">
            <v>511943690405.03046</v>
          </cell>
          <cell r="C127">
            <v>10177595483.560001</v>
          </cell>
          <cell r="D127">
            <v>0</v>
          </cell>
          <cell r="E127">
            <v>20528953197.759995</v>
          </cell>
          <cell r="F127">
            <v>542650239086.35046</v>
          </cell>
        </row>
        <row r="128">
          <cell r="A128">
            <v>38869</v>
          </cell>
          <cell r="B128">
            <v>516829496492.94983</v>
          </cell>
          <cell r="C128">
            <v>10300552052.089998</v>
          </cell>
          <cell r="D128">
            <v>0</v>
          </cell>
          <cell r="E128">
            <v>21110478151.060005</v>
          </cell>
          <cell r="F128">
            <v>548240526696.09985</v>
          </cell>
        </row>
        <row r="129">
          <cell r="A129">
            <v>38899</v>
          </cell>
          <cell r="B129">
            <v>523607372320.2998</v>
          </cell>
          <cell r="C129">
            <v>10173485770.110001</v>
          </cell>
          <cell r="D129">
            <v>0</v>
          </cell>
          <cell r="E129">
            <v>21859216156.449997</v>
          </cell>
          <cell r="F129">
            <v>555640074246.85974</v>
          </cell>
        </row>
        <row r="130">
          <cell r="A130">
            <v>38930</v>
          </cell>
          <cell r="B130">
            <v>526558115721</v>
          </cell>
          <cell r="C130">
            <v>10370193286.120003</v>
          </cell>
          <cell r="D130">
            <v>0</v>
          </cell>
          <cell r="E130">
            <v>22163832564.949997</v>
          </cell>
          <cell r="F130">
            <v>559092141572.06995</v>
          </cell>
        </row>
        <row r="131">
          <cell r="A131">
            <v>38961</v>
          </cell>
          <cell r="B131">
            <v>535939641675.0899</v>
          </cell>
          <cell r="C131">
            <v>10720125235.790009</v>
          </cell>
          <cell r="D131">
            <v>0</v>
          </cell>
          <cell r="E131">
            <v>22705015138.890003</v>
          </cell>
          <cell r="F131">
            <v>569364782049.7699</v>
          </cell>
        </row>
        <row r="132">
          <cell r="A132">
            <v>38991</v>
          </cell>
          <cell r="B132">
            <v>545659600375.12024</v>
          </cell>
          <cell r="C132">
            <v>11094364338.400015</v>
          </cell>
          <cell r="D132">
            <v>0</v>
          </cell>
          <cell r="E132">
            <v>22915133554.869991</v>
          </cell>
          <cell r="F132">
            <v>579669098268.39026</v>
          </cell>
        </row>
        <row r="133">
          <cell r="A133">
            <v>39022</v>
          </cell>
          <cell r="B133">
            <v>560791492967.07031</v>
          </cell>
          <cell r="C133">
            <v>11373786084.759998</v>
          </cell>
          <cell r="D133">
            <v>0</v>
          </cell>
          <cell r="E133">
            <v>23522499897.619995</v>
          </cell>
          <cell r="F133">
            <v>595687778949.45032</v>
          </cell>
        </row>
        <row r="134">
          <cell r="A134">
            <v>39052</v>
          </cell>
          <cell r="B134">
            <v>573838512517.6499</v>
          </cell>
          <cell r="C134">
            <v>11514877738.329996</v>
          </cell>
          <cell r="D134">
            <v>0</v>
          </cell>
          <cell r="E134">
            <v>24049540300.739994</v>
          </cell>
          <cell r="F134">
            <v>609402930556.71985</v>
          </cell>
        </row>
        <row r="135">
          <cell r="A135">
            <v>39083</v>
          </cell>
          <cell r="B135">
            <v>578734994971.59009</v>
          </cell>
          <cell r="C135">
            <v>11779024478.810007</v>
          </cell>
          <cell r="D135">
            <v>0</v>
          </cell>
          <cell r="E135">
            <v>24284623434.479984</v>
          </cell>
          <cell r="F135">
            <v>614798642884.88013</v>
          </cell>
        </row>
        <row r="136">
          <cell r="A136">
            <v>39114</v>
          </cell>
          <cell r="B136">
            <v>586880735168.80969</v>
          </cell>
          <cell r="C136">
            <v>11976546502.669987</v>
          </cell>
          <cell r="D136">
            <v>0</v>
          </cell>
          <cell r="E136">
            <v>24747540354.159981</v>
          </cell>
          <cell r="F136">
            <v>623604822025.63977</v>
          </cell>
        </row>
        <row r="137">
          <cell r="A137">
            <v>39142</v>
          </cell>
          <cell r="B137">
            <v>594402523897.98022</v>
          </cell>
          <cell r="C137">
            <v>12237320547.890015</v>
          </cell>
          <cell r="D137">
            <v>0</v>
          </cell>
          <cell r="E137">
            <v>25571444750.070007</v>
          </cell>
          <cell r="F137">
            <v>632211289195.94019</v>
          </cell>
        </row>
        <row r="138">
          <cell r="A138">
            <v>39173</v>
          </cell>
          <cell r="B138">
            <v>604005316834.52979</v>
          </cell>
          <cell r="C138">
            <v>12512986866.139997</v>
          </cell>
          <cell r="D138">
            <v>0</v>
          </cell>
          <cell r="E138">
            <v>26265896071.470016</v>
          </cell>
          <cell r="F138">
            <v>642784199772.13977</v>
          </cell>
        </row>
        <row r="139">
          <cell r="A139">
            <v>39203</v>
          </cell>
          <cell r="B139">
            <v>610706207491.90027</v>
          </cell>
          <cell r="C139">
            <v>12747020764.719995</v>
          </cell>
          <cell r="D139">
            <v>0</v>
          </cell>
          <cell r="E139">
            <v>26904169661.390015</v>
          </cell>
          <cell r="F139">
            <v>650357397918.01025</v>
          </cell>
        </row>
        <row r="140">
          <cell r="A140">
            <v>39234</v>
          </cell>
          <cell r="B140">
            <v>622433903347.28003</v>
          </cell>
          <cell r="C140">
            <v>13023738992.320002</v>
          </cell>
          <cell r="D140">
            <v>0</v>
          </cell>
          <cell r="E140">
            <v>27597433770.340008</v>
          </cell>
          <cell r="F140">
            <v>663055076109.93994</v>
          </cell>
        </row>
        <row r="141">
          <cell r="A141">
            <v>39264</v>
          </cell>
          <cell r="B141">
            <v>632346415619.4397</v>
          </cell>
          <cell r="C141">
            <v>13025363138.340008</v>
          </cell>
          <cell r="D141">
            <v>0</v>
          </cell>
          <cell r="E141">
            <v>28188529452.73</v>
          </cell>
          <cell r="F141">
            <v>673560308210.50964</v>
          </cell>
        </row>
        <row r="142">
          <cell r="A142">
            <v>39295</v>
          </cell>
          <cell r="B142">
            <v>649295044249.34998</v>
          </cell>
          <cell r="C142">
            <v>13450673576.560001</v>
          </cell>
          <cell r="D142">
            <v>0</v>
          </cell>
          <cell r="E142">
            <v>28870628049.909992</v>
          </cell>
          <cell r="F142">
            <v>691616345875.82007</v>
          </cell>
        </row>
        <row r="143">
          <cell r="A143">
            <v>39326</v>
          </cell>
          <cell r="B143">
            <v>661832312752.50037</v>
          </cell>
          <cell r="C143">
            <v>13852121554.659977</v>
          </cell>
          <cell r="D143">
            <v>0</v>
          </cell>
          <cell r="E143">
            <v>29573499647.28001</v>
          </cell>
          <cell r="F143">
            <v>705257933954.44043</v>
          </cell>
        </row>
        <row r="144">
          <cell r="A144">
            <v>39356</v>
          </cell>
          <cell r="B144">
            <v>677054866952.92041</v>
          </cell>
          <cell r="C144">
            <v>14442795332.550014</v>
          </cell>
          <cell r="D144">
            <v>0</v>
          </cell>
          <cell r="E144">
            <v>30520065116.080025</v>
          </cell>
          <cell r="F144">
            <v>722017727401.55054</v>
          </cell>
        </row>
        <row r="145">
          <cell r="A145">
            <v>39387</v>
          </cell>
          <cell r="B145">
            <v>699682072554.52991</v>
          </cell>
          <cell r="C145">
            <v>14913339165.419987</v>
          </cell>
          <cell r="D145">
            <v>0</v>
          </cell>
          <cell r="E145">
            <v>31170876767.919983</v>
          </cell>
          <cell r="F145">
            <v>745766288487.86987</v>
          </cell>
        </row>
        <row r="146">
          <cell r="A146">
            <v>39417</v>
          </cell>
          <cell r="B146">
            <v>720245293622.57056</v>
          </cell>
          <cell r="C146">
            <v>15229398776.190008</v>
          </cell>
          <cell r="D146">
            <v>0</v>
          </cell>
          <cell r="E146">
            <v>31996653114.810017</v>
          </cell>
          <cell r="F146">
            <v>767471345513.57068</v>
          </cell>
        </row>
        <row r="147">
          <cell r="A147">
            <v>39448</v>
          </cell>
          <cell r="B147">
            <v>726141728478.16956</v>
          </cell>
          <cell r="C147">
            <v>15577101927.650015</v>
          </cell>
          <cell r="D147">
            <v>0</v>
          </cell>
          <cell r="E147">
            <v>32818856898.170017</v>
          </cell>
          <cell r="F147">
            <v>774537687303.98962</v>
          </cell>
        </row>
        <row r="148">
          <cell r="A148">
            <v>39479</v>
          </cell>
          <cell r="B148">
            <v>724509830032.47998</v>
          </cell>
          <cell r="C148">
            <v>15821117769.610008</v>
          </cell>
          <cell r="D148">
            <v>0</v>
          </cell>
          <cell r="E148">
            <v>44810325129.460022</v>
          </cell>
          <cell r="F148">
            <v>785141272931.55005</v>
          </cell>
        </row>
        <row r="149">
          <cell r="A149">
            <v>39508</v>
          </cell>
          <cell r="B149">
            <v>749322527472.73962</v>
          </cell>
          <cell r="C149">
            <v>16284313389</v>
          </cell>
          <cell r="D149">
            <v>0</v>
          </cell>
          <cell r="E149">
            <v>45525420392.200005</v>
          </cell>
          <cell r="F149">
            <v>811132261253.93958</v>
          </cell>
        </row>
        <row r="150">
          <cell r="A150">
            <v>39539</v>
          </cell>
          <cell r="B150">
            <v>765323029356.39978</v>
          </cell>
          <cell r="C150">
            <v>16718156862.640005</v>
          </cell>
          <cell r="D150">
            <v>0</v>
          </cell>
          <cell r="E150">
            <v>45867249267.489998</v>
          </cell>
          <cell r="F150">
            <v>827908435486.52979</v>
          </cell>
        </row>
        <row r="151">
          <cell r="A151">
            <v>39569</v>
          </cell>
          <cell r="B151">
            <v>783668633105.12964</v>
          </cell>
          <cell r="C151">
            <v>17164763846.730001</v>
          </cell>
          <cell r="D151">
            <v>0</v>
          </cell>
          <cell r="E151">
            <v>46494573972.96003</v>
          </cell>
          <cell r="F151">
            <v>847327970924.8197</v>
          </cell>
        </row>
        <row r="152">
          <cell r="A152">
            <v>39600</v>
          </cell>
          <cell r="B152">
            <v>801763746794.9198</v>
          </cell>
          <cell r="C152">
            <v>17610338946.479977</v>
          </cell>
          <cell r="D152">
            <v>0</v>
          </cell>
          <cell r="E152">
            <v>46932354693.879997</v>
          </cell>
          <cell r="F152">
            <v>866306440435.27979</v>
          </cell>
        </row>
        <row r="153">
          <cell r="A153">
            <v>39630</v>
          </cell>
          <cell r="B153">
            <v>810090282202.34998</v>
          </cell>
          <cell r="C153">
            <v>17752287140.700012</v>
          </cell>
          <cell r="D153">
            <v>0</v>
          </cell>
          <cell r="E153">
            <v>47258049482.699989</v>
          </cell>
          <cell r="F153">
            <v>875100618825.75</v>
          </cell>
        </row>
        <row r="154">
          <cell r="A154">
            <v>39661</v>
          </cell>
          <cell r="B154">
            <v>827088431472.39978</v>
          </cell>
          <cell r="C154">
            <v>18548257128.069988</v>
          </cell>
          <cell r="D154">
            <v>0</v>
          </cell>
          <cell r="E154">
            <v>47451134164.110001</v>
          </cell>
          <cell r="F154">
            <v>893087822764.57971</v>
          </cell>
        </row>
        <row r="155">
          <cell r="A155">
            <v>39692</v>
          </cell>
          <cell r="B155">
            <v>857109151269.19055</v>
          </cell>
          <cell r="C155">
            <v>19704747516.229984</v>
          </cell>
          <cell r="D155">
            <v>0</v>
          </cell>
          <cell r="E155">
            <v>47761498200.670036</v>
          </cell>
          <cell r="F155">
            <v>924575396986.09058</v>
          </cell>
        </row>
        <row r="156">
          <cell r="A156">
            <v>39722</v>
          </cell>
          <cell r="B156">
            <v>883652282405.30042</v>
          </cell>
          <cell r="C156">
            <v>20587311170.93</v>
          </cell>
          <cell r="D156">
            <v>0</v>
          </cell>
          <cell r="E156">
            <v>45905709199.609985</v>
          </cell>
          <cell r="F156">
            <v>950145302775.84045</v>
          </cell>
        </row>
        <row r="157">
          <cell r="A157">
            <v>39753</v>
          </cell>
          <cell r="B157">
            <v>902283328341.05969</v>
          </cell>
          <cell r="C157">
            <v>20882900639.30999</v>
          </cell>
          <cell r="D157">
            <v>0</v>
          </cell>
          <cell r="E157">
            <v>44939340817.169975</v>
          </cell>
          <cell r="F157">
            <v>968105569797.53955</v>
          </cell>
        </row>
        <row r="158">
          <cell r="A158">
            <v>39783</v>
          </cell>
          <cell r="B158">
            <v>897770707734.50024</v>
          </cell>
          <cell r="C158">
            <v>20922704475.710011</v>
          </cell>
          <cell r="D158">
            <v>0</v>
          </cell>
          <cell r="E158">
            <v>44171878115.149979</v>
          </cell>
          <cell r="F158">
            <v>962865290325.36023</v>
          </cell>
        </row>
        <row r="159">
          <cell r="A159">
            <v>39814</v>
          </cell>
          <cell r="B159">
            <v>896810260035.53992</v>
          </cell>
          <cell r="C159">
            <v>7033374152.2700014</v>
          </cell>
          <cell r="D159">
            <v>0</v>
          </cell>
          <cell r="E159">
            <v>42163376199.699997</v>
          </cell>
          <cell r="F159">
            <v>946007010387.50989</v>
          </cell>
        </row>
        <row r="160">
          <cell r="A160">
            <v>39845</v>
          </cell>
          <cell r="B160">
            <v>900022572072.57971</v>
          </cell>
          <cell r="C160">
            <v>7083310537.8400002</v>
          </cell>
          <cell r="D160">
            <v>0</v>
          </cell>
          <cell r="E160">
            <v>42329799780.440018</v>
          </cell>
          <cell r="F160">
            <v>949435682390.85974</v>
          </cell>
        </row>
        <row r="161">
          <cell r="A161">
            <v>39873</v>
          </cell>
          <cell r="B161">
            <v>907884701913.6604</v>
          </cell>
          <cell r="C161">
            <v>21520626431.760021</v>
          </cell>
          <cell r="D161">
            <v>0</v>
          </cell>
          <cell r="E161">
            <v>43685337576.640015</v>
          </cell>
          <cell r="F161">
            <v>973090665922.06042</v>
          </cell>
        </row>
        <row r="162">
          <cell r="A162">
            <v>39904</v>
          </cell>
          <cell r="B162">
            <v>910004415238.48987</v>
          </cell>
          <cell r="C162">
            <v>7126538176.1500006</v>
          </cell>
          <cell r="D162">
            <v>0</v>
          </cell>
          <cell r="E162">
            <v>43133053093.759987</v>
          </cell>
          <cell r="F162">
            <v>960264006508.3999</v>
          </cell>
        </row>
        <row r="163">
          <cell r="A163">
            <v>39934</v>
          </cell>
          <cell r="B163">
            <v>912819956392.76038</v>
          </cell>
          <cell r="C163">
            <v>7082140295.0999994</v>
          </cell>
          <cell r="D163">
            <v>0</v>
          </cell>
          <cell r="E163">
            <v>43159259493.959999</v>
          </cell>
          <cell r="F163">
            <v>963061356181.82031</v>
          </cell>
        </row>
        <row r="164">
          <cell r="A164">
            <v>39965</v>
          </cell>
          <cell r="B164">
            <v>926293778284.88965</v>
          </cell>
          <cell r="C164">
            <v>21201677199.750004</v>
          </cell>
          <cell r="D164">
            <v>0</v>
          </cell>
          <cell r="E164">
            <v>43955462711.049973</v>
          </cell>
          <cell r="F164">
            <v>991450918195.68958</v>
          </cell>
        </row>
        <row r="165">
          <cell r="A165">
            <v>39995</v>
          </cell>
          <cell r="B165">
            <v>954438987942.04993</v>
          </cell>
          <cell r="C165">
            <v>6872526196.1800022</v>
          </cell>
          <cell r="D165">
            <v>0</v>
          </cell>
          <cell r="E165">
            <v>43358847100.990005</v>
          </cell>
          <cell r="F165">
            <v>1004670361239.22</v>
          </cell>
        </row>
        <row r="166">
          <cell r="A166">
            <v>40026</v>
          </cell>
          <cell r="B166">
            <v>973480581554.47986</v>
          </cell>
          <cell r="C166">
            <v>7227388351.6900015</v>
          </cell>
          <cell r="D166">
            <v>0</v>
          </cell>
          <cell r="E166">
            <v>44252341656.550011</v>
          </cell>
          <cell r="F166">
            <v>1024960311562.7198</v>
          </cell>
        </row>
        <row r="167">
          <cell r="A167">
            <v>40057</v>
          </cell>
          <cell r="B167">
            <v>994451210553.55994</v>
          </cell>
          <cell r="C167">
            <v>22706485652.650028</v>
          </cell>
          <cell r="D167">
            <v>0</v>
          </cell>
          <cell r="E167">
            <v>46555840037.190018</v>
          </cell>
          <cell r="F167">
            <v>1063713536243.4</v>
          </cell>
        </row>
        <row r="168">
          <cell r="A168">
            <v>40087</v>
          </cell>
          <cell r="B168">
            <v>1010419380960.8502</v>
          </cell>
          <cell r="C168">
            <v>7732555129.1499996</v>
          </cell>
          <cell r="D168">
            <v>0</v>
          </cell>
          <cell r="E168">
            <v>46400667555.989998</v>
          </cell>
          <cell r="F168">
            <v>1064552603645.9902</v>
          </cell>
        </row>
        <row r="169">
          <cell r="A169">
            <v>40118</v>
          </cell>
          <cell r="B169">
            <v>1035103255972.4299</v>
          </cell>
          <cell r="C169">
            <v>7796945664.329999</v>
          </cell>
          <cell r="D169">
            <v>0</v>
          </cell>
          <cell r="E169">
            <v>46790885474.620003</v>
          </cell>
          <cell r="F169">
            <v>1089691087111.3799</v>
          </cell>
        </row>
        <row r="170">
          <cell r="A170">
            <v>40148</v>
          </cell>
          <cell r="B170">
            <v>1055421000317.2903</v>
          </cell>
          <cell r="C170">
            <v>23891993882.140007</v>
          </cell>
          <cell r="D170">
            <v>0</v>
          </cell>
          <cell r="E170">
            <v>49611751581.169983</v>
          </cell>
          <cell r="F170">
            <v>1128924745780.6003</v>
          </cell>
        </row>
        <row r="171">
          <cell r="A171">
            <v>40179</v>
          </cell>
          <cell r="B171">
            <v>1068909197686.7505</v>
          </cell>
          <cell r="C171">
            <v>8889384547.7700005</v>
          </cell>
          <cell r="D171">
            <v>0</v>
          </cell>
          <cell r="E171">
            <v>49916991698.12001</v>
          </cell>
          <cell r="F171">
            <v>1127715573932.6406</v>
          </cell>
        </row>
        <row r="172">
          <cell r="A172">
            <v>40210</v>
          </cell>
          <cell r="B172">
            <v>1081408086180.6202</v>
          </cell>
          <cell r="C172">
            <v>8961318944.4599991</v>
          </cell>
          <cell r="D172">
            <v>0</v>
          </cell>
          <cell r="E172">
            <v>51474751918.620003</v>
          </cell>
          <cell r="F172">
            <v>1141844157043.7002</v>
          </cell>
        </row>
        <row r="173">
          <cell r="A173">
            <v>40238</v>
          </cell>
          <cell r="B173">
            <v>1099694093939.3501</v>
          </cell>
          <cell r="C173">
            <v>24890806922.399998</v>
          </cell>
          <cell r="D173">
            <v>0</v>
          </cell>
          <cell r="E173">
            <v>54430859233.090027</v>
          </cell>
          <cell r="F173">
            <v>1179015760094.8401</v>
          </cell>
        </row>
        <row r="174">
          <cell r="A174">
            <v>40269</v>
          </cell>
          <cell r="B174">
            <v>1114246124011.73</v>
          </cell>
          <cell r="C174">
            <v>9284979492.9900017</v>
          </cell>
          <cell r="D174">
            <v>0</v>
          </cell>
          <cell r="E174">
            <v>55164229676.340004</v>
          </cell>
          <cell r="F174">
            <v>1178695333181.0601</v>
          </cell>
        </row>
        <row r="175">
          <cell r="A175">
            <v>40299</v>
          </cell>
          <cell r="B175">
            <v>1143386196048.2603</v>
          </cell>
          <cell r="C175">
            <v>9438345962.6200027</v>
          </cell>
          <cell r="D175">
            <v>0</v>
          </cell>
          <cell r="E175">
            <v>56538151995.26001</v>
          </cell>
          <cell r="F175">
            <v>1209362694006.1404</v>
          </cell>
        </row>
        <row r="176">
          <cell r="A176">
            <v>40330</v>
          </cell>
          <cell r="B176">
            <v>1176691872964.8396</v>
          </cell>
          <cell r="C176">
            <v>25472683830.849995</v>
          </cell>
          <cell r="D176">
            <v>0</v>
          </cell>
          <cell r="E176">
            <v>58457496235.390045</v>
          </cell>
          <cell r="F176">
            <v>1260622053031.0798</v>
          </cell>
        </row>
        <row r="177">
          <cell r="A177">
            <v>40360</v>
          </cell>
          <cell r="B177">
            <v>1194761185426.8301</v>
          </cell>
          <cell r="C177">
            <v>9350611266.75</v>
          </cell>
          <cell r="D177">
            <v>0</v>
          </cell>
          <cell r="E177">
            <v>58908407941.459999</v>
          </cell>
          <cell r="F177">
            <v>1263020204635.04</v>
          </cell>
        </row>
        <row r="178">
          <cell r="A178">
            <v>40391</v>
          </cell>
          <cell r="B178">
            <v>1227056955314.2698</v>
          </cell>
          <cell r="C178">
            <v>9797560970.3399963</v>
          </cell>
          <cell r="D178">
            <v>0</v>
          </cell>
          <cell r="E178">
            <v>61514256167.390022</v>
          </cell>
          <cell r="F178">
            <v>1298368772452</v>
          </cell>
        </row>
        <row r="179">
          <cell r="A179">
            <v>40422</v>
          </cell>
          <cell r="B179">
            <v>1254731988268.6899</v>
          </cell>
          <cell r="C179">
            <v>26876179523.880001</v>
          </cell>
          <cell r="D179">
            <v>0</v>
          </cell>
          <cell r="E179">
            <v>65441864593.540016</v>
          </cell>
          <cell r="F179">
            <v>1347050032386.1099</v>
          </cell>
        </row>
        <row r="180">
          <cell r="A180">
            <v>40452</v>
          </cell>
          <cell r="B180">
            <v>1280978999223.6206</v>
          </cell>
          <cell r="C180">
            <v>10196517836.199999</v>
          </cell>
          <cell r="D180">
            <v>0</v>
          </cell>
          <cell r="E180">
            <v>65697187278.219994</v>
          </cell>
          <cell r="F180">
            <v>1356872704338.0405</v>
          </cell>
        </row>
        <row r="181">
          <cell r="A181">
            <v>40483</v>
          </cell>
          <cell r="B181">
            <v>1308126070708.97</v>
          </cell>
          <cell r="C181">
            <v>10637592887.589998</v>
          </cell>
          <cell r="D181">
            <v>0</v>
          </cell>
          <cell r="E181">
            <v>67522698429.739983</v>
          </cell>
          <cell r="F181">
            <v>1386286362026.3</v>
          </cell>
        </row>
        <row r="182">
          <cell r="A182">
            <v>40513</v>
          </cell>
          <cell r="B182">
            <v>1332651357199.1499</v>
          </cell>
          <cell r="C182">
            <v>28687752419.880005</v>
          </cell>
          <cell r="D182">
            <v>0</v>
          </cell>
          <cell r="E182">
            <v>71304183638.509979</v>
          </cell>
          <cell r="F182">
            <v>1432643293257.5398</v>
          </cell>
        </row>
        <row r="183">
          <cell r="A183">
            <v>40544</v>
          </cell>
          <cell r="B183">
            <v>1340148438522.8</v>
          </cell>
          <cell r="C183">
            <v>13800098185.73</v>
          </cell>
          <cell r="D183">
            <v>0</v>
          </cell>
          <cell r="E183">
            <v>70946526360.149994</v>
          </cell>
          <cell r="F183">
            <v>1424895063068.6799</v>
          </cell>
        </row>
        <row r="184">
          <cell r="A184">
            <v>40575</v>
          </cell>
          <cell r="B184">
            <v>1364396691743.5999</v>
          </cell>
          <cell r="C184">
            <v>13860103196.66</v>
          </cell>
          <cell r="D184">
            <v>0</v>
          </cell>
          <cell r="E184">
            <v>72640376032.780014</v>
          </cell>
          <cell r="F184">
            <v>1450897170973.0398</v>
          </cell>
        </row>
        <row r="185">
          <cell r="A185">
            <v>40603</v>
          </cell>
          <cell r="B185">
            <v>1380189890973.3101</v>
          </cell>
          <cell r="C185">
            <v>30340256281.409992</v>
          </cell>
          <cell r="D185">
            <v>0</v>
          </cell>
          <cell r="E185">
            <v>75533725825.139999</v>
          </cell>
          <cell r="F185">
            <v>1486063873079.8599</v>
          </cell>
        </row>
        <row r="186">
          <cell r="A186">
            <v>40634</v>
          </cell>
          <cell r="B186">
            <v>1400114890896.2502</v>
          </cell>
          <cell r="C186">
            <v>14402383505.459995</v>
          </cell>
          <cell r="D186">
            <v>0</v>
          </cell>
          <cell r="E186">
            <v>74932627516.799988</v>
          </cell>
          <cell r="F186">
            <v>1489449901918.5103</v>
          </cell>
        </row>
        <row r="187">
          <cell r="A187">
            <v>40664</v>
          </cell>
          <cell r="B187">
            <v>1420158057421.1589</v>
          </cell>
          <cell r="C187">
            <v>14449024151.419998</v>
          </cell>
          <cell r="D187">
            <v>0</v>
          </cell>
          <cell r="E187">
            <v>76724423187.14003</v>
          </cell>
          <cell r="F187">
            <v>1511331504759.719</v>
          </cell>
        </row>
        <row r="188">
          <cell r="A188">
            <v>40695</v>
          </cell>
          <cell r="B188">
            <v>1444683157642.4697</v>
          </cell>
          <cell r="C188">
            <v>31661851671.79002</v>
          </cell>
          <cell r="D188">
            <v>0</v>
          </cell>
          <cell r="E188">
            <v>80215564634.910004</v>
          </cell>
          <cell r="F188">
            <v>1556560573949.1697</v>
          </cell>
        </row>
        <row r="189">
          <cell r="A189">
            <v>40725</v>
          </cell>
          <cell r="B189">
            <v>1462011635443.9294</v>
          </cell>
          <cell r="C189">
            <v>14412268850.290003</v>
          </cell>
          <cell r="D189">
            <v>0</v>
          </cell>
          <cell r="E189">
            <v>79807468282.559967</v>
          </cell>
          <cell r="F189">
            <v>1556231372576.7795</v>
          </cell>
        </row>
        <row r="190">
          <cell r="A190">
            <v>40756</v>
          </cell>
          <cell r="B190">
            <v>1488863683249.03</v>
          </cell>
          <cell r="C190">
            <v>15262892448.949999</v>
          </cell>
          <cell r="D190">
            <v>0</v>
          </cell>
          <cell r="E190">
            <v>82512383778.819992</v>
          </cell>
          <cell r="F190">
            <v>1586638959476.8</v>
          </cell>
        </row>
        <row r="191">
          <cell r="A191">
            <v>40787</v>
          </cell>
          <cell r="B191">
            <v>1528087599642.2397</v>
          </cell>
          <cell r="C191">
            <v>34055764680.20998</v>
          </cell>
          <cell r="D191">
            <v>0</v>
          </cell>
          <cell r="E191">
            <v>82217699808.070068</v>
          </cell>
          <cell r="F191">
            <v>1644361064130.5198</v>
          </cell>
        </row>
        <row r="192">
          <cell r="A192">
            <v>40817</v>
          </cell>
          <cell r="B192">
            <v>1540529706836.8704</v>
          </cell>
          <cell r="C192">
            <v>16109513663.510004</v>
          </cell>
          <cell r="D192">
            <v>0</v>
          </cell>
          <cell r="E192">
            <v>81258372013.869965</v>
          </cell>
          <cell r="F192">
            <v>1637897592514.2502</v>
          </cell>
        </row>
        <row r="193">
          <cell r="A193">
            <v>40848</v>
          </cell>
          <cell r="B193">
            <v>1574139135313.8799</v>
          </cell>
          <cell r="C193">
            <v>16388282682.999996</v>
          </cell>
          <cell r="D193">
            <v>0</v>
          </cell>
          <cell r="E193">
            <v>82720751478.089996</v>
          </cell>
          <cell r="F193">
            <v>1673248169474.97</v>
          </cell>
        </row>
        <row r="194">
          <cell r="A194">
            <v>40878</v>
          </cell>
          <cell r="B194">
            <v>1612080290012.54</v>
          </cell>
          <cell r="C194">
            <v>36273514634.450005</v>
          </cell>
          <cell r="D194">
            <v>0</v>
          </cell>
          <cell r="E194">
            <v>82076359301.939941</v>
          </cell>
          <cell r="F194">
            <v>1730430163948.9299</v>
          </cell>
        </row>
        <row r="195">
          <cell r="A195">
            <v>40909</v>
          </cell>
          <cell r="B195">
            <v>1613182628705.3105</v>
          </cell>
          <cell r="C195">
            <v>19438732916.52</v>
          </cell>
          <cell r="D195">
            <v>0</v>
          </cell>
          <cell r="E195">
            <v>81262507441.910034</v>
          </cell>
          <cell r="F195">
            <v>1713883869063.7407</v>
          </cell>
        </row>
        <row r="196">
          <cell r="A196">
            <v>40940</v>
          </cell>
          <cell r="B196">
            <v>1623631319374.5803</v>
          </cell>
          <cell r="C196">
            <v>19721157433.099998</v>
          </cell>
          <cell r="D196">
            <v>0</v>
          </cell>
          <cell r="E196">
            <v>82102532193.740036</v>
          </cell>
          <cell r="F196">
            <v>1725455009001.4204</v>
          </cell>
        </row>
        <row r="197">
          <cell r="A197">
            <v>40969</v>
          </cell>
          <cell r="B197">
            <v>1653923950398.95</v>
          </cell>
          <cell r="C197">
            <v>38260435395.180008</v>
          </cell>
          <cell r="D197">
            <v>0</v>
          </cell>
          <cell r="E197">
            <v>84698178917.61998</v>
          </cell>
          <cell r="F197">
            <v>1776882564711.7498</v>
          </cell>
        </row>
        <row r="198">
          <cell r="A198">
            <v>41000</v>
          </cell>
          <cell r="B198">
            <v>1675207700029.5488</v>
          </cell>
          <cell r="C198">
            <v>20253074707.340012</v>
          </cell>
          <cell r="D198">
            <v>0</v>
          </cell>
          <cell r="E198">
            <v>83102265614.349991</v>
          </cell>
          <cell r="F198">
            <v>1778563040351.239</v>
          </cell>
        </row>
        <row r="199">
          <cell r="A199">
            <v>41030</v>
          </cell>
          <cell r="B199">
            <v>1701284330198.4998</v>
          </cell>
          <cell r="C199">
            <v>20576220947.080013</v>
          </cell>
          <cell r="D199">
            <v>0</v>
          </cell>
          <cell r="E199">
            <v>83508844538.879974</v>
          </cell>
          <cell r="F199">
            <v>1805369395684.4597</v>
          </cell>
        </row>
        <row r="200">
          <cell r="A200">
            <v>41061</v>
          </cell>
          <cell r="B200">
            <v>1731010555403.6094</v>
          </cell>
          <cell r="C200">
            <v>39844800452.820007</v>
          </cell>
          <cell r="D200">
            <v>0</v>
          </cell>
          <cell r="E200">
            <v>85942224974.250015</v>
          </cell>
          <cell r="F200">
            <v>1856797580830.6794</v>
          </cell>
        </row>
        <row r="201">
          <cell r="A201">
            <v>41091</v>
          </cell>
          <cell r="B201">
            <v>1744635003848.5305</v>
          </cell>
          <cell r="C201">
            <v>20901722331.459999</v>
          </cell>
          <cell r="D201">
            <v>0</v>
          </cell>
          <cell r="E201">
            <v>84547657828.980011</v>
          </cell>
          <cell r="F201">
            <v>1850084384008.9705</v>
          </cell>
        </row>
        <row r="202">
          <cell r="A202">
            <v>41122</v>
          </cell>
          <cell r="B202">
            <v>1766065410348.4116</v>
          </cell>
          <cell r="C202">
            <v>22087516627.659992</v>
          </cell>
          <cell r="D202">
            <v>0</v>
          </cell>
          <cell r="E202">
            <v>85182107703.839996</v>
          </cell>
          <cell r="F202">
            <v>1873335034679.9116</v>
          </cell>
        </row>
        <row r="203">
          <cell r="A203">
            <v>41153</v>
          </cell>
          <cell r="B203">
            <v>1791784056974.6614</v>
          </cell>
          <cell r="C203">
            <v>42832994218.310043</v>
          </cell>
          <cell r="D203">
            <v>0</v>
          </cell>
          <cell r="E203">
            <v>86759011102.179916</v>
          </cell>
          <cell r="F203">
            <v>1921376062295.1514</v>
          </cell>
        </row>
        <row r="204">
          <cell r="A204">
            <v>41183</v>
          </cell>
          <cell r="B204">
            <v>1818368677440.979</v>
          </cell>
          <cell r="C204">
            <v>23372442700.060013</v>
          </cell>
          <cell r="D204">
            <v>0</v>
          </cell>
          <cell r="E204">
            <v>82946258336.389999</v>
          </cell>
          <cell r="F204">
            <v>1924687378477.429</v>
          </cell>
        </row>
        <row r="205">
          <cell r="A205">
            <v>41214</v>
          </cell>
          <cell r="B205">
            <v>1852108009493.9402</v>
          </cell>
          <cell r="C205">
            <v>23908739925.98999</v>
          </cell>
          <cell r="D205">
            <v>0</v>
          </cell>
          <cell r="E205">
            <v>83739940390.330032</v>
          </cell>
          <cell r="F205">
            <v>1959756689810.2603</v>
          </cell>
        </row>
        <row r="206">
          <cell r="A206">
            <v>41244</v>
          </cell>
          <cell r="B206">
            <v>1897176744272.4697</v>
          </cell>
          <cell r="C206">
            <v>45538705788.779968</v>
          </cell>
          <cell r="D206">
            <v>0</v>
          </cell>
          <cell r="E206">
            <v>86540560703.149979</v>
          </cell>
          <cell r="F206">
            <v>2029256010764.3997</v>
          </cell>
        </row>
        <row r="207">
          <cell r="A207">
            <v>41275</v>
          </cell>
          <cell r="B207">
            <v>1905168512307.4412</v>
          </cell>
          <cell r="C207">
            <v>27228432402.099995</v>
          </cell>
          <cell r="D207">
            <v>0</v>
          </cell>
          <cell r="E207">
            <v>85481496969.190002</v>
          </cell>
          <cell r="F207">
            <v>2017878441678.7312</v>
          </cell>
        </row>
        <row r="208">
          <cell r="A208">
            <v>41306</v>
          </cell>
          <cell r="B208">
            <v>1930517191988.5996</v>
          </cell>
          <cell r="C208">
            <v>27725210923.690018</v>
          </cell>
          <cell r="D208">
            <v>0</v>
          </cell>
          <cell r="E208">
            <v>85702676046.89003</v>
          </cell>
          <cell r="F208">
            <v>2043945078959.1797</v>
          </cell>
        </row>
        <row r="209">
          <cell r="A209">
            <v>41334</v>
          </cell>
          <cell r="B209">
            <v>1961948712892.751</v>
          </cell>
          <cell r="C209">
            <v>47211077182.100021</v>
          </cell>
          <cell r="D209">
            <v>0</v>
          </cell>
          <cell r="E209">
            <v>87821915818.360001</v>
          </cell>
          <cell r="F209">
            <v>2096981705893.2112</v>
          </cell>
        </row>
        <row r="210">
          <cell r="A210">
            <v>41365</v>
          </cell>
          <cell r="B210">
            <v>1984853485326.7097</v>
          </cell>
          <cell r="C210">
            <v>28582727206.150002</v>
          </cell>
          <cell r="D210">
            <v>0</v>
          </cell>
          <cell r="E210">
            <v>87213701005.380005</v>
          </cell>
          <cell r="F210">
            <v>2100649913538.2397</v>
          </cell>
        </row>
        <row r="211">
          <cell r="A211">
            <v>41395</v>
          </cell>
          <cell r="B211">
            <v>2015233628903.3804</v>
          </cell>
          <cell r="C211">
            <v>29112242832.619991</v>
          </cell>
          <cell r="D211">
            <v>0</v>
          </cell>
          <cell r="E211">
            <v>87672315135.740021</v>
          </cell>
          <cell r="F211">
            <v>2132018186871.7402</v>
          </cell>
        </row>
        <row r="212">
          <cell r="A212">
            <v>41426</v>
          </cell>
          <cell r="B212">
            <v>2057035399321.8499</v>
          </cell>
          <cell r="C212">
            <v>48573874848.600029</v>
          </cell>
          <cell r="D212">
            <v>0</v>
          </cell>
          <cell r="E212">
            <v>89987423042.679932</v>
          </cell>
          <cell r="F212">
            <v>2195596697213.1299</v>
          </cell>
        </row>
        <row r="213">
          <cell r="A213">
            <v>41456</v>
          </cell>
          <cell r="F213">
            <v>2183099573130.585</v>
          </cell>
        </row>
        <row r="214">
          <cell r="A214">
            <v>41487</v>
          </cell>
          <cell r="F214">
            <v>2210535340922.2954</v>
          </cell>
        </row>
        <row r="215">
          <cell r="A215">
            <v>41518</v>
          </cell>
          <cell r="F215">
            <v>2267223753508.2783</v>
          </cell>
        </row>
        <row r="217">
          <cell r="C217" t="str">
            <v>média t/t-12 12 ultimos meses</v>
          </cell>
        </row>
        <row r="218">
          <cell r="C218">
            <v>17.972856207301454</v>
          </cell>
        </row>
      </sheetData>
      <sheetData sheetId="7"/>
      <sheetData sheetId="8"/>
      <sheetData sheetId="9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2"/>
  <sheetViews>
    <sheetView workbookViewId="0">
      <selection activeCell="C18" sqref="C18"/>
    </sheetView>
  </sheetViews>
  <sheetFormatPr defaultRowHeight="15"/>
  <cols>
    <col min="2" max="2" width="20.7109375" customWidth="1"/>
  </cols>
  <sheetData>
    <row r="2" spans="2:3">
      <c r="B2" t="s">
        <v>2</v>
      </c>
      <c r="C2" t="s">
        <v>3</v>
      </c>
    </row>
    <row r="4" spans="2:3">
      <c r="B4" t="s">
        <v>4</v>
      </c>
      <c r="C4" t="s">
        <v>5</v>
      </c>
    </row>
    <row r="6" spans="2:3">
      <c r="B6" t="s">
        <v>7</v>
      </c>
      <c r="C6" t="s">
        <v>5</v>
      </c>
    </row>
    <row r="12" spans="2:3">
      <c r="B12" t="s">
        <v>8</v>
      </c>
    </row>
    <row r="13" spans="2:3">
      <c r="B13" t="s">
        <v>9</v>
      </c>
    </row>
    <row r="14" spans="2:3">
      <c r="B14" t="s">
        <v>10</v>
      </c>
    </row>
    <row r="15" spans="2:3">
      <c r="B15" t="s">
        <v>11</v>
      </c>
    </row>
    <row r="17" spans="2:3">
      <c r="B17" s="7" t="s">
        <v>12</v>
      </c>
      <c r="C17" t="s">
        <v>25</v>
      </c>
    </row>
    <row r="18" spans="2:3">
      <c r="B18" s="7" t="s">
        <v>13</v>
      </c>
      <c r="C18" t="s">
        <v>26</v>
      </c>
    </row>
    <row r="19" spans="2:3">
      <c r="C19" t="s">
        <v>27</v>
      </c>
    </row>
    <row r="21" spans="2:3">
      <c r="B21" t="s">
        <v>14</v>
      </c>
      <c r="C21" t="s">
        <v>23</v>
      </c>
    </row>
    <row r="22" spans="2:3">
      <c r="C22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3"/>
  <sheetViews>
    <sheetView topLeftCell="A54" workbookViewId="0">
      <selection activeCell="F2" sqref="F2:F71"/>
    </sheetView>
  </sheetViews>
  <sheetFormatPr defaultRowHeight="15"/>
  <cols>
    <col min="3" max="3" width="10.42578125" customWidth="1"/>
    <col min="4" max="4" width="22.140625" bestFit="1" customWidth="1"/>
    <col min="5" max="5" width="16.7109375" customWidth="1"/>
    <col min="6" max="6" width="43.28515625" bestFit="1" customWidth="1"/>
    <col min="7" max="7" width="8.28515625" bestFit="1" customWidth="1"/>
    <col min="8" max="9" width="20.28515625" bestFit="1" customWidth="1"/>
  </cols>
  <sheetData>
    <row r="1" spans="1:9" ht="30" customHeight="1">
      <c r="B1" s="13" t="s">
        <v>22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</row>
    <row r="2" spans="1:9">
      <c r="A2" s="2">
        <v>35125</v>
      </c>
      <c r="B2" s="5">
        <v>98.056797409508221</v>
      </c>
      <c r="C2" s="5">
        <v>91.410457403603203</v>
      </c>
      <c r="D2" s="5">
        <v>96.926373569881832</v>
      </c>
      <c r="E2" s="5">
        <v>101.14202653715812</v>
      </c>
      <c r="F2" s="5">
        <v>95.223034232245936</v>
      </c>
      <c r="G2" s="5">
        <v>98.332235793534366</v>
      </c>
      <c r="H2" s="5">
        <v>102.14119482701692</v>
      </c>
      <c r="I2" s="5">
        <v>102.24144350506018</v>
      </c>
    </row>
    <row r="3" spans="1:9">
      <c r="A3" s="2">
        <v>35217</v>
      </c>
      <c r="B3" s="5">
        <v>100.96361200321446</v>
      </c>
      <c r="C3" s="5">
        <v>100.50768723643222</v>
      </c>
      <c r="D3" s="5">
        <v>102.9638639893279</v>
      </c>
      <c r="E3" s="5">
        <v>103.85925136852276</v>
      </c>
      <c r="F3" s="5">
        <v>92.433381866159493</v>
      </c>
      <c r="G3" s="5">
        <v>100.18607716038387</v>
      </c>
      <c r="H3" s="5">
        <v>102.85052618335165</v>
      </c>
      <c r="I3" s="5">
        <v>105.28001749198283</v>
      </c>
    </row>
    <row r="4" spans="1:9">
      <c r="A4" s="2">
        <v>35309</v>
      </c>
      <c r="B4" s="5">
        <v>105.86382996839249</v>
      </c>
      <c r="C4" s="5">
        <v>108.80350719572368</v>
      </c>
      <c r="D4" s="5">
        <v>113.86255602306694</v>
      </c>
      <c r="E4" s="5">
        <v>106.7289885480687</v>
      </c>
      <c r="F4" s="5">
        <v>109.65992664563476</v>
      </c>
      <c r="G4" s="5">
        <v>101.59706980803473</v>
      </c>
      <c r="H4" s="5">
        <v>102.98881147710925</v>
      </c>
      <c r="I4" s="5">
        <v>105.25750697596933</v>
      </c>
    </row>
    <row r="5" spans="1:9">
      <c r="A5" s="2">
        <v>35400</v>
      </c>
      <c r="B5" s="5">
        <v>103.8922790523434</v>
      </c>
      <c r="C5" s="5">
        <v>106.53072197041996</v>
      </c>
      <c r="D5" s="5">
        <v>108.72360121603708</v>
      </c>
      <c r="E5" s="5">
        <v>112.0663681534411</v>
      </c>
      <c r="F5" s="5">
        <v>106.20819626703904</v>
      </c>
      <c r="G5" s="5">
        <v>99.771614596868503</v>
      </c>
      <c r="H5" s="5">
        <v>101.56359695569049</v>
      </c>
      <c r="I5" s="5">
        <v>104.47239182041564</v>
      </c>
    </row>
    <row r="6" spans="1:9">
      <c r="A6" s="2">
        <v>35490</v>
      </c>
      <c r="B6" s="5">
        <v>100.07776097905798</v>
      </c>
      <c r="C6" s="5">
        <v>95.571729444681267</v>
      </c>
      <c r="D6" s="5">
        <v>97.936234301653386</v>
      </c>
      <c r="E6" s="5">
        <v>106.37237551869973</v>
      </c>
      <c r="F6" s="5">
        <v>96.834291793365963</v>
      </c>
      <c r="G6" s="5">
        <v>99.431519020109917</v>
      </c>
      <c r="H6" s="5">
        <v>103.53626403916056</v>
      </c>
      <c r="I6" s="5">
        <v>102.99613338845037</v>
      </c>
    </row>
    <row r="7" spans="1:9">
      <c r="A7" s="2">
        <v>35582</v>
      </c>
      <c r="B7" s="5">
        <v>103.41670738413278</v>
      </c>
      <c r="C7" s="5">
        <v>105.94813653919034</v>
      </c>
      <c r="D7" s="5">
        <v>111.54073506638147</v>
      </c>
      <c r="E7" s="5">
        <v>110.49808679316256</v>
      </c>
      <c r="F7" s="5">
        <v>93.501146442685553</v>
      </c>
      <c r="G7" s="5">
        <v>102.46055000135863</v>
      </c>
      <c r="H7" s="5">
        <v>104.28919888712714</v>
      </c>
      <c r="I7" s="5">
        <v>104.63522510120715</v>
      </c>
    </row>
    <row r="8" spans="1:9">
      <c r="A8" s="2">
        <v>35674</v>
      </c>
      <c r="B8" s="5">
        <v>107.29535770620164</v>
      </c>
      <c r="C8" s="5">
        <v>112.36388509369441</v>
      </c>
      <c r="D8" s="5">
        <v>118.86195210399129</v>
      </c>
      <c r="E8" s="5">
        <v>109.73353684466559</v>
      </c>
      <c r="F8" s="5">
        <v>110.81805537469414</v>
      </c>
      <c r="G8" s="5">
        <v>104.0799758491482</v>
      </c>
      <c r="H8" s="5">
        <v>104.6466826348307</v>
      </c>
      <c r="I8" s="5">
        <v>104.28664984621197</v>
      </c>
    </row>
    <row r="9" spans="1:9">
      <c r="A9" s="2">
        <v>35765</v>
      </c>
      <c r="B9" s="5">
        <v>108.54265793090886</v>
      </c>
      <c r="C9" s="5">
        <v>109.06317680174052</v>
      </c>
      <c r="D9" s="5">
        <v>120.05694040844787</v>
      </c>
      <c r="E9" s="5">
        <v>119.40271541970546</v>
      </c>
      <c r="F9" s="5">
        <v>115.80406529540448</v>
      </c>
      <c r="G9" s="5">
        <v>105.17662463457012</v>
      </c>
      <c r="H9" s="5">
        <v>107.33456246902881</v>
      </c>
      <c r="I9" s="5">
        <v>105.15575475706255</v>
      </c>
    </row>
    <row r="10" spans="1:9">
      <c r="A10" s="2">
        <v>35855</v>
      </c>
      <c r="B10" s="5">
        <v>101.44287608044269</v>
      </c>
      <c r="C10" s="5">
        <v>96.076308719219085</v>
      </c>
      <c r="D10" s="5">
        <v>100.65975070327163</v>
      </c>
      <c r="E10" s="5">
        <v>111.90605911913833</v>
      </c>
      <c r="F10" s="5">
        <v>94.815488089710627</v>
      </c>
      <c r="G10" s="5">
        <v>100.58376579764908</v>
      </c>
      <c r="H10" s="5">
        <v>106.57108573447714</v>
      </c>
      <c r="I10" s="5">
        <v>104.5987182705137</v>
      </c>
    </row>
    <row r="11" spans="1:9">
      <c r="A11" s="2">
        <v>35947</v>
      </c>
      <c r="B11" s="5">
        <v>105.3426132458699</v>
      </c>
      <c r="C11" s="5">
        <v>106.51987450136241</v>
      </c>
      <c r="D11" s="5">
        <v>113.28074972040602</v>
      </c>
      <c r="E11" s="5">
        <v>112.67834399238775</v>
      </c>
      <c r="F11" s="5">
        <v>92.062697916612706</v>
      </c>
      <c r="G11" s="5">
        <v>104.67342975737877</v>
      </c>
      <c r="H11" s="5">
        <v>107.45883869180538</v>
      </c>
      <c r="I11" s="5">
        <v>107.59025552119503</v>
      </c>
    </row>
    <row r="12" spans="1:9">
      <c r="A12" s="2">
        <v>36039</v>
      </c>
      <c r="B12" s="5">
        <v>108.70498788098851</v>
      </c>
      <c r="C12" s="5">
        <v>109.84884639040457</v>
      </c>
      <c r="D12" s="5">
        <v>121.41097329062846</v>
      </c>
      <c r="E12" s="5">
        <v>123.04757950867604</v>
      </c>
      <c r="F12" s="5">
        <v>109.3974581235486</v>
      </c>
      <c r="G12" s="5">
        <v>105.45343538350576</v>
      </c>
      <c r="H12" s="5">
        <v>107.28699305334541</v>
      </c>
      <c r="I12" s="5">
        <v>107.97585105362022</v>
      </c>
    </row>
    <row r="13" spans="1:9">
      <c r="A13" s="2">
        <v>36130</v>
      </c>
      <c r="B13" s="5">
        <v>108.49821215593832</v>
      </c>
      <c r="C13" s="5">
        <v>102.59269841107906</v>
      </c>
      <c r="D13" s="5">
        <v>116.10858556482907</v>
      </c>
      <c r="E13" s="5">
        <v>133.80383069188443</v>
      </c>
      <c r="F13" s="5">
        <v>114.49407789027306</v>
      </c>
      <c r="G13" s="5">
        <v>104.95518624202869</v>
      </c>
      <c r="H13" s="5">
        <v>109.27998577950338</v>
      </c>
      <c r="I13" s="5">
        <v>108.97682944965712</v>
      </c>
    </row>
    <row r="14" spans="1:9">
      <c r="A14" s="2">
        <v>36220</v>
      </c>
      <c r="B14" s="5">
        <v>103.55572381996936</v>
      </c>
      <c r="C14" s="5">
        <v>93.517700765734503</v>
      </c>
      <c r="D14" s="5">
        <v>98.728627373970753</v>
      </c>
      <c r="E14" s="5">
        <v>133.76009468894102</v>
      </c>
      <c r="F14" s="5">
        <v>95.454937180400535</v>
      </c>
      <c r="G14" s="5">
        <v>102.45145070318979</v>
      </c>
      <c r="H14" s="5">
        <v>110.63671275055941</v>
      </c>
      <c r="I14" s="5">
        <v>108.7259079411081</v>
      </c>
    </row>
    <row r="15" spans="1:9">
      <c r="A15" s="2">
        <v>36312</v>
      </c>
      <c r="B15" s="5">
        <v>106.01118966027771</v>
      </c>
      <c r="C15" s="5">
        <v>102.09325232065069</v>
      </c>
      <c r="D15" s="5">
        <v>103.79205977230184</v>
      </c>
      <c r="E15" s="5">
        <v>138.01675706100764</v>
      </c>
      <c r="F15" s="5">
        <v>92.513404833552073</v>
      </c>
      <c r="G15" s="5">
        <v>105.09745998327384</v>
      </c>
      <c r="H15" s="5">
        <v>110.30365002809282</v>
      </c>
      <c r="I15" s="5">
        <v>111.34527293203067</v>
      </c>
    </row>
    <row r="16" spans="1:9">
      <c r="A16" s="2">
        <v>36404</v>
      </c>
      <c r="B16" s="5">
        <v>108.93980664201861</v>
      </c>
      <c r="C16" s="5">
        <v>105.0185298455866</v>
      </c>
      <c r="D16" s="5">
        <v>113.16339037646209</v>
      </c>
      <c r="E16" s="5">
        <v>132.07243330455037</v>
      </c>
      <c r="F16" s="5">
        <v>109.68922546590899</v>
      </c>
      <c r="G16" s="5">
        <v>105.76599677743134</v>
      </c>
      <c r="H16" s="5">
        <v>109.52862507028509</v>
      </c>
      <c r="I16" s="5">
        <v>111.27996226817569</v>
      </c>
    </row>
    <row r="17" spans="1:9">
      <c r="A17" s="2">
        <v>36495</v>
      </c>
      <c r="B17" s="5">
        <v>110.57685809671291</v>
      </c>
      <c r="C17" s="5">
        <v>105.1923621411928</v>
      </c>
      <c r="D17" s="5">
        <v>117.69374459296948</v>
      </c>
      <c r="E17" s="5">
        <v>140.22194925895542</v>
      </c>
      <c r="F17" s="5">
        <v>114.30100372594906</v>
      </c>
      <c r="G17" s="5">
        <v>107.32193430261263</v>
      </c>
      <c r="H17" s="5">
        <v>110.12753282689714</v>
      </c>
      <c r="I17" s="5">
        <v>111.88748613705809</v>
      </c>
    </row>
    <row r="18" spans="1:9">
      <c r="A18" s="2">
        <v>36586</v>
      </c>
      <c r="B18" s="5">
        <v>106.89790368357859</v>
      </c>
      <c r="C18" s="5">
        <v>97.79837114035027</v>
      </c>
      <c r="D18" s="5">
        <v>104.6144783439731</v>
      </c>
      <c r="E18" s="5">
        <v>149.77034920564222</v>
      </c>
      <c r="F18" s="5">
        <v>97.681648524795662</v>
      </c>
      <c r="G18" s="5">
        <v>107.7744583502577</v>
      </c>
      <c r="H18" s="5">
        <v>111.05131451397747</v>
      </c>
      <c r="I18" s="5">
        <v>110.29123274533899</v>
      </c>
    </row>
    <row r="19" spans="1:9">
      <c r="A19" s="2">
        <v>36678</v>
      </c>
      <c r="B19" s="5">
        <v>109.33871715225716</v>
      </c>
      <c r="C19" s="5">
        <v>103.94693668676146</v>
      </c>
      <c r="D19" s="5">
        <v>113.63340900413979</v>
      </c>
      <c r="E19" s="5">
        <v>159.2041123548847</v>
      </c>
      <c r="F19" s="5">
        <v>94.36990124142558</v>
      </c>
      <c r="G19" s="5">
        <v>108.84046578331977</v>
      </c>
      <c r="H19" s="5">
        <v>112.76108611084609</v>
      </c>
      <c r="I19" s="5">
        <v>112.88235297023569</v>
      </c>
    </row>
    <row r="20" spans="1:9">
      <c r="A20" s="2">
        <v>36770</v>
      </c>
      <c r="B20" s="5">
        <v>113.01856036437478</v>
      </c>
      <c r="C20" s="5">
        <v>110.08837011885169</v>
      </c>
      <c r="D20" s="5">
        <v>119.57240939690197</v>
      </c>
      <c r="E20" s="5">
        <v>163.00406845422899</v>
      </c>
      <c r="F20" s="5">
        <v>111.91788666205025</v>
      </c>
      <c r="G20" s="5">
        <v>108.54031064350285</v>
      </c>
      <c r="H20" s="5">
        <v>115.01638733885171</v>
      </c>
      <c r="I20" s="5">
        <v>113.09237605290474</v>
      </c>
    </row>
    <row r="21" spans="1:9">
      <c r="A21" s="2">
        <v>36861</v>
      </c>
      <c r="B21" s="5">
        <v>115.18085912058868</v>
      </c>
      <c r="C21" s="5">
        <v>112.22622248111487</v>
      </c>
      <c r="D21" s="5">
        <v>120.36988355982263</v>
      </c>
      <c r="E21" s="5">
        <v>162.31346328870131</v>
      </c>
      <c r="F21" s="5">
        <v>117.08349584543437</v>
      </c>
      <c r="G21" s="5">
        <v>109.20501249144127</v>
      </c>
      <c r="H21" s="5">
        <v>119.49921727816992</v>
      </c>
      <c r="I21" s="5">
        <v>114.34607254596561</v>
      </c>
    </row>
    <row r="22" spans="1:9">
      <c r="A22" s="2">
        <v>36951</v>
      </c>
      <c r="B22" s="5">
        <v>109.21803044601759</v>
      </c>
      <c r="C22" s="5">
        <v>100.81769554835677</v>
      </c>
      <c r="D22" s="5">
        <v>107.18104705363885</v>
      </c>
      <c r="E22" s="5">
        <v>163.93286642709646</v>
      </c>
      <c r="F22" s="5">
        <v>98.030193706235167</v>
      </c>
      <c r="G22" s="5">
        <v>105.99611305938203</v>
      </c>
      <c r="H22" s="5">
        <v>117.47313775017568</v>
      </c>
      <c r="I22" s="5">
        <v>113.17321212142799</v>
      </c>
    </row>
    <row r="23" spans="1:9">
      <c r="A23" s="2">
        <v>37043</v>
      </c>
      <c r="B23" s="5">
        <v>112.50342451674699</v>
      </c>
      <c r="C23" s="5">
        <v>106.37329740336038</v>
      </c>
      <c r="D23" s="5">
        <v>115.97750448253015</v>
      </c>
      <c r="E23" s="5">
        <v>169.1918561454905</v>
      </c>
      <c r="F23" s="5">
        <v>95.396115584669971</v>
      </c>
      <c r="G23" s="5">
        <v>109.22582442786978</v>
      </c>
      <c r="H23" s="5">
        <v>119.22551484238983</v>
      </c>
      <c r="I23" s="5">
        <v>116.49790175442871</v>
      </c>
    </row>
    <row r="24" spans="1:9">
      <c r="A24" s="2">
        <v>37135</v>
      </c>
      <c r="B24" s="5">
        <v>114.8198002075785</v>
      </c>
      <c r="C24" s="5">
        <v>109.00345968681613</v>
      </c>
      <c r="D24" s="5">
        <v>122.34615546801452</v>
      </c>
      <c r="E24" s="5">
        <v>167.04502568128464</v>
      </c>
      <c r="F24" s="5">
        <v>113.56919453560222</v>
      </c>
      <c r="G24" s="5">
        <v>107.26456440453654</v>
      </c>
      <c r="H24" s="5">
        <v>120.0244224220352</v>
      </c>
      <c r="I24" s="5">
        <v>117.06606154288369</v>
      </c>
    </row>
    <row r="25" spans="1:9">
      <c r="A25" s="2">
        <v>37226</v>
      </c>
      <c r="B25" s="5">
        <v>116.34452840347889</v>
      </c>
      <c r="C25" s="5">
        <v>107.74012736537078</v>
      </c>
      <c r="D25" s="5">
        <v>123.45373012271574</v>
      </c>
      <c r="E25" s="5">
        <v>167.82874926917634</v>
      </c>
      <c r="F25" s="5">
        <v>119.20764120338033</v>
      </c>
      <c r="G25" s="5">
        <v>109.10615295912432</v>
      </c>
      <c r="H25" s="5">
        <v>122.31327033673104</v>
      </c>
      <c r="I25" s="5">
        <v>118.34859271666352</v>
      </c>
    </row>
    <row r="26" spans="1:9">
      <c r="A26" s="2">
        <v>37316</v>
      </c>
      <c r="B26" s="5">
        <v>112.3182684123139</v>
      </c>
      <c r="C26" s="5">
        <v>97.707807609835157</v>
      </c>
      <c r="D26" s="5">
        <v>112.21700259695496</v>
      </c>
      <c r="E26" s="5">
        <v>171.0697364940697</v>
      </c>
      <c r="F26" s="5">
        <v>101.42357417314447</v>
      </c>
      <c r="G26" s="5">
        <v>110.52243934476805</v>
      </c>
      <c r="H26" s="5">
        <v>122.15234668857283</v>
      </c>
      <c r="I26" s="5">
        <v>117.64054483660813</v>
      </c>
    </row>
    <row r="27" spans="1:9">
      <c r="A27" s="2">
        <v>37408</v>
      </c>
      <c r="B27" s="5">
        <v>115.34559463667918</v>
      </c>
      <c r="C27" s="5">
        <v>105.68736616918001</v>
      </c>
      <c r="D27" s="5">
        <v>119.88210814265426</v>
      </c>
      <c r="E27" s="5">
        <v>173.62223525191072</v>
      </c>
      <c r="F27" s="5">
        <v>98.275053694009159</v>
      </c>
      <c r="G27" s="5">
        <v>112.2634859979085</v>
      </c>
      <c r="H27" s="5">
        <v>123.85327388876264</v>
      </c>
      <c r="I27" s="5">
        <v>120.75701714768749</v>
      </c>
    </row>
    <row r="28" spans="1:9">
      <c r="A28" s="2">
        <v>37500</v>
      </c>
      <c r="B28" s="5">
        <v>118.99570118606556</v>
      </c>
      <c r="C28" s="5">
        <v>110.8436978571313</v>
      </c>
      <c r="D28" s="5">
        <v>126.30110347164813</v>
      </c>
      <c r="E28" s="5">
        <v>175.34911040663988</v>
      </c>
      <c r="F28" s="5">
        <v>116.1481906087111</v>
      </c>
      <c r="G28" s="5">
        <v>112.385499174977</v>
      </c>
      <c r="H28" s="5">
        <v>125.3126051025468</v>
      </c>
      <c r="I28" s="5">
        <v>121.07065689918619</v>
      </c>
    </row>
    <row r="29" spans="1:9">
      <c r="A29" s="2">
        <v>37591</v>
      </c>
      <c r="B29" s="5">
        <v>120.78436904472836</v>
      </c>
      <c r="C29" s="5">
        <v>109.49357486605297</v>
      </c>
      <c r="D29" s="5">
        <v>123.70394989017508</v>
      </c>
      <c r="E29" s="5">
        <v>181.2207352368616</v>
      </c>
      <c r="F29" s="5">
        <v>119.96925819589438</v>
      </c>
      <c r="G29" s="5">
        <v>115.94862847026332</v>
      </c>
      <c r="H29" s="5">
        <v>128.65670590816856</v>
      </c>
      <c r="I29" s="5">
        <v>122.20670703035465</v>
      </c>
    </row>
    <row r="30" spans="1:9">
      <c r="A30" s="2">
        <v>37681</v>
      </c>
      <c r="B30" s="5">
        <v>114.18086266062922</v>
      </c>
      <c r="C30" s="5">
        <v>99.47559158916836</v>
      </c>
      <c r="D30" s="5">
        <v>104.55397711138798</v>
      </c>
      <c r="E30" s="5">
        <v>176.90068547702879</v>
      </c>
      <c r="F30" s="5">
        <v>96.918474930862502</v>
      </c>
      <c r="G30" s="5">
        <v>113.21487506023624</v>
      </c>
      <c r="H30" s="5">
        <v>130.47753432709436</v>
      </c>
      <c r="I30" s="5">
        <v>120.57755450880792</v>
      </c>
    </row>
    <row r="31" spans="1:9">
      <c r="A31" s="2">
        <v>37773</v>
      </c>
      <c r="B31" s="5">
        <v>115.91927536588265</v>
      </c>
      <c r="C31" s="5">
        <v>104.20779723901673</v>
      </c>
      <c r="D31" s="5">
        <v>115.21552059681582</v>
      </c>
      <c r="E31" s="5">
        <v>184.88173105201449</v>
      </c>
      <c r="F31" s="5">
        <v>92.785762201619008</v>
      </c>
      <c r="G31" s="5">
        <v>111.98602141718391</v>
      </c>
      <c r="H31" s="5">
        <v>129.89399816834288</v>
      </c>
      <c r="I31" s="5">
        <v>123.96123511445822</v>
      </c>
    </row>
    <row r="32" spans="1:9">
      <c r="A32" s="2">
        <v>37865</v>
      </c>
      <c r="B32" s="5">
        <v>119.06631299193502</v>
      </c>
      <c r="C32" s="5">
        <v>106.73448912875037</v>
      </c>
      <c r="D32" s="5">
        <v>122.80046847087758</v>
      </c>
      <c r="E32" s="5">
        <v>183.21556577842026</v>
      </c>
      <c r="F32" s="5">
        <v>109.87037321340513</v>
      </c>
      <c r="G32" s="5">
        <v>113.33115308857091</v>
      </c>
      <c r="H32" s="5">
        <v>127.8287270486139</v>
      </c>
      <c r="I32" s="5">
        <v>124.74219560626555</v>
      </c>
    </row>
    <row r="33" spans="1:9">
      <c r="A33" s="2">
        <v>37956</v>
      </c>
      <c r="B33" s="5">
        <v>121.84943525070484</v>
      </c>
      <c r="C33" s="5">
        <v>111.35949676794415</v>
      </c>
      <c r="D33" s="5">
        <v>124.57536152461722</v>
      </c>
      <c r="E33" s="5">
        <v>187.31594570184518</v>
      </c>
      <c r="F33" s="5">
        <v>115.42566301326049</v>
      </c>
      <c r="G33" s="5">
        <v>115.6314448066514</v>
      </c>
      <c r="H33" s="5">
        <v>128.54522314382979</v>
      </c>
      <c r="I33" s="5">
        <v>126.64482228223703</v>
      </c>
    </row>
    <row r="34" spans="1:9">
      <c r="A34" s="2">
        <v>38047</v>
      </c>
      <c r="B34" s="5">
        <v>118.06298884740498</v>
      </c>
      <c r="C34" s="5">
        <v>105.61641035648027</v>
      </c>
      <c r="D34" s="5">
        <v>115.22956132254474</v>
      </c>
      <c r="E34" s="5">
        <v>182.04019882416742</v>
      </c>
      <c r="F34" s="5">
        <v>97.778197421132873</v>
      </c>
      <c r="G34" s="5">
        <v>113.52009699662948</v>
      </c>
      <c r="H34" s="5">
        <v>129.12147176375152</v>
      </c>
      <c r="I34" s="5">
        <v>129.32081628939946</v>
      </c>
    </row>
    <row r="35" spans="1:9">
      <c r="A35" s="2">
        <v>38139</v>
      </c>
      <c r="B35" s="5">
        <v>122.17955674648336</v>
      </c>
      <c r="C35" s="5">
        <v>111.92328734103565</v>
      </c>
      <c r="D35" s="5">
        <v>123.14982642811268</v>
      </c>
      <c r="E35" s="5">
        <v>192.2668425294076</v>
      </c>
      <c r="F35" s="5">
        <v>106.06176573517307</v>
      </c>
      <c r="G35" s="5">
        <v>118.07797420879518</v>
      </c>
      <c r="H35" s="5">
        <v>132.66786084829511</v>
      </c>
      <c r="I35" s="5">
        <v>127.00154649498812</v>
      </c>
    </row>
    <row r="36" spans="1:9">
      <c r="A36" s="2">
        <v>38231</v>
      </c>
      <c r="B36" s="5">
        <v>125.36503587658926</v>
      </c>
      <c r="C36" s="5">
        <v>117.6432882918789</v>
      </c>
      <c r="D36" s="5">
        <v>126.74236927052691</v>
      </c>
      <c r="E36" s="5">
        <v>194.11703672232704</v>
      </c>
      <c r="F36" s="5">
        <v>109.05809133226143</v>
      </c>
      <c r="G36" s="5">
        <v>120.75586132293674</v>
      </c>
      <c r="H36" s="5">
        <v>136.54832713215779</v>
      </c>
      <c r="I36" s="5">
        <v>128.41148473680533</v>
      </c>
    </row>
    <row r="37" spans="1:9">
      <c r="A37" s="2">
        <v>38322</v>
      </c>
      <c r="B37" s="5">
        <v>128.95685003329754</v>
      </c>
      <c r="C37" s="5">
        <v>118.36850654718617</v>
      </c>
      <c r="D37" s="5">
        <v>129.48672067492708</v>
      </c>
      <c r="E37" s="5">
        <v>204.17739643960809</v>
      </c>
      <c r="F37" s="5">
        <v>117.4164109013703</v>
      </c>
      <c r="G37" s="5">
        <v>126.41288822283173</v>
      </c>
      <c r="H37" s="5">
        <v>138.37139414349457</v>
      </c>
      <c r="I37" s="5">
        <v>129.94895580965405</v>
      </c>
    </row>
    <row r="38" spans="1:9">
      <c r="A38" s="2">
        <v>38412</v>
      </c>
      <c r="B38" s="5">
        <v>123.47475250430745</v>
      </c>
      <c r="C38" s="5">
        <v>108.76118893829327</v>
      </c>
      <c r="D38" s="5">
        <v>121.55120778588497</v>
      </c>
      <c r="E38" s="5">
        <v>193.16004014873093</v>
      </c>
      <c r="F38" s="5">
        <v>106.99447048302633</v>
      </c>
      <c r="G38" s="5">
        <v>121.50712655502984</v>
      </c>
      <c r="H38" s="5">
        <v>137.89472230448953</v>
      </c>
      <c r="I38" s="5">
        <v>128.80509474630347</v>
      </c>
    </row>
    <row r="39" spans="1:9">
      <c r="A39" s="2">
        <v>38504</v>
      </c>
      <c r="B39" s="5">
        <v>127.4199616657373</v>
      </c>
      <c r="C39" s="5">
        <v>117.66669687836793</v>
      </c>
      <c r="D39" s="5">
        <v>129.11726655218024</v>
      </c>
      <c r="E39" s="5">
        <v>201.4860624960489</v>
      </c>
      <c r="F39" s="5">
        <v>107.99536539356599</v>
      </c>
      <c r="G39" s="5">
        <v>124.74218500731547</v>
      </c>
      <c r="H39" s="5">
        <v>139.37154466686567</v>
      </c>
      <c r="I39" s="5">
        <v>130.22301767927496</v>
      </c>
    </row>
    <row r="40" spans="1:9">
      <c r="A40" s="2">
        <v>38596</v>
      </c>
      <c r="B40" s="5">
        <v>129.80213648205057</v>
      </c>
      <c r="C40" s="5">
        <v>120.28934524315616</v>
      </c>
      <c r="D40" s="5">
        <v>129.25658354641487</v>
      </c>
      <c r="E40" s="5">
        <v>200.68811995332467</v>
      </c>
      <c r="F40" s="5">
        <v>117.65232622410264</v>
      </c>
      <c r="G40" s="5">
        <v>127.33839690703941</v>
      </c>
      <c r="H40" s="5">
        <v>140.98820782820829</v>
      </c>
      <c r="I40" s="5">
        <v>130.55059478288379</v>
      </c>
    </row>
    <row r="41" spans="1:9">
      <c r="A41" s="2">
        <v>38687</v>
      </c>
      <c r="B41" s="5">
        <v>132.04540719307508</v>
      </c>
      <c r="C41" s="5">
        <v>122.80793275743837</v>
      </c>
      <c r="D41" s="5">
        <v>131.96466219641295</v>
      </c>
      <c r="E41" s="5">
        <v>208.24502160973563</v>
      </c>
      <c r="F41" s="5">
        <v>120.32464476065047</v>
      </c>
      <c r="G41" s="5">
        <v>129.9187449560122</v>
      </c>
      <c r="H41" s="5">
        <v>143.72880559809576</v>
      </c>
      <c r="I41" s="5">
        <v>130.69043659330148</v>
      </c>
    </row>
    <row r="42" spans="1:9">
      <c r="A42" s="2">
        <v>38777</v>
      </c>
      <c r="B42" s="5">
        <v>129.06458749905863</v>
      </c>
      <c r="C42" s="5">
        <v>116.22191905843201</v>
      </c>
      <c r="D42" s="5">
        <v>125.7977352626573</v>
      </c>
      <c r="E42" s="5">
        <v>194.5747905358354</v>
      </c>
      <c r="F42" s="5">
        <v>118.06839514094447</v>
      </c>
      <c r="G42" s="5">
        <v>126.61294309821983</v>
      </c>
      <c r="H42" s="5">
        <v>141.2207505886112</v>
      </c>
      <c r="I42" s="5">
        <v>132.98744563972514</v>
      </c>
    </row>
    <row r="43" spans="1:9">
      <c r="A43" s="2">
        <v>38869</v>
      </c>
      <c r="B43" s="5">
        <v>131.96779185434758</v>
      </c>
      <c r="C43" s="5">
        <v>121.44224453877074</v>
      </c>
      <c r="D43" s="5">
        <v>129.51711547807264</v>
      </c>
      <c r="E43" s="5">
        <v>198.83472169158037</v>
      </c>
      <c r="F43" s="5">
        <v>122.12073937521758</v>
      </c>
      <c r="G43" s="5">
        <v>128.85506689485777</v>
      </c>
      <c r="H43" s="5">
        <v>143.38484599955135</v>
      </c>
      <c r="I43" s="5">
        <v>133.94015251975659</v>
      </c>
    </row>
    <row r="44" spans="1:9">
      <c r="A44" s="2">
        <v>38961</v>
      </c>
      <c r="B44" s="5">
        <v>135.41233808622678</v>
      </c>
      <c r="C44" s="5">
        <v>127.32811377660755</v>
      </c>
      <c r="D44" s="5">
        <v>131.84578089246409</v>
      </c>
      <c r="E44" s="5">
        <v>209.27676425178052</v>
      </c>
      <c r="F44" s="5">
        <v>126.1819800076768</v>
      </c>
      <c r="G44" s="5">
        <v>132.28414941106411</v>
      </c>
      <c r="H44" s="5">
        <v>146.11569016008016</v>
      </c>
      <c r="I44" s="5">
        <v>134.68409745496331</v>
      </c>
    </row>
    <row r="45" spans="1:9">
      <c r="A45" s="2">
        <v>39052</v>
      </c>
      <c r="B45" s="5">
        <v>138.02624757012393</v>
      </c>
      <c r="C45" s="5">
        <v>132.48860812616951</v>
      </c>
      <c r="D45" s="5">
        <v>135.4395123447986</v>
      </c>
      <c r="E45" s="5">
        <v>214.13636798204871</v>
      </c>
      <c r="F45" s="5">
        <v>124.50648354850843</v>
      </c>
      <c r="G45" s="5">
        <v>136.12103411048855</v>
      </c>
      <c r="H45" s="5">
        <v>148.04443506805211</v>
      </c>
      <c r="I45" s="5">
        <v>136.06006403072897</v>
      </c>
    </row>
    <row r="46" spans="1:9">
      <c r="A46" s="2">
        <v>39142</v>
      </c>
      <c r="B46" s="5">
        <v>136.68657884540889</v>
      </c>
      <c r="C46" s="5">
        <v>124.55336143537589</v>
      </c>
      <c r="D46" s="5">
        <v>129.74036975701881</v>
      </c>
      <c r="E46" s="5">
        <v>209.51565245908381</v>
      </c>
      <c r="F46" s="5">
        <v>131.93034963355294</v>
      </c>
      <c r="G46" s="5">
        <v>134.19608838188142</v>
      </c>
      <c r="H46" s="5">
        <v>148.82079978923883</v>
      </c>
      <c r="I46" s="5">
        <v>136.91695684737195</v>
      </c>
    </row>
    <row r="47" spans="1:9">
      <c r="A47" s="2">
        <v>39234</v>
      </c>
      <c r="B47" s="5">
        <v>140.27343465106327</v>
      </c>
      <c r="C47" s="5">
        <v>133.17786624300498</v>
      </c>
      <c r="D47" s="5">
        <v>135.91662454811973</v>
      </c>
      <c r="E47" s="5">
        <v>214.26297139682754</v>
      </c>
      <c r="F47" s="5">
        <v>136.93510988965795</v>
      </c>
      <c r="G47" s="5">
        <v>135.79399273976989</v>
      </c>
      <c r="H47" s="5">
        <v>151.46319213605523</v>
      </c>
      <c r="I47" s="5">
        <v>137.12312355272707</v>
      </c>
    </row>
    <row r="48" spans="1:9">
      <c r="A48" s="2">
        <v>39326</v>
      </c>
      <c r="B48" s="5">
        <v>143.27357456268467</v>
      </c>
      <c r="C48" s="5">
        <v>138.54437040415513</v>
      </c>
      <c r="D48" s="5">
        <v>138.13526493595961</v>
      </c>
      <c r="E48" s="5">
        <v>219.89025219365044</v>
      </c>
      <c r="F48" s="5">
        <v>143.43653085830547</v>
      </c>
      <c r="G48" s="5">
        <v>137.9307873689859</v>
      </c>
      <c r="H48" s="5">
        <v>152.99510307569145</v>
      </c>
      <c r="I48" s="5">
        <v>137.87107854678089</v>
      </c>
    </row>
    <row r="49" spans="1:9">
      <c r="A49" s="2">
        <v>39417</v>
      </c>
      <c r="B49" s="5">
        <v>147.06138724541421</v>
      </c>
      <c r="C49" s="5">
        <v>142.75076373557647</v>
      </c>
      <c r="D49" s="5">
        <v>144.94954576644562</v>
      </c>
      <c r="E49" s="5">
        <v>233.57821903965868</v>
      </c>
      <c r="F49" s="5">
        <v>152.58709435944496</v>
      </c>
      <c r="G49" s="5">
        <v>141.10997543318811</v>
      </c>
      <c r="H49" s="5">
        <v>153.85005405583112</v>
      </c>
      <c r="I49" s="5">
        <v>138.13263883746723</v>
      </c>
    </row>
    <row r="50" spans="1:9">
      <c r="A50" s="2">
        <v>39508</v>
      </c>
      <c r="B50" s="5">
        <v>144.27697850381404</v>
      </c>
      <c r="C50" s="5">
        <v>134.57103572590165</v>
      </c>
      <c r="D50" s="5">
        <v>140.09767862432142</v>
      </c>
      <c r="E50" s="5">
        <v>227.82047363747662</v>
      </c>
      <c r="F50" s="5">
        <v>153.97676983944135</v>
      </c>
      <c r="G50" s="5">
        <v>139.2672019734427</v>
      </c>
      <c r="H50" s="5">
        <v>152.97809349697212</v>
      </c>
      <c r="I50" s="5">
        <v>137.06596970161911</v>
      </c>
    </row>
    <row r="51" spans="1:9">
      <c r="A51" s="2">
        <v>39600</v>
      </c>
      <c r="B51" s="5">
        <v>148.5697135959723</v>
      </c>
      <c r="C51" s="5">
        <v>143.83664178064942</v>
      </c>
      <c r="D51" s="5">
        <v>149.1604657870862</v>
      </c>
      <c r="E51" s="5">
        <v>232.80434625805157</v>
      </c>
      <c r="F51" s="5">
        <v>158.08020292305966</v>
      </c>
      <c r="G51" s="5">
        <v>142.52730274899659</v>
      </c>
      <c r="H51" s="5">
        <v>154.33263120218928</v>
      </c>
      <c r="I51" s="5">
        <v>138.32863388337444</v>
      </c>
    </row>
    <row r="52" spans="1:9">
      <c r="A52" s="2">
        <v>39692</v>
      </c>
      <c r="B52" s="5">
        <v>152.41556765047167</v>
      </c>
      <c r="C52" s="5">
        <v>152.57371555135899</v>
      </c>
      <c r="D52" s="5">
        <v>152.54276907643094</v>
      </c>
      <c r="E52" s="5">
        <v>241.47381459497021</v>
      </c>
      <c r="F52" s="5">
        <v>161.93327222852167</v>
      </c>
      <c r="G52" s="5">
        <v>145.49889088459855</v>
      </c>
      <c r="H52" s="5">
        <v>156.11663994778294</v>
      </c>
      <c r="I52" s="5">
        <v>139.51427206059392</v>
      </c>
    </row>
    <row r="53" spans="1:9">
      <c r="A53" s="2">
        <v>39783</v>
      </c>
      <c r="B53" s="5">
        <v>150.00313666176734</v>
      </c>
      <c r="C53" s="5">
        <v>140.71653091503569</v>
      </c>
      <c r="D53" s="5">
        <v>145.36411440772852</v>
      </c>
      <c r="E53" s="5">
        <v>251.96295244852874</v>
      </c>
      <c r="F53" s="5">
        <v>162.35276690218109</v>
      </c>
      <c r="G53" s="5">
        <v>145.36513163511231</v>
      </c>
      <c r="H53" s="5">
        <v>154.5357381745975</v>
      </c>
      <c r="I53" s="5">
        <v>140.23225102026353</v>
      </c>
    </row>
    <row r="54" spans="1:9">
      <c r="A54" s="2">
        <v>39873</v>
      </c>
      <c r="B54" s="5">
        <v>145.60087511683025</v>
      </c>
      <c r="C54" s="5">
        <v>126.3845542145974</v>
      </c>
      <c r="D54" s="5">
        <v>131.45300152509787</v>
      </c>
      <c r="E54" s="5">
        <v>234.19559085015123</v>
      </c>
      <c r="F54" s="5">
        <v>165.01721990445739</v>
      </c>
      <c r="G54" s="5">
        <v>143.03147227503612</v>
      </c>
      <c r="H54" s="5">
        <v>156.42959376322426</v>
      </c>
      <c r="I54" s="5">
        <v>141.15150868534244</v>
      </c>
    </row>
    <row r="55" spans="1:9">
      <c r="A55" s="2">
        <v>39965</v>
      </c>
      <c r="B55" s="5">
        <v>149.59425250794385</v>
      </c>
      <c r="C55" s="5">
        <v>137.86599875895902</v>
      </c>
      <c r="D55" s="5">
        <v>138.0780542125531</v>
      </c>
      <c r="E55" s="5">
        <v>237.83720099102803</v>
      </c>
      <c r="F55" s="5">
        <v>168.09968767431454</v>
      </c>
      <c r="G55" s="5">
        <v>144.943724269114</v>
      </c>
      <c r="H55" s="5">
        <v>157.88972998650516</v>
      </c>
      <c r="I55" s="5">
        <v>141.9269067104498</v>
      </c>
    </row>
    <row r="56" spans="1:9">
      <c r="A56" s="2">
        <v>40057</v>
      </c>
      <c r="B56" s="5">
        <v>154.57014700487304</v>
      </c>
      <c r="C56" s="5">
        <v>149.05308273822641</v>
      </c>
      <c r="D56" s="5">
        <v>145.7921154465952</v>
      </c>
      <c r="E56" s="5">
        <v>242.44495954909985</v>
      </c>
      <c r="F56" s="5">
        <v>172.73797181939153</v>
      </c>
      <c r="G56" s="5">
        <v>149.66698369617541</v>
      </c>
      <c r="H56" s="5">
        <v>159.22656216066181</v>
      </c>
      <c r="I56" s="5">
        <v>143.34252763285116</v>
      </c>
    </row>
    <row r="57" spans="1:9">
      <c r="A57" s="2">
        <v>40148</v>
      </c>
      <c r="B57" s="5">
        <v>158.13493679628746</v>
      </c>
      <c r="C57" s="5">
        <v>152.59731109005421</v>
      </c>
      <c r="D57" s="5">
        <v>150.97456256887861</v>
      </c>
      <c r="E57" s="5">
        <v>247.59306364914812</v>
      </c>
      <c r="F57" s="5">
        <v>180.26960853739288</v>
      </c>
      <c r="G57" s="5">
        <v>153.37040459127201</v>
      </c>
      <c r="H57" s="5">
        <v>160.73237612797485</v>
      </c>
      <c r="I57" s="5">
        <v>145.53573736331401</v>
      </c>
    </row>
    <row r="58" spans="1:9">
      <c r="A58" s="2">
        <v>40238</v>
      </c>
      <c r="B58" s="5">
        <v>154.62871499898463</v>
      </c>
      <c r="C58" s="5">
        <v>146.49930404853015</v>
      </c>
      <c r="D58" s="5">
        <v>147.32668467989586</v>
      </c>
      <c r="E58" s="5">
        <v>238.97838014667667</v>
      </c>
      <c r="F58" s="5">
        <v>179.78360064854758</v>
      </c>
      <c r="G58" s="5">
        <v>147.89551163912287</v>
      </c>
      <c r="H58" s="5">
        <v>159.26061099366004</v>
      </c>
      <c r="I58" s="5">
        <v>144.4306245962847</v>
      </c>
    </row>
    <row r="59" spans="1:9">
      <c r="A59" s="2">
        <v>40330</v>
      </c>
      <c r="B59" s="5">
        <v>158.33814412757206</v>
      </c>
      <c r="C59" s="5">
        <v>153.8689701085795</v>
      </c>
      <c r="D59" s="5">
        <v>153.5211836319865</v>
      </c>
      <c r="E59" s="5">
        <v>246.68152190631517</v>
      </c>
      <c r="F59" s="5">
        <v>183.40796149546992</v>
      </c>
      <c r="G59" s="5">
        <v>151.06423369143579</v>
      </c>
      <c r="H59" s="5">
        <v>160.70241323219506</v>
      </c>
      <c r="I59" s="5">
        <v>145.55343211639911</v>
      </c>
    </row>
    <row r="60" spans="1:9">
      <c r="A60" s="2">
        <v>40422</v>
      </c>
      <c r="B60" s="5">
        <v>162.60622326324039</v>
      </c>
      <c r="C60" s="5">
        <v>163.01435067525671</v>
      </c>
      <c r="D60" s="5">
        <v>158.35572372870138</v>
      </c>
      <c r="E60" s="5">
        <v>252.4840821913555</v>
      </c>
      <c r="F60" s="5">
        <v>191.18431955981384</v>
      </c>
      <c r="G60" s="5">
        <v>154.57985554694133</v>
      </c>
      <c r="H60" s="5">
        <v>161.61920346097091</v>
      </c>
      <c r="I60" s="5">
        <v>146.53412828629516</v>
      </c>
    </row>
    <row r="61" spans="1:9">
      <c r="A61" s="2">
        <v>40513</v>
      </c>
      <c r="B61" s="5">
        <v>165.70439209836613</v>
      </c>
      <c r="C61" s="5">
        <v>164.16980455963372</v>
      </c>
      <c r="D61" s="5">
        <v>159.0900710420604</v>
      </c>
      <c r="E61" s="5">
        <v>259.18262024868017</v>
      </c>
      <c r="F61" s="5">
        <v>200.15026949709215</v>
      </c>
      <c r="G61" s="5">
        <v>159.16123573136935</v>
      </c>
      <c r="H61" s="5">
        <v>163.47281089275327</v>
      </c>
      <c r="I61" s="5">
        <v>148.43728204613294</v>
      </c>
    </row>
    <row r="62" spans="1:9">
      <c r="A62" s="2">
        <v>40603</v>
      </c>
      <c r="B62" s="5">
        <v>160.77154963621578</v>
      </c>
      <c r="C62" s="5">
        <v>154.44892454417686</v>
      </c>
      <c r="D62" s="5">
        <v>154.1416260000185</v>
      </c>
      <c r="E62" s="5">
        <v>249.66852475660357</v>
      </c>
      <c r="F62" s="5">
        <v>191.10523306757841</v>
      </c>
      <c r="G62" s="5">
        <v>153.07585741631172</v>
      </c>
      <c r="H62" s="5">
        <v>161.90232939554596</v>
      </c>
      <c r="I62" s="5">
        <v>148.69419084087804</v>
      </c>
    </row>
    <row r="63" spans="1:9">
      <c r="A63" s="2">
        <v>40695</v>
      </c>
      <c r="B63" s="5">
        <v>164.19885755466962</v>
      </c>
      <c r="C63" s="5">
        <v>162.38440738223247</v>
      </c>
      <c r="D63" s="5">
        <v>158.35909798225356</v>
      </c>
      <c r="E63" s="5">
        <v>261.39225674083116</v>
      </c>
      <c r="F63" s="5">
        <v>192.41512038449551</v>
      </c>
      <c r="G63" s="5">
        <v>156.24314782936855</v>
      </c>
      <c r="H63" s="5">
        <v>163.04014100041036</v>
      </c>
      <c r="I63" s="5">
        <v>149.58902293121395</v>
      </c>
    </row>
    <row r="64" spans="1:9">
      <c r="A64" s="2">
        <v>40787</v>
      </c>
      <c r="B64" s="5">
        <v>165.82535921920385</v>
      </c>
      <c r="C64" s="5">
        <v>165.77798006127307</v>
      </c>
      <c r="D64" s="5">
        <v>161.61274144840823</v>
      </c>
      <c r="E64" s="5">
        <v>263.48172755754513</v>
      </c>
      <c r="F64" s="5">
        <v>196.92307424920401</v>
      </c>
      <c r="G64" s="5">
        <v>156.92217332354434</v>
      </c>
      <c r="H64" s="5">
        <v>163.8115369256096</v>
      </c>
      <c r="I64" s="5">
        <v>149.51732429485287</v>
      </c>
    </row>
    <row r="65" spans="1:9">
      <c r="A65" s="2">
        <v>40878</v>
      </c>
      <c r="B65" s="5">
        <v>167.99586696036988</v>
      </c>
      <c r="C65" s="5">
        <v>166.23268388338434</v>
      </c>
      <c r="D65" s="5">
        <v>161.33345540303011</v>
      </c>
      <c r="E65" s="5">
        <v>271.21588314440896</v>
      </c>
      <c r="F65" s="5">
        <v>203.1797995156405</v>
      </c>
      <c r="G65" s="5">
        <v>160.30241879683481</v>
      </c>
      <c r="H65" s="5">
        <v>165.64488082341742</v>
      </c>
      <c r="I65" s="5">
        <v>150.60591871544301</v>
      </c>
    </row>
    <row r="66" spans="1:9">
      <c r="A66" s="2">
        <v>40969</v>
      </c>
      <c r="B66" s="5">
        <v>163.3052426984454</v>
      </c>
      <c r="C66" s="5">
        <v>156.87540029689583</v>
      </c>
      <c r="D66" s="5">
        <v>156.05892306249757</v>
      </c>
      <c r="E66" s="5">
        <v>259.89634211129516</v>
      </c>
      <c r="F66" s="5">
        <v>191.71154016516979</v>
      </c>
      <c r="G66" s="5">
        <v>153.81885103381103</v>
      </c>
      <c r="H66" s="5">
        <v>163.85547137572675</v>
      </c>
      <c r="I66" s="5">
        <v>152.95671719991944</v>
      </c>
    </row>
    <row r="67" spans="1:9">
      <c r="A67" s="2">
        <v>41061</v>
      </c>
      <c r="B67" s="5">
        <v>166.65740668697148</v>
      </c>
      <c r="C67" s="5">
        <v>162.7241040295593</v>
      </c>
      <c r="D67" s="5">
        <v>157.45451646214019</v>
      </c>
      <c r="E67" s="5">
        <v>268.29484504985498</v>
      </c>
      <c r="F67" s="5">
        <v>195.85745887479123</v>
      </c>
      <c r="G67" s="5">
        <v>157.84548341940726</v>
      </c>
      <c r="H67" s="5">
        <v>165.28879714600629</v>
      </c>
      <c r="I67" s="5">
        <v>154.46565428217559</v>
      </c>
    </row>
    <row r="68" spans="1:9">
      <c r="A68" s="2">
        <v>41153</v>
      </c>
      <c r="B68" s="5">
        <v>168.08817326717821</v>
      </c>
      <c r="C68" s="5">
        <v>167.83630553361354</v>
      </c>
      <c r="D68" s="5">
        <v>160.42531523165366</v>
      </c>
      <c r="E68" s="5">
        <v>269.42501405445154</v>
      </c>
      <c r="F68" s="5">
        <v>194.91589934944801</v>
      </c>
      <c r="G68" s="5">
        <v>159.60872169658856</v>
      </c>
      <c r="H68" s="5">
        <v>166.23244905482915</v>
      </c>
      <c r="I68" s="5">
        <v>153.55887735345721</v>
      </c>
    </row>
    <row r="69" spans="1:9">
      <c r="A69" s="2">
        <v>41244</v>
      </c>
      <c r="B69" s="5">
        <v>171.63568179814655</v>
      </c>
      <c r="C69" s="5">
        <v>168.01523790225247</v>
      </c>
      <c r="D69" s="5">
        <v>164.62285610755157</v>
      </c>
      <c r="E69" s="5">
        <v>278.90105299630193</v>
      </c>
      <c r="F69" s="5">
        <v>205.21752933100845</v>
      </c>
      <c r="G69" s="5">
        <v>166.44165202141812</v>
      </c>
      <c r="H69" s="5">
        <v>167.82105591485762</v>
      </c>
      <c r="I69" s="5">
        <v>154.30753223241553</v>
      </c>
    </row>
    <row r="70" spans="1:9">
      <c r="A70" s="2">
        <v>41334</v>
      </c>
      <c r="B70" s="5">
        <v>166.33587728989761</v>
      </c>
      <c r="C70" s="5">
        <v>158.70191890365746</v>
      </c>
      <c r="D70" s="5">
        <v>156.48877060774507</v>
      </c>
      <c r="E70" s="5">
        <v>266.27073642150458</v>
      </c>
      <c r="F70" s="5">
        <v>194.55218645573424</v>
      </c>
      <c r="G70" s="5">
        <v>157.75737377511379</v>
      </c>
      <c r="H70" s="5">
        <v>166.93444746558714</v>
      </c>
      <c r="I70" s="5">
        <v>156.38463958868189</v>
      </c>
    </row>
    <row r="71" spans="1:9">
      <c r="A71" s="2">
        <v>41426</v>
      </c>
      <c r="B71" s="5">
        <v>170.57483628170797</v>
      </c>
      <c r="C71" s="5">
        <v>168.35515014436106</v>
      </c>
      <c r="D71" s="5">
        <v>161.63787933634671</v>
      </c>
      <c r="E71" s="5">
        <v>275.57168870415569</v>
      </c>
      <c r="F71" s="5">
        <v>198.69936343362491</v>
      </c>
      <c r="G71" s="5">
        <v>162.14745892176794</v>
      </c>
      <c r="H71" s="5">
        <v>168.8320441181113</v>
      </c>
      <c r="I71" s="5">
        <v>156.8242176039432</v>
      </c>
    </row>
    <row r="72" spans="1:9">
      <c r="A72" s="2">
        <v>41518</v>
      </c>
      <c r="B72" s="14"/>
      <c r="C72" s="14"/>
      <c r="D72" s="14"/>
      <c r="E72" s="14"/>
      <c r="F72" s="14"/>
      <c r="G72" s="14"/>
      <c r="H72" s="14"/>
      <c r="I72" s="14"/>
    </row>
    <row r="73" spans="1:9">
      <c r="A73" s="2">
        <v>41609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B1" sqref="B1:E1"/>
    </sheetView>
  </sheetViews>
  <sheetFormatPr defaultRowHeight="15"/>
  <cols>
    <col min="2" max="2" width="19.85546875" bestFit="1" customWidth="1"/>
    <col min="3" max="3" width="16.7109375" bestFit="1" customWidth="1"/>
    <col min="4" max="4" width="15" bestFit="1" customWidth="1"/>
    <col min="5" max="5" width="10.710937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s="2">
        <v>36586</v>
      </c>
      <c r="B2">
        <v>106.53789011503585</v>
      </c>
      <c r="C2" s="5">
        <v>105.50360348425529</v>
      </c>
      <c r="D2" s="5">
        <v>97.769190727873649</v>
      </c>
      <c r="E2" s="5">
        <v>125.9794654144777</v>
      </c>
    </row>
    <row r="3" spans="1:5">
      <c r="A3" s="2">
        <v>36678</v>
      </c>
      <c r="B3">
        <v>111.09746814090988</v>
      </c>
      <c r="C3" s="5">
        <v>108.94884777164948</v>
      </c>
      <c r="D3" s="5">
        <v>99.931243289790089</v>
      </c>
      <c r="E3" s="5">
        <v>137.90368709951147</v>
      </c>
    </row>
    <row r="4" spans="1:5">
      <c r="A4" s="2">
        <v>36770</v>
      </c>
      <c r="B4">
        <v>117.55909438857168</v>
      </c>
      <c r="C4" s="5">
        <v>114.51374291552146</v>
      </c>
      <c r="D4" s="5">
        <v>102.88879965590635</v>
      </c>
      <c r="E4" s="5">
        <v>153.32554980996221</v>
      </c>
    </row>
    <row r="5" spans="1:5">
      <c r="A5" s="2">
        <v>36861</v>
      </c>
      <c r="B5">
        <v>118.03159475951199</v>
      </c>
      <c r="C5" s="5">
        <v>112.13855092953756</v>
      </c>
      <c r="D5" s="5">
        <v>116.11022867547054</v>
      </c>
      <c r="E5" s="5">
        <v>136.2538785829629</v>
      </c>
    </row>
    <row r="6" spans="1:5">
      <c r="A6" s="2">
        <v>36951</v>
      </c>
      <c r="B6">
        <v>111.95910162199488</v>
      </c>
      <c r="C6" s="5">
        <v>110.05592305508924</v>
      </c>
      <c r="D6" s="5">
        <v>99.486455222351523</v>
      </c>
      <c r="E6" s="5">
        <v>140.67738293595886</v>
      </c>
    </row>
    <row r="7" spans="1:5">
      <c r="A7" s="2">
        <v>37043</v>
      </c>
      <c r="B7">
        <v>117.35816787673286</v>
      </c>
      <c r="C7" s="5">
        <v>112.45049142226125</v>
      </c>
      <c r="D7" s="5">
        <v>102.53721651817695</v>
      </c>
      <c r="E7" s="5">
        <v>158.00372314031924</v>
      </c>
    </row>
    <row r="8" spans="1:5">
      <c r="A8" s="2">
        <v>37135</v>
      </c>
      <c r="B8">
        <v>118.3651373824479</v>
      </c>
      <c r="C8" s="5">
        <v>111.50458819722866</v>
      </c>
      <c r="D8" s="5">
        <v>105.88989208885036</v>
      </c>
      <c r="E8" s="5">
        <v>159.30362260184515</v>
      </c>
    </row>
    <row r="9" spans="1:5">
      <c r="A9" s="2">
        <v>37226</v>
      </c>
      <c r="B9">
        <v>121.31993314187324</v>
      </c>
      <c r="C9" s="5">
        <v>110.10325163596485</v>
      </c>
      <c r="D9" s="5">
        <v>120.21502192911584</v>
      </c>
      <c r="E9" s="5">
        <v>151.08699975713702</v>
      </c>
    </row>
    <row r="10" spans="1:5">
      <c r="A10" s="2">
        <v>37316</v>
      </c>
      <c r="B10">
        <v>113.52306637851927</v>
      </c>
      <c r="C10" s="5">
        <v>110.83230960107275</v>
      </c>
      <c r="D10" s="5">
        <v>105.40620045850191</v>
      </c>
      <c r="E10" s="5">
        <v>135.79049502743371</v>
      </c>
    </row>
    <row r="11" spans="1:5">
      <c r="A11" s="2">
        <v>37408</v>
      </c>
      <c r="B11">
        <v>117.51662485701667</v>
      </c>
      <c r="C11" s="5">
        <v>114.7012087877151</v>
      </c>
      <c r="D11" s="5">
        <v>108.37364589524596</v>
      </c>
      <c r="E11" s="5">
        <v>142.06804361206397</v>
      </c>
    </row>
    <row r="12" spans="1:5">
      <c r="A12" s="2">
        <v>37500</v>
      </c>
      <c r="B12">
        <v>127.79564583790557</v>
      </c>
      <c r="C12" s="5">
        <v>114.49032937174032</v>
      </c>
      <c r="D12" s="5">
        <v>110.93524163407351</v>
      </c>
      <c r="E12" s="5">
        <v>193.0624251854741</v>
      </c>
    </row>
    <row r="13" spans="1:5">
      <c r="A13" s="2">
        <v>37591</v>
      </c>
      <c r="B13">
        <v>129.71878863113582</v>
      </c>
      <c r="C13" s="5">
        <v>112.64416870428586</v>
      </c>
      <c r="D13" s="5">
        <v>123.73128284041807</v>
      </c>
      <c r="E13" s="5">
        <v>183.32649314874135</v>
      </c>
    </row>
    <row r="14" spans="1:5">
      <c r="A14" s="2">
        <v>37681</v>
      </c>
      <c r="B14">
        <v>117.28935818094905</v>
      </c>
      <c r="C14" s="5">
        <v>111.73561890950289</v>
      </c>
      <c r="D14" s="5">
        <v>104.70174667145062</v>
      </c>
      <c r="E14" s="5">
        <v>155.22427695606524</v>
      </c>
    </row>
    <row r="15" spans="1:5">
      <c r="A15" s="2">
        <v>37773</v>
      </c>
      <c r="B15">
        <v>122.9341962616372</v>
      </c>
      <c r="C15" s="5">
        <v>111.28962781799845</v>
      </c>
      <c r="D15" s="5">
        <v>108.34350099929644</v>
      </c>
      <c r="E15" s="5">
        <v>179.73618178995468</v>
      </c>
    </row>
    <row r="16" spans="1:5">
      <c r="A16" s="2">
        <v>37865</v>
      </c>
      <c r="B16">
        <v>127.73857989388625</v>
      </c>
      <c r="C16" s="5">
        <v>112.74369114349889</v>
      </c>
      <c r="D16" s="5">
        <v>112.20850505277838</v>
      </c>
      <c r="E16" s="5">
        <v>194.60564431252487</v>
      </c>
    </row>
    <row r="17" spans="1:5">
      <c r="A17" s="2">
        <v>37956</v>
      </c>
      <c r="B17">
        <v>133.45495280014956</v>
      </c>
      <c r="C17" s="5">
        <v>113.3821908907624</v>
      </c>
      <c r="D17" s="5">
        <v>128.36817778288531</v>
      </c>
      <c r="E17" s="5">
        <v>192.71494915151541</v>
      </c>
    </row>
    <row r="18" spans="1:5">
      <c r="A18" s="2">
        <v>38047</v>
      </c>
      <c r="B18">
        <v>124.47589055092453</v>
      </c>
      <c r="C18" s="5">
        <v>112.55647519636307</v>
      </c>
      <c r="D18" s="5">
        <v>108.7305976167554</v>
      </c>
      <c r="E18" s="5">
        <v>184.17946338174775</v>
      </c>
    </row>
    <row r="19" spans="1:5">
      <c r="A19" s="2">
        <v>38139</v>
      </c>
      <c r="B19">
        <v>131.68888070122253</v>
      </c>
      <c r="C19" s="5">
        <v>114.40838359612158</v>
      </c>
      <c r="D19" s="5">
        <v>115.83408398040649</v>
      </c>
      <c r="E19" s="5">
        <v>204.81337491427854</v>
      </c>
    </row>
    <row r="20" spans="1:5">
      <c r="A20" s="2">
        <v>38231</v>
      </c>
      <c r="B20">
        <v>137.24398820576835</v>
      </c>
      <c r="C20" s="5">
        <v>117.93839628737855</v>
      </c>
      <c r="D20" s="5">
        <v>117.23400219876963</v>
      </c>
      <c r="E20" s="5">
        <v>223.36345301316405</v>
      </c>
    </row>
    <row r="21" spans="1:5">
      <c r="A21" s="2">
        <v>38322</v>
      </c>
      <c r="B21">
        <v>142.97685113388323</v>
      </c>
      <c r="C21" s="5">
        <v>121.40271849450679</v>
      </c>
      <c r="D21" s="5">
        <v>130.38811748078498</v>
      </c>
      <c r="E21" s="5">
        <v>220.38894330483419</v>
      </c>
    </row>
    <row r="22" spans="1:5">
      <c r="A22" s="2">
        <v>38412</v>
      </c>
      <c r="B22">
        <v>132.18260243172438</v>
      </c>
      <c r="C22" s="5">
        <v>117.9458912036994</v>
      </c>
      <c r="D22" s="5">
        <v>113.85345530102249</v>
      </c>
      <c r="E22" s="5">
        <v>202.57394023657065</v>
      </c>
    </row>
    <row r="23" spans="1:5">
      <c r="A23" s="2">
        <v>38504</v>
      </c>
      <c r="B23">
        <v>139.0850637476934</v>
      </c>
      <c r="C23" s="5">
        <v>120.5117454371115</v>
      </c>
      <c r="D23" s="5">
        <v>117.25776701348347</v>
      </c>
      <c r="E23" s="5">
        <v>226.90125059576607</v>
      </c>
    </row>
    <row r="24" spans="1:5">
      <c r="A24" s="2">
        <v>38596</v>
      </c>
      <c r="B24">
        <v>144.6293414439177</v>
      </c>
      <c r="C24" s="5">
        <v>123.03001730532937</v>
      </c>
      <c r="D24" s="5">
        <v>119.35578176171362</v>
      </c>
      <c r="E24" s="5">
        <v>246.54103298415089</v>
      </c>
    </row>
    <row r="25" spans="1:5">
      <c r="A25" s="2">
        <v>38687</v>
      </c>
      <c r="B25">
        <v>148.3112404837178</v>
      </c>
      <c r="C25" s="5">
        <v>125.64600036201723</v>
      </c>
      <c r="D25" s="5">
        <v>132.5971313140476</v>
      </c>
      <c r="E25" s="5">
        <v>234.43296083052675</v>
      </c>
    </row>
    <row r="26" spans="1:5">
      <c r="A26" s="2">
        <v>38777</v>
      </c>
      <c r="B26">
        <v>139.22610848020619</v>
      </c>
      <c r="C26" s="5">
        <v>124.28482567726442</v>
      </c>
      <c r="D26" s="5">
        <v>116.57058658651472</v>
      </c>
      <c r="E26" s="5">
        <v>219.68837642590034</v>
      </c>
    </row>
    <row r="27" spans="1:5">
      <c r="A27" s="2">
        <v>38869</v>
      </c>
      <c r="B27">
        <v>141.80213449204891</v>
      </c>
      <c r="C27" s="5">
        <v>126.882150296278</v>
      </c>
      <c r="D27" s="5">
        <v>118.52041883375468</v>
      </c>
      <c r="E27" s="5">
        <v>223.41829425971159</v>
      </c>
    </row>
    <row r="28" spans="1:5">
      <c r="A28" s="2">
        <v>38961</v>
      </c>
      <c r="B28">
        <v>151.75000836344424</v>
      </c>
      <c r="C28" s="5">
        <v>129.38974382948228</v>
      </c>
      <c r="D28" s="5">
        <v>120.92371355215332</v>
      </c>
      <c r="E28" s="5">
        <v>266.23412894887036</v>
      </c>
    </row>
    <row r="29" spans="1:5">
      <c r="A29" s="2">
        <v>39052</v>
      </c>
      <c r="B29">
        <v>155.96687073074693</v>
      </c>
      <c r="C29" s="5">
        <v>131.90074782144711</v>
      </c>
      <c r="D29" s="5">
        <v>139.49341374025462</v>
      </c>
      <c r="E29" s="5">
        <v>247.00332901175275</v>
      </c>
    </row>
    <row r="30" spans="1:5">
      <c r="A30" s="2">
        <v>39142</v>
      </c>
      <c r="B30">
        <v>147.08239814161945</v>
      </c>
      <c r="C30" s="5">
        <v>131.96019960781501</v>
      </c>
      <c r="D30" s="5">
        <v>122.2824749757891</v>
      </c>
      <c r="E30" s="5">
        <v>232.12167543471043</v>
      </c>
    </row>
    <row r="31" spans="1:5">
      <c r="A31" s="2">
        <v>39234</v>
      </c>
      <c r="B31">
        <v>153.89052372947586</v>
      </c>
      <c r="C31" s="5">
        <v>134.47884378349784</v>
      </c>
      <c r="D31" s="5">
        <v>127.71598262683126</v>
      </c>
      <c r="E31" s="5">
        <v>252.14751143233818</v>
      </c>
    </row>
    <row r="32" spans="1:5">
      <c r="A32" s="2">
        <v>39326</v>
      </c>
      <c r="B32">
        <v>158.40822420774765</v>
      </c>
      <c r="C32" s="5">
        <v>136.58050304389576</v>
      </c>
      <c r="D32" s="5">
        <v>128.77177868025922</v>
      </c>
      <c r="E32" s="5">
        <v>269.28786834187918</v>
      </c>
    </row>
    <row r="33" spans="1:5">
      <c r="A33" s="2">
        <v>39417</v>
      </c>
      <c r="B33">
        <v>163.6577661022055</v>
      </c>
      <c r="C33" s="5">
        <v>140.548538263061</v>
      </c>
      <c r="D33" s="5">
        <v>142.13569896926643</v>
      </c>
      <c r="E33" s="5">
        <v>262.06262000864211</v>
      </c>
    </row>
    <row r="34" spans="1:5">
      <c r="A34" s="2">
        <v>39508</v>
      </c>
      <c r="B34">
        <v>151.97163730301835</v>
      </c>
      <c r="C34" s="5">
        <v>139.79137183484423</v>
      </c>
      <c r="D34" s="5">
        <v>127.97794484049025</v>
      </c>
      <c r="E34" s="5">
        <v>228.20863480256224</v>
      </c>
    </row>
    <row r="35" spans="1:5">
      <c r="A35" s="2">
        <v>39600</v>
      </c>
      <c r="B35">
        <v>161.45793450319093</v>
      </c>
      <c r="C35" s="5">
        <v>143.17494878680475</v>
      </c>
      <c r="D35" s="5">
        <v>129.87400858492214</v>
      </c>
      <c r="E35" s="5">
        <v>267.35503487912223</v>
      </c>
    </row>
    <row r="36" spans="1:5">
      <c r="A36" s="2">
        <v>39692</v>
      </c>
      <c r="B36">
        <v>167.33469024874881</v>
      </c>
      <c r="C36" s="5">
        <v>147.08551398906056</v>
      </c>
      <c r="D36" s="5">
        <v>135.41443581714341</v>
      </c>
      <c r="E36" s="5">
        <v>278.72452010360178</v>
      </c>
    </row>
    <row r="37" spans="1:5">
      <c r="A37" s="2">
        <v>39783</v>
      </c>
      <c r="B37">
        <v>163.29673895913237</v>
      </c>
      <c r="C37" s="5">
        <v>144.3448814912575</v>
      </c>
      <c r="D37" s="5">
        <v>144.15686993260633</v>
      </c>
      <c r="E37" s="5">
        <v>246.86829055117653</v>
      </c>
    </row>
    <row r="38" spans="1:5">
      <c r="A38" s="2">
        <v>39873</v>
      </c>
      <c r="B38">
        <v>149.03827989845192</v>
      </c>
      <c r="C38" s="5">
        <v>142.94964846180747</v>
      </c>
      <c r="D38" s="5">
        <v>132.29332655099134</v>
      </c>
      <c r="E38" s="5">
        <v>196.30038596016507</v>
      </c>
    </row>
    <row r="39" spans="1:5">
      <c r="A39" s="2">
        <v>39965</v>
      </c>
      <c r="B39">
        <v>159.96608706849372</v>
      </c>
      <c r="C39" s="5">
        <v>147.78789829905838</v>
      </c>
      <c r="D39" s="5">
        <v>133.40018026567765</v>
      </c>
      <c r="E39" s="5">
        <v>241.15338078508128</v>
      </c>
    </row>
    <row r="40" spans="1:5">
      <c r="A40" s="2">
        <v>40057</v>
      </c>
      <c r="B40">
        <v>165.78934492454636</v>
      </c>
      <c r="C40" s="5">
        <v>153.9405835470649</v>
      </c>
      <c r="D40" s="5">
        <v>135.81073875695404</v>
      </c>
      <c r="E40" s="5">
        <v>252.73953541948271</v>
      </c>
    </row>
    <row r="41" spans="1:5">
      <c r="A41" s="2">
        <v>40148</v>
      </c>
      <c r="B41">
        <v>169.60872635907452</v>
      </c>
      <c r="C41" s="5">
        <v>155.22061153887222</v>
      </c>
      <c r="D41" s="5">
        <v>152.62368833719171</v>
      </c>
      <c r="E41" s="5">
        <v>237.78368147821908</v>
      </c>
    </row>
    <row r="42" spans="1:5">
      <c r="A42" s="2">
        <v>40238</v>
      </c>
      <c r="B42">
        <v>161.6198769044633</v>
      </c>
      <c r="C42" s="5">
        <v>155.04672275132674</v>
      </c>
      <c r="D42" s="5">
        <v>136.35760234212066</v>
      </c>
      <c r="E42" s="5">
        <v>226.48462963089258</v>
      </c>
    </row>
    <row r="43" spans="1:5">
      <c r="A43" s="2">
        <v>40330</v>
      </c>
      <c r="B43">
        <v>170.17215232818279</v>
      </c>
      <c r="C43" s="5">
        <v>156.89356422172321</v>
      </c>
      <c r="D43" s="5">
        <v>141.64129322599499</v>
      </c>
      <c r="E43" s="5">
        <v>257.85639534785321</v>
      </c>
    </row>
    <row r="44" spans="1:5">
      <c r="A44" s="2">
        <v>40422</v>
      </c>
      <c r="B44">
        <v>177.70861448406191</v>
      </c>
      <c r="C44" s="5">
        <v>163.04097283186772</v>
      </c>
      <c r="D44" s="5">
        <v>142.68574381520418</v>
      </c>
      <c r="E44" s="5">
        <v>281.32251877010805</v>
      </c>
    </row>
    <row r="45" spans="1:5">
      <c r="A45" s="2">
        <v>40513</v>
      </c>
      <c r="B45">
        <v>182.16013009993071</v>
      </c>
      <c r="C45" s="5">
        <v>166.58017756878877</v>
      </c>
      <c r="D45" s="5">
        <v>156.90624214329003</v>
      </c>
      <c r="E45" s="5">
        <v>269.20190567224705</v>
      </c>
    </row>
    <row r="46" spans="1:5">
      <c r="A46" s="2">
        <v>40603</v>
      </c>
      <c r="B46">
        <v>168.45963666006742</v>
      </c>
      <c r="C46" s="5">
        <v>164.35844508813767</v>
      </c>
      <c r="D46" s="5">
        <v>138.87899068468025</v>
      </c>
      <c r="E46" s="5">
        <v>235.5527696299834</v>
      </c>
    </row>
    <row r="47" spans="1:5">
      <c r="A47" s="2">
        <v>40695</v>
      </c>
      <c r="B47">
        <v>178.91025006886576</v>
      </c>
      <c r="C47" s="5">
        <v>165.6950188123017</v>
      </c>
      <c r="D47" s="5">
        <v>146.57294606110412</v>
      </c>
      <c r="E47" s="5">
        <v>273.77155761409085</v>
      </c>
    </row>
    <row r="48" spans="1:5">
      <c r="A48" s="2">
        <v>40787</v>
      </c>
      <c r="B48">
        <v>182.53362767739543</v>
      </c>
      <c r="C48" s="5">
        <v>167.60529545809734</v>
      </c>
      <c r="D48" s="5">
        <v>144.38690828516292</v>
      </c>
      <c r="E48" s="5">
        <v>292.80803195366508</v>
      </c>
    </row>
    <row r="49" spans="1:5">
      <c r="A49" s="2">
        <v>40878</v>
      </c>
      <c r="B49">
        <v>186.35587094555603</v>
      </c>
      <c r="C49" s="5">
        <v>170.15648818514595</v>
      </c>
      <c r="D49" s="5">
        <v>158.88611114088815</v>
      </c>
      <c r="E49" s="5">
        <v>279.19286569733396</v>
      </c>
    </row>
    <row r="50" spans="1:5">
      <c r="A50" s="2">
        <v>40969</v>
      </c>
      <c r="B50">
        <v>174.94503844367904</v>
      </c>
      <c r="C50" s="5">
        <v>168.54052598272051</v>
      </c>
      <c r="D50" s="5">
        <v>143.55406816029998</v>
      </c>
      <c r="E50" s="5">
        <v>251.2012832874855</v>
      </c>
    </row>
    <row r="51" spans="1:5">
      <c r="A51" s="2">
        <v>41061</v>
      </c>
      <c r="B51">
        <v>181.08335915386215</v>
      </c>
      <c r="C51" s="5">
        <v>169.69902902079275</v>
      </c>
      <c r="D51" s="5">
        <v>151.14361082001599</v>
      </c>
      <c r="E51" s="5">
        <v>266.81430870636291</v>
      </c>
    </row>
    <row r="52" spans="1:5">
      <c r="A52" s="2">
        <v>41153</v>
      </c>
      <c r="B52">
        <v>185.04270507009508</v>
      </c>
      <c r="C52" s="5">
        <v>173.28850523960998</v>
      </c>
      <c r="D52" s="5">
        <v>149.03209815959337</v>
      </c>
      <c r="E52" s="5">
        <v>283.38064021681419</v>
      </c>
    </row>
    <row r="53" spans="1:5">
      <c r="A53" s="2">
        <v>41244</v>
      </c>
      <c r="B53">
        <v>192.22609101215244</v>
      </c>
      <c r="C53" s="5">
        <v>176.75622749987789</v>
      </c>
      <c r="D53" s="5">
        <v>163.82790441260295</v>
      </c>
      <c r="E53" s="5">
        <v>285.05414513868186</v>
      </c>
    </row>
    <row r="54" spans="1:5">
      <c r="A54" s="2">
        <v>41334</v>
      </c>
      <c r="B54">
        <v>174.73674502526234</v>
      </c>
      <c r="C54" s="5">
        <v>172.12449335214041</v>
      </c>
      <c r="D54" s="5">
        <v>145.85153465221293</v>
      </c>
      <c r="E54" s="5">
        <v>236.82129109069101</v>
      </c>
    </row>
    <row r="55" spans="1:5">
      <c r="A55" s="2">
        <v>41426</v>
      </c>
      <c r="B55">
        <v>186.570264732292</v>
      </c>
      <c r="C55" s="5">
        <v>173.66579134127977</v>
      </c>
      <c r="D55" s="5">
        <v>152.68790998400618</v>
      </c>
      <c r="E55" s="5">
        <v>283.64241581478092</v>
      </c>
    </row>
    <row r="56" spans="1:5">
      <c r="A56" s="2">
        <v>41518</v>
      </c>
      <c r="B56">
        <v>183.91274793190621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2" max="2" width="9.42578125" bestFit="1" customWidth="1"/>
    <col min="4" max="4" width="11.5703125" bestFit="1" customWidth="1"/>
  </cols>
  <sheetData>
    <row r="1" spans="1:5">
      <c r="B1" s="1" t="s">
        <v>0</v>
      </c>
      <c r="C1" s="1" t="s">
        <v>1</v>
      </c>
      <c r="D1" t="s">
        <v>2</v>
      </c>
      <c r="E1" t="s">
        <v>6</v>
      </c>
    </row>
    <row r="2" spans="1:5">
      <c r="A2" s="2">
        <v>36526</v>
      </c>
      <c r="B2">
        <v>2449382.682</v>
      </c>
      <c r="C2">
        <v>2018341.0970000001</v>
      </c>
      <c r="D2" s="5">
        <f>SUM(B2:C2)</f>
        <v>4467723.7790000001</v>
      </c>
      <c r="E2">
        <v>115.34710182611209</v>
      </c>
    </row>
    <row r="3" spans="1:5">
      <c r="A3" s="2">
        <v>36557</v>
      </c>
      <c r="B3">
        <v>1930318.629</v>
      </c>
      <c r="C3">
        <v>1842976</v>
      </c>
      <c r="D3" s="5">
        <f>SUM(B3:C3)</f>
        <v>3773294.6289999997</v>
      </c>
      <c r="E3">
        <v>94.332312185123328</v>
      </c>
    </row>
    <row r="4" spans="1:5">
      <c r="A4" s="2">
        <v>36586</v>
      </c>
      <c r="B4">
        <v>2057731.696</v>
      </c>
      <c r="C4">
        <v>2007059.5549999999</v>
      </c>
      <c r="D4" s="5">
        <f>SUM(B4:C4)</f>
        <v>4064791.2510000002</v>
      </c>
      <c r="E4">
        <v>101.6482944180859</v>
      </c>
    </row>
    <row r="5" spans="1:5">
      <c r="A5" s="2">
        <v>36617</v>
      </c>
      <c r="B5">
        <v>1992238.55</v>
      </c>
      <c r="C5">
        <v>1885843.696</v>
      </c>
      <c r="D5" s="5">
        <f t="shared" ref="D5:D66" si="0">SUM(B5:C5)</f>
        <v>3878082.2460000003</v>
      </c>
      <c r="E5">
        <v>99.454992335606917</v>
      </c>
    </row>
    <row r="6" spans="1:5">
      <c r="A6" s="2">
        <v>36647</v>
      </c>
      <c r="B6">
        <v>1934568.872</v>
      </c>
      <c r="C6">
        <v>1757926.085</v>
      </c>
      <c r="D6" s="5">
        <f t="shared" si="0"/>
        <v>3692494.9569999999</v>
      </c>
      <c r="E6">
        <v>93.437604684382535</v>
      </c>
    </row>
    <row r="7" spans="1:5">
      <c r="A7" s="2">
        <v>36678</v>
      </c>
      <c r="B7">
        <v>1956270.1580000001</v>
      </c>
      <c r="C7">
        <v>1777362.4790000001</v>
      </c>
      <c r="D7" s="5">
        <f t="shared" si="0"/>
        <v>3733632.6370000001</v>
      </c>
      <c r="E7">
        <v>91.803244007696307</v>
      </c>
    </row>
    <row r="8" spans="1:5">
      <c r="A8" s="2">
        <v>36708</v>
      </c>
      <c r="B8">
        <v>2500210.9369999999</v>
      </c>
      <c r="C8">
        <v>2080682.801</v>
      </c>
      <c r="D8" s="5">
        <f t="shared" si="0"/>
        <v>4580893.7379999999</v>
      </c>
      <c r="E8">
        <v>98.294782150594173</v>
      </c>
    </row>
    <row r="9" spans="1:5">
      <c r="A9" s="2">
        <v>36739</v>
      </c>
      <c r="B9">
        <v>2108706.2069999999</v>
      </c>
      <c r="C9">
        <v>1931645.1869999999</v>
      </c>
      <c r="D9" s="5">
        <f t="shared" si="0"/>
        <v>4040351.3939999999</v>
      </c>
      <c r="E9">
        <v>89.002577067765543</v>
      </c>
    </row>
    <row r="10" spans="1:5">
      <c r="A10" s="2">
        <v>36770</v>
      </c>
      <c r="B10">
        <v>1995491.034</v>
      </c>
      <c r="C10">
        <v>1885516.57</v>
      </c>
      <c r="D10" s="5">
        <f t="shared" si="0"/>
        <v>3881007.6040000003</v>
      </c>
      <c r="E10">
        <v>90.683880690579358</v>
      </c>
    </row>
    <row r="11" spans="1:5">
      <c r="A11" s="2">
        <v>36800</v>
      </c>
      <c r="B11">
        <v>2164627.267</v>
      </c>
      <c r="C11">
        <v>1918632.84</v>
      </c>
      <c r="D11" s="5">
        <f t="shared" si="0"/>
        <v>4083260.1069999998</v>
      </c>
      <c r="E11">
        <v>95.701288693739201</v>
      </c>
    </row>
    <row r="12" spans="1:5">
      <c r="A12" s="2">
        <v>36831</v>
      </c>
      <c r="B12">
        <v>2051436.459</v>
      </c>
      <c r="C12">
        <v>1705442.2379999999</v>
      </c>
      <c r="D12" s="5">
        <f t="shared" si="0"/>
        <v>3756878.6969999997</v>
      </c>
      <c r="E12">
        <v>92.890122550640342</v>
      </c>
    </row>
    <row r="13" spans="1:5">
      <c r="A13" s="2">
        <v>36861</v>
      </c>
      <c r="B13">
        <v>2321954.1979999999</v>
      </c>
      <c r="C13">
        <v>1847528.1810000001</v>
      </c>
      <c r="D13" s="5">
        <f t="shared" si="0"/>
        <v>4169482.3789999997</v>
      </c>
      <c r="E13">
        <v>111.82572482557447</v>
      </c>
    </row>
    <row r="14" spans="1:5">
      <c r="A14" s="2">
        <v>36892</v>
      </c>
      <c r="B14">
        <v>2551813.0099999998</v>
      </c>
      <c r="C14">
        <v>2005895.841</v>
      </c>
      <c r="D14" s="5">
        <f t="shared" si="0"/>
        <v>4557708.8509999998</v>
      </c>
      <c r="E14">
        <v>116.90052569720837</v>
      </c>
    </row>
    <row r="15" spans="1:5">
      <c r="A15" s="2">
        <v>36923</v>
      </c>
      <c r="B15">
        <v>2060123.2660000001</v>
      </c>
      <c r="C15">
        <v>1790429.233</v>
      </c>
      <c r="D15" s="5">
        <f t="shared" si="0"/>
        <v>3850552.4989999998</v>
      </c>
      <c r="E15">
        <v>97.292281053032497</v>
      </c>
    </row>
    <row r="16" spans="1:5">
      <c r="A16" s="2">
        <v>36951</v>
      </c>
      <c r="B16">
        <v>2164268.83</v>
      </c>
      <c r="C16">
        <v>1903070.5460000001</v>
      </c>
      <c r="D16" s="5">
        <f t="shared" si="0"/>
        <v>4067339.3760000002</v>
      </c>
      <c r="E16">
        <v>94.198844046021904</v>
      </c>
    </row>
    <row r="17" spans="1:5">
      <c r="A17" s="2">
        <v>36982</v>
      </c>
      <c r="B17">
        <v>2061037.4839999999</v>
      </c>
      <c r="C17">
        <v>1692809.649</v>
      </c>
      <c r="D17" s="5">
        <f t="shared" si="0"/>
        <v>3753847.1329999999</v>
      </c>
      <c r="E17">
        <v>97.094887992493881</v>
      </c>
    </row>
    <row r="18" spans="1:5">
      <c r="A18" s="2">
        <v>37012</v>
      </c>
      <c r="B18">
        <v>2018527.8470000001</v>
      </c>
      <c r="C18">
        <v>1581765.7479999999</v>
      </c>
      <c r="D18" s="5">
        <f t="shared" si="0"/>
        <v>3600293.5949999997</v>
      </c>
      <c r="E18">
        <v>90.778632049952392</v>
      </c>
    </row>
    <row r="19" spans="1:5">
      <c r="A19" s="2">
        <v>37043</v>
      </c>
      <c r="B19">
        <v>2165569.9309999999</v>
      </c>
      <c r="C19">
        <v>1788390.94</v>
      </c>
      <c r="D19" s="5">
        <f t="shared" si="0"/>
        <v>3953960.8709999998</v>
      </c>
      <c r="E19">
        <v>90.294265736207961</v>
      </c>
    </row>
    <row r="20" spans="1:5">
      <c r="A20" s="2">
        <v>37073</v>
      </c>
      <c r="B20">
        <v>2855383.5389999999</v>
      </c>
      <c r="C20">
        <v>2096049.149</v>
      </c>
      <c r="D20" s="5">
        <f t="shared" si="0"/>
        <v>4951432.6880000001</v>
      </c>
      <c r="E20">
        <v>98.555408544045918</v>
      </c>
    </row>
    <row r="21" spans="1:5">
      <c r="A21" s="2">
        <v>37104</v>
      </c>
      <c r="B21">
        <v>2478568.8859999999</v>
      </c>
      <c r="C21">
        <v>1970368.284</v>
      </c>
      <c r="D21" s="5">
        <f t="shared" si="0"/>
        <v>4448937.17</v>
      </c>
      <c r="E21">
        <v>91.812470511684268</v>
      </c>
    </row>
    <row r="22" spans="1:5">
      <c r="A22" s="2">
        <v>37135</v>
      </c>
      <c r="B22">
        <v>2265553.6189999999</v>
      </c>
      <c r="C22">
        <v>1677939.1939999999</v>
      </c>
      <c r="D22" s="5">
        <f t="shared" si="0"/>
        <v>3943492.8130000001</v>
      </c>
      <c r="E22">
        <v>91.30767177339294</v>
      </c>
    </row>
    <row r="23" spans="1:5">
      <c r="A23" s="2">
        <v>37165</v>
      </c>
      <c r="B23">
        <v>2358265.2919999999</v>
      </c>
      <c r="C23">
        <v>1592439.7560000001</v>
      </c>
      <c r="D23" s="5">
        <f t="shared" si="0"/>
        <v>3950705.048</v>
      </c>
      <c r="E23">
        <v>95.226433266845305</v>
      </c>
    </row>
    <row r="24" spans="1:5">
      <c r="A24" s="2">
        <v>37196</v>
      </c>
      <c r="B24">
        <v>2148926.8259999999</v>
      </c>
      <c r="C24">
        <v>1542208.199</v>
      </c>
      <c r="D24" s="5">
        <f t="shared" si="0"/>
        <v>3691135.0249999999</v>
      </c>
      <c r="E24">
        <v>95.54838396649231</v>
      </c>
    </row>
    <row r="25" spans="1:5">
      <c r="A25" s="2">
        <v>37226</v>
      </c>
      <c r="B25">
        <v>2452401.8810000001</v>
      </c>
      <c r="C25">
        <v>1730172.7819999999</v>
      </c>
      <c r="D25" s="5">
        <f t="shared" si="0"/>
        <v>4182574.6629999997</v>
      </c>
      <c r="E25">
        <v>108.41821740892499</v>
      </c>
    </row>
    <row r="26" spans="1:5">
      <c r="A26" s="2">
        <v>37257</v>
      </c>
      <c r="B26">
        <v>2653962.906</v>
      </c>
      <c r="C26">
        <v>1900249.871</v>
      </c>
      <c r="D26" s="5">
        <f t="shared" si="0"/>
        <v>4554212.7769999998</v>
      </c>
      <c r="E26">
        <v>111.9515510218412</v>
      </c>
    </row>
    <row r="27" spans="1:5">
      <c r="A27" s="2">
        <v>37288</v>
      </c>
      <c r="B27">
        <v>2075683.5360000001</v>
      </c>
      <c r="C27">
        <v>1687946.8470000001</v>
      </c>
      <c r="D27" s="5">
        <f t="shared" si="0"/>
        <v>3763630.3830000004</v>
      </c>
      <c r="E27">
        <v>94.078824952066014</v>
      </c>
    </row>
    <row r="28" spans="1:5">
      <c r="A28" s="2">
        <v>37316</v>
      </c>
      <c r="B28">
        <v>2193392.7999999998</v>
      </c>
      <c r="C28">
        <v>1736911.425</v>
      </c>
      <c r="D28" s="5">
        <f t="shared" si="0"/>
        <v>3930304.2249999996</v>
      </c>
      <c r="E28">
        <v>101.6451106973517</v>
      </c>
    </row>
    <row r="29" spans="1:5">
      <c r="A29" s="2">
        <v>37347</v>
      </c>
      <c r="B29">
        <v>2146498.2110000001</v>
      </c>
      <c r="C29">
        <v>1598659.4990000001</v>
      </c>
      <c r="D29" s="5">
        <f t="shared" si="0"/>
        <v>3745157.71</v>
      </c>
      <c r="E29">
        <v>91.047479806184271</v>
      </c>
    </row>
    <row r="30" spans="1:5">
      <c r="A30" s="2">
        <v>37377</v>
      </c>
      <c r="B30">
        <v>2281862.7829999998</v>
      </c>
      <c r="C30">
        <v>1624056.9240000001</v>
      </c>
      <c r="D30" s="5">
        <f t="shared" si="0"/>
        <v>3905919.7069999999</v>
      </c>
      <c r="E30">
        <v>94.879025635540756</v>
      </c>
    </row>
    <row r="31" spans="1:5">
      <c r="A31" s="2">
        <v>37408</v>
      </c>
      <c r="B31">
        <v>2372584.352</v>
      </c>
      <c r="C31">
        <v>1692649.0660000001</v>
      </c>
      <c r="D31" s="5">
        <f t="shared" si="0"/>
        <v>4065233.4180000001</v>
      </c>
      <c r="E31">
        <v>86.616562418392277</v>
      </c>
    </row>
    <row r="32" spans="1:5">
      <c r="A32" s="2">
        <v>37438</v>
      </c>
      <c r="B32">
        <v>2884570.5180000002</v>
      </c>
      <c r="C32">
        <v>1928231.5759999999</v>
      </c>
      <c r="D32" s="5">
        <f t="shared" si="0"/>
        <v>4812802.0940000005</v>
      </c>
      <c r="E32">
        <v>99.267146924503351</v>
      </c>
    </row>
    <row r="33" spans="1:5">
      <c r="A33" s="2">
        <v>37469</v>
      </c>
      <c r="B33">
        <v>2353319.7590000001</v>
      </c>
      <c r="C33">
        <v>1853796.067</v>
      </c>
      <c r="D33" s="5">
        <f t="shared" si="0"/>
        <v>4207115.8260000004</v>
      </c>
      <c r="E33">
        <v>95.415072889688005</v>
      </c>
    </row>
    <row r="34" spans="1:5">
      <c r="A34" s="2">
        <v>37500</v>
      </c>
      <c r="B34">
        <v>2170094.81</v>
      </c>
      <c r="C34">
        <v>1705233.817</v>
      </c>
      <c r="D34" s="5">
        <f t="shared" si="0"/>
        <v>3875328.6270000003</v>
      </c>
      <c r="E34">
        <v>91.650864039250678</v>
      </c>
    </row>
    <row r="35" spans="1:5">
      <c r="A35" s="2">
        <v>37530</v>
      </c>
      <c r="B35">
        <v>2124704.0299999998</v>
      </c>
      <c r="C35">
        <v>1641482.5660000001</v>
      </c>
      <c r="D35" s="5">
        <f t="shared" si="0"/>
        <v>3766186.5959999999</v>
      </c>
      <c r="E35">
        <v>96.970785430824535</v>
      </c>
    </row>
    <row r="36" spans="1:5">
      <c r="A36" s="2">
        <v>37561</v>
      </c>
      <c r="B36">
        <v>2124791.9270000001</v>
      </c>
      <c r="C36">
        <v>1591873.6429999999</v>
      </c>
      <c r="D36" s="5">
        <f t="shared" si="0"/>
        <v>3716665.5700000003</v>
      </c>
      <c r="E36">
        <v>97.809749128400398</v>
      </c>
    </row>
    <row r="37" spans="1:5">
      <c r="A37" s="2">
        <v>37591</v>
      </c>
      <c r="B37">
        <v>2271665.4879999999</v>
      </c>
      <c r="C37">
        <v>1799457.6510000001</v>
      </c>
      <c r="D37" s="5">
        <f t="shared" si="0"/>
        <v>4071123.139</v>
      </c>
      <c r="E37">
        <v>110.67605221991796</v>
      </c>
    </row>
    <row r="38" spans="1:5">
      <c r="A38" s="2">
        <v>37622</v>
      </c>
      <c r="B38">
        <v>2395364.0070000002</v>
      </c>
      <c r="C38">
        <v>1947368.6440000001</v>
      </c>
      <c r="D38" s="5">
        <f t="shared" si="0"/>
        <v>4342732.6510000005</v>
      </c>
      <c r="E38">
        <v>108.86896578743219</v>
      </c>
    </row>
    <row r="39" spans="1:5">
      <c r="A39" s="2">
        <v>37653</v>
      </c>
      <c r="B39">
        <v>1945278.709</v>
      </c>
      <c r="C39">
        <v>1666704.112</v>
      </c>
      <c r="D39" s="5">
        <f t="shared" si="0"/>
        <v>3611982.821</v>
      </c>
      <c r="E39">
        <v>90.987165443068719</v>
      </c>
    </row>
    <row r="40" spans="1:5">
      <c r="A40" s="2">
        <v>37681</v>
      </c>
      <c r="B40">
        <v>2128106.41</v>
      </c>
      <c r="C40">
        <v>1758520.017</v>
      </c>
      <c r="D40" s="5">
        <f t="shared" si="0"/>
        <v>3886626.4270000001</v>
      </c>
      <c r="E40">
        <v>94.036666458842106</v>
      </c>
    </row>
    <row r="41" spans="1:5">
      <c r="A41" s="2">
        <v>37712</v>
      </c>
      <c r="B41">
        <v>2162122.1269999999</v>
      </c>
      <c r="C41">
        <v>1555198.392</v>
      </c>
      <c r="D41" s="5">
        <f t="shared" si="0"/>
        <v>3717320.5189999999</v>
      </c>
      <c r="E41">
        <v>93.432851190955986</v>
      </c>
    </row>
    <row r="42" spans="1:5">
      <c r="A42" s="2">
        <v>37742</v>
      </c>
      <c r="B42">
        <v>1957924.503</v>
      </c>
      <c r="C42">
        <v>1489320.7290000001</v>
      </c>
      <c r="D42" s="5">
        <f t="shared" si="0"/>
        <v>3447245.2319999998</v>
      </c>
      <c r="E42">
        <v>91.075228359875865</v>
      </c>
    </row>
    <row r="43" spans="1:5">
      <c r="A43" s="2">
        <v>37773</v>
      </c>
      <c r="B43">
        <v>1963707.287</v>
      </c>
      <c r="C43">
        <v>1605630.868</v>
      </c>
      <c r="D43" s="5">
        <f t="shared" si="0"/>
        <v>3569338.1550000003</v>
      </c>
      <c r="E43">
        <v>88.463099940814288</v>
      </c>
    </row>
    <row r="44" spans="1:5">
      <c r="A44" s="2">
        <v>37803</v>
      </c>
      <c r="B44">
        <v>2461083.8939999999</v>
      </c>
      <c r="C44">
        <v>1846014.08</v>
      </c>
      <c r="D44" s="5">
        <f t="shared" si="0"/>
        <v>4307097.9739999995</v>
      </c>
      <c r="E44">
        <v>95.148418078914432</v>
      </c>
    </row>
    <row r="45" spans="1:5">
      <c r="A45" s="2">
        <v>37834</v>
      </c>
      <c r="B45">
        <v>2178137.41</v>
      </c>
      <c r="C45">
        <v>1832395.2490000001</v>
      </c>
      <c r="D45" s="5">
        <f t="shared" si="0"/>
        <v>4010532.659</v>
      </c>
      <c r="E45">
        <v>90.163280650923284</v>
      </c>
    </row>
    <row r="46" spans="1:5">
      <c r="A46" s="2">
        <v>37865</v>
      </c>
      <c r="B46">
        <v>2067383.6440000001</v>
      </c>
      <c r="C46">
        <v>1727923.3119999999</v>
      </c>
      <c r="D46" s="5">
        <f t="shared" si="0"/>
        <v>3795306.9560000002</v>
      </c>
      <c r="E46">
        <v>88.341151672049804</v>
      </c>
    </row>
    <row r="47" spans="1:5">
      <c r="A47" s="2">
        <v>37895</v>
      </c>
      <c r="B47">
        <v>2219183.0460000001</v>
      </c>
      <c r="C47">
        <v>1784308.2450000001</v>
      </c>
      <c r="D47" s="5">
        <f t="shared" si="0"/>
        <v>4003491.2910000002</v>
      </c>
      <c r="E47">
        <v>94.80206414197616</v>
      </c>
    </row>
    <row r="48" spans="1:5">
      <c r="A48" s="2">
        <v>37926</v>
      </c>
      <c r="B48">
        <v>2175332.0809999998</v>
      </c>
      <c r="C48">
        <v>1757705.8759999999</v>
      </c>
      <c r="D48" s="5">
        <f t="shared" si="0"/>
        <v>3933037.9569999995</v>
      </c>
      <c r="E48">
        <v>92.813922905090124</v>
      </c>
    </row>
    <row r="49" spans="1:5">
      <c r="A49" s="2">
        <v>37956</v>
      </c>
      <c r="B49">
        <v>2370038.986</v>
      </c>
      <c r="C49">
        <v>1715220.5959999999</v>
      </c>
      <c r="D49" s="5">
        <f t="shared" si="0"/>
        <v>4085259.5819999999</v>
      </c>
      <c r="E49">
        <v>111.88594541355725</v>
      </c>
    </row>
    <row r="50" spans="1:5">
      <c r="A50" s="2">
        <v>37987</v>
      </c>
      <c r="B50">
        <v>2607162.8870000001</v>
      </c>
      <c r="C50">
        <v>1888323.625</v>
      </c>
      <c r="D50" s="5">
        <f t="shared" si="0"/>
        <v>4495486.5120000001</v>
      </c>
      <c r="E50">
        <v>109.19441180524061</v>
      </c>
    </row>
    <row r="51" spans="1:5">
      <c r="A51" s="2">
        <v>38018</v>
      </c>
      <c r="B51">
        <v>2180246.2439999999</v>
      </c>
      <c r="C51">
        <v>1743724.8419999999</v>
      </c>
      <c r="D51" s="5">
        <f t="shared" si="0"/>
        <v>3923971.0860000001</v>
      </c>
      <c r="E51">
        <v>95.653587552356512</v>
      </c>
    </row>
    <row r="52" spans="1:5">
      <c r="A52" s="2">
        <v>38047</v>
      </c>
      <c r="B52">
        <v>2143861.0249999999</v>
      </c>
      <c r="C52">
        <v>1713115.7039999999</v>
      </c>
      <c r="D52" s="5">
        <f t="shared" si="0"/>
        <v>3856976.7289999998</v>
      </c>
      <c r="E52">
        <v>91.69304545161566</v>
      </c>
    </row>
    <row r="53" spans="1:5">
      <c r="A53" s="2">
        <v>38078</v>
      </c>
      <c r="B53">
        <v>2212382.048</v>
      </c>
      <c r="C53">
        <v>1667542.1869999999</v>
      </c>
      <c r="D53" s="5">
        <f t="shared" si="0"/>
        <v>3879924.2349999999</v>
      </c>
      <c r="E53">
        <v>95.360805093372974</v>
      </c>
    </row>
    <row r="54" spans="1:5">
      <c r="A54" s="2">
        <v>38108</v>
      </c>
      <c r="B54">
        <v>2333716.7039999999</v>
      </c>
      <c r="C54">
        <v>1669282.6270000001</v>
      </c>
      <c r="D54" s="5">
        <f t="shared" si="0"/>
        <v>4002999.3310000002</v>
      </c>
      <c r="E54">
        <v>92.472984659709212</v>
      </c>
    </row>
    <row r="55" spans="1:5">
      <c r="A55" s="2">
        <v>38139</v>
      </c>
      <c r="B55">
        <v>2306178.2349999999</v>
      </c>
      <c r="C55">
        <v>1745707.764</v>
      </c>
      <c r="D55" s="5">
        <f t="shared" si="0"/>
        <v>4051885.9989999998</v>
      </c>
      <c r="E55">
        <v>89.250354887620659</v>
      </c>
    </row>
    <row r="56" spans="1:5">
      <c r="A56" s="2">
        <v>38169</v>
      </c>
      <c r="B56">
        <v>2830280.9810000001</v>
      </c>
      <c r="C56">
        <v>2105633.5490000001</v>
      </c>
      <c r="D56" s="5">
        <f t="shared" si="0"/>
        <v>4935914.53</v>
      </c>
      <c r="E56">
        <v>100.39263801560867</v>
      </c>
    </row>
    <row r="57" spans="1:5">
      <c r="A57" s="2">
        <v>38200</v>
      </c>
      <c r="B57">
        <v>2559413.5630000001</v>
      </c>
      <c r="C57">
        <v>1957059.7009999999</v>
      </c>
      <c r="D57" s="5">
        <f t="shared" si="0"/>
        <v>4516473.2640000004</v>
      </c>
      <c r="E57">
        <v>94.20161310624367</v>
      </c>
    </row>
    <row r="58" spans="1:5">
      <c r="A58" s="2">
        <v>38231</v>
      </c>
      <c r="B58">
        <v>2347971.06</v>
      </c>
      <c r="C58">
        <v>1812175.7520000001</v>
      </c>
      <c r="D58" s="5">
        <f t="shared" si="0"/>
        <v>4160146.8119999999</v>
      </c>
      <c r="E58">
        <v>95.536871868594858</v>
      </c>
    </row>
    <row r="59" spans="1:5">
      <c r="A59" s="2">
        <v>38261</v>
      </c>
      <c r="B59">
        <v>2548533.9929999998</v>
      </c>
      <c r="C59">
        <v>2013415.49</v>
      </c>
      <c r="D59" s="5">
        <f t="shared" si="0"/>
        <v>4561949.483</v>
      </c>
      <c r="E59">
        <v>99.464073620477564</v>
      </c>
    </row>
    <row r="60" spans="1:5">
      <c r="A60" s="2">
        <v>38292</v>
      </c>
      <c r="B60">
        <v>2449377.8849999998</v>
      </c>
      <c r="C60">
        <v>1840618.2609999999</v>
      </c>
      <c r="D60" s="5">
        <f t="shared" si="0"/>
        <v>4289996.1459999997</v>
      </c>
      <c r="E60">
        <v>96.879834401376414</v>
      </c>
    </row>
    <row r="61" spans="1:5">
      <c r="A61" s="2">
        <v>38322</v>
      </c>
      <c r="B61">
        <v>2627888.392</v>
      </c>
      <c r="C61">
        <v>1874480.8659999999</v>
      </c>
      <c r="D61" s="5">
        <f t="shared" si="0"/>
        <v>4502369.2579999994</v>
      </c>
      <c r="E61">
        <v>114.59564718666502</v>
      </c>
    </row>
    <row r="62" spans="1:5">
      <c r="A62" s="2">
        <v>38353</v>
      </c>
      <c r="B62">
        <v>3066535.0970000001</v>
      </c>
      <c r="C62">
        <v>2117897.719</v>
      </c>
      <c r="D62" s="5">
        <f t="shared" si="0"/>
        <v>5184432.8159999996</v>
      </c>
      <c r="E62">
        <v>113.67531772323535</v>
      </c>
    </row>
    <row r="63" spans="1:5">
      <c r="A63" s="2">
        <v>38384</v>
      </c>
      <c r="B63">
        <v>2443133.8840000001</v>
      </c>
      <c r="C63">
        <v>1890152.398</v>
      </c>
      <c r="D63" s="5">
        <f t="shared" si="0"/>
        <v>4333286.2819999997</v>
      </c>
      <c r="E63">
        <v>96.364061849030634</v>
      </c>
    </row>
    <row r="64" spans="1:5">
      <c r="A64" s="2">
        <v>38412</v>
      </c>
      <c r="B64">
        <v>2651696.196</v>
      </c>
      <c r="C64">
        <v>1977169.443</v>
      </c>
      <c r="D64" s="5">
        <f t="shared" si="0"/>
        <v>4628865.6390000004</v>
      </c>
      <c r="E64">
        <v>101.37471898093082</v>
      </c>
    </row>
    <row r="65" spans="1:5">
      <c r="A65" s="2">
        <v>38443</v>
      </c>
      <c r="B65">
        <v>2596250.591</v>
      </c>
      <c r="C65">
        <v>1814845.213</v>
      </c>
      <c r="D65" s="5">
        <f t="shared" si="0"/>
        <v>4411095.8039999995</v>
      </c>
      <c r="E65">
        <v>95.785305889959801</v>
      </c>
    </row>
    <row r="66" spans="1:5">
      <c r="A66" s="2">
        <v>38473</v>
      </c>
      <c r="B66">
        <v>2716029.3730000001</v>
      </c>
      <c r="C66">
        <v>1744809.35</v>
      </c>
      <c r="D66" s="5">
        <f t="shared" si="0"/>
        <v>4460838.7230000002</v>
      </c>
      <c r="E66">
        <v>97.854823708167046</v>
      </c>
    </row>
    <row r="67" spans="1:5">
      <c r="A67" s="2">
        <v>38504</v>
      </c>
      <c r="B67">
        <v>2656514.912</v>
      </c>
      <c r="C67">
        <v>1827745.372</v>
      </c>
      <c r="D67" s="5">
        <f t="shared" ref="D67:D130" si="1">SUM(B67:C67)</f>
        <v>4484260.284</v>
      </c>
      <c r="E67">
        <v>92.269538573794676</v>
      </c>
    </row>
    <row r="68" spans="1:5">
      <c r="A68" s="2">
        <v>38534</v>
      </c>
      <c r="B68">
        <v>3571717.145</v>
      </c>
      <c r="C68">
        <v>2265568.7740000002</v>
      </c>
      <c r="D68" s="5">
        <f t="shared" si="1"/>
        <v>5837285.9189999998</v>
      </c>
      <c r="E68">
        <v>105.39401228493033</v>
      </c>
    </row>
    <row r="69" spans="1:5">
      <c r="A69" s="2">
        <v>38565</v>
      </c>
      <c r="B69">
        <v>3001291.83</v>
      </c>
      <c r="C69">
        <v>2088037.4839999999</v>
      </c>
      <c r="D69" s="5">
        <f t="shared" si="1"/>
        <v>5089329.3140000002</v>
      </c>
      <c r="E69">
        <v>98.468328394988859</v>
      </c>
    </row>
    <row r="70" spans="1:5">
      <c r="A70" s="2">
        <v>38596</v>
      </c>
      <c r="B70">
        <v>3064711.05</v>
      </c>
      <c r="C70">
        <v>1949974.0190000001</v>
      </c>
      <c r="D70" s="5">
        <f t="shared" si="1"/>
        <v>5014685.0690000001</v>
      </c>
      <c r="E70">
        <v>94.315058411723328</v>
      </c>
    </row>
    <row r="71" spans="1:5">
      <c r="A71" s="2">
        <v>38626</v>
      </c>
      <c r="B71">
        <v>3282098.1740000001</v>
      </c>
      <c r="C71">
        <v>2021504.8370000001</v>
      </c>
      <c r="D71" s="5">
        <f t="shared" si="1"/>
        <v>5303603.0109999999</v>
      </c>
      <c r="E71">
        <v>98.340222695518293</v>
      </c>
    </row>
    <row r="72" spans="1:5">
      <c r="A72" s="2">
        <v>38657</v>
      </c>
      <c r="B72">
        <v>3010268.7030000002</v>
      </c>
      <c r="C72">
        <v>1853356.1839999999</v>
      </c>
      <c r="D72" s="5">
        <f t="shared" si="1"/>
        <v>4863624.8870000001</v>
      </c>
      <c r="E72">
        <v>98.995622526758339</v>
      </c>
    </row>
    <row r="73" spans="1:5">
      <c r="A73" s="2">
        <v>38687</v>
      </c>
      <c r="B73">
        <v>3483739.733</v>
      </c>
      <c r="C73">
        <v>1965996.524</v>
      </c>
      <c r="D73" s="5">
        <f t="shared" si="1"/>
        <v>5449736.2570000002</v>
      </c>
      <c r="E73">
        <v>117.00520863745416</v>
      </c>
    </row>
    <row r="74" spans="1:5">
      <c r="A74" s="2">
        <v>38718</v>
      </c>
      <c r="B74">
        <v>3830757.6170000001</v>
      </c>
      <c r="C74">
        <v>2163592.139</v>
      </c>
      <c r="D74" s="5">
        <f t="shared" si="1"/>
        <v>5994349.7560000001</v>
      </c>
      <c r="E74">
        <v>118.57269035426721</v>
      </c>
    </row>
    <row r="75" spans="1:5">
      <c r="A75" s="2">
        <v>38749</v>
      </c>
      <c r="B75">
        <v>2931605.6150000002</v>
      </c>
      <c r="C75">
        <v>1876193.584</v>
      </c>
      <c r="D75" s="5">
        <f t="shared" si="1"/>
        <v>4807799.199</v>
      </c>
      <c r="E75">
        <v>98.021629510506386</v>
      </c>
    </row>
    <row r="76" spans="1:5">
      <c r="A76" s="2">
        <v>38777</v>
      </c>
      <c r="B76">
        <v>3243511.1260000002</v>
      </c>
      <c r="C76">
        <v>1944810.1580000001</v>
      </c>
      <c r="D76" s="5">
        <f t="shared" si="1"/>
        <v>5188321.284</v>
      </c>
      <c r="E76">
        <v>99.327524217455135</v>
      </c>
    </row>
    <row r="77" spans="1:5">
      <c r="A77" s="2">
        <v>38808</v>
      </c>
      <c r="B77">
        <v>3208986.1579999998</v>
      </c>
      <c r="C77">
        <v>1779743.743</v>
      </c>
      <c r="D77" s="5">
        <f t="shared" si="1"/>
        <v>4988729.9009999996</v>
      </c>
      <c r="E77">
        <v>101.14032999650153</v>
      </c>
    </row>
    <row r="78" spans="1:5">
      <c r="A78" s="2">
        <v>38838</v>
      </c>
      <c r="B78">
        <v>3274809.821</v>
      </c>
      <c r="C78">
        <v>1495332.673</v>
      </c>
      <c r="D78" s="5">
        <f t="shared" si="1"/>
        <v>4770142.4939999999</v>
      </c>
      <c r="E78">
        <v>96.15068590628762</v>
      </c>
    </row>
    <row r="79" spans="1:5">
      <c r="A79" s="2">
        <v>38869</v>
      </c>
      <c r="B79">
        <v>3316283.0750000002</v>
      </c>
      <c r="C79">
        <v>1302240.9609999999</v>
      </c>
      <c r="D79" s="5">
        <f t="shared" si="1"/>
        <v>4618524.0360000003</v>
      </c>
      <c r="E79">
        <v>91.188798924296876</v>
      </c>
    </row>
    <row r="80" spans="1:5">
      <c r="A80" s="2">
        <v>38899</v>
      </c>
      <c r="B80">
        <v>3706881.4029999999</v>
      </c>
      <c r="C80">
        <v>1200261.4140000001</v>
      </c>
      <c r="D80" s="5">
        <f t="shared" si="1"/>
        <v>4907142.8169999998</v>
      </c>
      <c r="E80">
        <v>105.04014061161608</v>
      </c>
    </row>
    <row r="81" spans="1:5">
      <c r="A81" s="2">
        <v>38930</v>
      </c>
      <c r="B81">
        <v>3304284.3139999998</v>
      </c>
      <c r="C81">
        <v>952407.62600000005</v>
      </c>
      <c r="D81" s="5">
        <f t="shared" si="1"/>
        <v>4256691.9399999995</v>
      </c>
      <c r="E81">
        <v>98.524571116503054</v>
      </c>
    </row>
    <row r="82" spans="1:5">
      <c r="A82" s="2">
        <v>38961</v>
      </c>
      <c r="B82">
        <v>3319106.3790000002</v>
      </c>
      <c r="C82">
        <v>809423.05500000005</v>
      </c>
      <c r="D82" s="5">
        <f t="shared" si="1"/>
        <v>4128529.4340000004</v>
      </c>
      <c r="E82">
        <v>99.616603384118079</v>
      </c>
    </row>
    <row r="83" spans="1:5">
      <c r="A83" s="2">
        <v>38991</v>
      </c>
      <c r="B83">
        <v>3442356.1719999998</v>
      </c>
      <c r="C83">
        <v>848724.01599999995</v>
      </c>
      <c r="D83" s="5">
        <f t="shared" si="1"/>
        <v>4291080.1880000001</v>
      </c>
      <c r="E83">
        <v>102.55801447697334</v>
      </c>
    </row>
    <row r="84" spans="1:5">
      <c r="A84" s="2">
        <v>39022</v>
      </c>
      <c r="B84">
        <v>3209804.1510000001</v>
      </c>
      <c r="C84">
        <v>873628.16099999996</v>
      </c>
      <c r="D84" s="5">
        <f t="shared" si="1"/>
        <v>4083432.3119999999</v>
      </c>
      <c r="E84">
        <v>103.19375188391422</v>
      </c>
    </row>
    <row r="85" spans="1:5">
      <c r="A85" s="2">
        <v>39052</v>
      </c>
      <c r="B85">
        <v>3767108.5630000001</v>
      </c>
      <c r="C85">
        <v>1021122.452</v>
      </c>
      <c r="D85" s="5">
        <f t="shared" si="1"/>
        <v>4788231.0150000006</v>
      </c>
      <c r="E85">
        <v>122.6529232153283</v>
      </c>
    </row>
    <row r="86" spans="1:5">
      <c r="A86" s="2">
        <v>39083</v>
      </c>
      <c r="B86">
        <v>4247240.4529999997</v>
      </c>
      <c r="C86">
        <v>1191459.4680000001</v>
      </c>
      <c r="D86" s="5">
        <f t="shared" si="1"/>
        <v>5438699.9210000001</v>
      </c>
      <c r="E86">
        <v>120.36402977696194</v>
      </c>
    </row>
    <row r="87" spans="1:5">
      <c r="A87" s="2">
        <v>39114</v>
      </c>
      <c r="B87">
        <v>3392376.93</v>
      </c>
      <c r="C87">
        <v>1077722.1100000001</v>
      </c>
      <c r="D87" s="5">
        <f t="shared" si="1"/>
        <v>4470099.04</v>
      </c>
      <c r="E87">
        <v>103.76754000210411</v>
      </c>
    </row>
    <row r="88" spans="1:5">
      <c r="A88" s="2">
        <v>39142</v>
      </c>
      <c r="B88">
        <v>3509587.2949999999</v>
      </c>
      <c r="C88">
        <v>1180946.365</v>
      </c>
      <c r="D88" s="5">
        <f t="shared" si="1"/>
        <v>4690533.66</v>
      </c>
      <c r="E88">
        <v>104.32033537786857</v>
      </c>
    </row>
    <row r="89" spans="1:5">
      <c r="A89" s="2">
        <v>39173</v>
      </c>
      <c r="B89">
        <v>3829260.148</v>
      </c>
      <c r="C89">
        <v>1207854.47</v>
      </c>
      <c r="D89" s="5">
        <f t="shared" si="1"/>
        <v>5037114.6179999998</v>
      </c>
      <c r="E89">
        <v>105.28484559192148</v>
      </c>
    </row>
    <row r="90" spans="1:5">
      <c r="A90" s="2">
        <v>39203</v>
      </c>
      <c r="B90">
        <v>3731160.2779999999</v>
      </c>
      <c r="C90">
        <v>1135120.1000000001</v>
      </c>
      <c r="D90" s="5">
        <f t="shared" si="1"/>
        <v>4866280.3780000005</v>
      </c>
      <c r="E90">
        <v>101.1827049761952</v>
      </c>
    </row>
    <row r="91" spans="1:5">
      <c r="A91" s="2">
        <v>39234</v>
      </c>
      <c r="B91">
        <v>3741051.5759999999</v>
      </c>
      <c r="C91">
        <v>1119625.4350000001</v>
      </c>
      <c r="D91" s="5">
        <f t="shared" si="1"/>
        <v>4860677.0109999999</v>
      </c>
      <c r="E91">
        <v>100.57033478572347</v>
      </c>
    </row>
    <row r="92" spans="1:5">
      <c r="A92" s="2">
        <v>39264</v>
      </c>
      <c r="B92">
        <v>4115923.3969999999</v>
      </c>
      <c r="C92">
        <v>1472118.487</v>
      </c>
      <c r="D92" s="5">
        <f t="shared" si="1"/>
        <v>5588041.8839999996</v>
      </c>
      <c r="E92">
        <v>110.82735880563897</v>
      </c>
    </row>
    <row r="93" spans="1:5">
      <c r="A93" s="2">
        <v>39295</v>
      </c>
      <c r="B93">
        <v>3272144.38</v>
      </c>
      <c r="C93">
        <v>1256891.774</v>
      </c>
      <c r="D93" s="5">
        <f t="shared" si="1"/>
        <v>4529036.1540000001</v>
      </c>
      <c r="E93">
        <v>105.7360474305646</v>
      </c>
    </row>
    <row r="94" spans="1:5">
      <c r="A94" s="2">
        <v>39326</v>
      </c>
      <c r="B94">
        <v>3540648.3280000002</v>
      </c>
      <c r="C94">
        <v>1220863.0660000001</v>
      </c>
      <c r="D94" s="5">
        <f t="shared" si="1"/>
        <v>4761511.3940000003</v>
      </c>
      <c r="E94">
        <v>109.87104090464526</v>
      </c>
    </row>
    <row r="95" spans="1:5">
      <c r="A95" s="2">
        <v>39356</v>
      </c>
      <c r="B95">
        <v>4013539.2650000001</v>
      </c>
      <c r="C95">
        <v>1298243.1740000001</v>
      </c>
      <c r="D95" s="5">
        <f t="shared" si="1"/>
        <v>5311782.4390000002</v>
      </c>
      <c r="E95">
        <v>112.14076870130502</v>
      </c>
    </row>
    <row r="96" spans="1:5">
      <c r="A96" s="2">
        <v>39387</v>
      </c>
      <c r="B96">
        <v>3942065.9419999998</v>
      </c>
      <c r="C96">
        <v>1153287.57</v>
      </c>
      <c r="D96" s="5">
        <f t="shared" si="1"/>
        <v>5095353.5120000001</v>
      </c>
      <c r="E96">
        <v>110.78718786315784</v>
      </c>
    </row>
    <row r="97" spans="1:5">
      <c r="A97" s="2">
        <v>39417</v>
      </c>
      <c r="B97">
        <v>4369904.5599999996</v>
      </c>
      <c r="C97">
        <v>1530807.7220000001</v>
      </c>
      <c r="D97" s="5">
        <f t="shared" si="1"/>
        <v>5900712.2819999997</v>
      </c>
      <c r="E97">
        <v>128.93865234237879</v>
      </c>
    </row>
    <row r="98" spans="1:5">
      <c r="A98" s="2">
        <v>39448</v>
      </c>
      <c r="B98">
        <v>4584711.9589999998</v>
      </c>
      <c r="C98">
        <v>1924117.23</v>
      </c>
      <c r="D98" s="5">
        <f t="shared" si="1"/>
        <v>6508829.1889999993</v>
      </c>
      <c r="E98">
        <v>127.33886432523039</v>
      </c>
    </row>
    <row r="99" spans="1:5">
      <c r="A99" s="2">
        <v>39479</v>
      </c>
      <c r="B99">
        <v>3842120.227</v>
      </c>
      <c r="C99">
        <v>1650675.9550000001</v>
      </c>
      <c r="D99" s="5">
        <f t="shared" si="1"/>
        <v>5492796.182</v>
      </c>
      <c r="E99">
        <v>110.70406934534388</v>
      </c>
    </row>
    <row r="100" spans="1:5">
      <c r="A100" s="2">
        <v>39508</v>
      </c>
      <c r="B100">
        <v>3983138.4419999998</v>
      </c>
      <c r="C100">
        <v>1682793.1270000001</v>
      </c>
      <c r="D100" s="5">
        <f t="shared" si="1"/>
        <v>5665931.5690000001</v>
      </c>
      <c r="E100">
        <v>116.02079098902571</v>
      </c>
    </row>
    <row r="101" spans="1:5">
      <c r="A101" s="2">
        <v>39539</v>
      </c>
      <c r="B101">
        <v>4061251.2259999998</v>
      </c>
      <c r="C101">
        <v>1494903.66</v>
      </c>
      <c r="D101" s="5">
        <f t="shared" si="1"/>
        <v>5556154.8859999999</v>
      </c>
      <c r="E101">
        <v>109.6656038145327</v>
      </c>
    </row>
    <row r="102" spans="1:5">
      <c r="A102" s="2">
        <v>39569</v>
      </c>
      <c r="B102">
        <v>4417940.0980000002</v>
      </c>
      <c r="C102">
        <v>1510496.2620000001</v>
      </c>
      <c r="D102" s="5">
        <f t="shared" si="1"/>
        <v>5928436.3600000003</v>
      </c>
      <c r="E102">
        <v>114.63096368672936</v>
      </c>
    </row>
    <row r="103" spans="1:5">
      <c r="A103" s="2">
        <v>39600</v>
      </c>
      <c r="B103">
        <v>4064066.156</v>
      </c>
      <c r="C103">
        <v>1433706.7350000001</v>
      </c>
      <c r="D103" s="5">
        <f t="shared" si="1"/>
        <v>5497772.8909999998</v>
      </c>
      <c r="E103">
        <v>107.19546754291254</v>
      </c>
    </row>
    <row r="104" spans="1:5">
      <c r="A104" s="2">
        <v>39630</v>
      </c>
      <c r="B104">
        <v>4380575.0350000001</v>
      </c>
      <c r="C104">
        <v>1860915.5619999999</v>
      </c>
      <c r="D104" s="5">
        <f t="shared" si="1"/>
        <v>6241490.5970000001</v>
      </c>
      <c r="E104">
        <v>120.92485457408142</v>
      </c>
    </row>
    <row r="105" spans="1:5">
      <c r="A105" s="2">
        <v>39661</v>
      </c>
      <c r="B105">
        <v>4438601.7790000001</v>
      </c>
      <c r="C105">
        <v>1697222.459</v>
      </c>
      <c r="D105" s="5">
        <f t="shared" si="1"/>
        <v>6135824.2379999999</v>
      </c>
      <c r="E105">
        <v>113.71657990182976</v>
      </c>
    </row>
    <row r="106" spans="1:5">
      <c r="A106" s="2">
        <v>39692</v>
      </c>
      <c r="B106">
        <v>3688467.9479999999</v>
      </c>
      <c r="C106">
        <v>1508874.4210000001</v>
      </c>
      <c r="D106" s="5">
        <f t="shared" si="1"/>
        <v>5197342.3689999999</v>
      </c>
      <c r="E106">
        <v>110.82993292623303</v>
      </c>
    </row>
    <row r="107" spans="1:5">
      <c r="A107" s="2">
        <v>39722</v>
      </c>
      <c r="B107">
        <v>3847248.781</v>
      </c>
      <c r="C107">
        <v>1567224.7169999999</v>
      </c>
      <c r="D107" s="5">
        <f t="shared" si="1"/>
        <v>5414473.4979999997</v>
      </c>
      <c r="E107">
        <v>115.72668711525236</v>
      </c>
    </row>
    <row r="108" spans="1:5">
      <c r="A108" s="2">
        <v>39753</v>
      </c>
      <c r="B108">
        <v>3860415.9789999998</v>
      </c>
      <c r="C108">
        <v>1441840.175</v>
      </c>
      <c r="D108" s="5">
        <f t="shared" si="1"/>
        <v>5302256.1540000001</v>
      </c>
      <c r="E108">
        <v>115.64982756552627</v>
      </c>
    </row>
    <row r="109" spans="1:5">
      <c r="A109" s="2">
        <v>39783</v>
      </c>
      <c r="B109">
        <v>4394787.9129999997</v>
      </c>
      <c r="C109">
        <v>1592491.6270000001</v>
      </c>
      <c r="D109" s="5">
        <f t="shared" si="1"/>
        <v>5987279.54</v>
      </c>
      <c r="E109">
        <v>135.32977841442369</v>
      </c>
    </row>
    <row r="110" spans="1:5">
      <c r="A110" s="2">
        <v>39814</v>
      </c>
      <c r="B110">
        <v>4969385.8269999996</v>
      </c>
      <c r="C110">
        <v>1817344.767</v>
      </c>
      <c r="D110" s="5">
        <f t="shared" si="1"/>
        <v>6786730.5939999996</v>
      </c>
      <c r="E110">
        <v>130.45246014112874</v>
      </c>
    </row>
    <row r="111" spans="1:5">
      <c r="A111" s="2">
        <v>39845</v>
      </c>
      <c r="B111">
        <v>3767321.9730000002</v>
      </c>
      <c r="C111">
        <v>1504969.253</v>
      </c>
      <c r="D111" s="5">
        <f t="shared" si="1"/>
        <v>5272291.2259999998</v>
      </c>
      <c r="E111">
        <v>114.17630637148866</v>
      </c>
    </row>
    <row r="112" spans="1:5">
      <c r="A112" s="2">
        <v>39873</v>
      </c>
      <c r="B112">
        <v>4067288.8139999998</v>
      </c>
      <c r="C112">
        <v>1503760.9439999999</v>
      </c>
      <c r="D112" s="5">
        <f t="shared" si="1"/>
        <v>5571049.7579999994</v>
      </c>
      <c r="E112">
        <v>113.22812165586059</v>
      </c>
    </row>
    <row r="113" spans="1:5">
      <c r="A113" s="2">
        <v>39904</v>
      </c>
      <c r="B113">
        <v>4149309.9569999999</v>
      </c>
      <c r="C113">
        <v>1553349.142</v>
      </c>
      <c r="D113" s="5">
        <f t="shared" si="1"/>
        <v>5702659.0989999995</v>
      </c>
      <c r="E113">
        <v>117.86860890984276</v>
      </c>
    </row>
    <row r="114" spans="1:5">
      <c r="A114" s="2">
        <v>39934</v>
      </c>
      <c r="B114">
        <v>4129719.3870000001</v>
      </c>
      <c r="C114">
        <v>1485988.459</v>
      </c>
      <c r="D114" s="5">
        <f t="shared" si="1"/>
        <v>5615707.8459999999</v>
      </c>
      <c r="E114">
        <v>116.52723000073139</v>
      </c>
    </row>
    <row r="115" spans="1:5">
      <c r="A115" s="2">
        <v>39965</v>
      </c>
      <c r="B115">
        <v>4444824.1770000001</v>
      </c>
      <c r="C115">
        <v>1507337.2290000001</v>
      </c>
      <c r="D115" s="5">
        <f t="shared" si="1"/>
        <v>5952161.4060000004</v>
      </c>
      <c r="E115">
        <v>110.84382591291583</v>
      </c>
    </row>
    <row r="116" spans="1:5">
      <c r="A116" s="2">
        <v>39995</v>
      </c>
      <c r="B116">
        <v>5421253.2230000002</v>
      </c>
      <c r="C116">
        <v>1661140.5020000001</v>
      </c>
      <c r="D116" s="5">
        <f t="shared" si="1"/>
        <v>7082393.7250000006</v>
      </c>
      <c r="E116">
        <v>121.81577402457914</v>
      </c>
    </row>
    <row r="117" spans="1:5">
      <c r="A117" s="2">
        <v>40026</v>
      </c>
      <c r="B117">
        <v>4595534.6569999997</v>
      </c>
      <c r="C117">
        <v>1615766.4820000001</v>
      </c>
      <c r="D117" s="5">
        <f t="shared" si="1"/>
        <v>6211301.1389999995</v>
      </c>
      <c r="E117">
        <v>117.71095127287261</v>
      </c>
    </row>
    <row r="118" spans="1:5">
      <c r="A118" s="2">
        <v>40057</v>
      </c>
      <c r="B118">
        <v>4760389.5920000002</v>
      </c>
      <c r="C118">
        <v>1638393.31</v>
      </c>
      <c r="D118" s="5">
        <f t="shared" si="1"/>
        <v>6398782.9020000007</v>
      </c>
      <c r="E118">
        <v>118.4087122941547</v>
      </c>
    </row>
    <row r="119" spans="1:5">
      <c r="A119" s="2">
        <v>40087</v>
      </c>
      <c r="B119">
        <v>5418180.9819999998</v>
      </c>
      <c r="C119">
        <v>1774763.334</v>
      </c>
      <c r="D119" s="5">
        <f t="shared" si="1"/>
        <v>7192944.3159999996</v>
      </c>
      <c r="E119">
        <v>127.58617136363171</v>
      </c>
    </row>
    <row r="120" spans="1:5">
      <c r="A120" s="2">
        <v>40118</v>
      </c>
      <c r="B120">
        <v>5124143.8289999999</v>
      </c>
      <c r="C120">
        <v>1641410.561</v>
      </c>
      <c r="D120" s="5">
        <f t="shared" si="1"/>
        <v>6765554.3899999997</v>
      </c>
      <c r="E120">
        <v>121.85886206800193</v>
      </c>
    </row>
    <row r="121" spans="1:5">
      <c r="A121" s="2">
        <v>40148</v>
      </c>
      <c r="B121">
        <v>5881242.0080000004</v>
      </c>
      <c r="C121">
        <v>1818273.8929999999</v>
      </c>
      <c r="D121" s="5">
        <f t="shared" si="1"/>
        <v>7699515.9010000005</v>
      </c>
      <c r="E121">
        <v>142.61204948103284</v>
      </c>
    </row>
    <row r="122" spans="1:5">
      <c r="A122" s="2">
        <v>40179</v>
      </c>
      <c r="B122">
        <v>6578538.5449999999</v>
      </c>
      <c r="C122">
        <v>2052676.71</v>
      </c>
      <c r="D122" s="5">
        <f t="shared" si="1"/>
        <v>8631215.254999999</v>
      </c>
      <c r="E122">
        <v>137.55765391370176</v>
      </c>
    </row>
    <row r="123" spans="1:5">
      <c r="A123" s="2">
        <v>40210</v>
      </c>
      <c r="B123">
        <v>5333961.9790000003</v>
      </c>
      <c r="C123">
        <v>1720386.696</v>
      </c>
      <c r="D123" s="5">
        <f t="shared" si="1"/>
        <v>7054348.6750000007</v>
      </c>
      <c r="E123">
        <v>118.38082066290484</v>
      </c>
    </row>
    <row r="124" spans="1:5">
      <c r="A124" s="2">
        <v>40238</v>
      </c>
      <c r="B124">
        <v>5321682.5920000002</v>
      </c>
      <c r="C124">
        <v>1711696.0220000001</v>
      </c>
      <c r="D124" s="5">
        <f t="shared" si="1"/>
        <v>7033378.6140000001</v>
      </c>
      <c r="E124">
        <v>120.37080552247926</v>
      </c>
    </row>
    <row r="125" spans="1:5">
      <c r="A125" s="2">
        <v>40269</v>
      </c>
      <c r="B125">
        <v>5086778.4369999999</v>
      </c>
      <c r="C125">
        <v>1632042.94</v>
      </c>
      <c r="D125" s="5">
        <f t="shared" si="1"/>
        <v>6718821.3770000003</v>
      </c>
      <c r="E125">
        <v>121.7957808741757</v>
      </c>
    </row>
    <row r="126" spans="1:5">
      <c r="A126" s="2">
        <v>40299</v>
      </c>
      <c r="B126">
        <v>4926079.5199999996</v>
      </c>
      <c r="C126">
        <v>1854220.7890000001</v>
      </c>
      <c r="D126" s="5">
        <f t="shared" si="1"/>
        <v>6780300.3089999994</v>
      </c>
      <c r="E126">
        <v>123.12660778332591</v>
      </c>
    </row>
    <row r="127" spans="1:5">
      <c r="A127" s="2">
        <v>40330</v>
      </c>
      <c r="B127">
        <v>5196874.4340000004</v>
      </c>
      <c r="C127">
        <v>1914689.811</v>
      </c>
      <c r="D127" s="5">
        <f t="shared" si="1"/>
        <v>7111564.2450000001</v>
      </c>
      <c r="E127">
        <v>117.0568040460961</v>
      </c>
    </row>
    <row r="128" spans="1:5">
      <c r="A128" s="2">
        <v>40360</v>
      </c>
      <c r="B128">
        <v>6387725.0559999999</v>
      </c>
      <c r="C128">
        <v>2282152.61</v>
      </c>
      <c r="D128" s="5">
        <f t="shared" si="1"/>
        <v>8669877.6659999993</v>
      </c>
      <c r="E128">
        <v>131.88978547354813</v>
      </c>
    </row>
    <row r="129" spans="1:5">
      <c r="A129" s="2">
        <v>40391</v>
      </c>
      <c r="B129">
        <v>6086154.875</v>
      </c>
      <c r="C129">
        <v>2159216.9330000002</v>
      </c>
      <c r="D129" s="5">
        <f t="shared" si="1"/>
        <v>8245371.8080000002</v>
      </c>
      <c r="E129">
        <v>127.23042674463329</v>
      </c>
    </row>
    <row r="130" spans="1:5">
      <c r="A130" s="2">
        <v>40422</v>
      </c>
      <c r="B130">
        <v>6161948.4809999997</v>
      </c>
      <c r="C130">
        <v>2120614.2549999999</v>
      </c>
      <c r="D130" s="5">
        <f t="shared" si="1"/>
        <v>8282562.7359999996</v>
      </c>
      <c r="E130">
        <v>127.65695982739993</v>
      </c>
    </row>
    <row r="131" spans="1:5">
      <c r="A131" s="2">
        <v>40452</v>
      </c>
      <c r="B131">
        <v>6282075.8810000001</v>
      </c>
      <c r="C131">
        <v>2198224.514</v>
      </c>
      <c r="D131" s="5">
        <f t="shared" ref="D131:D165" si="2">SUM(B131:C131)</f>
        <v>8480300.3949999996</v>
      </c>
      <c r="E131">
        <v>133.39747202768299</v>
      </c>
    </row>
    <row r="132" spans="1:5">
      <c r="A132" s="2">
        <v>40483</v>
      </c>
      <c r="B132">
        <v>6049974.0959999999</v>
      </c>
      <c r="C132">
        <v>1954135.9569999999</v>
      </c>
      <c r="D132" s="5">
        <f t="shared" si="2"/>
        <v>8004110.0529999994</v>
      </c>
      <c r="E132">
        <v>132.63823593906613</v>
      </c>
    </row>
    <row r="133" spans="1:5">
      <c r="A133" s="2">
        <v>40513</v>
      </c>
      <c r="B133">
        <v>6826110.199</v>
      </c>
      <c r="C133">
        <v>2111287.0890000002</v>
      </c>
      <c r="D133" s="5">
        <f t="shared" si="2"/>
        <v>8937397.2880000006</v>
      </c>
      <c r="E133">
        <v>154.1760135676285</v>
      </c>
    </row>
    <row r="134" spans="1:5">
      <c r="A134" s="2">
        <v>40544</v>
      </c>
      <c r="B134">
        <v>7617672.7980000004</v>
      </c>
      <c r="C134">
        <v>2305619.841</v>
      </c>
      <c r="D134" s="5">
        <f t="shared" si="2"/>
        <v>9923292.6390000004</v>
      </c>
      <c r="E134">
        <v>151.62015075304373</v>
      </c>
    </row>
    <row r="135" spans="1:5">
      <c r="A135" s="2">
        <v>40575</v>
      </c>
      <c r="B135">
        <v>5820949.4460000005</v>
      </c>
      <c r="C135">
        <v>1932803.6669999999</v>
      </c>
      <c r="D135" s="5">
        <f t="shared" si="2"/>
        <v>7753753.1129999999</v>
      </c>
      <c r="E135">
        <v>123.39974865505687</v>
      </c>
    </row>
    <row r="136" spans="1:5">
      <c r="A136" s="2">
        <v>40603</v>
      </c>
      <c r="B136">
        <v>6663132.5630000001</v>
      </c>
      <c r="C136">
        <v>2189227.8229999999</v>
      </c>
      <c r="D136" s="5">
        <f t="shared" si="2"/>
        <v>8852360.3859999999</v>
      </c>
      <c r="E136">
        <v>135.19779983492833</v>
      </c>
    </row>
    <row r="137" spans="1:5">
      <c r="A137" s="2">
        <v>40634</v>
      </c>
      <c r="B137">
        <v>6673789.0369999995</v>
      </c>
      <c r="C137">
        <v>2188250.2560000001</v>
      </c>
      <c r="D137" s="5">
        <f t="shared" si="2"/>
        <v>8862039.2929999996</v>
      </c>
      <c r="E137">
        <v>136.19032590372851</v>
      </c>
    </row>
    <row r="138" spans="1:5">
      <c r="A138" s="2">
        <v>40664</v>
      </c>
      <c r="B138">
        <v>6329341.6629999997</v>
      </c>
      <c r="C138">
        <v>2236590.02</v>
      </c>
      <c r="D138" s="5">
        <f t="shared" si="2"/>
        <v>8565931.6830000002</v>
      </c>
      <c r="E138">
        <v>129.09000646227392</v>
      </c>
    </row>
    <row r="139" spans="1:5">
      <c r="A139" s="2">
        <v>40695</v>
      </c>
      <c r="B139">
        <v>6206199.2889999999</v>
      </c>
      <c r="C139">
        <v>2045973.642</v>
      </c>
      <c r="D139" s="5">
        <f t="shared" si="2"/>
        <v>8252172.9309999999</v>
      </c>
      <c r="E139">
        <v>129.1793137613422</v>
      </c>
    </row>
    <row r="140" spans="1:5">
      <c r="A140" s="2">
        <v>40725</v>
      </c>
      <c r="B140">
        <v>7643656.9239999996</v>
      </c>
      <c r="C140">
        <v>2462510.801</v>
      </c>
      <c r="D140" s="5">
        <f t="shared" si="2"/>
        <v>10106167.725</v>
      </c>
      <c r="E140">
        <v>140.05468157912597</v>
      </c>
    </row>
    <row r="141" spans="1:5">
      <c r="A141" s="2">
        <v>40756</v>
      </c>
      <c r="B141">
        <v>6850401.284</v>
      </c>
      <c r="C141">
        <v>2257908.65</v>
      </c>
      <c r="D141" s="5">
        <f t="shared" si="2"/>
        <v>9108309.9340000004</v>
      </c>
      <c r="E141">
        <v>132.56671574983889</v>
      </c>
    </row>
    <row r="142" spans="1:5">
      <c r="A142" s="2">
        <v>40787</v>
      </c>
      <c r="B142">
        <v>6722152.6780000003</v>
      </c>
      <c r="C142">
        <v>2260627.7390000001</v>
      </c>
      <c r="D142" s="5">
        <f t="shared" si="2"/>
        <v>8982780.4169999994</v>
      </c>
      <c r="E142">
        <v>131.78077122980525</v>
      </c>
    </row>
    <row r="143" spans="1:5">
      <c r="A143" s="2">
        <v>40817</v>
      </c>
      <c r="B143">
        <v>6833364.7609999999</v>
      </c>
      <c r="C143">
        <v>2273521.798</v>
      </c>
      <c r="D143" s="5">
        <f t="shared" si="2"/>
        <v>9106886.5590000004</v>
      </c>
      <c r="E143">
        <v>137.97275431149083</v>
      </c>
    </row>
    <row r="144" spans="1:5">
      <c r="A144" s="2">
        <v>40848</v>
      </c>
      <c r="B144">
        <v>6641549.4230000004</v>
      </c>
      <c r="C144">
        <v>2041296.236</v>
      </c>
      <c r="D144" s="5">
        <f t="shared" si="2"/>
        <v>8682845.659</v>
      </c>
      <c r="E144">
        <v>137.10643936256946</v>
      </c>
    </row>
    <row r="145" spans="1:5">
      <c r="A145" s="2">
        <v>40878</v>
      </c>
      <c r="B145">
        <v>7450122.585</v>
      </c>
      <c r="C145">
        <v>2159512.122</v>
      </c>
      <c r="D145" s="5">
        <f t="shared" si="2"/>
        <v>9609634.7070000004</v>
      </c>
      <c r="E145">
        <v>158.54160641763667</v>
      </c>
    </row>
    <row r="146" spans="1:5">
      <c r="A146" s="2">
        <v>40909</v>
      </c>
      <c r="B146">
        <v>8217080.7850000001</v>
      </c>
      <c r="C146">
        <v>2383952.7400000002</v>
      </c>
      <c r="D146" s="5">
        <f t="shared" si="2"/>
        <v>10601033.525</v>
      </c>
      <c r="E146">
        <v>156.68621859778997</v>
      </c>
    </row>
    <row r="147" spans="1:5">
      <c r="A147" s="2">
        <v>40940</v>
      </c>
      <c r="B147">
        <v>6596892</v>
      </c>
      <c r="C147">
        <v>2102321.264</v>
      </c>
      <c r="D147" s="5">
        <f t="shared" si="2"/>
        <v>8699213.2640000004</v>
      </c>
      <c r="E147">
        <v>140.30622433761906</v>
      </c>
    </row>
    <row r="148" spans="1:5">
      <c r="A148" s="2">
        <v>40969</v>
      </c>
      <c r="B148">
        <v>6745432.0439999998</v>
      </c>
      <c r="C148">
        <v>2124439.7409999999</v>
      </c>
      <c r="D148" s="5">
        <f t="shared" si="2"/>
        <v>8869871.7850000001</v>
      </c>
      <c r="E148">
        <v>138.0992757856628</v>
      </c>
    </row>
    <row r="149" spans="1:5">
      <c r="A149" s="2">
        <v>41000</v>
      </c>
      <c r="B149">
        <v>7005464.477</v>
      </c>
      <c r="C149">
        <v>2150965.2829999998</v>
      </c>
      <c r="D149" s="5">
        <f t="shared" si="2"/>
        <v>9156429.7599999998</v>
      </c>
      <c r="E149">
        <v>140.00839264387929</v>
      </c>
    </row>
    <row r="150" spans="1:5">
      <c r="A150" s="2">
        <v>41030</v>
      </c>
      <c r="B150">
        <v>6686108.9100000001</v>
      </c>
      <c r="C150">
        <v>2175827.111</v>
      </c>
      <c r="D150" s="5">
        <f t="shared" si="2"/>
        <v>8861936.0209999997</v>
      </c>
      <c r="E150">
        <v>135.13975241547078</v>
      </c>
    </row>
    <row r="151" spans="1:5">
      <c r="A151" s="2">
        <v>41061</v>
      </c>
      <c r="B151">
        <v>6902781.1100000003</v>
      </c>
      <c r="C151">
        <v>2109516.085</v>
      </c>
      <c r="D151" s="5">
        <f t="shared" si="2"/>
        <v>9012297.1950000003</v>
      </c>
      <c r="E151">
        <v>132.7398545682039</v>
      </c>
    </row>
    <row r="152" spans="1:5">
      <c r="A152" s="2">
        <v>41091</v>
      </c>
      <c r="B152">
        <v>8244851.733</v>
      </c>
      <c r="C152">
        <v>2405242.9810000001</v>
      </c>
      <c r="D152" s="5">
        <f t="shared" si="2"/>
        <v>10650094.714</v>
      </c>
      <c r="E152">
        <v>147.45926950035727</v>
      </c>
    </row>
    <row r="153" spans="1:5">
      <c r="A153" s="2">
        <v>41122</v>
      </c>
      <c r="B153">
        <v>7311041.8700000001</v>
      </c>
      <c r="C153">
        <v>2198169.8250000002</v>
      </c>
      <c r="D153" s="5">
        <f t="shared" si="2"/>
        <v>9509211.6950000003</v>
      </c>
      <c r="E153">
        <v>139.74066175417119</v>
      </c>
    </row>
    <row r="154" spans="1:5">
      <c r="A154" s="2">
        <v>41153</v>
      </c>
      <c r="B154">
        <v>7236234.8480000002</v>
      </c>
      <c r="C154">
        <v>2205687.8509999998</v>
      </c>
      <c r="D154" s="5">
        <f t="shared" si="2"/>
        <v>9441922.699000001</v>
      </c>
      <c r="E154">
        <v>143.49687836012222</v>
      </c>
    </row>
    <row r="155" spans="1:5">
      <c r="A155" s="2">
        <v>41183</v>
      </c>
      <c r="B155">
        <v>7291045.358</v>
      </c>
      <c r="C155">
        <v>2198934.6409999998</v>
      </c>
      <c r="D155" s="5">
        <f t="shared" si="2"/>
        <v>9489979.9989999998</v>
      </c>
      <c r="E155">
        <v>145.1936523511998</v>
      </c>
    </row>
    <row r="156" spans="1:5">
      <c r="A156" s="2">
        <v>41214</v>
      </c>
      <c r="B156">
        <v>7121359.2589999996</v>
      </c>
      <c r="C156">
        <v>2095739.6129999999</v>
      </c>
      <c r="D156" s="5">
        <f t="shared" si="2"/>
        <v>9217098.8719999995</v>
      </c>
      <c r="E156">
        <v>147.23354933744668</v>
      </c>
    </row>
    <row r="157" spans="1:5">
      <c r="A157" s="2">
        <v>41244</v>
      </c>
      <c r="B157">
        <v>7627179.4220000003</v>
      </c>
      <c r="C157">
        <v>2288006.6630000002</v>
      </c>
      <c r="D157" s="5">
        <f t="shared" si="2"/>
        <v>9915186.0850000009</v>
      </c>
      <c r="E157">
        <v>166.84625136815527</v>
      </c>
    </row>
    <row r="158" spans="1:5">
      <c r="A158" s="2">
        <v>41275</v>
      </c>
      <c r="B158">
        <v>8150272.2810000004</v>
      </c>
      <c r="C158">
        <v>2612468.3029999998</v>
      </c>
      <c r="D158" s="5">
        <f t="shared" si="2"/>
        <v>10762740.584000001</v>
      </c>
      <c r="E158">
        <v>163.16111731507442</v>
      </c>
    </row>
    <row r="159" spans="1:5">
      <c r="A159" s="2">
        <v>41306</v>
      </c>
      <c r="B159">
        <v>6329159.1140000001</v>
      </c>
      <c r="C159">
        <v>2119061.9380000001</v>
      </c>
      <c r="D159" s="5">
        <f t="shared" si="2"/>
        <v>8448221.0520000011</v>
      </c>
      <c r="E159">
        <v>137.20912259663405</v>
      </c>
    </row>
    <row r="160" spans="1:5">
      <c r="A160" s="2">
        <v>41334</v>
      </c>
      <c r="B160">
        <v>6822629.9369999999</v>
      </c>
      <c r="C160">
        <v>2327061.4670000002</v>
      </c>
      <c r="D160" s="5">
        <f t="shared" si="2"/>
        <v>9149691.4039999992</v>
      </c>
      <c r="E160">
        <v>148.90389892786644</v>
      </c>
    </row>
    <row r="161" spans="1:5">
      <c r="A161" s="2">
        <v>41365</v>
      </c>
      <c r="B161">
        <v>6773877.7960000001</v>
      </c>
      <c r="C161">
        <v>2183049.98</v>
      </c>
      <c r="D161" s="5">
        <f t="shared" si="2"/>
        <v>8956927.7760000005</v>
      </c>
      <c r="E161">
        <v>136.982321428228</v>
      </c>
    </row>
    <row r="162" spans="1:5">
      <c r="A162" s="2">
        <v>41395</v>
      </c>
      <c r="B162">
        <v>7033166.1679999996</v>
      </c>
      <c r="C162">
        <v>2285887.7740000002</v>
      </c>
      <c r="D162" s="5">
        <f t="shared" si="2"/>
        <v>9319053.9419999998</v>
      </c>
      <c r="E162">
        <v>144.32892428274837</v>
      </c>
    </row>
    <row r="163" spans="1:5">
      <c r="A163" s="2">
        <v>41426</v>
      </c>
      <c r="B163">
        <v>7098518.7199999997</v>
      </c>
      <c r="C163">
        <v>2163339.1260000002</v>
      </c>
      <c r="D163" s="5">
        <f t="shared" si="2"/>
        <v>9261857.8460000008</v>
      </c>
      <c r="E163">
        <v>137.23440117588962</v>
      </c>
    </row>
    <row r="164" spans="1:5">
      <c r="A164" s="2">
        <v>41456</v>
      </c>
      <c r="B164">
        <v>8106727.7549999999</v>
      </c>
      <c r="C164">
        <v>2471862.0120000001</v>
      </c>
      <c r="D164" s="5">
        <f t="shared" si="2"/>
        <v>10578589.767000001</v>
      </c>
      <c r="E164">
        <v>153.64086102375771</v>
      </c>
    </row>
    <row r="165" spans="1:5">
      <c r="A165" s="2">
        <v>41487</v>
      </c>
      <c r="B165">
        <v>7282890.4360000007</v>
      </c>
      <c r="C165">
        <v>2258711.6350000002</v>
      </c>
      <c r="D165" s="5">
        <f t="shared" si="2"/>
        <v>9541602.0710000005</v>
      </c>
      <c r="E165">
        <v>149.18655573182653</v>
      </c>
    </row>
    <row r="166" spans="1:5">
      <c r="A166" s="4">
        <v>41518</v>
      </c>
      <c r="B166" s="3">
        <v>7373723.3101119995</v>
      </c>
      <c r="C166" s="3">
        <v>2274064.1743809995</v>
      </c>
      <c r="D166" s="6">
        <f>SUM(B166:C166)</f>
        <v>9647787.4844929986</v>
      </c>
      <c r="E166">
        <v>150.09773476468786</v>
      </c>
    </row>
    <row r="167" spans="1:5">
      <c r="A167" s="2"/>
    </row>
    <row r="168" spans="1:5">
      <c r="A168" s="2"/>
    </row>
    <row r="169" spans="1:5">
      <c r="A16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5"/>
  <sheetViews>
    <sheetView workbookViewId="0">
      <selection activeCell="B2" sqref="B2"/>
    </sheetView>
  </sheetViews>
  <sheetFormatPr defaultRowHeight="15"/>
  <sheetData>
    <row r="1" spans="1:5">
      <c r="B1" t="s">
        <v>7</v>
      </c>
    </row>
    <row r="2" spans="1:5">
      <c r="A2" s="2">
        <v>36526</v>
      </c>
      <c r="B2" s="5">
        <f>[1]ABCR!D18</f>
        <v>95.191437903293817</v>
      </c>
      <c r="D2" s="2">
        <v>36161</v>
      </c>
      <c r="E2" s="5">
        <f>[1]ABCR!D6</f>
        <v>94.286207681332385</v>
      </c>
    </row>
    <row r="3" spans="1:5">
      <c r="A3" s="2">
        <v>36557</v>
      </c>
      <c r="B3" s="5">
        <f>[1]ABCR!D19</f>
        <v>95.691357528776507</v>
      </c>
      <c r="D3" s="2">
        <v>36192</v>
      </c>
      <c r="E3" s="5">
        <f>[1]ABCR!D7</f>
        <v>87.925361182186876</v>
      </c>
    </row>
    <row r="4" spans="1:5">
      <c r="A4" s="2">
        <v>36586</v>
      </c>
      <c r="B4" s="5">
        <f>[1]ABCR!D20</f>
        <v>103.50965218016512</v>
      </c>
      <c r="D4" s="2">
        <v>36220</v>
      </c>
      <c r="E4" s="5">
        <f>[1]ABCR!D8</f>
        <v>107.9401217131304</v>
      </c>
    </row>
    <row r="5" spans="1:5">
      <c r="A5" s="2">
        <v>36617</v>
      </c>
      <c r="B5" s="5">
        <f>[1]ABCR!D21</f>
        <v>99.76241401034774</v>
      </c>
      <c r="D5" s="2">
        <v>36251</v>
      </c>
      <c r="E5" s="5">
        <f>[1]ABCR!D9</f>
        <v>98.208154878917114</v>
      </c>
    </row>
    <row r="6" spans="1:5">
      <c r="A6" s="2">
        <v>36647</v>
      </c>
      <c r="B6" s="5">
        <f>[1]ABCR!D22</f>
        <v>101.13077857184936</v>
      </c>
      <c r="D6" s="2">
        <v>36281</v>
      </c>
      <c r="E6" s="5">
        <f>[1]ABCR!D10</f>
        <v>101.902629741941</v>
      </c>
    </row>
    <row r="7" spans="1:5">
      <c r="A7" s="2">
        <v>36678</v>
      </c>
      <c r="B7" s="5">
        <f>[1]ABCR!D23</f>
        <v>100.49038277368743</v>
      </c>
      <c r="D7" s="2">
        <v>36312</v>
      </c>
      <c r="E7" s="5">
        <f>[1]ABCR!D11</f>
        <v>97.523080924776423</v>
      </c>
    </row>
    <row r="8" spans="1:5">
      <c r="A8" s="2">
        <v>36708</v>
      </c>
      <c r="B8" s="5">
        <f>[1]ABCR!D24</f>
        <v>101.99069370603095</v>
      </c>
      <c r="D8" s="2">
        <v>36342</v>
      </c>
      <c r="E8" s="5">
        <f>[1]ABCR!D12</f>
        <v>95.527145977390603</v>
      </c>
    </row>
    <row r="9" spans="1:5">
      <c r="A9" s="2">
        <v>36739</v>
      </c>
      <c r="B9" s="5">
        <f>[1]ABCR!D25</f>
        <v>106.43473935385146</v>
      </c>
      <c r="D9" s="2">
        <v>36373</v>
      </c>
      <c r="E9" s="5">
        <f>[1]ABCR!D13</f>
        <v>104.95058677179816</v>
      </c>
    </row>
    <row r="10" spans="1:5">
      <c r="A10" s="2">
        <v>36770</v>
      </c>
      <c r="B10" s="5">
        <f>[1]ABCR!D26</f>
        <v>100.89786864734273</v>
      </c>
      <c r="D10" s="2">
        <v>36404</v>
      </c>
      <c r="E10" s="5">
        <f>[1]ABCR!D14</f>
        <v>101.08294706538091</v>
      </c>
    </row>
    <row r="11" spans="1:5">
      <c r="A11" s="2">
        <v>36800</v>
      </c>
      <c r="B11" s="5">
        <f>[1]ABCR!D27</f>
        <v>105.90307827740348</v>
      </c>
      <c r="D11" s="2">
        <v>36434</v>
      </c>
      <c r="E11" s="5">
        <f>[1]ABCR!D15</f>
        <v>103.93634354309577</v>
      </c>
    </row>
    <row r="12" spans="1:5">
      <c r="A12" s="2">
        <v>36831</v>
      </c>
      <c r="B12" s="5">
        <f>[1]ABCR!D28</f>
        <v>104.68013191028047</v>
      </c>
      <c r="D12" s="2">
        <v>36465</v>
      </c>
      <c r="E12" s="5">
        <f>[1]ABCR!D16</f>
        <v>101.68139086105779</v>
      </c>
    </row>
    <row r="13" spans="1:5">
      <c r="A13" s="2">
        <v>36861</v>
      </c>
      <c r="B13" s="5">
        <f>[1]ABCR!D29</f>
        <v>104.92327512393898</v>
      </c>
      <c r="D13" s="2">
        <v>36495</v>
      </c>
      <c r="E13" s="5">
        <f>[1]ABCR!D17</f>
        <v>105.03602965899277</v>
      </c>
    </row>
    <row r="14" spans="1:5">
      <c r="A14" s="2">
        <v>36892</v>
      </c>
      <c r="B14" s="5">
        <f>[1]ABCR!D30</f>
        <v>98.657687304284877</v>
      </c>
    </row>
    <row r="15" spans="1:5">
      <c r="A15" s="2">
        <v>36923</v>
      </c>
      <c r="B15" s="5">
        <f>[1]ABCR!D31</f>
        <v>90.773237490325513</v>
      </c>
    </row>
    <row r="16" spans="1:5">
      <c r="A16" s="2">
        <v>36951</v>
      </c>
      <c r="B16" s="5">
        <f>[1]ABCR!D32</f>
        <v>112.33439485082948</v>
      </c>
    </row>
    <row r="17" spans="1:2">
      <c r="A17" s="2">
        <v>36982</v>
      </c>
      <c r="B17" s="5">
        <f>[1]ABCR!D33</f>
        <v>104.70054310277079</v>
      </c>
    </row>
    <row r="18" spans="1:2">
      <c r="A18" s="2">
        <v>37012</v>
      </c>
      <c r="B18" s="5">
        <f>[1]ABCR!D34</f>
        <v>110.40215600223398</v>
      </c>
    </row>
    <row r="19" spans="1:2">
      <c r="A19" s="2">
        <v>37043</v>
      </c>
      <c r="B19" s="5">
        <f>[1]ABCR!D35</f>
        <v>104.70103681806691</v>
      </c>
    </row>
    <row r="20" spans="1:2">
      <c r="A20" s="2">
        <v>37073</v>
      </c>
      <c r="B20" s="5">
        <f>[1]ABCR!D36</f>
        <v>110.19198747195809</v>
      </c>
    </row>
    <row r="21" spans="1:2">
      <c r="A21" s="2">
        <v>37104</v>
      </c>
      <c r="B21" s="5">
        <f>[1]ABCR!D37</f>
        <v>115.72352001640891</v>
      </c>
    </row>
    <row r="22" spans="1:2">
      <c r="A22" s="2">
        <v>37135</v>
      </c>
      <c r="B22" s="5">
        <f>[1]ABCR!D38</f>
        <v>106.33434856070794</v>
      </c>
    </row>
    <row r="23" spans="1:2">
      <c r="A23" s="2">
        <v>37165</v>
      </c>
      <c r="B23" s="5">
        <f>[1]ABCR!D39</f>
        <v>115.22395635370223</v>
      </c>
    </row>
    <row r="24" spans="1:2">
      <c r="A24" s="2">
        <v>37196</v>
      </c>
      <c r="B24" s="5">
        <f>[1]ABCR!D40</f>
        <v>109.82101235891395</v>
      </c>
    </row>
    <row r="25" spans="1:2">
      <c r="A25" s="2">
        <v>37226</v>
      </c>
      <c r="B25" s="5">
        <f>[1]ABCR!D41</f>
        <v>105.44234819454734</v>
      </c>
    </row>
    <row r="26" spans="1:2">
      <c r="A26" s="2">
        <v>37257</v>
      </c>
      <c r="B26" s="5">
        <f>[1]ABCR!D42</f>
        <v>104.19046168443471</v>
      </c>
    </row>
    <row r="27" spans="1:2">
      <c r="A27" s="2">
        <v>37288</v>
      </c>
      <c r="B27" s="5">
        <f>[1]ABCR!D43</f>
        <v>97.046445642881224</v>
      </c>
    </row>
    <row r="28" spans="1:2">
      <c r="A28" s="2">
        <v>37316</v>
      </c>
      <c r="B28" s="5">
        <f>[1]ABCR!D44</f>
        <v>111.93519976909295</v>
      </c>
    </row>
    <row r="29" spans="1:2">
      <c r="A29" s="2">
        <v>37347</v>
      </c>
      <c r="B29" s="5">
        <f>[1]ABCR!D45</f>
        <v>112.8622446970388</v>
      </c>
    </row>
    <row r="30" spans="1:2">
      <c r="A30" s="2">
        <v>37377</v>
      </c>
      <c r="B30" s="5">
        <f>[1]ABCR!D46</f>
        <v>113.28256789953734</v>
      </c>
    </row>
    <row r="31" spans="1:2">
      <c r="A31" s="2">
        <v>37408</v>
      </c>
      <c r="B31" s="5">
        <f>[1]ABCR!D47</f>
        <v>108.23208808854569</v>
      </c>
    </row>
    <row r="32" spans="1:2">
      <c r="A32" s="2">
        <v>37438</v>
      </c>
      <c r="B32" s="5">
        <f>[1]ABCR!D48</f>
        <v>117.74779919659879</v>
      </c>
    </row>
    <row r="33" spans="1:2">
      <c r="A33" s="2">
        <v>37469</v>
      </c>
      <c r="B33" s="5">
        <f>[1]ABCR!D49</f>
        <v>120.70148581208736</v>
      </c>
    </row>
    <row r="34" spans="1:2">
      <c r="A34" s="2">
        <v>37500</v>
      </c>
      <c r="B34" s="5">
        <f>[1]ABCR!D50</f>
        <v>117.78900236013705</v>
      </c>
    </row>
    <row r="35" spans="1:2">
      <c r="A35" s="2">
        <v>37530</v>
      </c>
      <c r="B35" s="5">
        <f>[1]ABCR!D51</f>
        <v>125.40310776178023</v>
      </c>
    </row>
    <row r="36" spans="1:2">
      <c r="A36" s="2">
        <v>37561</v>
      </c>
      <c r="B36" s="5">
        <f>[1]ABCR!D52</f>
        <v>114.10093640881169</v>
      </c>
    </row>
    <row r="37" spans="1:2">
      <c r="A37" s="2">
        <v>37591</v>
      </c>
      <c r="B37" s="5">
        <f>[1]ABCR!D53</f>
        <v>111.10213694941258</v>
      </c>
    </row>
    <row r="38" spans="1:2">
      <c r="A38" s="2">
        <v>37622</v>
      </c>
      <c r="B38" s="5">
        <f>[1]ABCR!D54</f>
        <v>104.40542617722957</v>
      </c>
    </row>
    <row r="39" spans="1:2">
      <c r="A39" s="2">
        <v>37653</v>
      </c>
      <c r="B39" s="5">
        <f>[1]ABCR!D55</f>
        <v>100.67044362251043</v>
      </c>
    </row>
    <row r="40" spans="1:2">
      <c r="A40" s="2">
        <v>37681</v>
      </c>
      <c r="B40" s="5">
        <f>[1]ABCR!D56</f>
        <v>110.22805434389029</v>
      </c>
    </row>
    <row r="41" spans="1:2">
      <c r="A41" s="2">
        <v>37712</v>
      </c>
      <c r="B41" s="5">
        <f>[1]ABCR!D57</f>
        <v>111.02893289672082</v>
      </c>
    </row>
    <row r="42" spans="1:2">
      <c r="A42" s="2">
        <v>37742</v>
      </c>
      <c r="B42" s="5">
        <f>[1]ABCR!D58</f>
        <v>116.09495431967851</v>
      </c>
    </row>
    <row r="43" spans="1:2">
      <c r="A43" s="2">
        <v>37773</v>
      </c>
      <c r="B43" s="5">
        <f>[1]ABCR!D59</f>
        <v>110.10085431717846</v>
      </c>
    </row>
    <row r="44" spans="1:2">
      <c r="A44" s="2">
        <v>37803</v>
      </c>
      <c r="B44" s="5">
        <f>[1]ABCR!D60</f>
        <v>118.59573986131741</v>
      </c>
    </row>
    <row r="45" spans="1:2">
      <c r="A45" s="2">
        <v>37834</v>
      </c>
      <c r="B45" s="5">
        <f>[1]ABCR!D61</f>
        <v>116.93784489439814</v>
      </c>
    </row>
    <row r="46" spans="1:2">
      <c r="A46" s="2">
        <v>37865</v>
      </c>
      <c r="B46" s="5">
        <f>[1]ABCR!D62</f>
        <v>117.72696139766545</v>
      </c>
    </row>
    <row r="47" spans="1:2">
      <c r="A47" s="2">
        <v>37895</v>
      </c>
      <c r="B47" s="5">
        <f>[1]ABCR!D63</f>
        <v>124.38846830058874</v>
      </c>
    </row>
    <row r="48" spans="1:2">
      <c r="A48" s="2">
        <v>37926</v>
      </c>
      <c r="B48" s="5">
        <f>[1]ABCR!D64</f>
        <v>115.66874234052986</v>
      </c>
    </row>
    <row r="49" spans="1:2">
      <c r="A49" s="2">
        <v>37956</v>
      </c>
      <c r="B49" s="5">
        <f>[1]ABCR!D65</f>
        <v>116.3745977372723</v>
      </c>
    </row>
    <row r="50" spans="1:2">
      <c r="A50" s="2">
        <v>37987</v>
      </c>
      <c r="B50" s="5">
        <f>[1]ABCR!D66</f>
        <v>108.67260091858375</v>
      </c>
    </row>
    <row r="51" spans="1:2">
      <c r="A51" s="2">
        <v>38018</v>
      </c>
      <c r="B51" s="5">
        <f>[1]ABCR!D67</f>
        <v>104.51535133889006</v>
      </c>
    </row>
    <row r="52" spans="1:2">
      <c r="A52" s="2">
        <v>38047</v>
      </c>
      <c r="B52" s="5">
        <f>[1]ABCR!D68</f>
        <v>125.5334137270564</v>
      </c>
    </row>
    <row r="53" spans="1:2">
      <c r="A53" s="2">
        <v>38078</v>
      </c>
      <c r="B53" s="5">
        <f>[1]ABCR!D69</f>
        <v>118.3350609955291</v>
      </c>
    </row>
    <row r="54" spans="1:2">
      <c r="A54" s="2">
        <v>38108</v>
      </c>
      <c r="B54" s="5">
        <f>[1]ABCR!D70</f>
        <v>121.48588353443144</v>
      </c>
    </row>
    <row r="55" spans="1:2">
      <c r="A55" s="2">
        <v>38139</v>
      </c>
      <c r="B55" s="5">
        <f>[1]ABCR!D71</f>
        <v>119.93296849587441</v>
      </c>
    </row>
    <row r="56" spans="1:2">
      <c r="A56" s="2">
        <v>38169</v>
      </c>
      <c r="B56" s="5">
        <f>[1]ABCR!D72</f>
        <v>125.64234300639004</v>
      </c>
    </row>
    <row r="57" spans="1:2">
      <c r="A57" s="2">
        <v>38200</v>
      </c>
      <c r="B57" s="5">
        <f>[1]ABCR!D73</f>
        <v>129.67047829548795</v>
      </c>
    </row>
    <row r="58" spans="1:2">
      <c r="A58" s="2">
        <v>38231</v>
      </c>
      <c r="B58" s="5">
        <f>[1]ABCR!D74</f>
        <v>126.69597537005035</v>
      </c>
    </row>
    <row r="59" spans="1:2">
      <c r="A59" s="2">
        <v>38261</v>
      </c>
      <c r="B59" s="5">
        <f>[1]ABCR!D75</f>
        <v>124.85235253067195</v>
      </c>
    </row>
    <row r="60" spans="1:2">
      <c r="A60" s="2">
        <v>38292</v>
      </c>
      <c r="B60" s="5">
        <f>[1]ABCR!D76</f>
        <v>122.25680013482683</v>
      </c>
    </row>
    <row r="61" spans="1:2">
      <c r="A61" s="2">
        <v>38322</v>
      </c>
      <c r="B61" s="5">
        <f>[1]ABCR!D77</f>
        <v>124.11448626624397</v>
      </c>
    </row>
    <row r="62" spans="1:2">
      <c r="A62" s="2">
        <v>38353</v>
      </c>
      <c r="B62" s="5">
        <f>[1]ABCR!D78</f>
        <v>111.74093618038641</v>
      </c>
    </row>
    <row r="63" spans="1:2">
      <c r="A63" s="2">
        <v>38384</v>
      </c>
      <c r="B63" s="5">
        <f>[1]ABCR!D79</f>
        <v>107.86460452780497</v>
      </c>
    </row>
    <row r="64" spans="1:2">
      <c r="A64" s="2">
        <v>38412</v>
      </c>
      <c r="B64" s="5">
        <f>[1]ABCR!D80</f>
        <v>126.90903892186158</v>
      </c>
    </row>
    <row r="65" spans="1:2">
      <c r="A65" s="2">
        <v>38443</v>
      </c>
      <c r="B65" s="5">
        <f>[1]ABCR!D81</f>
        <v>120.33502684778445</v>
      </c>
    </row>
    <row r="66" spans="1:2">
      <c r="A66" s="2">
        <v>38473</v>
      </c>
      <c r="B66" s="5">
        <f>[1]ABCR!D82</f>
        <v>124.23094213883257</v>
      </c>
    </row>
    <row r="67" spans="1:2">
      <c r="A67" s="2">
        <v>38504</v>
      </c>
      <c r="B67" s="5">
        <f>[1]ABCR!D83</f>
        <v>125.26306886278</v>
      </c>
    </row>
    <row r="68" spans="1:2">
      <c r="A68" s="2">
        <v>38534</v>
      </c>
      <c r="B68" s="5">
        <f>[1]ABCR!D84</f>
        <v>123.41036469461915</v>
      </c>
    </row>
    <row r="69" spans="1:2">
      <c r="A69" s="2">
        <v>38565</v>
      </c>
      <c r="B69" s="5">
        <f>[1]ABCR!D85</f>
        <v>129.86797449036578</v>
      </c>
    </row>
    <row r="70" spans="1:2">
      <c r="A70" s="2">
        <v>38596</v>
      </c>
      <c r="B70" s="5">
        <f>[1]ABCR!D86</f>
        <v>123.43787249966466</v>
      </c>
    </row>
    <row r="71" spans="1:2">
      <c r="A71" s="2">
        <v>38626</v>
      </c>
      <c r="B71" s="5">
        <f>[1]ABCR!D87</f>
        <v>123.36250833434468</v>
      </c>
    </row>
    <row r="72" spans="1:2">
      <c r="A72" s="2">
        <v>38657</v>
      </c>
      <c r="B72" s="5">
        <f>[1]ABCR!D88</f>
        <v>122.20689594758316</v>
      </c>
    </row>
    <row r="73" spans="1:2">
      <c r="A73" s="2">
        <v>38687</v>
      </c>
      <c r="B73" s="5">
        <f>[1]ABCR!D89</f>
        <v>124.23587282495458</v>
      </c>
    </row>
    <row r="74" spans="1:2">
      <c r="A74" s="2">
        <v>38718</v>
      </c>
      <c r="B74" s="5">
        <f>[1]ABCR!D90</f>
        <v>113.70248012428283</v>
      </c>
    </row>
    <row r="75" spans="1:2">
      <c r="A75" s="2">
        <v>38749</v>
      </c>
      <c r="B75" s="5">
        <f>[1]ABCR!D91</f>
        <v>107.46098653224419</v>
      </c>
    </row>
    <row r="76" spans="1:2">
      <c r="A76" s="2">
        <v>38777</v>
      </c>
      <c r="B76" s="5">
        <f>[1]ABCR!D92</f>
        <v>128.43537524031348</v>
      </c>
    </row>
    <row r="77" spans="1:2">
      <c r="A77" s="2">
        <v>38808</v>
      </c>
      <c r="B77" s="5">
        <f>[1]ABCR!D93</f>
        <v>115.94946554172449</v>
      </c>
    </row>
    <row r="78" spans="1:2">
      <c r="A78" s="2">
        <v>38838</v>
      </c>
      <c r="B78" s="5">
        <f>[1]ABCR!D94</f>
        <v>125.45520944698055</v>
      </c>
    </row>
    <row r="79" spans="1:2">
      <c r="A79" s="2">
        <v>38869</v>
      </c>
      <c r="B79" s="5">
        <f>[1]ABCR!D95</f>
        <v>120.53020623451289</v>
      </c>
    </row>
    <row r="80" spans="1:2">
      <c r="A80" s="2">
        <v>38899</v>
      </c>
      <c r="B80" s="5">
        <f>[1]ABCR!D96</f>
        <v>125.38981440592761</v>
      </c>
    </row>
    <row r="81" spans="1:2">
      <c r="A81" s="2">
        <v>38930</v>
      </c>
      <c r="B81" s="5">
        <f>[1]ABCR!D97</f>
        <v>132.42002410185825</v>
      </c>
    </row>
    <row r="82" spans="1:2">
      <c r="A82" s="2">
        <v>38961</v>
      </c>
      <c r="B82" s="5">
        <f>[1]ABCR!D98</f>
        <v>125.44219177312404</v>
      </c>
    </row>
    <row r="83" spans="1:2">
      <c r="A83" s="2">
        <v>38991</v>
      </c>
      <c r="B83" s="5">
        <f>[1]ABCR!D99</f>
        <v>129.48809332345462</v>
      </c>
    </row>
    <row r="84" spans="1:2">
      <c r="A84" s="2">
        <v>39022</v>
      </c>
      <c r="B84" s="5">
        <f>[1]ABCR!D100</f>
        <v>127.42343704506989</v>
      </c>
    </row>
    <row r="85" spans="1:2">
      <c r="A85" s="2">
        <v>39052</v>
      </c>
      <c r="B85" s="5">
        <f>[1]ABCR!D101</f>
        <v>125.44511475054851</v>
      </c>
    </row>
    <row r="86" spans="1:2">
      <c r="A86" s="2">
        <v>39083</v>
      </c>
      <c r="B86" s="5">
        <f>[1]ABCR!D102</f>
        <v>119.77525400906713</v>
      </c>
    </row>
    <row r="87" spans="1:2">
      <c r="A87" s="2">
        <v>39114</v>
      </c>
      <c r="B87" s="5">
        <f>[1]ABCR!D103</f>
        <v>110.95088725616287</v>
      </c>
    </row>
    <row r="88" spans="1:2">
      <c r="A88" s="2">
        <v>39142</v>
      </c>
      <c r="B88" s="5">
        <f>[1]ABCR!D104</f>
        <v>134.02591036941482</v>
      </c>
    </row>
    <row r="89" spans="1:2">
      <c r="A89" s="2">
        <v>39173</v>
      </c>
      <c r="B89" s="5">
        <f>[1]ABCR!D105</f>
        <v>121.32641861797084</v>
      </c>
    </row>
    <row r="90" spans="1:2">
      <c r="A90" s="2">
        <v>39203</v>
      </c>
      <c r="B90" s="5">
        <f>[1]ABCR!D106</f>
        <v>131.61135775043803</v>
      </c>
    </row>
    <row r="91" spans="1:2">
      <c r="A91" s="2">
        <v>39234</v>
      </c>
      <c r="B91" s="5">
        <f>[1]ABCR!D107</f>
        <v>126.59564719651692</v>
      </c>
    </row>
    <row r="92" spans="1:2">
      <c r="A92" s="2">
        <v>39264</v>
      </c>
      <c r="B92" s="5">
        <f>[1]ABCR!D108</f>
        <v>131.62015943098794</v>
      </c>
    </row>
    <row r="93" spans="1:2">
      <c r="A93" s="2">
        <v>39295</v>
      </c>
      <c r="B93" s="5">
        <f>[1]ABCR!D109</f>
        <v>140.98038418192849</v>
      </c>
    </row>
    <row r="94" spans="1:2">
      <c r="A94" s="2">
        <v>39326</v>
      </c>
      <c r="B94" s="5">
        <f>[1]ABCR!D110</f>
        <v>132.58697999200962</v>
      </c>
    </row>
    <row r="95" spans="1:2">
      <c r="A95" s="2">
        <v>39356</v>
      </c>
      <c r="B95" s="5">
        <f>[1]ABCR!D111</f>
        <v>143.12689500053034</v>
      </c>
    </row>
    <row r="96" spans="1:2">
      <c r="A96" s="2">
        <v>39387</v>
      </c>
      <c r="B96" s="5">
        <f>[1]ABCR!D112</f>
        <v>133.84653244228505</v>
      </c>
    </row>
    <row r="97" spans="1:2">
      <c r="A97" s="2">
        <v>39417</v>
      </c>
      <c r="B97" s="5">
        <f>[1]ABCR!D113</f>
        <v>129.17309733819741</v>
      </c>
    </row>
    <row r="98" spans="1:2">
      <c r="A98" s="2">
        <v>39448</v>
      </c>
      <c r="B98" s="5">
        <f>[1]ABCR!D114</f>
        <v>129.39840772783018</v>
      </c>
    </row>
    <row r="99" spans="1:2">
      <c r="A99" s="2">
        <v>39479</v>
      </c>
      <c r="B99" s="5">
        <f>[1]ABCR!D115</f>
        <v>122.94126482654575</v>
      </c>
    </row>
    <row r="100" spans="1:2">
      <c r="A100" s="2">
        <v>39508</v>
      </c>
      <c r="B100" s="5">
        <f>[1]ABCR!D116</f>
        <v>133.98249885271039</v>
      </c>
    </row>
    <row r="101" spans="1:2">
      <c r="A101" s="2">
        <v>39539</v>
      </c>
      <c r="B101" s="5">
        <f>[1]ABCR!D117</f>
        <v>136.3475738112125</v>
      </c>
    </row>
    <row r="102" spans="1:2">
      <c r="A102" s="2">
        <v>39569</v>
      </c>
      <c r="B102" s="5">
        <f>[1]ABCR!D118</f>
        <v>138.02979368971035</v>
      </c>
    </row>
    <row r="103" spans="1:2">
      <c r="A103" s="2">
        <v>39600</v>
      </c>
      <c r="B103" s="5">
        <f>[1]ABCR!D119</f>
        <v>137.68112808564442</v>
      </c>
    </row>
    <row r="104" spans="1:2">
      <c r="A104" s="2">
        <v>39630</v>
      </c>
      <c r="B104" s="5">
        <f>[1]ABCR!D120</f>
        <v>146.31391973768211</v>
      </c>
    </row>
    <row r="105" spans="1:2">
      <c r="A105" s="2">
        <v>39661</v>
      </c>
      <c r="B105" s="5">
        <f>[1]ABCR!D121</f>
        <v>140.92812858328938</v>
      </c>
    </row>
    <row r="106" spans="1:2">
      <c r="A106" s="2">
        <v>39692</v>
      </c>
      <c r="B106" s="5">
        <f>[1]ABCR!D122</f>
        <v>143.35290686325766</v>
      </c>
    </row>
    <row r="107" spans="1:2">
      <c r="A107" s="2">
        <v>39722</v>
      </c>
      <c r="B107" s="5">
        <f>[1]ABCR!D123</f>
        <v>146.21165331186839</v>
      </c>
    </row>
    <row r="108" spans="1:2">
      <c r="A108" s="2">
        <v>39753</v>
      </c>
      <c r="B108" s="5">
        <f>[1]ABCR!D124</f>
        <v>132.48909548825475</v>
      </c>
    </row>
    <row r="109" spans="1:2">
      <c r="A109" s="2">
        <v>39783</v>
      </c>
      <c r="B109" s="5">
        <f>[1]ABCR!D125</f>
        <v>128.06884270468726</v>
      </c>
    </row>
    <row r="110" spans="1:2">
      <c r="A110" s="2">
        <v>39814</v>
      </c>
      <c r="B110" s="5">
        <f>[1]ABCR!D126</f>
        <v>117.62004289801435</v>
      </c>
    </row>
    <row r="111" spans="1:2">
      <c r="A111" s="2">
        <v>39845</v>
      </c>
      <c r="B111" s="5">
        <f>[1]ABCR!D127</f>
        <v>113.09784235450135</v>
      </c>
    </row>
    <row r="112" spans="1:2">
      <c r="A112" s="2">
        <v>39873</v>
      </c>
      <c r="B112" s="5">
        <f>[1]ABCR!D128</f>
        <v>134.76600261109598</v>
      </c>
    </row>
    <row r="113" spans="1:2">
      <c r="A113" s="2">
        <v>39904</v>
      </c>
      <c r="B113" s="5">
        <f>[1]ABCR!D129</f>
        <v>129.67021014221135</v>
      </c>
    </row>
    <row r="114" spans="1:2">
      <c r="A114" s="2">
        <v>39934</v>
      </c>
      <c r="B114" s="5">
        <f>[1]ABCR!D130</f>
        <v>134.03180633699475</v>
      </c>
    </row>
    <row r="115" spans="1:2">
      <c r="A115" s="2">
        <v>39965</v>
      </c>
      <c r="B115" s="5">
        <f>[1]ABCR!D131</f>
        <v>131.04016190082956</v>
      </c>
    </row>
    <row r="116" spans="1:2">
      <c r="A116" s="2">
        <v>39995</v>
      </c>
      <c r="B116" s="5">
        <f>[1]ABCR!D132</f>
        <v>136.09643348365842</v>
      </c>
    </row>
    <row r="117" spans="1:2">
      <c r="A117" s="2">
        <v>40026</v>
      </c>
      <c r="B117" s="5">
        <f>[1]ABCR!D133</f>
        <v>135.49853230342671</v>
      </c>
    </row>
    <row r="118" spans="1:2">
      <c r="A118" s="2">
        <v>40057</v>
      </c>
      <c r="B118" s="5">
        <f>[1]ABCR!D134</f>
        <v>137.27983601284518</v>
      </c>
    </row>
    <row r="119" spans="1:2">
      <c r="A119" s="2">
        <v>40087</v>
      </c>
      <c r="B119" s="5">
        <f>[1]ABCR!D135</f>
        <v>143.16982587560531</v>
      </c>
    </row>
    <row r="120" spans="1:2">
      <c r="A120" s="2">
        <v>40118</v>
      </c>
      <c r="B120" s="5">
        <f>[1]ABCR!D136</f>
        <v>137.55444832757556</v>
      </c>
    </row>
    <row r="121" spans="1:2">
      <c r="A121" s="2">
        <v>40148</v>
      </c>
      <c r="B121" s="5">
        <f>[1]ABCR!D137</f>
        <v>138.7875510961012</v>
      </c>
    </row>
    <row r="122" spans="1:2">
      <c r="A122" s="2">
        <v>40179</v>
      </c>
      <c r="B122" s="5">
        <f>[1]ABCR!D138</f>
        <v>126.21675308311161</v>
      </c>
    </row>
    <row r="123" spans="1:2">
      <c r="A123" s="2">
        <v>40210</v>
      </c>
      <c r="B123" s="5">
        <f>[1]ABCR!D139</f>
        <v>126.78588898265951</v>
      </c>
    </row>
    <row r="124" spans="1:2">
      <c r="A124" s="2">
        <v>40238</v>
      </c>
      <c r="B124" s="5">
        <f>[1]ABCR!D140</f>
        <v>153.9572414283821</v>
      </c>
    </row>
    <row r="125" spans="1:2">
      <c r="A125" s="2">
        <v>40269</v>
      </c>
      <c r="B125" s="5">
        <f>[1]ABCR!D141</f>
        <v>143.60069638988048</v>
      </c>
    </row>
    <row r="126" spans="1:2">
      <c r="A126" s="2">
        <v>40299</v>
      </c>
      <c r="B126" s="5">
        <f>[1]ABCR!D142</f>
        <v>152.6967153990509</v>
      </c>
    </row>
    <row r="127" spans="1:2">
      <c r="A127" s="2">
        <v>40330</v>
      </c>
      <c r="B127" s="5">
        <f>[1]ABCR!D143</f>
        <v>146.27039874810555</v>
      </c>
    </row>
    <row r="128" spans="1:2">
      <c r="A128" s="2">
        <v>40360</v>
      </c>
      <c r="B128" s="5">
        <f>[1]ABCR!D144</f>
        <v>151.03498929393854</v>
      </c>
    </row>
    <row r="129" spans="1:2">
      <c r="A129" s="2">
        <v>40391</v>
      </c>
      <c r="B129" s="5">
        <f>[1]ABCR!D145</f>
        <v>156.86859104280759</v>
      </c>
    </row>
    <row r="130" spans="1:2">
      <c r="A130" s="2">
        <v>40422</v>
      </c>
      <c r="B130" s="5">
        <f>[1]ABCR!D146</f>
        <v>155.39475434198891</v>
      </c>
    </row>
    <row r="131" spans="1:2">
      <c r="A131" s="2">
        <v>40452</v>
      </c>
      <c r="B131" s="5">
        <f>[1]ABCR!D147</f>
        <v>156.29339609126524</v>
      </c>
    </row>
    <row r="132" spans="1:2">
      <c r="A132" s="2">
        <v>40483</v>
      </c>
      <c r="B132" s="5">
        <f>[1]ABCR!D148</f>
        <v>150.96245783446599</v>
      </c>
    </row>
    <row r="133" spans="1:2">
      <c r="A133" s="2">
        <v>40513</v>
      </c>
      <c r="B133" s="5">
        <f>[1]ABCR!D149</f>
        <v>152.29894630316829</v>
      </c>
    </row>
    <row r="134" spans="1:2">
      <c r="A134" s="2">
        <v>40544</v>
      </c>
      <c r="B134" s="5">
        <f>[1]ABCR!D150</f>
        <v>139.79743971571921</v>
      </c>
    </row>
    <row r="135" spans="1:2">
      <c r="A135" s="2">
        <v>40575</v>
      </c>
      <c r="B135" s="5">
        <f>[1]ABCR!D151</f>
        <v>142.54120619179119</v>
      </c>
    </row>
    <row r="136" spans="1:2">
      <c r="A136" s="2">
        <v>40603</v>
      </c>
      <c r="B136" s="5">
        <f>[1]ABCR!D152</f>
        <v>157.43682582790748</v>
      </c>
    </row>
    <row r="137" spans="1:2">
      <c r="A137" s="2">
        <v>40634</v>
      </c>
      <c r="B137" s="5">
        <f>[1]ABCR!D153</f>
        <v>150.80888956787956</v>
      </c>
    </row>
    <row r="138" spans="1:2">
      <c r="A138" s="2">
        <v>40664</v>
      </c>
      <c r="B138" s="5">
        <f>[1]ABCR!D154</f>
        <v>162.91012550877036</v>
      </c>
    </row>
    <row r="139" spans="1:2">
      <c r="A139" s="2">
        <v>40695</v>
      </c>
      <c r="B139" s="5">
        <f>[1]ABCR!D155</f>
        <v>155.88932530784152</v>
      </c>
    </row>
    <row r="140" spans="1:2">
      <c r="A140" s="2">
        <v>40725</v>
      </c>
      <c r="B140" s="5">
        <f>[1]ABCR!D156</f>
        <v>161.02376663941189</v>
      </c>
    </row>
    <row r="141" spans="1:2">
      <c r="A141" s="2">
        <v>40756</v>
      </c>
      <c r="B141" s="5">
        <f>[1]ABCR!D157</f>
        <v>167.65090565238711</v>
      </c>
    </row>
    <row r="142" spans="1:2">
      <c r="A142" s="2">
        <v>40787</v>
      </c>
      <c r="B142" s="5">
        <f>[1]ABCR!D158</f>
        <v>162.96862080473122</v>
      </c>
    </row>
    <row r="143" spans="1:2">
      <c r="A143" s="2">
        <v>40817</v>
      </c>
      <c r="B143" s="5">
        <f>[1]ABCR!D159</f>
        <v>162.99805592660601</v>
      </c>
    </row>
    <row r="144" spans="1:2">
      <c r="A144" s="2">
        <v>40848</v>
      </c>
      <c r="B144" s="5">
        <f>[1]ABCR!D160</f>
        <v>159.31743551513196</v>
      </c>
    </row>
    <row r="145" spans="1:3">
      <c r="A145" s="2">
        <v>40878</v>
      </c>
      <c r="B145" s="5">
        <f>[1]ABCR!D161</f>
        <v>157.59644447744995</v>
      </c>
    </row>
    <row r="146" spans="1:3">
      <c r="A146" s="2">
        <v>40909</v>
      </c>
      <c r="B146" s="5">
        <f>[1]ABCR!D162</f>
        <v>146.91602317985038</v>
      </c>
    </row>
    <row r="147" spans="1:3">
      <c r="A147" s="2">
        <v>40940</v>
      </c>
      <c r="B147" s="5">
        <f>[1]ABCR!D163</f>
        <v>145.01281268447377</v>
      </c>
    </row>
    <row r="148" spans="1:3">
      <c r="A148" s="2">
        <v>40969</v>
      </c>
      <c r="B148" s="5">
        <f>[1]ABCR!D164</f>
        <v>167.38923614623104</v>
      </c>
    </row>
    <row r="149" spans="1:3">
      <c r="A149" s="2">
        <v>41000</v>
      </c>
      <c r="B149" s="5">
        <f>[1]ABCR!D165</f>
        <v>152.45904751653407</v>
      </c>
    </row>
    <row r="150" spans="1:3">
      <c r="A150" s="2">
        <v>41030</v>
      </c>
      <c r="B150" s="5">
        <f>[1]ABCR!D166</f>
        <v>164.270941435304</v>
      </c>
    </row>
    <row r="151" spans="1:3">
      <c r="A151" s="2">
        <v>41061</v>
      </c>
      <c r="B151" s="5">
        <f>[1]ABCR!D167</f>
        <v>155.48163393464796</v>
      </c>
    </row>
    <row r="152" spans="1:3">
      <c r="A152" s="2">
        <v>41091</v>
      </c>
      <c r="B152" s="5">
        <f>[1]ABCR!D168</f>
        <v>162.19250820615375</v>
      </c>
    </row>
    <row r="153" spans="1:3">
      <c r="A153" s="2">
        <v>41122</v>
      </c>
      <c r="B153" s="5">
        <f>[1]ABCR!D169</f>
        <v>176.39790452121073</v>
      </c>
      <c r="C153" s="5"/>
    </row>
    <row r="154" spans="1:3">
      <c r="A154" s="2">
        <v>41153</v>
      </c>
      <c r="B154" s="5">
        <f>[1]ABCR!D170</f>
        <v>162.96047382580832</v>
      </c>
      <c r="C154" s="5"/>
    </row>
    <row r="155" spans="1:3">
      <c r="A155" s="2">
        <v>41183</v>
      </c>
      <c r="B155" s="5">
        <f>[1]ABCR!D171</f>
        <v>173.39726529291164</v>
      </c>
      <c r="C155" s="5"/>
    </row>
    <row r="156" spans="1:3">
      <c r="A156" s="2">
        <v>41214</v>
      </c>
      <c r="B156" s="5">
        <f>[1]ABCR!D172</f>
        <v>163.65169454424864</v>
      </c>
      <c r="C156" s="5"/>
    </row>
    <row r="157" spans="1:3">
      <c r="A157" s="2">
        <v>41244</v>
      </c>
      <c r="B157" s="5">
        <f>[1]ABCR!D173</f>
        <v>152.71286963875278</v>
      </c>
      <c r="C157" s="5"/>
    </row>
    <row r="158" spans="1:3">
      <c r="A158" s="2">
        <v>41275</v>
      </c>
      <c r="B158" s="5">
        <f>[1]ABCR!D174</f>
        <v>156.70013107582338</v>
      </c>
      <c r="C158" s="5"/>
    </row>
    <row r="159" spans="1:3">
      <c r="A159" s="2">
        <v>41306</v>
      </c>
      <c r="B159" s="5">
        <f>[1]ABCR!D175</f>
        <v>144.33487633315568</v>
      </c>
      <c r="C159" s="5"/>
    </row>
    <row r="160" spans="1:3">
      <c r="A160" s="2">
        <v>41334</v>
      </c>
      <c r="B160" s="5">
        <f>[1]ABCR!D176</f>
        <v>163.90639126227231</v>
      </c>
      <c r="C160" s="5"/>
    </row>
    <row r="161" spans="1:5">
      <c r="A161" s="2">
        <v>41365</v>
      </c>
      <c r="B161" s="5">
        <f>[1]ABCR!D177</f>
        <v>169.77565758365776</v>
      </c>
      <c r="C161" s="5"/>
    </row>
    <row r="162" spans="1:5">
      <c r="A162" s="2">
        <v>41395</v>
      </c>
      <c r="B162" s="5">
        <f>[1]ABCR!D178</f>
        <v>169.9245293620373</v>
      </c>
      <c r="C162" s="5"/>
    </row>
    <row r="163" spans="1:5">
      <c r="A163" s="2">
        <v>41426</v>
      </c>
      <c r="B163" s="5">
        <f>[1]ABCR!D179</f>
        <v>163.38115822470908</v>
      </c>
      <c r="C163" s="5"/>
    </row>
    <row r="164" spans="1:5">
      <c r="A164" s="2">
        <v>41456</v>
      </c>
      <c r="B164" s="5">
        <f>[1]ABCR!D180</f>
        <v>171.77022396089816</v>
      </c>
      <c r="C164" s="5"/>
    </row>
    <row r="165" spans="1:5">
      <c r="A165" s="2">
        <v>41487</v>
      </c>
      <c r="B165" s="5">
        <f>[1]ABCR!D181</f>
        <v>176.94813739437967</v>
      </c>
      <c r="C165" s="5"/>
    </row>
    <row r="166" spans="1:5">
      <c r="A166" s="4">
        <v>41518</v>
      </c>
      <c r="B166" s="6">
        <v>162.96047382580832</v>
      </c>
      <c r="C166" s="5"/>
      <c r="E166" s="3"/>
    </row>
    <row r="168" spans="1:5">
      <c r="C168" s="5"/>
    </row>
    <row r="169" spans="1:5">
      <c r="C169" s="5"/>
    </row>
    <row r="170" spans="1:5">
      <c r="C170" s="5"/>
    </row>
    <row r="171" spans="1:5">
      <c r="C171" s="5"/>
    </row>
    <row r="172" spans="1:5">
      <c r="C172" s="5"/>
    </row>
    <row r="173" spans="1:5">
      <c r="C173" s="5"/>
    </row>
    <row r="175" spans="1:5">
      <c r="B175" s="3"/>
      <c r="C175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9"/>
  <sheetViews>
    <sheetView tabSelected="1" topLeftCell="A143" workbookViewId="0">
      <selection activeCell="C170" sqref="C170"/>
    </sheetView>
  </sheetViews>
  <sheetFormatPr defaultRowHeight="15"/>
  <cols>
    <col min="2" max="2" width="19.140625" style="11" bestFit="1" customWidth="1"/>
    <col min="3" max="3" width="22.85546875" style="11" customWidth="1"/>
    <col min="4" max="4" width="14.140625" bestFit="1" customWidth="1"/>
    <col min="5" max="5" width="18.5703125" bestFit="1" customWidth="1"/>
    <col min="6" max="6" width="12" bestFit="1" customWidth="1"/>
    <col min="11" max="12" width="14.140625" bestFit="1" customWidth="1"/>
  </cols>
  <sheetData>
    <row r="1" spans="1:11">
      <c r="B1" s="11" t="s">
        <v>12</v>
      </c>
      <c r="C1" s="11" t="s">
        <v>13</v>
      </c>
      <c r="J1" s="8" t="s">
        <v>14</v>
      </c>
      <c r="K1" s="8" t="s">
        <v>14</v>
      </c>
    </row>
    <row r="2" spans="1:11">
      <c r="A2" s="2">
        <v>36526</v>
      </c>
      <c r="B2" s="11">
        <f>VLOOKUP($A2,[2]Credito!$A$3:$F$2710,6,0)</f>
        <v>231539200108.25989</v>
      </c>
      <c r="C2" s="11">
        <f>VLOOKUP($A2,[2]Depositos!$A$3:$F$2360,6,0)</f>
        <v>324036470205.40009</v>
      </c>
      <c r="D2" s="7"/>
      <c r="E2" s="15"/>
      <c r="I2" s="2">
        <v>36586</v>
      </c>
      <c r="J2" s="9">
        <v>132.22931652180301</v>
      </c>
      <c r="K2" s="5">
        <v>100</v>
      </c>
    </row>
    <row r="3" spans="1:11">
      <c r="A3" s="2">
        <v>36557</v>
      </c>
      <c r="B3" s="11">
        <f>VLOOKUP($A3,[2]Credito!$A$3:$F$2710,6,0)</f>
        <v>231051213463.57013</v>
      </c>
      <c r="C3" s="11">
        <f>VLOOKUP($A3,[2]Depositos!$A$3:$F$2360,6,0)</f>
        <v>314495245407.19995</v>
      </c>
      <c r="D3" s="7"/>
      <c r="E3" s="15"/>
      <c r="I3" s="2">
        <v>36678</v>
      </c>
      <c r="J3" s="9">
        <v>135.8246791978529</v>
      </c>
      <c r="K3" s="5">
        <f>J3/$J$2*100</f>
        <v>102.71903596768351</v>
      </c>
    </row>
    <row r="4" spans="1:11">
      <c r="A4" s="2">
        <v>36586</v>
      </c>
      <c r="B4" s="11">
        <f>VLOOKUP($A4,[2]Credito!$A$3:$F$2710,6,0)</f>
        <v>232102364835.99997</v>
      </c>
      <c r="C4" s="11">
        <f>VLOOKUP($A4,[2]Depositos!$A$3:$F$2360,6,0)</f>
        <v>316160850969.03986</v>
      </c>
      <c r="D4" s="7"/>
      <c r="E4" s="15"/>
      <c r="I4" s="2">
        <v>36770</v>
      </c>
      <c r="J4" s="9">
        <v>137.50516229590181</v>
      </c>
      <c r="K4" s="5">
        <f>J4/$J$2*100</f>
        <v>103.98992138269799</v>
      </c>
    </row>
    <row r="5" spans="1:11">
      <c r="A5" s="2">
        <v>36617</v>
      </c>
      <c r="B5" s="11">
        <f>VLOOKUP($A5,[2]Credito!$A$3:$F$2710,6,0)</f>
        <v>236017408461.31006</v>
      </c>
      <c r="C5" s="11">
        <f>VLOOKUP($A5,[2]Depositos!$A$3:$F$2360,6,0)</f>
        <v>316497753546.35999</v>
      </c>
      <c r="D5" s="7"/>
      <c r="E5" s="15"/>
      <c r="I5" s="2">
        <v>36861</v>
      </c>
      <c r="J5" s="9">
        <v>145.36894514530479</v>
      </c>
      <c r="K5" s="5">
        <f>J5/$J$2*100</f>
        <v>109.93700108956943</v>
      </c>
    </row>
    <row r="6" spans="1:11">
      <c r="A6" s="2">
        <v>36647</v>
      </c>
      <c r="B6" s="11">
        <f>VLOOKUP($A6,[2]Credito!$A$3:$F$2710,6,0)</f>
        <v>238434453468.93988</v>
      </c>
      <c r="C6" s="11">
        <f>VLOOKUP($A6,[2]Depositos!$A$3:$F$2360,6,0)</f>
        <v>315835796303.71027</v>
      </c>
      <c r="D6" s="7"/>
      <c r="E6" s="15"/>
      <c r="I6" s="2">
        <v>36951</v>
      </c>
      <c r="J6" s="9">
        <v>145.5827207174701</v>
      </c>
      <c r="K6" s="5">
        <f>J6/$J$2*100</f>
        <v>110.09867141940892</v>
      </c>
    </row>
    <row r="7" spans="1:11">
      <c r="A7" s="2">
        <v>36678</v>
      </c>
      <c r="B7" s="11">
        <f>VLOOKUP($A7,[2]Credito!$A$3:$F$2710,6,0)</f>
        <v>239949876738.15009</v>
      </c>
      <c r="C7" s="11">
        <f>VLOOKUP($A7,[2]Depositos!$A$3:$F$2360,6,0)</f>
        <v>317634136150.0899</v>
      </c>
      <c r="D7" s="7"/>
      <c r="E7" s="15"/>
      <c r="I7" s="2">
        <v>37043</v>
      </c>
      <c r="J7" s="9">
        <v>147.87094095396517</v>
      </c>
      <c r="K7" s="5">
        <f>J7/$J$2*100</f>
        <v>111.82916530433933</v>
      </c>
    </row>
    <row r="8" spans="1:11">
      <c r="A8" s="2">
        <v>36708</v>
      </c>
      <c r="B8" s="11">
        <f>VLOOKUP($A8,[2]Credito!$A$3:$F$2710,6,0)</f>
        <v>242379271478.12006</v>
      </c>
      <c r="C8" s="11">
        <f>VLOOKUP($A8,[2]Depositos!$A$3:$F$2360,6,0)</f>
        <v>323668102465.69995</v>
      </c>
      <c r="D8" s="7"/>
      <c r="E8" s="15"/>
      <c r="I8" s="2">
        <v>37135</v>
      </c>
      <c r="J8" s="9">
        <v>147.87128583391535</v>
      </c>
      <c r="K8" s="5">
        <f t="shared" ref="K8:K57" si="0">J8/$J$2*100</f>
        <v>111.829426123921</v>
      </c>
    </row>
    <row r="9" spans="1:11">
      <c r="A9" s="2">
        <v>36739</v>
      </c>
      <c r="B9" s="11">
        <f>VLOOKUP($A9,[2]Credito!$A$3:$F$2710,6,0)</f>
        <v>246842133810.37021</v>
      </c>
      <c r="C9" s="11">
        <f>VLOOKUP($A9,[2]Depositos!$A$3:$F$2360,6,0)</f>
        <v>322087993295.67993</v>
      </c>
      <c r="D9" s="7"/>
      <c r="E9" s="15"/>
      <c r="I9" s="2">
        <v>37226</v>
      </c>
      <c r="J9" s="9">
        <v>159.38304805516319</v>
      </c>
      <c r="K9" s="5">
        <f t="shared" si="0"/>
        <v>120.53533380313802</v>
      </c>
    </row>
    <row r="10" spans="1:11">
      <c r="A10" s="2">
        <v>36770</v>
      </c>
      <c r="B10" s="11">
        <f>VLOOKUP($A10,[2]Credito!$A$3:$F$2710,6,0)</f>
        <v>252918020937.16003</v>
      </c>
      <c r="C10" s="11">
        <f>VLOOKUP($A10,[2]Depositos!$A$3:$F$2360,6,0)</f>
        <v>321707782367.53998</v>
      </c>
      <c r="D10" s="7"/>
      <c r="E10" s="15"/>
      <c r="I10" s="2">
        <v>37316</v>
      </c>
      <c r="J10" s="9">
        <v>159.89448935059701</v>
      </c>
      <c r="K10" s="5">
        <f t="shared" si="0"/>
        <v>120.92211739159397</v>
      </c>
    </row>
    <row r="11" spans="1:11">
      <c r="A11" s="2">
        <v>36800</v>
      </c>
      <c r="B11" s="11">
        <f>VLOOKUP($A11,[2]Credito!$A$3:$F$2710,6,0)</f>
        <v>258484641965.14996</v>
      </c>
      <c r="C11" s="11">
        <f>VLOOKUP($A11,[2]Depositos!$A$3:$F$2360,6,0)</f>
        <v>325038958061.48999</v>
      </c>
      <c r="D11" s="7"/>
      <c r="E11" s="15"/>
      <c r="I11" s="2">
        <v>37408</v>
      </c>
      <c r="J11" s="9">
        <v>165.89758613438931</v>
      </c>
      <c r="K11" s="5">
        <f t="shared" si="0"/>
        <v>125.46203103684259</v>
      </c>
    </row>
    <row r="12" spans="1:11">
      <c r="A12" s="2">
        <v>36831</v>
      </c>
      <c r="B12" s="11">
        <f>VLOOKUP($A12,[2]Credito!$A$3:$F$2710,6,0)</f>
        <v>265005574001.18997</v>
      </c>
      <c r="C12" s="11">
        <f>VLOOKUP($A12,[2]Depositos!$A$3:$F$2360,6,0)</f>
        <v>332706470286.63025</v>
      </c>
      <c r="D12" s="7"/>
      <c r="E12" s="15"/>
      <c r="I12" s="2">
        <v>37500</v>
      </c>
      <c r="J12" s="9">
        <v>163.64202934927164</v>
      </c>
      <c r="K12" s="5">
        <f t="shared" si="0"/>
        <v>123.75623927715684</v>
      </c>
    </row>
    <row r="13" spans="1:11">
      <c r="A13" s="2">
        <v>36861</v>
      </c>
      <c r="B13" s="11">
        <f>VLOOKUP($A13,[2]Credito!$A$3:$F$2710,6,0)</f>
        <v>271238197777.84009</v>
      </c>
      <c r="C13" s="11">
        <f>VLOOKUP($A13,[2]Depositos!$A$3:$F$2360,6,0)</f>
        <v>338740835916.11993</v>
      </c>
      <c r="D13" s="7"/>
      <c r="E13" s="15"/>
      <c r="I13" s="2">
        <v>37591</v>
      </c>
      <c r="J13" s="9">
        <v>174.3125250905567</v>
      </c>
      <c r="K13" s="5">
        <f t="shared" si="0"/>
        <v>131.82592913260251</v>
      </c>
    </row>
    <row r="14" spans="1:11">
      <c r="A14" s="2">
        <v>36892</v>
      </c>
      <c r="B14" s="11">
        <f>VLOOKUP($A14,[2]Credito!$A$3:$F$2710,6,0)</f>
        <v>271726366364.06989</v>
      </c>
      <c r="C14" s="11">
        <f>VLOOKUP($A14,[2]Depositos!$A$3:$F$2360,6,0)</f>
        <v>339152768033.47992</v>
      </c>
      <c r="D14" s="7"/>
      <c r="E14" s="15"/>
      <c r="I14" s="2">
        <v>37681</v>
      </c>
      <c r="J14" s="9">
        <v>181.08233707015034</v>
      </c>
      <c r="K14" s="5">
        <f t="shared" si="0"/>
        <v>136.94568030251602</v>
      </c>
    </row>
    <row r="15" spans="1:11">
      <c r="A15" s="2">
        <v>36923</v>
      </c>
      <c r="B15" s="11">
        <f>VLOOKUP($A15,[2]Credito!$A$3:$F$2710,6,0)</f>
        <v>278879396908.48004</v>
      </c>
      <c r="C15" s="11">
        <f>VLOOKUP($A15,[2]Depositos!$A$3:$F$2360,6,0)</f>
        <v>342949117906.18982</v>
      </c>
      <c r="D15" s="7"/>
      <c r="E15" s="15"/>
      <c r="I15" s="2">
        <v>37773</v>
      </c>
      <c r="J15" s="9">
        <v>186.42295870182275</v>
      </c>
      <c r="K15" s="5">
        <f t="shared" si="0"/>
        <v>140.98458920120325</v>
      </c>
    </row>
    <row r="16" spans="1:11">
      <c r="A16" s="2">
        <v>36951</v>
      </c>
      <c r="B16" s="11">
        <f>VLOOKUP($A16,[2]Credito!$A$3:$F$2710,6,0)</f>
        <v>284562147456.91016</v>
      </c>
      <c r="C16" s="11">
        <f>VLOOKUP($A16,[2]Depositos!$A$3:$F$2360,6,0)</f>
        <v>344339934102.05011</v>
      </c>
      <c r="D16" s="7"/>
      <c r="E16" s="15"/>
      <c r="I16" s="2">
        <v>37865</v>
      </c>
      <c r="J16" s="9">
        <v>187.92454820835096</v>
      </c>
      <c r="K16" s="5">
        <f t="shared" si="0"/>
        <v>142.12018420087989</v>
      </c>
    </row>
    <row r="17" spans="1:11">
      <c r="A17" s="2">
        <v>36982</v>
      </c>
      <c r="B17" s="11">
        <f>VLOOKUP($A17,[2]Credito!$A$3:$F$2710,6,0)</f>
        <v>303209926018.97003</v>
      </c>
      <c r="C17" s="11">
        <f>VLOOKUP($A17,[2]Depositos!$A$3:$F$2360,6,0)</f>
        <v>341985169100.01984</v>
      </c>
      <c r="D17" s="7"/>
      <c r="E17" s="15"/>
      <c r="I17" s="2">
        <v>37956</v>
      </c>
      <c r="J17" s="9">
        <v>199.43332857729322</v>
      </c>
      <c r="K17" s="5">
        <f t="shared" si="0"/>
        <v>150.82383681867483</v>
      </c>
    </row>
    <row r="18" spans="1:11">
      <c r="A18" s="2">
        <v>37012</v>
      </c>
      <c r="B18" s="11">
        <f>VLOOKUP($A18,[2]Credito!$A$3:$F$2710,6,0)</f>
        <v>307482674109.92993</v>
      </c>
      <c r="C18" s="11">
        <f>VLOOKUP($A18,[2]Depositos!$A$3:$F$2360,6,0)</f>
        <v>345128987800.44025</v>
      </c>
      <c r="D18" s="7"/>
      <c r="E18" s="15"/>
      <c r="I18" s="2">
        <v>38047</v>
      </c>
      <c r="J18" s="9">
        <v>195.05914328928193</v>
      </c>
      <c r="K18" s="5">
        <f t="shared" si="0"/>
        <v>147.51580694824136</v>
      </c>
    </row>
    <row r="19" spans="1:11">
      <c r="A19" s="2">
        <v>37043</v>
      </c>
      <c r="B19" s="11">
        <f>VLOOKUP($A19,[2]Credito!$A$3:$F$2710,6,0)</f>
        <v>270513066486.25012</v>
      </c>
      <c r="C19" s="11">
        <f>VLOOKUP($A19,[2]Depositos!$A$3:$F$2360,6,0)</f>
        <v>347392397212.24988</v>
      </c>
      <c r="D19" s="7"/>
      <c r="E19" s="15"/>
      <c r="I19" s="2">
        <v>38139</v>
      </c>
      <c r="J19" s="9">
        <v>202.10085778443269</v>
      </c>
      <c r="K19" s="5">
        <f t="shared" si="0"/>
        <v>152.8411876432173</v>
      </c>
    </row>
    <row r="20" spans="1:11">
      <c r="A20" s="2">
        <v>37073</v>
      </c>
      <c r="B20" s="11">
        <f>VLOOKUP($A20,[2]Credito!$A$3:$F$2710,6,0)</f>
        <v>262234496293.16995</v>
      </c>
      <c r="C20" s="11">
        <f>VLOOKUP($A20,[2]Depositos!$A$3:$F$2360,6,0)</f>
        <v>350663135346.14008</v>
      </c>
      <c r="D20" s="7"/>
      <c r="E20" s="15"/>
      <c r="I20" s="2">
        <v>38231</v>
      </c>
      <c r="J20" s="9">
        <v>203.77584238335874</v>
      </c>
      <c r="K20" s="5">
        <f t="shared" si="0"/>
        <v>154.10791475259464</v>
      </c>
    </row>
    <row r="21" spans="1:11">
      <c r="A21" s="2">
        <v>37104</v>
      </c>
      <c r="B21" s="11">
        <f>VLOOKUP($A21,[2]Credito!$A$3:$F$2710,6,0)</f>
        <v>269637484197.23987</v>
      </c>
      <c r="C21" s="11">
        <f>VLOOKUP($A21,[2]Depositos!$A$3:$F$2360,6,0)</f>
        <v>364946666155.47021</v>
      </c>
      <c r="D21" s="7"/>
      <c r="E21" s="15"/>
      <c r="I21" s="2">
        <v>38322</v>
      </c>
      <c r="J21" s="9">
        <v>214.43991651234722</v>
      </c>
      <c r="K21" s="5">
        <f t="shared" si="0"/>
        <v>162.17274818703967</v>
      </c>
    </row>
    <row r="22" spans="1:11">
      <c r="A22" s="2">
        <v>37135</v>
      </c>
      <c r="B22" s="11">
        <f>VLOOKUP($A22,[2]Credito!$A$3:$F$2710,6,0)</f>
        <v>278612197054.48035</v>
      </c>
      <c r="C22" s="11">
        <f>VLOOKUP($A22,[2]Depositos!$A$3:$F$2360,6,0)</f>
        <v>366591272434.64972</v>
      </c>
      <c r="D22" s="7"/>
      <c r="E22" s="15"/>
      <c r="I22" s="2">
        <v>38412</v>
      </c>
      <c r="J22" s="9">
        <v>210.49659833000615</v>
      </c>
      <c r="K22" s="5">
        <f t="shared" si="0"/>
        <v>159.1905667116549</v>
      </c>
    </row>
    <row r="23" spans="1:11">
      <c r="A23" s="2">
        <v>37165</v>
      </c>
      <c r="B23" s="11">
        <f>VLOOKUP($A23,[2]Credito!$A$3:$F$2710,6,0)</f>
        <v>281950050917.0899</v>
      </c>
      <c r="C23" s="11">
        <f>VLOOKUP($A23,[2]Depositos!$A$3:$F$2360,6,0)</f>
        <v>366461610932.06012</v>
      </c>
      <c r="D23" s="7"/>
      <c r="E23" s="15"/>
      <c r="I23" s="2">
        <v>38504</v>
      </c>
      <c r="J23" s="9">
        <v>214.03657545162773</v>
      </c>
      <c r="K23" s="5">
        <f t="shared" si="0"/>
        <v>161.86771669226295</v>
      </c>
    </row>
    <row r="24" spans="1:11">
      <c r="A24" s="2">
        <v>37196</v>
      </c>
      <c r="B24" s="11">
        <f>VLOOKUP($A24,[2]Credito!$A$3:$F$2710,6,0)</f>
        <v>282762807803.04999</v>
      </c>
      <c r="C24" s="11">
        <f>VLOOKUP($A24,[2]Depositos!$A$3:$F$2360,6,0)</f>
        <v>374399126942.52991</v>
      </c>
      <c r="D24" s="7"/>
      <c r="E24" s="15"/>
      <c r="I24" s="2">
        <v>38596</v>
      </c>
      <c r="J24" s="9">
        <v>218.63674660632424</v>
      </c>
      <c r="K24" s="5">
        <f t="shared" si="0"/>
        <v>165.34665107360945</v>
      </c>
    </row>
    <row r="25" spans="1:11">
      <c r="A25" s="2">
        <v>37226</v>
      </c>
      <c r="B25" s="11">
        <f>VLOOKUP($A25,[2]Credito!$A$3:$F$2710,6,0)</f>
        <v>276960968117</v>
      </c>
      <c r="C25" s="11">
        <f>VLOOKUP($A25,[2]Depositos!$A$3:$F$2360,6,0)</f>
        <v>384761445316.71008</v>
      </c>
      <c r="D25" s="7"/>
      <c r="E25" s="15"/>
      <c r="I25" s="2">
        <v>38687</v>
      </c>
      <c r="J25" s="9">
        <v>231.2978217906732</v>
      </c>
      <c r="K25" s="5">
        <f t="shared" si="0"/>
        <v>174.92174040885629</v>
      </c>
    </row>
    <row r="26" spans="1:11">
      <c r="A26" s="2">
        <v>37257</v>
      </c>
      <c r="B26" s="11">
        <f>VLOOKUP($A26,[2]Credito!$A$3:$F$2710,6,0)</f>
        <v>278396606757.04999</v>
      </c>
      <c r="C26" s="11">
        <f>VLOOKUP($A26,[2]Depositos!$A$3:$F$2360,6,0)</f>
        <v>386618696965.31012</v>
      </c>
      <c r="D26" s="7"/>
      <c r="E26" s="15"/>
      <c r="I26" s="2">
        <v>38777</v>
      </c>
      <c r="J26" s="9">
        <v>222.8154928989475</v>
      </c>
      <c r="K26" s="5">
        <f t="shared" si="0"/>
        <v>168.50687786940796</v>
      </c>
    </row>
    <row r="27" spans="1:11">
      <c r="A27" s="2">
        <v>37288</v>
      </c>
      <c r="B27" s="11">
        <f>VLOOKUP($A27,[2]Credito!$A$3:$F$2710,6,0)</f>
        <v>280358373092.81976</v>
      </c>
      <c r="C27" s="11">
        <f>VLOOKUP($A27,[2]Depositos!$A$3:$F$2360,6,0)</f>
        <v>390794271003.0697</v>
      </c>
      <c r="D27" s="7"/>
      <c r="E27" s="15"/>
      <c r="I27" s="2">
        <v>38869</v>
      </c>
      <c r="J27" s="9">
        <v>226.80225698467996</v>
      </c>
      <c r="K27" s="5">
        <f t="shared" si="0"/>
        <v>171.5219158281613</v>
      </c>
    </row>
    <row r="28" spans="1:11">
      <c r="A28" s="2">
        <v>37316</v>
      </c>
      <c r="B28" s="11">
        <f>VLOOKUP($A28,[2]Credito!$A$3:$F$2710,6,0)</f>
        <v>280955385673.83008</v>
      </c>
      <c r="C28" s="11">
        <f>VLOOKUP($A28,[2]Depositos!$A$3:$F$2360,6,0)</f>
        <v>401660618620.72998</v>
      </c>
      <c r="D28" s="7"/>
      <c r="E28" s="15"/>
      <c r="I28" s="2">
        <v>38961</v>
      </c>
      <c r="J28" s="9">
        <v>232.1817594575644</v>
      </c>
      <c r="K28" s="5">
        <f t="shared" si="0"/>
        <v>175.59022882741772</v>
      </c>
    </row>
    <row r="29" spans="1:11">
      <c r="A29" s="2">
        <v>37347</v>
      </c>
      <c r="B29" s="11">
        <f>VLOOKUP($A29,[2]Credito!$A$3:$F$2710,6,0)</f>
        <v>283169602133.98004</v>
      </c>
      <c r="C29" s="11">
        <f>VLOOKUP($A29,[2]Depositos!$A$3:$F$2360,6,0)</f>
        <v>402269925959.73041</v>
      </c>
      <c r="D29" s="7"/>
      <c r="E29" s="15"/>
      <c r="I29" s="2">
        <v>39052</v>
      </c>
      <c r="J29" s="9">
        <v>246.21948918794931</v>
      </c>
      <c r="K29" s="5">
        <f t="shared" si="0"/>
        <v>186.20642960621421</v>
      </c>
    </row>
    <row r="30" spans="1:11">
      <c r="A30" s="2">
        <v>37377</v>
      </c>
      <c r="B30" s="11">
        <f>VLOOKUP($A30,[2]Credito!$A$3:$F$2710,6,0)</f>
        <v>287374202162.46008</v>
      </c>
      <c r="C30" s="11">
        <f>VLOOKUP($A30,[2]Depositos!$A$3:$F$2360,6,0)</f>
        <v>403487367826.0799</v>
      </c>
      <c r="D30" s="7"/>
      <c r="E30" s="15"/>
      <c r="I30" s="2">
        <v>39142</v>
      </c>
      <c r="J30" s="9">
        <v>239.85770072085097</v>
      </c>
      <c r="K30" s="5">
        <f t="shared" si="0"/>
        <v>181.39525109116127</v>
      </c>
    </row>
    <row r="31" spans="1:11">
      <c r="A31" s="2">
        <v>37408</v>
      </c>
      <c r="B31" s="11">
        <f>VLOOKUP($A31,[2]Credito!$A$3:$F$2710,6,0)</f>
        <v>292140831310.62006</v>
      </c>
      <c r="C31" s="11">
        <f>VLOOKUP($A31,[2]Depositos!$A$3:$F$2360,6,0)</f>
        <v>415107628124.20984</v>
      </c>
      <c r="D31" s="7"/>
      <c r="E31" s="15"/>
      <c r="I31" s="2">
        <v>39234</v>
      </c>
      <c r="J31" s="9">
        <v>244.33508649035144</v>
      </c>
      <c r="K31" s="5">
        <f t="shared" si="0"/>
        <v>184.78132755837359</v>
      </c>
    </row>
    <row r="32" spans="1:11">
      <c r="A32" s="2">
        <v>37438</v>
      </c>
      <c r="B32" s="11">
        <f>VLOOKUP($A32,[2]Credito!$A$3:$F$2710,6,0)</f>
        <v>300020595201.09009</v>
      </c>
      <c r="C32" s="11">
        <f>VLOOKUP($A32,[2]Depositos!$A$3:$F$2360,6,0)</f>
        <v>429363142373.99988</v>
      </c>
      <c r="D32" s="7"/>
      <c r="E32" s="15"/>
      <c r="I32" s="2">
        <v>39326</v>
      </c>
      <c r="J32" s="9">
        <v>244.17787190875552</v>
      </c>
      <c r="K32" s="5">
        <f t="shared" si="0"/>
        <v>184.66243215323098</v>
      </c>
    </row>
    <row r="33" spans="1:11">
      <c r="A33" s="2">
        <v>37469</v>
      </c>
      <c r="B33" s="11">
        <f>VLOOKUP($A33,[2]Credito!$A$3:$F$2710,6,0)</f>
        <v>296371333139.37988</v>
      </c>
      <c r="C33" s="11">
        <f>VLOOKUP($A33,[2]Depositos!$A$3:$F$2360,6,0)</f>
        <v>445010559244.75012</v>
      </c>
      <c r="D33" s="7"/>
      <c r="E33" s="15"/>
      <c r="I33" s="2">
        <v>39417</v>
      </c>
      <c r="J33" s="9">
        <v>254.36010741204731</v>
      </c>
      <c r="K33" s="5">
        <f t="shared" si="0"/>
        <v>192.36286937179051</v>
      </c>
    </row>
    <row r="34" spans="1:11">
      <c r="A34" s="2">
        <v>37500</v>
      </c>
      <c r="B34" s="11">
        <f>VLOOKUP($A34,[2]Credito!$A$3:$F$2710,6,0)</f>
        <v>316186615154.93994</v>
      </c>
      <c r="C34" s="11">
        <f>VLOOKUP($A34,[2]Depositos!$A$3:$F$2360,6,0)</f>
        <v>452901863196.94983</v>
      </c>
      <c r="D34" s="7"/>
      <c r="E34" s="15"/>
      <c r="I34" s="2">
        <v>39508</v>
      </c>
      <c r="J34" s="9">
        <v>253.6217241244089</v>
      </c>
      <c r="K34" s="5">
        <f t="shared" si="0"/>
        <v>191.80445819107729</v>
      </c>
    </row>
    <row r="35" spans="1:11">
      <c r="A35" s="2">
        <v>37530</v>
      </c>
      <c r="B35" s="11">
        <f>VLOOKUP($A35,[2]Credito!$A$3:$F$2710,6,0)</f>
        <v>314207020376.11981</v>
      </c>
      <c r="C35" s="11">
        <f>VLOOKUP($A35,[2]Depositos!$A$3:$F$2360,6,0)</f>
        <v>464297940687.1402</v>
      </c>
      <c r="D35" s="7"/>
      <c r="E35" s="15"/>
      <c r="I35" s="2">
        <v>39600</v>
      </c>
      <c r="J35" s="9">
        <v>262.98615613984322</v>
      </c>
      <c r="K35" s="5">
        <f t="shared" si="0"/>
        <v>198.88642175389296</v>
      </c>
    </row>
    <row r="36" spans="1:11">
      <c r="A36" s="2">
        <v>37561</v>
      </c>
      <c r="B36" s="11">
        <f>VLOOKUP($A36,[2]Credito!$A$3:$F$2710,6,0)</f>
        <v>317296295251.99023</v>
      </c>
      <c r="C36" s="11">
        <f>VLOOKUP($A36,[2]Depositos!$A$3:$F$2360,6,0)</f>
        <v>468797749104.32996</v>
      </c>
      <c r="D36" s="7"/>
      <c r="E36" s="15"/>
      <c r="I36" s="2">
        <v>39692</v>
      </c>
      <c r="J36" s="9">
        <v>266.66189434658821</v>
      </c>
      <c r="K36" s="5">
        <f t="shared" si="0"/>
        <v>201.66624267669027</v>
      </c>
    </row>
    <row r="37" spans="1:11">
      <c r="A37" s="2">
        <v>37591</v>
      </c>
      <c r="B37" s="11">
        <f>VLOOKUP($A37,[2]Credito!$A$3:$F$2710,6,0)</f>
        <v>317581904171.24994</v>
      </c>
      <c r="C37" s="11">
        <f>VLOOKUP($A37,[2]Depositos!$A$3:$F$2360,6,0)</f>
        <v>474937287268.69995</v>
      </c>
      <c r="D37" s="7"/>
      <c r="E37" s="15"/>
      <c r="I37" s="2">
        <v>39783</v>
      </c>
      <c r="J37" s="9">
        <v>281.62733091729882</v>
      </c>
      <c r="K37" s="5">
        <f t="shared" si="0"/>
        <v>212.98403283424813</v>
      </c>
    </row>
    <row r="38" spans="1:11">
      <c r="A38" s="2">
        <v>37622</v>
      </c>
      <c r="B38" s="11">
        <f>VLOOKUP($A38,[2]Credito!$A$3:$F$2710,6,0)</f>
        <v>317224592621.51007</v>
      </c>
      <c r="C38" s="11">
        <f>VLOOKUP($A38,[2]Depositos!$A$3:$F$2360,6,0)</f>
        <v>471220928768.18011</v>
      </c>
      <c r="D38" s="7"/>
      <c r="E38" s="15"/>
      <c r="I38" s="2">
        <v>39873</v>
      </c>
      <c r="J38" s="9">
        <v>273.84398684287828</v>
      </c>
      <c r="K38" s="5">
        <f t="shared" si="0"/>
        <v>207.09778591173821</v>
      </c>
    </row>
    <row r="39" spans="1:11">
      <c r="A39" s="2">
        <v>37653</v>
      </c>
      <c r="B39" s="11">
        <f>VLOOKUP($A39,[2]Credito!$A$3:$F$2710,6,0)</f>
        <v>320648547459.94995</v>
      </c>
      <c r="C39" s="11">
        <f>VLOOKUP($A39,[2]Depositos!$A$3:$F$2360,6,0)</f>
        <v>474668503282.13007</v>
      </c>
      <c r="D39" s="7"/>
      <c r="E39" s="15"/>
      <c r="I39" s="2">
        <v>39965</v>
      </c>
      <c r="J39" s="9">
        <v>279.91517340637051</v>
      </c>
      <c r="K39" s="5">
        <f t="shared" si="0"/>
        <v>211.68919326616643</v>
      </c>
    </row>
    <row r="40" spans="1:11">
      <c r="A40" s="2">
        <v>37681</v>
      </c>
      <c r="B40" s="11">
        <f>VLOOKUP($A40,[2]Credito!$A$3:$F$2710,6,0)</f>
        <v>318729013248.36005</v>
      </c>
      <c r="C40" s="11">
        <f>VLOOKUP($A40,[2]Depositos!$A$3:$F$2360,6,0)</f>
        <v>474868966296.36975</v>
      </c>
      <c r="D40" s="7"/>
      <c r="E40" s="15"/>
      <c r="I40" s="2">
        <v>40057</v>
      </c>
      <c r="J40" s="9">
        <v>283.94239160259798</v>
      </c>
      <c r="K40" s="5">
        <f t="shared" si="0"/>
        <v>214.73482512917573</v>
      </c>
    </row>
    <row r="41" spans="1:11">
      <c r="A41" s="2">
        <v>37712</v>
      </c>
      <c r="B41" s="11">
        <f>VLOOKUP($A41,[2]Credito!$A$3:$F$2710,6,0)</f>
        <v>315093527459.46985</v>
      </c>
      <c r="C41" s="11">
        <f>VLOOKUP($A41,[2]Depositos!$A$3:$F$2360,6,0)</f>
        <v>473963886286.24976</v>
      </c>
      <c r="D41" s="7"/>
      <c r="E41" s="15"/>
      <c r="I41" s="2">
        <v>40148</v>
      </c>
      <c r="J41" s="9">
        <v>302.5521645724458</v>
      </c>
      <c r="K41" s="5">
        <f t="shared" si="0"/>
        <v>228.80868821745639</v>
      </c>
    </row>
    <row r="42" spans="1:11">
      <c r="A42" s="2">
        <v>37742</v>
      </c>
      <c r="B42" s="11">
        <f>VLOOKUP($A42,[2]Credito!$A$3:$F$2710,6,0)</f>
        <v>317303636628.93994</v>
      </c>
      <c r="C42" s="11">
        <f>VLOOKUP($A42,[2]Depositos!$A$3:$F$2360,6,0)</f>
        <v>479669414439.22998</v>
      </c>
      <c r="D42" s="7"/>
      <c r="E42" s="15"/>
      <c r="I42" s="2">
        <v>40238</v>
      </c>
      <c r="J42" s="9">
        <v>293.76288122816766</v>
      </c>
      <c r="K42" s="5">
        <f t="shared" si="0"/>
        <v>222.16168770692369</v>
      </c>
    </row>
    <row r="43" spans="1:11">
      <c r="A43" s="2">
        <v>37773</v>
      </c>
      <c r="B43" s="11">
        <f>VLOOKUP($A43,[2]Credito!$A$3:$F$2710,6,0)</f>
        <v>322358957031.17987</v>
      </c>
      <c r="C43" s="11">
        <f>VLOOKUP($A43,[2]Depositos!$A$3:$F$2360,6,0)</f>
        <v>483572178343.33997</v>
      </c>
      <c r="D43" s="7"/>
      <c r="E43" s="15"/>
      <c r="I43" s="2">
        <v>40330</v>
      </c>
      <c r="J43" s="9">
        <v>302.80067881715217</v>
      </c>
      <c r="K43" s="5">
        <f t="shared" si="0"/>
        <v>228.99663008333255</v>
      </c>
    </row>
    <row r="44" spans="1:11">
      <c r="A44" s="2">
        <v>37803</v>
      </c>
      <c r="B44" s="11">
        <f>VLOOKUP($A44,[2]Credito!$A$3:$F$2710,6,0)</f>
        <v>323068042738.87988</v>
      </c>
      <c r="C44" s="11">
        <f>VLOOKUP($A44,[2]Depositos!$A$3:$F$2360,6,0)</f>
        <v>487046394474.10028</v>
      </c>
      <c r="D44" s="7"/>
      <c r="E44" s="15"/>
      <c r="I44" s="2">
        <v>40422</v>
      </c>
      <c r="J44" s="9">
        <v>309.57780179214484</v>
      </c>
      <c r="K44" s="5">
        <f t="shared" si="0"/>
        <v>234.12191028084095</v>
      </c>
    </row>
    <row r="45" spans="1:11">
      <c r="A45" s="2">
        <v>37834</v>
      </c>
      <c r="B45" s="11">
        <f>VLOOKUP($A45,[2]Credito!$A$3:$F$2710,6,0)</f>
        <v>325070969449.80011</v>
      </c>
      <c r="C45" s="11">
        <f>VLOOKUP($A45,[2]Depositos!$A$3:$F$2360,6,0)</f>
        <v>482601247386.52014</v>
      </c>
      <c r="D45" s="7"/>
      <c r="E45" s="15"/>
      <c r="I45" s="2">
        <v>40513</v>
      </c>
      <c r="J45" s="9">
        <v>328.40529021799529</v>
      </c>
      <c r="K45" s="5">
        <f t="shared" si="0"/>
        <v>248.36042328317203</v>
      </c>
    </row>
    <row r="46" spans="1:11">
      <c r="A46" s="2">
        <v>37865</v>
      </c>
      <c r="B46" s="11">
        <f>VLOOKUP($A46,[2]Credito!$A$3:$F$2710,6,0)</f>
        <v>329949089314.43011</v>
      </c>
      <c r="C46" s="11">
        <f>VLOOKUP($A46,[2]Depositos!$A$3:$F$2360,6,0)</f>
        <v>497260538611.18005</v>
      </c>
      <c r="D46" s="7"/>
      <c r="E46" s="15"/>
      <c r="I46" s="2">
        <v>40603</v>
      </c>
      <c r="J46" s="9">
        <v>316.91100599494757</v>
      </c>
      <c r="K46" s="5">
        <f t="shared" si="0"/>
        <v>239.66773354885547</v>
      </c>
    </row>
    <row r="47" spans="1:11">
      <c r="A47" s="2">
        <v>37895</v>
      </c>
      <c r="B47" s="11">
        <f>VLOOKUP($A47,[2]Credito!$A$3:$F$2710,6,0)</f>
        <v>336480267383.10004</v>
      </c>
      <c r="C47" s="11">
        <f>VLOOKUP($A47,[2]Depositos!$A$3:$F$2360,6,0)</f>
        <v>496308003943.13007</v>
      </c>
      <c r="D47" s="7"/>
      <c r="E47" s="15"/>
      <c r="I47" s="2">
        <v>40695</v>
      </c>
      <c r="J47" s="9">
        <v>329.89027905662016</v>
      </c>
      <c r="K47" s="5">
        <f t="shared" si="0"/>
        <v>249.4834638294642</v>
      </c>
    </row>
    <row r="48" spans="1:11">
      <c r="A48" s="2">
        <v>37926</v>
      </c>
      <c r="B48" s="11">
        <f>VLOOKUP($A48,[2]Credito!$A$3:$F$2710,6,0)</f>
        <v>348387053676.23016</v>
      </c>
      <c r="C48" s="11">
        <f>VLOOKUP($A48,[2]Depositos!$A$3:$F$2360,6,0)</f>
        <v>505103055274.71997</v>
      </c>
      <c r="D48" s="7"/>
      <c r="E48" s="15"/>
      <c r="I48" s="2">
        <v>40787</v>
      </c>
      <c r="J48" s="9">
        <v>329.342332591775</v>
      </c>
      <c r="K48" s="5">
        <f t="shared" si="0"/>
        <v>249.06907277061396</v>
      </c>
    </row>
    <row r="49" spans="1:11">
      <c r="A49" s="2">
        <v>37956</v>
      </c>
      <c r="B49" s="11">
        <f>VLOOKUP($A49,[2]Credito!$A$3:$F$2710,6,0)</f>
        <v>354004873758.91022</v>
      </c>
      <c r="C49" s="11">
        <f>VLOOKUP($A49,[2]Depositos!$A$3:$F$2360,6,0)</f>
        <v>518055443459.12012</v>
      </c>
      <c r="D49" s="7"/>
      <c r="E49" s="15"/>
      <c r="I49" s="2">
        <v>40878</v>
      </c>
      <c r="J49" s="9">
        <v>345.09026170652459</v>
      </c>
      <c r="K49" s="5">
        <f t="shared" si="0"/>
        <v>260.97863226089004</v>
      </c>
    </row>
    <row r="50" spans="1:11">
      <c r="A50" s="2">
        <v>37987</v>
      </c>
      <c r="B50" s="11">
        <f>VLOOKUP($A50,[2]Credito!$A$3:$F$2710,6,0)</f>
        <v>354665743689.03015</v>
      </c>
      <c r="C50" s="11">
        <f>VLOOKUP($A50,[2]Depositos!$A$3:$F$2360,6,0)</f>
        <v>515867706884.87994</v>
      </c>
      <c r="D50" s="7"/>
      <c r="E50" s="15"/>
      <c r="I50" s="2">
        <v>40969</v>
      </c>
      <c r="J50" s="9">
        <v>337.85133798331793</v>
      </c>
      <c r="K50" s="5">
        <f t="shared" si="0"/>
        <v>255.50410973167993</v>
      </c>
    </row>
    <row r="51" spans="1:11">
      <c r="A51" s="2">
        <v>38018</v>
      </c>
      <c r="B51" s="11">
        <f>VLOOKUP($A51,[2]Credito!$A$3:$F$2710,6,0)</f>
        <v>359068919643.09998</v>
      </c>
      <c r="C51" s="11">
        <f>VLOOKUP($A51,[2]Depositos!$A$3:$F$2360,6,0)</f>
        <v>525373146311.02002</v>
      </c>
      <c r="D51" s="7"/>
      <c r="E51" s="15"/>
      <c r="I51" s="2">
        <v>41061</v>
      </c>
      <c r="J51" s="9">
        <v>346.54071806641156</v>
      </c>
      <c r="K51" s="5">
        <f t="shared" si="0"/>
        <v>262.07555720767203</v>
      </c>
    </row>
    <row r="52" spans="1:11">
      <c r="A52" s="2">
        <v>38047</v>
      </c>
      <c r="B52" s="11">
        <f>VLOOKUP($A52,[2]Credito!$A$3:$F$2710,6,0)</f>
        <v>363059598943.53986</v>
      </c>
      <c r="C52" s="11">
        <f>VLOOKUP($A52,[2]Depositos!$A$3:$F$2360,6,0)</f>
        <v>535408463650.08978</v>
      </c>
      <c r="D52" s="7"/>
      <c r="E52" s="15"/>
      <c r="I52" s="2">
        <v>41153</v>
      </c>
      <c r="J52" s="9">
        <v>342.61575490592702</v>
      </c>
      <c r="K52" s="5">
        <f t="shared" si="0"/>
        <v>259.10725693680325</v>
      </c>
    </row>
    <row r="53" spans="1:11">
      <c r="A53" s="2">
        <v>38078</v>
      </c>
      <c r="B53" s="11">
        <f>VLOOKUP($A53,[2]Credito!$A$3:$F$2710,6,0)</f>
        <v>371331515967.57001</v>
      </c>
      <c r="C53" s="11">
        <f>VLOOKUP($A53,[2]Depositos!$A$3:$F$2360,6,0)</f>
        <v>543683425358.47986</v>
      </c>
      <c r="D53" s="7"/>
      <c r="E53" s="15"/>
      <c r="I53" s="2">
        <v>41244</v>
      </c>
      <c r="J53" s="9">
        <v>364.93321992559169</v>
      </c>
      <c r="K53" s="5">
        <f t="shared" si="0"/>
        <v>275.98510642336913</v>
      </c>
    </row>
    <row r="54" spans="1:11">
      <c r="A54" s="2">
        <v>38108</v>
      </c>
      <c r="B54" s="11">
        <f>VLOOKUP($A54,[2]Credito!$A$3:$F$2710,6,0)</f>
        <v>371048151238.28992</v>
      </c>
      <c r="C54" s="11">
        <f>VLOOKUP($A54,[2]Depositos!$A$3:$F$2360,6,0)</f>
        <v>560078558893.97974</v>
      </c>
      <c r="D54" s="7"/>
      <c r="E54" s="15"/>
      <c r="I54" s="2">
        <v>41334</v>
      </c>
      <c r="J54" s="9">
        <v>356.19868057569164</v>
      </c>
      <c r="K54" s="5">
        <f t="shared" si="0"/>
        <v>269.37950671246102</v>
      </c>
    </row>
    <row r="55" spans="1:11">
      <c r="A55" s="2">
        <v>38139</v>
      </c>
      <c r="B55" s="11">
        <f>VLOOKUP($A55,[2]Credito!$A$3:$F$2710,6,0)</f>
        <v>378264212966.25983</v>
      </c>
      <c r="C55" s="11">
        <f>VLOOKUP($A55,[2]Depositos!$A$3:$F$2360,6,0)</f>
        <v>570598685153.80994</v>
      </c>
      <c r="D55" s="7"/>
      <c r="E55" s="15"/>
      <c r="I55" s="2">
        <v>41426</v>
      </c>
      <c r="J55" s="9">
        <v>366.09406924007078</v>
      </c>
      <c r="K55" s="5">
        <f t="shared" si="0"/>
        <v>276.86301258292167</v>
      </c>
    </row>
    <row r="56" spans="1:11">
      <c r="A56" s="2">
        <v>38169</v>
      </c>
      <c r="B56" s="11">
        <f>VLOOKUP($A56,[2]Credito!$A$3:$F$2710,6,0)</f>
        <v>382211668294.02008</v>
      </c>
      <c r="C56" s="11">
        <f>VLOOKUP($A56,[2]Depositos!$A$3:$F$2360,6,0)</f>
        <v>580704490622.58997</v>
      </c>
      <c r="D56" s="7"/>
      <c r="E56" s="15"/>
      <c r="I56" s="2">
        <v>41518</v>
      </c>
      <c r="J56" s="9">
        <v>360.09654037031532</v>
      </c>
      <c r="K56" s="5">
        <f t="shared" si="0"/>
        <v>272.32730973916802</v>
      </c>
    </row>
    <row r="57" spans="1:11">
      <c r="A57" s="2">
        <v>38200</v>
      </c>
      <c r="B57" s="11">
        <f>VLOOKUP($A57,[2]Credito!$A$3:$F$2710,6,0)</f>
        <v>388151496693.06982</v>
      </c>
      <c r="C57" s="11">
        <f>VLOOKUP($A57,[2]Depositos!$A$3:$F$2360,6,0)</f>
        <v>592265651280.88</v>
      </c>
      <c r="D57" s="7"/>
      <c r="E57" s="15"/>
      <c r="I57" s="2">
        <v>41609</v>
      </c>
      <c r="J57" s="10">
        <v>387.84721362701157</v>
      </c>
      <c r="K57" s="5">
        <f t="shared" si="0"/>
        <v>293.31408785060177</v>
      </c>
    </row>
    <row r="58" spans="1:11">
      <c r="A58" s="2">
        <v>38231</v>
      </c>
      <c r="B58" s="11">
        <f>VLOOKUP($A58,[2]Credito!$A$3:$F$2710,6,0)</f>
        <v>396999351883.11023</v>
      </c>
      <c r="C58" s="11">
        <f>VLOOKUP($A58,[2]Depositos!$A$3:$F$2360,6,0)</f>
        <v>594863084851.5896</v>
      </c>
      <c r="D58" s="7"/>
      <c r="E58" s="15"/>
    </row>
    <row r="59" spans="1:11">
      <c r="A59" s="2">
        <v>38261</v>
      </c>
      <c r="B59" s="11">
        <f>VLOOKUP($A59,[2]Credito!$A$3:$F$2710,6,0)</f>
        <v>407306446860.28992</v>
      </c>
      <c r="C59" s="11">
        <f>VLOOKUP($A59,[2]Depositos!$A$3:$F$2360,6,0)</f>
        <v>603719097532.66016</v>
      </c>
      <c r="D59" s="7"/>
    </row>
    <row r="60" spans="1:11">
      <c r="A60" s="2">
        <v>38292</v>
      </c>
      <c r="B60" s="11">
        <f>VLOOKUP($A60,[2]Credito!$A$3:$F$2710,6,0)</f>
        <v>412212074891.89984</v>
      </c>
      <c r="C60" s="11">
        <f>VLOOKUP($A60,[2]Depositos!$A$3:$F$2360,6,0)</f>
        <v>616384622952.82983</v>
      </c>
      <c r="D60" s="7"/>
    </row>
    <row r="61" spans="1:11">
      <c r="A61" s="2">
        <v>38322</v>
      </c>
      <c r="B61" s="11">
        <f>VLOOKUP($A61,[2]Credito!$A$3:$F$2710,6,0)</f>
        <v>415770186467.38</v>
      </c>
      <c r="C61" s="11">
        <f>VLOOKUP($A61,[2]Depositos!$A$3:$F$2360,6,0)</f>
        <v>629438570856.34985</v>
      </c>
      <c r="D61" s="7"/>
    </row>
    <row r="62" spans="1:11">
      <c r="A62" s="2">
        <v>38353</v>
      </c>
      <c r="B62" s="11">
        <f>VLOOKUP($A62,[2]Credito!$A$3:$F$2710,6,0)</f>
        <v>422389052948.42017</v>
      </c>
      <c r="C62" s="11">
        <f>VLOOKUP($A62,[2]Depositos!$A$3:$F$2360,6,0)</f>
        <v>639368374499.37012</v>
      </c>
      <c r="D62" s="7"/>
    </row>
    <row r="63" spans="1:11">
      <c r="A63" s="2">
        <v>38384</v>
      </c>
      <c r="B63" s="11">
        <f>VLOOKUP($A63,[2]Credito!$A$3:$F$2710,6,0)</f>
        <v>428290118938.44006</v>
      </c>
      <c r="C63" s="11">
        <f>VLOOKUP($A63,[2]Depositos!$A$3:$F$2360,6,0)</f>
        <v>654885943337.00037</v>
      </c>
      <c r="D63" s="7"/>
    </row>
    <row r="64" spans="1:11">
      <c r="A64" s="2">
        <v>38412</v>
      </c>
      <c r="B64" s="11">
        <f>VLOOKUP($A64,[2]Credito!$A$3:$F$2710,6,0)</f>
        <v>434480345311.06989</v>
      </c>
      <c r="C64" s="11">
        <f>VLOOKUP($A64,[2]Depositos!$A$3:$F$2360,6,0)</f>
        <v>670409872521.36023</v>
      </c>
      <c r="D64" s="7"/>
    </row>
    <row r="65" spans="1:4">
      <c r="A65" s="2">
        <v>38443</v>
      </c>
      <c r="B65" s="11">
        <f>VLOOKUP($A65,[2]Credito!$A$3:$F$2710,6,0)</f>
        <v>442216080338.18005</v>
      </c>
      <c r="C65" s="11">
        <f>VLOOKUP($A65,[2]Depositos!$A$3:$F$2360,6,0)</f>
        <v>694244626233.7002</v>
      </c>
      <c r="D65" s="7"/>
    </row>
    <row r="66" spans="1:4">
      <c r="A66" s="2">
        <v>38473</v>
      </c>
      <c r="B66" s="11">
        <f>VLOOKUP($A66,[2]Credito!$A$3:$F$2710,6,0)</f>
        <v>447111840571.86005</v>
      </c>
      <c r="C66" s="11">
        <f>VLOOKUP($A66,[2]Depositos!$A$3:$F$2360,6,0)</f>
        <v>699941363217.29028</v>
      </c>
      <c r="D66" s="7"/>
    </row>
    <row r="67" spans="1:4">
      <c r="A67" s="2">
        <v>38504</v>
      </c>
      <c r="B67" s="11">
        <f>VLOOKUP($A67,[2]Credito!$A$3:$F$2710,6,0)</f>
        <v>453452114063.49023</v>
      </c>
      <c r="C67" s="11">
        <f>VLOOKUP($A67,[2]Depositos!$A$3:$F$2360,6,0)</f>
        <v>705373665444.37988</v>
      </c>
      <c r="D67" s="7"/>
    </row>
    <row r="68" spans="1:4">
      <c r="A68" s="2">
        <v>38534</v>
      </c>
      <c r="B68" s="11">
        <f>VLOOKUP($A68,[2]Credito!$A$3:$F$2710,6,0)</f>
        <v>458873487158.90979</v>
      </c>
      <c r="C68" s="11">
        <f>VLOOKUP($A68,[2]Depositos!$A$3:$F$2360,6,0)</f>
        <v>721527694313.0498</v>
      </c>
      <c r="D68" s="7"/>
    </row>
    <row r="69" spans="1:4">
      <c r="A69" s="2">
        <v>38565</v>
      </c>
      <c r="B69" s="11">
        <f>VLOOKUP($A69,[2]Credito!$A$3:$F$2710,6,0)</f>
        <v>466354347977.27991</v>
      </c>
      <c r="C69" s="11">
        <f>VLOOKUP($A69,[2]Depositos!$A$3:$F$2360,6,0)</f>
        <v>735797332495.69983</v>
      </c>
      <c r="D69" s="7"/>
    </row>
    <row r="70" spans="1:4">
      <c r="A70" s="2">
        <v>38596</v>
      </c>
      <c r="B70" s="11">
        <f>VLOOKUP($A70,[2]Credito!$A$3:$F$2710,6,0)</f>
        <v>473456227649.2901</v>
      </c>
      <c r="C70" s="11">
        <f>VLOOKUP($A70,[2]Depositos!$A$3:$F$2360,6,0)</f>
        <v>748296511405.51038</v>
      </c>
      <c r="D70" s="7"/>
    </row>
    <row r="71" spans="1:4">
      <c r="A71" s="2">
        <v>38626</v>
      </c>
      <c r="B71" s="11">
        <f>VLOOKUP($A71,[2]Credito!$A$3:$F$2710,6,0)</f>
        <v>481723123502.35999</v>
      </c>
      <c r="C71" s="11">
        <f>VLOOKUP($A71,[2]Depositos!$A$3:$F$2360,6,0)</f>
        <v>767457470054.9502</v>
      </c>
      <c r="D71" s="7"/>
    </row>
    <row r="72" spans="1:4">
      <c r="A72" s="2">
        <v>38657</v>
      </c>
      <c r="B72" s="11">
        <f>VLOOKUP($A72,[2]Credito!$A$3:$F$2710,6,0)</f>
        <v>493991738812.22028</v>
      </c>
      <c r="C72" s="11">
        <f>VLOOKUP($A72,[2]Depositos!$A$3:$F$2360,6,0)</f>
        <v>772762682147.58997</v>
      </c>
      <c r="D72" s="7"/>
    </row>
    <row r="73" spans="1:4">
      <c r="A73" s="2">
        <v>38687</v>
      </c>
      <c r="B73" s="11">
        <f>VLOOKUP($A73,[2]Credito!$A$3:$F$2710,6,0)</f>
        <v>505389673366.99011</v>
      </c>
      <c r="C73" s="11">
        <f>VLOOKUP($A73,[2]Depositos!$A$3:$F$2360,6,0)</f>
        <v>804105414189.62024</v>
      </c>
      <c r="D73" s="7"/>
    </row>
    <row r="74" spans="1:4">
      <c r="A74" s="2">
        <v>38718</v>
      </c>
      <c r="B74" s="11">
        <f>VLOOKUP($A74,[2]Credito!$A$3:$F$2710,6,0)</f>
        <v>507346776920.79987</v>
      </c>
      <c r="C74" s="11">
        <f>VLOOKUP($A74,[2]Depositos!$A$3:$F$2360,6,0)</f>
        <v>804148083285.10974</v>
      </c>
      <c r="D74" s="7"/>
    </row>
    <row r="75" spans="1:4">
      <c r="A75" s="2">
        <v>38749</v>
      </c>
      <c r="B75" s="11">
        <f>VLOOKUP($A75,[2]Credito!$A$3:$F$2710,6,0)</f>
        <v>514159649302.71008</v>
      </c>
      <c r="C75" s="11">
        <f>VLOOKUP($A75,[2]Depositos!$A$3:$F$2360,6,0)</f>
        <v>816004477598.38977</v>
      </c>
      <c r="D75" s="7"/>
    </row>
    <row r="76" spans="1:4">
      <c r="A76" s="2">
        <v>38777</v>
      </c>
      <c r="B76" s="11">
        <f>VLOOKUP($A76,[2]Credito!$A$3:$F$2710,6,0)</f>
        <v>521836830970.7699</v>
      </c>
      <c r="C76" s="11">
        <f>VLOOKUP($A76,[2]Depositos!$A$3:$F$2360,6,0)</f>
        <v>824858301049.72046</v>
      </c>
      <c r="D76" s="7"/>
    </row>
    <row r="77" spans="1:4">
      <c r="A77" s="2">
        <v>38808</v>
      </c>
      <c r="B77" s="11">
        <f>VLOOKUP($A77,[2]Credito!$A$3:$F$2710,6,0)</f>
        <v>530180904692.36987</v>
      </c>
      <c r="C77" s="11">
        <f>VLOOKUP($A77,[2]Depositos!$A$3:$F$2360,6,0)</f>
        <v>824509636858.15015</v>
      </c>
      <c r="D77" s="7"/>
    </row>
    <row r="78" spans="1:4">
      <c r="A78" s="2">
        <v>38838</v>
      </c>
      <c r="B78" s="11">
        <f>VLOOKUP($A78,[2]Credito!$A$3:$F$2710,6,0)</f>
        <v>542650239086.35046</v>
      </c>
      <c r="C78" s="11">
        <f>VLOOKUP($A78,[2]Depositos!$A$3:$F$2360,6,0)</f>
        <v>839988596820.65991</v>
      </c>
      <c r="D78" s="7"/>
    </row>
    <row r="79" spans="1:4">
      <c r="A79" s="2">
        <v>38869</v>
      </c>
      <c r="B79" s="11">
        <f>VLOOKUP($A79,[2]Credito!$A$3:$F$2710,6,0)</f>
        <v>548240526696.09985</v>
      </c>
      <c r="C79" s="11">
        <f>VLOOKUP($A79,[2]Depositos!$A$3:$F$2360,6,0)</f>
        <v>852955947961.11035</v>
      </c>
      <c r="D79" s="7"/>
    </row>
    <row r="80" spans="1:4">
      <c r="A80" s="2">
        <v>38899</v>
      </c>
      <c r="B80" s="11">
        <f>VLOOKUP($A80,[2]Credito!$A$3:$F$2710,6,0)</f>
        <v>555640074246.85974</v>
      </c>
      <c r="C80" s="11">
        <f>VLOOKUP($A80,[2]Depositos!$A$3:$F$2360,6,0)</f>
        <v>869817916943.89001</v>
      </c>
      <c r="D80" s="7"/>
    </row>
    <row r="81" spans="1:4">
      <c r="A81" s="2">
        <v>38930</v>
      </c>
      <c r="B81" s="11">
        <f>VLOOKUP($A81,[2]Credito!$A$3:$F$2710,6,0)</f>
        <v>559092141572.06995</v>
      </c>
      <c r="C81" s="11">
        <f>VLOOKUP($A81,[2]Depositos!$A$3:$F$2360,6,0)</f>
        <v>871620929891.55969</v>
      </c>
      <c r="D81" s="7"/>
    </row>
    <row r="82" spans="1:4">
      <c r="A82" s="2">
        <v>38961</v>
      </c>
      <c r="B82" s="11">
        <f>VLOOKUP($A82,[2]Credito!$A$3:$F$2710,6,0)</f>
        <v>569364782049.7699</v>
      </c>
      <c r="C82" s="11">
        <f>VLOOKUP($A82,[2]Depositos!$A$3:$F$2360,6,0)</f>
        <v>887502199112.99976</v>
      </c>
      <c r="D82" s="7"/>
    </row>
    <row r="83" spans="1:4">
      <c r="A83" s="2">
        <v>38991</v>
      </c>
      <c r="B83" s="11">
        <f>VLOOKUP($A83,[2]Credito!$A$3:$F$2710,6,0)</f>
        <v>579669098268.39026</v>
      </c>
      <c r="C83" s="11">
        <f>VLOOKUP($A83,[2]Depositos!$A$3:$F$2360,6,0)</f>
        <v>899209124342.40979</v>
      </c>
      <c r="D83" s="7"/>
    </row>
    <row r="84" spans="1:4">
      <c r="A84" s="2">
        <v>39022</v>
      </c>
      <c r="B84" s="11">
        <f>VLOOKUP($A84,[2]Credito!$A$3:$F$2710,6,0)</f>
        <v>595687778949.45032</v>
      </c>
      <c r="C84" s="11">
        <f>VLOOKUP($A84,[2]Depositos!$A$3:$F$2360,6,0)</f>
        <v>929957182996.74976</v>
      </c>
      <c r="D84" s="7"/>
    </row>
    <row r="85" spans="1:4">
      <c r="A85" s="2">
        <v>39052</v>
      </c>
      <c r="B85" s="11">
        <f>VLOOKUP($A85,[2]Credito!$A$3:$F$2710,6,0)</f>
        <v>609402930556.71985</v>
      </c>
      <c r="C85" s="11">
        <f>VLOOKUP($A85,[2]Depositos!$A$3:$F$2360,6,0)</f>
        <v>972348881918.01025</v>
      </c>
      <c r="D85" s="7"/>
    </row>
    <row r="86" spans="1:4">
      <c r="A86" s="2">
        <v>39083</v>
      </c>
      <c r="B86" s="11">
        <f>VLOOKUP($A86,[2]Credito!$A$3:$F$2710,6,0)</f>
        <v>614798642884.88013</v>
      </c>
      <c r="C86" s="11">
        <f>VLOOKUP($A86,[2]Depositos!$A$3:$F$2360,6,0)</f>
        <v>977599030060.33008</v>
      </c>
      <c r="D86" s="7"/>
    </row>
    <row r="87" spans="1:4">
      <c r="A87" s="2">
        <v>39114</v>
      </c>
      <c r="B87" s="11">
        <f>VLOOKUP($A87,[2]Credito!$A$3:$F$2710,6,0)</f>
        <v>623604822025.63977</v>
      </c>
      <c r="C87" s="11">
        <f>VLOOKUP($A87,[2]Depositos!$A$3:$F$2360,6,0)</f>
        <v>994741061811.05029</v>
      </c>
      <c r="D87" s="7"/>
    </row>
    <row r="88" spans="1:4">
      <c r="A88" s="2">
        <v>39142</v>
      </c>
      <c r="B88" s="11">
        <f>VLOOKUP($A88,[2]Credito!$A$3:$F$2710,6,0)</f>
        <v>632211289195.94019</v>
      </c>
      <c r="C88" s="11">
        <f>VLOOKUP($A88,[2]Depositos!$A$3:$F$2360,6,0)</f>
        <v>1001537669150.8496</v>
      </c>
      <c r="D88" s="7"/>
    </row>
    <row r="89" spans="1:4">
      <c r="A89" s="2">
        <v>39173</v>
      </c>
      <c r="B89" s="11">
        <f>VLOOKUP($A89,[2]Credito!$A$3:$F$2710,6,0)</f>
        <v>642784199772.13977</v>
      </c>
      <c r="C89" s="11">
        <f>VLOOKUP($A89,[2]Depositos!$A$3:$F$2360,6,0)</f>
        <v>1015142177891.6901</v>
      </c>
      <c r="D89" s="7"/>
    </row>
    <row r="90" spans="1:4">
      <c r="A90" s="2">
        <v>39203</v>
      </c>
      <c r="B90" s="11">
        <f>VLOOKUP($A90,[2]Credito!$A$3:$F$2710,6,0)</f>
        <v>650357397918.01025</v>
      </c>
      <c r="C90" s="11">
        <f>VLOOKUP($A90,[2]Depositos!$A$3:$F$2360,6,0)</f>
        <v>1026155427142.1599</v>
      </c>
      <c r="D90" s="7"/>
    </row>
    <row r="91" spans="1:4">
      <c r="A91" s="2">
        <v>39234</v>
      </c>
      <c r="B91" s="11">
        <f>VLOOKUP($A91,[2]Credito!$A$3:$F$2710,6,0)</f>
        <v>663055076109.93994</v>
      </c>
      <c r="C91" s="11">
        <f>VLOOKUP($A91,[2]Depositos!$A$3:$F$2360,6,0)</f>
        <v>1046053675200.67</v>
      </c>
      <c r="D91" s="7"/>
    </row>
    <row r="92" spans="1:4">
      <c r="A92" s="2">
        <v>39264</v>
      </c>
      <c r="B92" s="11">
        <f>VLOOKUP($A92,[2]Credito!$A$3:$F$2710,6,0)</f>
        <v>673560308210.50964</v>
      </c>
      <c r="C92" s="11">
        <f>VLOOKUP($A92,[2]Depositos!$A$3:$F$2360,6,0)</f>
        <v>1075493291822.1401</v>
      </c>
      <c r="D92" s="7"/>
    </row>
    <row r="93" spans="1:4">
      <c r="A93" s="2">
        <v>39295</v>
      </c>
      <c r="B93" s="11">
        <f>VLOOKUP($A93,[2]Credito!$A$3:$F$2710,6,0)</f>
        <v>691616345875.82007</v>
      </c>
      <c r="C93" s="11">
        <f>VLOOKUP($A93,[2]Depositos!$A$3:$F$2360,6,0)</f>
        <v>1102118260482.1299</v>
      </c>
      <c r="D93" s="7"/>
    </row>
    <row r="94" spans="1:4">
      <c r="A94" s="2">
        <v>39326</v>
      </c>
      <c r="B94" s="11">
        <f>VLOOKUP($A94,[2]Credito!$A$3:$F$2710,6,0)</f>
        <v>705257933954.44043</v>
      </c>
      <c r="C94" s="11">
        <f>VLOOKUP($A94,[2]Depositos!$A$3:$F$2360,6,0)</f>
        <v>1124289816806.8896</v>
      </c>
      <c r="D94" s="7"/>
    </row>
    <row r="95" spans="1:4">
      <c r="A95" s="2">
        <v>39356</v>
      </c>
      <c r="B95" s="11">
        <f>VLOOKUP($A95,[2]Credito!$A$3:$F$2710,6,0)</f>
        <v>722017727401.55054</v>
      </c>
      <c r="C95" s="11">
        <f>VLOOKUP($A95,[2]Depositos!$A$3:$F$2360,6,0)</f>
        <v>1150515816630.2202</v>
      </c>
      <c r="D95" s="7"/>
    </row>
    <row r="96" spans="1:4">
      <c r="A96" s="2">
        <v>39387</v>
      </c>
      <c r="B96" s="11">
        <f>VLOOKUP($A96,[2]Credito!$A$3:$F$2710,6,0)</f>
        <v>745766288487.86987</v>
      </c>
      <c r="C96" s="11">
        <f>VLOOKUP($A96,[2]Depositos!$A$3:$F$2360,6,0)</f>
        <v>1179457965669.9099</v>
      </c>
      <c r="D96" s="7"/>
    </row>
    <row r="97" spans="1:4">
      <c r="A97" s="2">
        <v>39417</v>
      </c>
      <c r="B97" s="11">
        <f>VLOOKUP($A97,[2]Credito!$A$3:$F$2710,6,0)</f>
        <v>767471345513.57068</v>
      </c>
      <c r="C97" s="11">
        <f>VLOOKUP($A97,[2]Depositos!$A$3:$F$2360,6,0)</f>
        <v>1291830683329.0198</v>
      </c>
      <c r="D97" s="7"/>
    </row>
    <row r="98" spans="1:4">
      <c r="A98" s="2">
        <v>39448</v>
      </c>
      <c r="B98" s="11">
        <f>VLOOKUP($A98,[2]Credito!$A$3:$F$2710,6,0)</f>
        <v>774537687303.98962</v>
      </c>
      <c r="C98" s="11">
        <f>VLOOKUP($A98,[2]Depositos!$A$3:$F$2360,6,0)</f>
        <v>1293264184785.6001</v>
      </c>
      <c r="D98" s="7"/>
    </row>
    <row r="99" spans="1:4">
      <c r="A99" s="2">
        <v>39479</v>
      </c>
      <c r="B99" s="11">
        <f>VLOOKUP($A99,[2]Credito!$A$3:$F$2710,6,0)</f>
        <v>785141272931.55005</v>
      </c>
      <c r="C99" s="11">
        <f>VLOOKUP($A99,[2]Depositos!$A$3:$F$2360,6,0)</f>
        <v>1253494530999.8606</v>
      </c>
      <c r="D99" s="7"/>
    </row>
    <row r="100" spans="1:4">
      <c r="A100" s="2">
        <v>39508</v>
      </c>
      <c r="B100" s="11">
        <f>VLOOKUP($A100,[2]Credito!$A$3:$F$2710,6,0)</f>
        <v>811132261253.93958</v>
      </c>
      <c r="C100" s="11">
        <f>VLOOKUP($A100,[2]Depositos!$A$3:$F$2360,6,0)</f>
        <v>1280218587945.75</v>
      </c>
      <c r="D100" s="7"/>
    </row>
    <row r="101" spans="1:4">
      <c r="A101" s="2">
        <v>39539</v>
      </c>
      <c r="B101" s="11">
        <f>VLOOKUP($A101,[2]Credito!$A$3:$F$2710,6,0)</f>
        <v>827908435486.52979</v>
      </c>
      <c r="C101" s="11">
        <f>VLOOKUP($A101,[2]Depositos!$A$3:$F$2360,6,0)</f>
        <v>1307226390762.6404</v>
      </c>
      <c r="D101" s="7"/>
    </row>
    <row r="102" spans="1:4">
      <c r="A102" s="2">
        <v>39569</v>
      </c>
      <c r="B102" s="11">
        <f>VLOOKUP($A102,[2]Credito!$A$3:$F$2710,6,0)</f>
        <v>847327970924.8197</v>
      </c>
      <c r="C102" s="11">
        <f>VLOOKUP($A102,[2]Depositos!$A$3:$F$2360,6,0)</f>
        <v>1334265111326.9795</v>
      </c>
      <c r="D102" s="7"/>
    </row>
    <row r="103" spans="1:4">
      <c r="A103" s="2">
        <v>39600</v>
      </c>
      <c r="B103" s="11">
        <f>VLOOKUP($A103,[2]Credito!$A$3:$F$2710,6,0)</f>
        <v>866306440435.27979</v>
      </c>
      <c r="C103" s="11">
        <f>VLOOKUP($A103,[2]Depositos!$A$3:$F$2360,6,0)</f>
        <v>1379418495433</v>
      </c>
      <c r="D103" s="7"/>
    </row>
    <row r="104" spans="1:4">
      <c r="A104" s="2">
        <v>39630</v>
      </c>
      <c r="B104" s="11">
        <f>VLOOKUP($A104,[2]Credito!$A$3:$F$2710,6,0)</f>
        <v>875100618825.75</v>
      </c>
      <c r="C104" s="11">
        <f>VLOOKUP($A104,[2]Depositos!$A$3:$F$2360,6,0)</f>
        <v>1415554465695.2002</v>
      </c>
      <c r="D104" s="7"/>
    </row>
    <row r="105" spans="1:4">
      <c r="A105" s="2">
        <v>39661</v>
      </c>
      <c r="B105" s="11">
        <f>VLOOKUP($A105,[2]Credito!$A$3:$F$2710,6,0)</f>
        <v>893087822764.57971</v>
      </c>
      <c r="C105" s="11">
        <f>VLOOKUP($A105,[2]Depositos!$A$3:$F$2360,6,0)</f>
        <v>1443197072289.7996</v>
      </c>
      <c r="D105" s="7"/>
    </row>
    <row r="106" spans="1:4">
      <c r="A106" s="2">
        <v>39692</v>
      </c>
      <c r="B106" s="11">
        <f>VLOOKUP($A106,[2]Credito!$A$3:$F$2710,6,0)</f>
        <v>924575396986.09058</v>
      </c>
      <c r="C106" s="11">
        <f>VLOOKUP($A106,[2]Depositos!$A$3:$F$2360,6,0)</f>
        <v>1487859073120.8008</v>
      </c>
      <c r="D106" s="7"/>
    </row>
    <row r="107" spans="1:4">
      <c r="A107" s="2">
        <v>39722</v>
      </c>
      <c r="B107" s="11">
        <f>VLOOKUP($A107,[2]Credito!$A$3:$F$2710,6,0)</f>
        <v>950145302775.84045</v>
      </c>
      <c r="C107" s="11">
        <f>VLOOKUP($A107,[2]Depositos!$A$3:$F$2360,6,0)</f>
        <v>1513492830261.8899</v>
      </c>
      <c r="D107" s="7"/>
    </row>
    <row r="108" spans="1:4">
      <c r="A108" s="2">
        <v>39753</v>
      </c>
      <c r="B108" s="11">
        <f>VLOOKUP($A108,[2]Credito!$A$3:$F$2710,6,0)</f>
        <v>968105569797.53955</v>
      </c>
      <c r="C108" s="11">
        <f>VLOOKUP($A108,[2]Depositos!$A$3:$F$2360,6,0)</f>
        <v>1547583357819.5703</v>
      </c>
      <c r="D108" s="7"/>
    </row>
    <row r="109" spans="1:4">
      <c r="A109" s="2">
        <v>39783</v>
      </c>
      <c r="B109" s="11">
        <f>VLOOKUP($A109,[2]Credito!$A$3:$F$2710,6,0)</f>
        <v>962865290325.36023</v>
      </c>
      <c r="C109" s="11">
        <f>VLOOKUP($A109,[2]Depositos!$A$3:$F$2360,6,0)</f>
        <v>1578228721268.5505</v>
      </c>
      <c r="D109" s="7"/>
    </row>
    <row r="110" spans="1:4">
      <c r="A110" s="2">
        <v>39814</v>
      </c>
      <c r="B110" s="11">
        <f>VLOOKUP($A110,[2]Credito!$A$3:$F$2710,6,0)</f>
        <v>946007010387.50989</v>
      </c>
      <c r="C110" s="11">
        <f>VLOOKUP($A110,[2]Depositos!$A$3:$F$2360,6,0)</f>
        <v>1573745418909.6191</v>
      </c>
      <c r="D110" s="7"/>
    </row>
    <row r="111" spans="1:4">
      <c r="A111" s="2">
        <v>39845</v>
      </c>
      <c r="B111" s="11">
        <f>VLOOKUP($A111,[2]Credito!$A$3:$F$2710,6,0)</f>
        <v>949435682390.85974</v>
      </c>
      <c r="C111" s="11">
        <f>VLOOKUP($A111,[2]Depositos!$A$3:$F$2360,6,0)</f>
        <v>1631841320988.0596</v>
      </c>
      <c r="D111" s="7"/>
    </row>
    <row r="112" spans="1:4">
      <c r="A112" s="2">
        <v>39873</v>
      </c>
      <c r="B112" s="11">
        <f>VLOOKUP($A112,[2]Credito!$A$3:$F$2710,6,0)</f>
        <v>973090665922.06042</v>
      </c>
      <c r="C112" s="11">
        <f>VLOOKUP($A112,[2]Depositos!$A$3:$F$2360,6,0)</f>
        <v>1588870865844.8403</v>
      </c>
      <c r="D112" s="7"/>
    </row>
    <row r="113" spans="1:4">
      <c r="A113" s="2">
        <v>39904</v>
      </c>
      <c r="B113" s="11">
        <f>VLOOKUP($A113,[2]Credito!$A$3:$F$2710,6,0)</f>
        <v>960264006508.3999</v>
      </c>
      <c r="C113" s="11">
        <f>VLOOKUP($A113,[2]Depositos!$A$3:$F$2360,6,0)</f>
        <v>1600208756261.2205</v>
      </c>
      <c r="D113" s="7"/>
    </row>
    <row r="114" spans="1:4">
      <c r="A114" s="2">
        <v>39934</v>
      </c>
      <c r="B114" s="11">
        <f>VLOOKUP($A114,[2]Credito!$A$3:$F$2710,6,0)</f>
        <v>963061356181.82031</v>
      </c>
      <c r="C114" s="11">
        <f>VLOOKUP($A114,[2]Depositos!$A$3:$F$2360,6,0)</f>
        <v>1627080889294.96</v>
      </c>
      <c r="D114" s="7"/>
    </row>
    <row r="115" spans="1:4">
      <c r="A115" s="2">
        <v>39965</v>
      </c>
      <c r="B115" s="11">
        <f>VLOOKUP($A115,[2]Credito!$A$3:$F$2710,6,0)</f>
        <v>991450918195.68958</v>
      </c>
      <c r="C115" s="11">
        <f>VLOOKUP($A115,[2]Depositos!$A$3:$F$2360,6,0)</f>
        <v>1657321122231.2888</v>
      </c>
      <c r="D115" s="7"/>
    </row>
    <row r="116" spans="1:4">
      <c r="A116" s="2">
        <v>39995</v>
      </c>
      <c r="B116" s="11">
        <f>VLOOKUP($A116,[2]Credito!$A$3:$F$2710,6,0)</f>
        <v>1004670361239.22</v>
      </c>
      <c r="C116" s="11">
        <f>VLOOKUP($A116,[2]Depositos!$A$3:$F$2360,6,0)</f>
        <v>1601178934463.2903</v>
      </c>
      <c r="D116" s="7"/>
    </row>
    <row r="117" spans="1:4">
      <c r="A117" s="2">
        <v>40026</v>
      </c>
      <c r="B117" s="11">
        <f>VLOOKUP($A117,[2]Credito!$A$3:$F$2710,6,0)</f>
        <v>1024960311562.7198</v>
      </c>
      <c r="C117" s="11">
        <f>VLOOKUP($A117,[2]Depositos!$A$3:$F$2360,6,0)</f>
        <v>1616080045506.0603</v>
      </c>
      <c r="D117" s="7"/>
    </row>
    <row r="118" spans="1:4">
      <c r="A118" s="2">
        <v>40057</v>
      </c>
      <c r="B118" s="11">
        <f>VLOOKUP($A118,[2]Credito!$A$3:$F$2710,6,0)</f>
        <v>1063713536243.4</v>
      </c>
      <c r="C118" s="11">
        <f>VLOOKUP($A118,[2]Depositos!$A$3:$F$2360,6,0)</f>
        <v>1656499389362.0503</v>
      </c>
      <c r="D118" s="7"/>
    </row>
    <row r="119" spans="1:4">
      <c r="A119" s="2">
        <v>40087</v>
      </c>
      <c r="B119" s="11">
        <f>VLOOKUP($A119,[2]Credito!$A$3:$F$2710,6,0)</f>
        <v>1064552603645.9902</v>
      </c>
      <c r="C119" s="11">
        <f>VLOOKUP($A119,[2]Depositos!$A$3:$F$2360,6,0)</f>
        <v>1634148477018.1694</v>
      </c>
      <c r="D119" s="7"/>
    </row>
    <row r="120" spans="1:4">
      <c r="A120" s="2">
        <v>40118</v>
      </c>
      <c r="B120" s="11">
        <f>VLOOKUP($A120,[2]Credito!$A$3:$F$2710,6,0)</f>
        <v>1089691087111.3799</v>
      </c>
      <c r="C120" s="11">
        <f>VLOOKUP($A120,[2]Depositos!$A$3:$F$2360,6,0)</f>
        <v>1639948248742.6306</v>
      </c>
      <c r="D120" s="7"/>
    </row>
    <row r="121" spans="1:4">
      <c r="A121" s="2">
        <v>40148</v>
      </c>
      <c r="B121" s="11">
        <f>VLOOKUP($A121,[2]Credito!$A$3:$F$2710,6,0)</f>
        <v>1128924745780.6003</v>
      </c>
      <c r="C121" s="11">
        <f>VLOOKUP($A121,[2]Depositos!$A$3:$F$2360,6,0)</f>
        <v>1682569263868.2507</v>
      </c>
      <c r="D121" s="7"/>
    </row>
    <row r="122" spans="1:4">
      <c r="A122" s="2">
        <v>40179</v>
      </c>
      <c r="B122" s="11">
        <f>VLOOKUP($A122,[2]Credito!$A$3:$F$2710,6,0)</f>
        <v>1127715573932.6406</v>
      </c>
      <c r="C122" s="11">
        <f>VLOOKUP($A122,[2]Depositos!$A$3:$F$2360,6,0)</f>
        <v>1687380688600.3992</v>
      </c>
      <c r="D122" s="7"/>
    </row>
    <row r="123" spans="1:4">
      <c r="A123" s="2">
        <v>40210</v>
      </c>
      <c r="B123" s="11">
        <f>VLOOKUP($A123,[2]Credito!$A$3:$F$2710,6,0)</f>
        <v>1141844157043.7002</v>
      </c>
      <c r="C123" s="11">
        <f>VLOOKUP($A123,[2]Depositos!$A$3:$F$2360,6,0)</f>
        <v>1709154733074.4199</v>
      </c>
      <c r="D123" s="7"/>
    </row>
    <row r="124" spans="1:4">
      <c r="A124" s="2">
        <v>40238</v>
      </c>
      <c r="B124" s="11">
        <f>VLOOKUP($A124,[2]Credito!$A$3:$F$2710,6,0)</f>
        <v>1179015760094.8401</v>
      </c>
      <c r="C124" s="11">
        <f>VLOOKUP($A124,[2]Depositos!$A$3:$F$2360,6,0)</f>
        <v>1705936720624.6907</v>
      </c>
      <c r="D124" s="7"/>
    </row>
    <row r="125" spans="1:4">
      <c r="A125" s="2">
        <v>40269</v>
      </c>
      <c r="B125" s="11">
        <f>VLOOKUP($A125,[2]Credito!$A$3:$F$2710,6,0)</f>
        <v>1178695333181.0601</v>
      </c>
      <c r="C125" s="11">
        <f>VLOOKUP($A125,[2]Depositos!$A$3:$F$2360,6,0)</f>
        <v>1706645207446.5403</v>
      </c>
      <c r="D125" s="7"/>
    </row>
    <row r="126" spans="1:4">
      <c r="A126" s="2">
        <v>40299</v>
      </c>
      <c r="B126" s="11">
        <f>VLOOKUP($A126,[2]Credito!$A$3:$F$2710,6,0)</f>
        <v>1209362694006.1404</v>
      </c>
      <c r="C126" s="11">
        <f>VLOOKUP($A126,[2]Depositos!$A$3:$F$2360,6,0)</f>
        <v>1721561134281.7002</v>
      </c>
      <c r="D126" s="7"/>
    </row>
    <row r="127" spans="1:4">
      <c r="A127" s="2">
        <v>40330</v>
      </c>
      <c r="B127" s="11">
        <f>VLOOKUP($A127,[2]Credito!$A$3:$F$2710,6,0)</f>
        <v>1260622053031.0798</v>
      </c>
      <c r="C127" s="11">
        <f>VLOOKUP($A127,[2]Depositos!$A$3:$F$2360,6,0)</f>
        <v>1758379824766.5193</v>
      </c>
      <c r="D127" s="7"/>
    </row>
    <row r="128" spans="1:4">
      <c r="A128" s="2">
        <v>40360</v>
      </c>
      <c r="B128" s="11">
        <f>VLOOKUP($A128,[2]Credito!$A$3:$F$2710,6,0)</f>
        <v>1263020204635.04</v>
      </c>
      <c r="C128" s="11">
        <f>VLOOKUP($A128,[2]Depositos!$A$3:$F$2360,6,0)</f>
        <v>1759237419356.3213</v>
      </c>
      <c r="D128" s="7"/>
    </row>
    <row r="129" spans="1:4">
      <c r="A129" s="2">
        <v>40391</v>
      </c>
      <c r="B129" s="11">
        <f>VLOOKUP($A129,[2]Credito!$A$3:$F$2710,6,0)</f>
        <v>1298368772452</v>
      </c>
      <c r="C129" s="11">
        <f>VLOOKUP($A129,[2]Depositos!$A$3:$F$2360,6,0)</f>
        <v>1792478539052.54</v>
      </c>
      <c r="D129" s="7"/>
    </row>
    <row r="130" spans="1:4">
      <c r="A130" s="2">
        <v>40422</v>
      </c>
      <c r="B130" s="11">
        <f>VLOOKUP($A130,[2]Credito!$A$3:$F$2710,6,0)</f>
        <v>1347050032386.1099</v>
      </c>
      <c r="C130" s="11">
        <f>VLOOKUP($A130,[2]Depositos!$A$3:$F$2360,6,0)</f>
        <v>1843770438193.6001</v>
      </c>
      <c r="D130" s="7"/>
    </row>
    <row r="131" spans="1:4">
      <c r="A131" s="2">
        <v>40452</v>
      </c>
      <c r="B131" s="11">
        <f>VLOOKUP($A131,[2]Credito!$A$3:$F$2710,6,0)</f>
        <v>1356872704338.0405</v>
      </c>
      <c r="C131" s="11">
        <f>VLOOKUP($A131,[2]Depositos!$A$3:$F$2360,6,0)</f>
        <v>1853740726910.5503</v>
      </c>
      <c r="D131" s="7"/>
    </row>
    <row r="132" spans="1:4">
      <c r="A132" s="2">
        <v>40483</v>
      </c>
      <c r="B132" s="11">
        <f>VLOOKUP($A132,[2]Credito!$A$3:$F$2710,6,0)</f>
        <v>1386286362026.3</v>
      </c>
      <c r="C132" s="11">
        <f>VLOOKUP($A132,[2]Depositos!$A$3:$F$2360,6,0)</f>
        <v>1882917628475.5393</v>
      </c>
      <c r="D132" s="7"/>
    </row>
    <row r="133" spans="1:4">
      <c r="A133" s="2">
        <v>40513</v>
      </c>
      <c r="B133" s="11">
        <f>VLOOKUP($A133,[2]Credito!$A$3:$F$2710,6,0)</f>
        <v>1432643293257.5398</v>
      </c>
      <c r="C133" s="11">
        <f>VLOOKUP($A133,[2]Depositos!$A$3:$F$2360,6,0)</f>
        <v>1953359661133.1697</v>
      </c>
      <c r="D133" s="7"/>
    </row>
    <row r="134" spans="1:4">
      <c r="A134" s="2">
        <v>40544</v>
      </c>
      <c r="B134" s="11">
        <f>VLOOKUP($A134,[2]Credito!$A$3:$F$2710,6,0)</f>
        <v>1424895063068.6799</v>
      </c>
      <c r="C134" s="11">
        <f>VLOOKUP($A134,[2]Depositos!$A$3:$F$2360,6,0)</f>
        <v>1930926669949.6301</v>
      </c>
      <c r="D134" s="7"/>
    </row>
    <row r="135" spans="1:4">
      <c r="A135" s="2">
        <v>40575</v>
      </c>
      <c r="B135" s="11">
        <f>VLOOKUP($A135,[2]Credito!$A$3:$F$2710,6,0)</f>
        <v>1450897170973.0398</v>
      </c>
      <c r="C135" s="11">
        <f>VLOOKUP($A135,[2]Depositos!$A$3:$F$2360,6,0)</f>
        <v>1919343102854.2798</v>
      </c>
      <c r="D135" s="7"/>
    </row>
    <row r="136" spans="1:4">
      <c r="A136" s="2">
        <v>40603</v>
      </c>
      <c r="B136" s="11">
        <f>VLOOKUP($A136,[2]Credito!$A$3:$F$2710,6,0)</f>
        <v>1486063873079.8599</v>
      </c>
      <c r="C136" s="11">
        <f>VLOOKUP($A136,[2]Depositos!$A$3:$F$2360,6,0)</f>
        <v>1987656808718.8599</v>
      </c>
      <c r="D136" s="7"/>
    </row>
    <row r="137" spans="1:4">
      <c r="A137" s="2">
        <v>40634</v>
      </c>
      <c r="B137" s="11">
        <f>VLOOKUP($A137,[2]Credito!$A$3:$F$2710,6,0)</f>
        <v>1489449901918.5103</v>
      </c>
      <c r="C137" s="11">
        <f>VLOOKUP($A137,[2]Depositos!$A$3:$F$2360,6,0)</f>
        <v>1972132959087.0298</v>
      </c>
      <c r="D137" s="7"/>
    </row>
    <row r="138" spans="1:4">
      <c r="A138" s="2">
        <v>40664</v>
      </c>
      <c r="B138" s="11">
        <f>VLOOKUP($A138,[2]Credito!$A$3:$F$2710,6,0)</f>
        <v>1511331504759.719</v>
      </c>
      <c r="C138" s="11">
        <f>VLOOKUP($A138,[2]Depositos!$A$3:$F$2360,6,0)</f>
        <v>2002693649786.55</v>
      </c>
      <c r="D138" s="7"/>
    </row>
    <row r="139" spans="1:4">
      <c r="A139" s="2">
        <v>40695</v>
      </c>
      <c r="B139" s="11">
        <f>VLOOKUP($A139,[2]Credito!$A$3:$F$2710,6,0)</f>
        <v>1556560573949.1697</v>
      </c>
      <c r="C139" s="11">
        <f>VLOOKUP($A139,[2]Depositos!$A$3:$F$2360,6,0)</f>
        <v>2055601851137.6199</v>
      </c>
      <c r="D139" s="7"/>
    </row>
    <row r="140" spans="1:4">
      <c r="A140" s="2">
        <v>40725</v>
      </c>
      <c r="B140" s="11">
        <f>VLOOKUP($A140,[2]Credito!$A$3:$F$2710,6,0)</f>
        <v>1556231372576.7795</v>
      </c>
      <c r="C140" s="11">
        <f>VLOOKUP($A140,[2]Depositos!$A$3:$F$2360,6,0)</f>
        <v>2070023773793.3899</v>
      </c>
      <c r="D140" s="7"/>
    </row>
    <row r="141" spans="1:4">
      <c r="A141" s="2">
        <v>40756</v>
      </c>
      <c r="B141" s="11">
        <f>VLOOKUP($A141,[2]Credito!$A$3:$F$2710,6,0)</f>
        <v>1586638959476.8</v>
      </c>
      <c r="C141" s="11">
        <f>VLOOKUP($A141,[2]Depositos!$A$3:$F$2360,6,0)</f>
        <v>2109579969625.6799</v>
      </c>
      <c r="D141" s="7"/>
    </row>
    <row r="142" spans="1:4">
      <c r="A142" s="2">
        <v>40787</v>
      </c>
      <c r="B142" s="11">
        <f>VLOOKUP($A142,[2]Credito!$A$3:$F$2710,6,0)</f>
        <v>1644361064130.5198</v>
      </c>
      <c r="C142" s="11">
        <f>VLOOKUP($A142,[2]Depositos!$A$3:$F$2360,6,0)</f>
        <v>2178162213107.1406</v>
      </c>
      <c r="D142" s="7"/>
    </row>
    <row r="143" spans="1:4">
      <c r="A143" s="2">
        <v>40817</v>
      </c>
      <c r="B143" s="11">
        <f>VLOOKUP($A143,[2]Credito!$A$3:$F$2710,6,0)</f>
        <v>1637897592514.2502</v>
      </c>
      <c r="C143" s="11">
        <f>VLOOKUP($A143,[2]Depositos!$A$3:$F$2360,6,0)</f>
        <v>2165558543565.9104</v>
      </c>
      <c r="D143" s="7"/>
    </row>
    <row r="144" spans="1:4">
      <c r="A144" s="2">
        <v>40848</v>
      </c>
      <c r="B144" s="11">
        <f>VLOOKUP($A144,[2]Credito!$A$3:$F$2710,6,0)</f>
        <v>1673248169474.97</v>
      </c>
      <c r="C144" s="11">
        <f>VLOOKUP($A144,[2]Depositos!$A$3:$F$2360,6,0)</f>
        <v>2227848773272.7695</v>
      </c>
      <c r="D144" s="7"/>
    </row>
    <row r="145" spans="1:4">
      <c r="A145" s="2">
        <v>40878</v>
      </c>
      <c r="B145" s="11">
        <f>VLOOKUP($A145,[2]Credito!$A$3:$F$2710,6,0)</f>
        <v>1730430163948.9299</v>
      </c>
      <c r="C145" s="11">
        <f>VLOOKUP($A145,[2]Depositos!$A$3:$F$2360,6,0)</f>
        <v>2227602517425.519</v>
      </c>
      <c r="D145" s="7"/>
    </row>
    <row r="146" spans="1:4">
      <c r="A146" s="2">
        <v>40909</v>
      </c>
      <c r="B146" s="11">
        <f>VLOOKUP($A146,[2]Credito!$A$3:$F$2710,6,0)</f>
        <v>1713883869063.7407</v>
      </c>
      <c r="C146" s="11">
        <f>VLOOKUP($A146,[2]Depositos!$A$3:$F$2360,6,0)</f>
        <v>2167937958680.02</v>
      </c>
      <c r="D146" s="7"/>
    </row>
    <row r="147" spans="1:4">
      <c r="A147" s="2">
        <v>40940</v>
      </c>
      <c r="B147" s="11">
        <f>VLOOKUP($A147,[2]Credito!$A$3:$F$2710,6,0)</f>
        <v>1725455009001.4204</v>
      </c>
      <c r="C147" s="11">
        <f>VLOOKUP($A147,[2]Depositos!$A$3:$F$2360,6,0)</f>
        <v>2131493296960.9893</v>
      </c>
      <c r="D147" s="7"/>
    </row>
    <row r="148" spans="1:4">
      <c r="A148" s="2">
        <v>40969</v>
      </c>
      <c r="B148" s="11">
        <f>VLOOKUP($A148,[2]Credito!$A$3:$F$2710,6,0)</f>
        <v>1776882564711.7498</v>
      </c>
      <c r="C148" s="11">
        <f>VLOOKUP($A148,[2]Depositos!$A$3:$F$2360,6,0)</f>
        <v>2170171050672.2996</v>
      </c>
      <c r="D148" s="7"/>
    </row>
    <row r="149" spans="1:4">
      <c r="A149" s="2">
        <v>41000</v>
      </c>
      <c r="B149" s="11">
        <f>VLOOKUP($A149,[2]Credito!$A$3:$F$2710,6,0)</f>
        <v>1778563040351.239</v>
      </c>
      <c r="C149" s="11">
        <f>VLOOKUP($A149,[2]Depositos!$A$3:$F$2360,6,0)</f>
        <v>2164598286076.6199</v>
      </c>
      <c r="D149" s="7"/>
    </row>
    <row r="150" spans="1:4">
      <c r="A150" s="2">
        <v>41030</v>
      </c>
      <c r="B150" s="11">
        <f>VLOOKUP($A150,[2]Credito!$A$3:$F$2710,6,0)</f>
        <v>1805369395684.4597</v>
      </c>
      <c r="C150" s="11">
        <f>VLOOKUP($A150,[2]Depositos!$A$3:$F$2360,6,0)</f>
        <v>2169933113011.8997</v>
      </c>
      <c r="D150" s="7"/>
    </row>
    <row r="151" spans="1:4">
      <c r="A151" s="2">
        <v>41061</v>
      </c>
      <c r="B151" s="11">
        <f>VLOOKUP($A151,[2]Credito!$A$3:$F$2710,6,0)</f>
        <v>1856797580830.6794</v>
      </c>
      <c r="C151" s="11">
        <f>VLOOKUP($A151,[2]Depositos!$A$3:$F$2360,6,0)</f>
        <v>2195921678223.98</v>
      </c>
      <c r="D151" s="7"/>
    </row>
    <row r="152" spans="1:4">
      <c r="A152" s="2">
        <v>41091</v>
      </c>
      <c r="B152" s="11">
        <f>VLOOKUP($A152,[2]Credito!$A$3:$F$2710,6,0)</f>
        <v>1850084384008.9705</v>
      </c>
      <c r="C152" s="11">
        <f>VLOOKUP($A152,[2]Depositos!$A$3:$F$2360,6,0)</f>
        <v>2161712357919.7705</v>
      </c>
      <c r="D152" s="7"/>
    </row>
    <row r="153" spans="1:4">
      <c r="A153" s="2">
        <v>41122</v>
      </c>
      <c r="B153" s="11">
        <f>VLOOKUP($A153,[2]Credito!$A$3:$F$2710,6,0)</f>
        <v>1873335034679.9116</v>
      </c>
      <c r="C153" s="11">
        <f>VLOOKUP($A153,[2]Depositos!$A$3:$F$2360,6,0)</f>
        <v>2131739884323.2402</v>
      </c>
      <c r="D153" s="7"/>
    </row>
    <row r="154" spans="1:4">
      <c r="A154" s="2">
        <v>41153</v>
      </c>
      <c r="B154" s="11">
        <f>VLOOKUP($A154,[2]Credito!$A$3:$F$2710,6,0)</f>
        <v>1921376062295.1514</v>
      </c>
      <c r="C154" s="11">
        <f>VLOOKUP($A154,[2]Depositos!$A$3:$F$2360,6,0)</f>
        <v>2137401238769.3206</v>
      </c>
      <c r="D154" s="7"/>
    </row>
    <row r="155" spans="1:4">
      <c r="A155" s="2">
        <v>41183</v>
      </c>
      <c r="B155" s="11">
        <f>VLOOKUP($A155,[2]Credito!$A$3:$F$2710,6,0)</f>
        <v>1924687378477.429</v>
      </c>
      <c r="C155" s="11">
        <f>VLOOKUP($A155,[2]Depositos!$A$3:$F$2360,6,0)</f>
        <v>2142884451099.8989</v>
      </c>
      <c r="D155" s="7"/>
    </row>
    <row r="156" spans="1:4">
      <c r="A156" s="2">
        <v>41214</v>
      </c>
      <c r="B156" s="11">
        <f>VLOOKUP($A156,[2]Credito!$A$3:$F$2710,6,0)</f>
        <v>1959756689810.2603</v>
      </c>
      <c r="C156" s="11">
        <f>VLOOKUP($A156,[2]Depositos!$A$3:$F$2360,6,0)</f>
        <v>2151762312456.9895</v>
      </c>
      <c r="D156" s="7"/>
    </row>
    <row r="157" spans="1:4">
      <c r="A157" s="2">
        <v>41244</v>
      </c>
      <c r="B157" s="11">
        <f>VLOOKUP($A157,[2]Credito!$A$3:$F$2710,6,0)</f>
        <v>2029256010764.3997</v>
      </c>
      <c r="C157" s="11">
        <f>VLOOKUP($A157,[2]Depositos!$A$3:$F$2360,6,0)</f>
        <v>2172110252143.95</v>
      </c>
      <c r="D157" s="7"/>
    </row>
    <row r="158" spans="1:4">
      <c r="A158" s="2">
        <v>41275</v>
      </c>
      <c r="B158" s="11">
        <f>VLOOKUP($A158,[2]Credito!$A$3:$F$2710,6,0)</f>
        <v>2017878441678.7312</v>
      </c>
      <c r="C158" s="11">
        <f>VLOOKUP($A158,[2]Depositos!$A$3:$F$2360,6,0)</f>
        <v>2117512846476.97</v>
      </c>
      <c r="D158" s="7"/>
    </row>
    <row r="159" spans="1:4">
      <c r="A159" s="2">
        <v>41306</v>
      </c>
      <c r="B159" s="11">
        <f>VLOOKUP($A159,[2]Credito!$A$3:$F$2710,6,0)</f>
        <v>2043945078959.1797</v>
      </c>
      <c r="C159" s="11">
        <f>VLOOKUP($A159,[2]Depositos!$A$3:$F$2360,6,0)</f>
        <v>2109762205193.8103</v>
      </c>
      <c r="D159" s="7"/>
    </row>
    <row r="160" spans="1:4">
      <c r="A160" s="2">
        <v>41334</v>
      </c>
      <c r="B160" s="11">
        <f>VLOOKUP($A160,[2]Credito!$A$3:$F$2710,6,0)</f>
        <v>2096981705893.2112</v>
      </c>
      <c r="C160" s="11">
        <f>VLOOKUP($A160,[2]Depositos!$A$3:$F$2360,6,0)</f>
        <v>2151198144196.3398</v>
      </c>
      <c r="D160" s="7"/>
    </row>
    <row r="161" spans="1:13">
      <c r="A161" s="2">
        <v>41365</v>
      </c>
      <c r="B161" s="11">
        <f>VLOOKUP($A161,[2]Credito!$A$3:$F$2710,6,0)</f>
        <v>2100649913538.2397</v>
      </c>
      <c r="C161" s="11">
        <f>VLOOKUP($A161,[2]Depositos!$A$3:$F$2360,6,0)</f>
        <v>2139370830535.0295</v>
      </c>
      <c r="D161" s="7"/>
    </row>
    <row r="162" spans="1:13">
      <c r="A162" s="2">
        <v>41395</v>
      </c>
      <c r="B162" s="11">
        <f>VLOOKUP($A162,[2]Credito!$A$3:$F$2710,6,0)</f>
        <v>2132018186871.7402</v>
      </c>
      <c r="C162" s="11">
        <f>VLOOKUP($A162,[2]Depositos!$A$3:$F$2360,6,0)</f>
        <v>2162475627852.23</v>
      </c>
      <c r="D162" s="7"/>
      <c r="J162" s="2">
        <v>41456</v>
      </c>
      <c r="K162" s="7">
        <v>2073453029715.6602</v>
      </c>
      <c r="L162" s="7">
        <v>2074803369036.6804</v>
      </c>
      <c r="M162" s="2" t="s">
        <v>29</v>
      </c>
    </row>
    <row r="163" spans="1:13">
      <c r="A163" s="2">
        <v>41426</v>
      </c>
      <c r="B163" s="11">
        <f>VLOOKUP($A163,[2]Credito!$A$3:$F$2710,6,0)</f>
        <v>2195596697213.1299</v>
      </c>
      <c r="C163" s="11">
        <f>VLOOKUP($A163,[2]Depositos!$A$3:$F$2360,6,0)</f>
        <v>2226970774511.1309</v>
      </c>
      <c r="D163" s="7"/>
      <c r="E163" s="7"/>
      <c r="K163" s="11"/>
      <c r="L163" s="11"/>
    </row>
    <row r="164" spans="1:13">
      <c r="A164" s="2">
        <v>41456</v>
      </c>
      <c r="B164" s="7">
        <v>2073453029715.6602</v>
      </c>
      <c r="C164" s="7">
        <v>2074803369036.6804</v>
      </c>
      <c r="D164" s="2"/>
      <c r="J164" s="2">
        <v>41456</v>
      </c>
      <c r="K164" s="7">
        <v>2208770277396.4087</v>
      </c>
      <c r="L164" s="7">
        <v>2240332599158.1978</v>
      </c>
      <c r="M164" t="s">
        <v>28</v>
      </c>
    </row>
    <row r="165" spans="1:13">
      <c r="A165" s="2">
        <v>41487</v>
      </c>
      <c r="B165" s="12"/>
      <c r="C165" s="12"/>
      <c r="K165" s="12">
        <f>K164*1.05</f>
        <v>2319208791266.229</v>
      </c>
      <c r="L165" s="12">
        <f>L164*1.06</f>
        <v>2374752555107.6899</v>
      </c>
    </row>
    <row r="166" spans="1:13">
      <c r="A166" s="2">
        <v>41518</v>
      </c>
      <c r="B166" s="12"/>
      <c r="C166" s="12"/>
      <c r="D166" s="7"/>
      <c r="E166" s="7"/>
      <c r="K166" s="12">
        <f>K165*1.05</f>
        <v>2435169230829.5405</v>
      </c>
      <c r="L166" s="12">
        <f>L165*1.06</f>
        <v>2517237708414.1514</v>
      </c>
    </row>
    <row r="167" spans="1:13">
      <c r="A167" s="2">
        <v>41548</v>
      </c>
    </row>
    <row r="168" spans="1:13">
      <c r="A168" s="2">
        <v>41579</v>
      </c>
    </row>
    <row r="169" spans="1:13">
      <c r="A169" s="2">
        <v>41609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69"/>
  <sheetViews>
    <sheetView workbookViewId="0"/>
  </sheetViews>
  <sheetFormatPr defaultRowHeight="15"/>
  <cols>
    <col min="2" max="2" width="16.28515625" customWidth="1"/>
    <col min="4" max="4" width="10" customWidth="1"/>
    <col min="8" max="8" width="11.85546875" customWidth="1"/>
    <col min="9" max="9" width="16.42578125" customWidth="1"/>
    <col min="10" max="10" width="10.85546875" customWidth="1"/>
    <col min="11" max="11" width="17" customWidth="1"/>
    <col min="14" max="14" width="11.7109375" customWidth="1"/>
    <col min="16" max="16" width="11" customWidth="1"/>
    <col min="21" max="21" width="20.5703125" customWidth="1"/>
    <col min="22" max="22" width="18.42578125" customWidth="1"/>
    <col min="23" max="23" width="18.5703125" bestFit="1" customWidth="1"/>
  </cols>
  <sheetData>
    <row r="1" spans="1:24">
      <c r="I1" t="s">
        <v>32</v>
      </c>
      <c r="J1" t="s">
        <v>31</v>
      </c>
      <c r="K1" t="s">
        <v>33</v>
      </c>
      <c r="N1">
        <v>0.42934899999999998</v>
      </c>
      <c r="U1" t="s">
        <v>61</v>
      </c>
    </row>
    <row r="2" spans="1:24">
      <c r="A2" s="2">
        <v>35125</v>
      </c>
      <c r="B2" s="5">
        <v>95.223034232245936</v>
      </c>
      <c r="D2" t="s">
        <v>30</v>
      </c>
      <c r="F2" t="s">
        <v>30</v>
      </c>
      <c r="I2" t="s">
        <v>30</v>
      </c>
      <c r="J2" t="s">
        <v>30</v>
      </c>
      <c r="K2" t="s">
        <v>30</v>
      </c>
      <c r="M2" t="s">
        <v>31</v>
      </c>
      <c r="N2">
        <v>0.34112999999999999</v>
      </c>
      <c r="P2" t="s">
        <v>34</v>
      </c>
      <c r="T2" s="2">
        <v>36526</v>
      </c>
      <c r="U2" s="15">
        <v>318230855527213</v>
      </c>
      <c r="V2" s="15">
        <v>324036470205400</v>
      </c>
      <c r="X2">
        <v>1</v>
      </c>
    </row>
    <row r="3" spans="1:24">
      <c r="A3" s="2">
        <v>35217</v>
      </c>
      <c r="B3" s="5">
        <v>92.433381866159493</v>
      </c>
      <c r="D3" t="s">
        <v>30</v>
      </c>
      <c r="F3" t="s">
        <v>30</v>
      </c>
      <c r="I3" t="s">
        <v>30</v>
      </c>
      <c r="J3" t="s">
        <v>30</v>
      </c>
      <c r="K3" t="s">
        <v>30</v>
      </c>
      <c r="T3" s="2">
        <v>36557</v>
      </c>
      <c r="U3" s="15">
        <v>316655895333387</v>
      </c>
      <c r="V3" s="15">
        <v>314495245407200</v>
      </c>
      <c r="X3">
        <v>2</v>
      </c>
    </row>
    <row r="4" spans="1:24">
      <c r="A4" s="2">
        <v>35309</v>
      </c>
      <c r="B4" s="5">
        <v>109.65992664563476</v>
      </c>
      <c r="D4" t="s">
        <v>30</v>
      </c>
      <c r="F4" t="s">
        <v>30</v>
      </c>
      <c r="I4" t="s">
        <v>30</v>
      </c>
      <c r="J4" t="s">
        <v>30</v>
      </c>
      <c r="K4" t="s">
        <v>30</v>
      </c>
      <c r="T4" s="2">
        <v>36586</v>
      </c>
      <c r="U4" s="15">
        <v>322487959376307</v>
      </c>
      <c r="V4" s="15">
        <v>316160850969040</v>
      </c>
      <c r="W4" s="15">
        <f>AVERAGE(V2:V4)</f>
        <v>318230855527213.31</v>
      </c>
      <c r="X4">
        <v>3</v>
      </c>
    </row>
    <row r="5" spans="1:24">
      <c r="A5" s="2">
        <v>35400</v>
      </c>
      <c r="B5" s="5">
        <v>106.20819626703904</v>
      </c>
      <c r="D5" t="s">
        <v>30</v>
      </c>
      <c r="F5" t="s">
        <v>30</v>
      </c>
      <c r="I5" t="s">
        <v>30</v>
      </c>
      <c r="J5" t="s">
        <v>30</v>
      </c>
      <c r="K5" t="s">
        <v>30</v>
      </c>
      <c r="T5" s="2">
        <v>36617</v>
      </c>
      <c r="U5" s="15">
        <v>332162088088080</v>
      </c>
      <c r="V5" s="15">
        <v>316497753546360</v>
      </c>
      <c r="X5">
        <v>4</v>
      </c>
    </row>
    <row r="6" spans="1:24">
      <c r="A6" s="2">
        <v>35490</v>
      </c>
      <c r="B6" s="5">
        <v>96.834291793365963</v>
      </c>
      <c r="C6">
        <f>B6/B2</f>
        <v>1.0169208802692657</v>
      </c>
      <c r="D6">
        <v>1.0251429529296801</v>
      </c>
      <c r="F6" t="s">
        <v>30</v>
      </c>
      <c r="I6" t="s">
        <v>30</v>
      </c>
      <c r="J6">
        <v>1.0251429529296801</v>
      </c>
      <c r="K6" t="s">
        <v>30</v>
      </c>
      <c r="T6" s="2">
        <v>36647</v>
      </c>
      <c r="U6" s="15">
        <v>342147273347240</v>
      </c>
      <c r="V6" s="15">
        <v>315835796303710</v>
      </c>
      <c r="X6">
        <v>5</v>
      </c>
    </row>
    <row r="7" spans="1:24">
      <c r="A7" s="2">
        <v>35582</v>
      </c>
      <c r="B7" s="5">
        <v>93.501146442685553</v>
      </c>
      <c r="C7">
        <f>B7/B3</f>
        <v>1.0115517203305635</v>
      </c>
      <c r="D7">
        <v>1.0572468314015699</v>
      </c>
      <c r="F7">
        <v>0.81221049976981596</v>
      </c>
      <c r="H7">
        <f>$N$1*J7+$N$2*K7</f>
        <v>0.80083008970168867</v>
      </c>
      <c r="I7">
        <v>0.79727257461874601</v>
      </c>
      <c r="J7">
        <v>1.0572468314015699</v>
      </c>
      <c r="K7">
        <v>1.01692088026927</v>
      </c>
      <c r="T7" s="2">
        <v>36678</v>
      </c>
      <c r="U7" s="15">
        <v>344835518037570</v>
      </c>
      <c r="V7" s="15">
        <v>317634136150090</v>
      </c>
      <c r="W7" s="15">
        <f>AVERAGE(V5:V7)</f>
        <v>316655895333386.69</v>
      </c>
      <c r="X7">
        <v>6</v>
      </c>
    </row>
    <row r="8" spans="1:24">
      <c r="A8" s="2">
        <v>35674</v>
      </c>
      <c r="B8" s="5">
        <v>110.81805537469414</v>
      </c>
      <c r="C8">
        <f>B8/B4</f>
        <v>1.01056109341384</v>
      </c>
      <c r="D8">
        <v>1.02948068542761</v>
      </c>
      <c r="F8">
        <v>0.80798036297938103</v>
      </c>
      <c r="H8">
        <f>$N$1*J8+$N$2*K8</f>
        <v>0.78707714116402283</v>
      </c>
      <c r="I8">
        <v>0.78549546579212604</v>
      </c>
      <c r="J8">
        <v>1.02948068542761</v>
      </c>
      <c r="K8">
        <v>1.01155172033056</v>
      </c>
      <c r="P8">
        <v>3.5172226100000001</v>
      </c>
      <c r="T8" s="2">
        <v>36708</v>
      </c>
      <c r="U8" s="15">
        <v>360733691312087</v>
      </c>
      <c r="V8" s="15">
        <v>323668102465700</v>
      </c>
      <c r="X8">
        <v>7</v>
      </c>
    </row>
    <row r="9" spans="1:24">
      <c r="A9" s="2">
        <v>35765</v>
      </c>
      <c r="B9" s="5">
        <v>115.80406529540448</v>
      </c>
      <c r="C9">
        <f>B9/B5</f>
        <v>1.0903496092169627</v>
      </c>
      <c r="D9">
        <v>1.0017320815247299</v>
      </c>
      <c r="F9">
        <v>0.78315655129769202</v>
      </c>
      <c r="H9">
        <f>$N$1*J9+$N$2*K9</f>
        <v>0.77482537326682444</v>
      </c>
      <c r="I9">
        <v>0.77560425986667003</v>
      </c>
      <c r="J9">
        <v>1.0017320815247299</v>
      </c>
      <c r="K9">
        <v>1.01056109341384</v>
      </c>
      <c r="P9">
        <v>1.600453852</v>
      </c>
      <c r="T9" s="2">
        <v>36739</v>
      </c>
      <c r="U9" s="15">
        <v>375207394397100</v>
      </c>
      <c r="V9" s="15">
        <v>322087993295680</v>
      </c>
      <c r="X9">
        <v>8</v>
      </c>
    </row>
    <row r="10" spans="1:24">
      <c r="A10" s="2">
        <v>35855</v>
      </c>
      <c r="B10" s="5">
        <v>94.815488089710627</v>
      </c>
      <c r="C10">
        <f>B10/B6</f>
        <v>0.97915197533572873</v>
      </c>
      <c r="D10">
        <v>0.98736456825743901</v>
      </c>
      <c r="F10">
        <v>0.79427571044103196</v>
      </c>
      <c r="H10">
        <f>$N$1*J10+$N$2*K10</f>
        <v>0.79587495220894477</v>
      </c>
      <c r="I10">
        <v>0.80496018953735404</v>
      </c>
      <c r="J10">
        <v>0.98736456825743901</v>
      </c>
      <c r="K10">
        <v>1.09034960921696</v>
      </c>
      <c r="P10">
        <v>3.3579742810000002</v>
      </c>
      <c r="T10" s="2">
        <v>36770</v>
      </c>
      <c r="U10" s="15">
        <v>393024528863037</v>
      </c>
      <c r="V10" s="15">
        <v>321707782367540</v>
      </c>
      <c r="W10" s="15">
        <f>AVERAGE(V8:V10)</f>
        <v>322487959376306.69</v>
      </c>
      <c r="X10">
        <v>9</v>
      </c>
    </row>
    <row r="11" spans="1:24">
      <c r="A11" s="2">
        <v>35947</v>
      </c>
      <c r="B11" s="5">
        <v>92.062697916612706</v>
      </c>
      <c r="C11">
        <f>B11/B7</f>
        <v>0.98461571241851464</v>
      </c>
      <c r="D11">
        <v>0.969429730345852</v>
      </c>
      <c r="F11">
        <v>0.78238607638573099</v>
      </c>
      <c r="H11">
        <f>$N$1*J11+$N$2*K11</f>
        <v>0.7502417986405383</v>
      </c>
      <c r="I11">
        <v>0.7510994853713</v>
      </c>
      <c r="J11">
        <v>0.969429730345852</v>
      </c>
      <c r="K11">
        <v>0.97915197533572895</v>
      </c>
      <c r="P11">
        <v>-1.398533212</v>
      </c>
      <c r="T11" s="2">
        <v>36800</v>
      </c>
      <c r="U11" s="15">
        <v>406954973970007</v>
      </c>
      <c r="V11" s="15">
        <v>325038958061490</v>
      </c>
      <c r="X11">
        <v>10</v>
      </c>
    </row>
    <row r="12" spans="1:24">
      <c r="A12" s="2">
        <v>36039</v>
      </c>
      <c r="B12" s="5">
        <v>109.3974581235486</v>
      </c>
      <c r="C12">
        <f>B12/B8</f>
        <v>0.98718081411605485</v>
      </c>
      <c r="D12">
        <v>1.06937573777627</v>
      </c>
      <c r="F12">
        <v>0.80261670611610703</v>
      </c>
      <c r="H12">
        <f>$N$1*J12+$N$2*K12</f>
        <v>0.79501736161583181</v>
      </c>
      <c r="I12">
        <v>0.78753991693879599</v>
      </c>
      <c r="J12">
        <v>1.06937573777627</v>
      </c>
      <c r="K12">
        <v>0.98461571241851498</v>
      </c>
      <c r="P12">
        <v>-2.0703282440000002</v>
      </c>
      <c r="T12" s="2">
        <v>36831</v>
      </c>
      <c r="U12" s="15">
        <v>442425188271900</v>
      </c>
      <c r="V12" s="15">
        <v>332706470286630</v>
      </c>
      <c r="X12">
        <v>11</v>
      </c>
    </row>
    <row r="13" spans="1:24">
      <c r="A13" s="2">
        <v>36130</v>
      </c>
      <c r="B13" s="5">
        <v>114.49407789027306</v>
      </c>
      <c r="C13">
        <f>B13/B9</f>
        <v>0.98868789794391265</v>
      </c>
      <c r="D13">
        <v>1.0955322920513899</v>
      </c>
      <c r="F13">
        <v>0.85516112916714504</v>
      </c>
      <c r="H13">
        <f>$N$1*J13+$N$2*K13</f>
        <v>0.80712268517938202</v>
      </c>
      <c r="I13">
        <v>0.79756402614740496</v>
      </c>
      <c r="J13">
        <v>1.0955322920513899</v>
      </c>
      <c r="K13">
        <v>0.98718081411605496</v>
      </c>
      <c r="P13">
        <v>1.301748176</v>
      </c>
      <c r="T13" s="2">
        <v>36861</v>
      </c>
      <c r="U13" s="15">
        <v>469344325686723</v>
      </c>
      <c r="V13" s="15">
        <v>338740835916120</v>
      </c>
      <c r="W13" s="15">
        <f>AVERAGE(V11:V13)</f>
        <v>332162088088080</v>
      </c>
      <c r="X13">
        <v>12</v>
      </c>
    </row>
    <row r="14" spans="1:24">
      <c r="A14" s="2">
        <v>36220</v>
      </c>
      <c r="B14" s="5">
        <v>95.454937180400535</v>
      </c>
      <c r="C14">
        <f>B14/B10</f>
        <v>1.0067441417385827</v>
      </c>
      <c r="D14">
        <v>1.0398306480919799</v>
      </c>
      <c r="F14">
        <v>0.83585004562299603</v>
      </c>
      <c r="H14">
        <f>$N$1*J14+$N$2*K14</f>
        <v>0.7837213515532504</v>
      </c>
      <c r="I14">
        <v>0.77920958927793904</v>
      </c>
      <c r="J14">
        <v>1.0398306480919799</v>
      </c>
      <c r="K14">
        <v>0.98868789794391299</v>
      </c>
      <c r="P14">
        <v>7.2543582039999999</v>
      </c>
      <c r="T14" s="2">
        <v>36892</v>
      </c>
      <c r="U14" s="15">
        <v>473586132782227</v>
      </c>
      <c r="V14" s="15">
        <v>339152768033480</v>
      </c>
      <c r="X14">
        <v>13</v>
      </c>
    </row>
    <row r="15" spans="1:24">
      <c r="A15" s="2">
        <v>36312</v>
      </c>
      <c r="B15" s="5">
        <v>92.513404833552073</v>
      </c>
      <c r="C15">
        <f>B15/B11</f>
        <v>1.0048956518453065</v>
      </c>
      <c r="D15">
        <v>1.0216238881333199</v>
      </c>
      <c r="F15">
        <v>0.86170274442773898</v>
      </c>
      <c r="H15">
        <f t="shared" ref="H15:H56" si="0">$N$1*J15+$N$2*K15</f>
        <v>0.78206382381743456</v>
      </c>
      <c r="I15">
        <v>0.78075114747023799</v>
      </c>
      <c r="J15">
        <v>1.0216238881333199</v>
      </c>
      <c r="K15">
        <v>1.0067441417385801</v>
      </c>
      <c r="P15">
        <v>10.355521769999999</v>
      </c>
      <c r="T15" s="2">
        <v>36923</v>
      </c>
      <c r="U15" s="15">
        <v>479068493022940</v>
      </c>
      <c r="V15" s="15">
        <v>342949117906190</v>
      </c>
      <c r="X15">
        <v>14</v>
      </c>
    </row>
    <row r="16" spans="1:24">
      <c r="A16" s="2">
        <v>36404</v>
      </c>
      <c r="B16" s="5">
        <v>109.68922546590899</v>
      </c>
      <c r="C16">
        <f>B16/B12</f>
        <v>1.0026670395031563</v>
      </c>
      <c r="D16">
        <v>0.95053872142140305</v>
      </c>
      <c r="F16">
        <v>0.85015563682760797</v>
      </c>
      <c r="H16">
        <f t="shared" si="0"/>
        <v>0.75091290321754856</v>
      </c>
      <c r="I16">
        <v>0.75570821726261395</v>
      </c>
      <c r="J16">
        <v>0.95053872142140305</v>
      </c>
      <c r="K16">
        <v>1.00489565184531</v>
      </c>
      <c r="P16">
        <v>3.8495620499999998</v>
      </c>
      <c r="T16" s="2">
        <v>36951</v>
      </c>
      <c r="U16" s="15">
        <v>488969393490600</v>
      </c>
      <c r="V16" s="15">
        <v>344339934102050</v>
      </c>
      <c r="W16" s="15">
        <f>AVERAGE(V14:V16)</f>
        <v>342147273347240</v>
      </c>
      <c r="X16">
        <v>15</v>
      </c>
    </row>
    <row r="17" spans="1:24">
      <c r="A17" s="2">
        <v>36495</v>
      </c>
      <c r="B17" s="5">
        <v>114.30100372594906</v>
      </c>
      <c r="C17">
        <f>B17/B13</f>
        <v>0.99831367553779471</v>
      </c>
      <c r="D17">
        <v>0.94865333053130496</v>
      </c>
      <c r="F17">
        <v>0.78445346557738904</v>
      </c>
      <c r="H17">
        <f t="shared" si="0"/>
        <v>0.74934316599599815</v>
      </c>
      <c r="I17">
        <v>0.754108201387785</v>
      </c>
      <c r="J17">
        <v>0.94865333053130496</v>
      </c>
      <c r="K17">
        <v>1.0026670395031601</v>
      </c>
      <c r="P17">
        <v>2.0562526970000001</v>
      </c>
      <c r="T17" s="2">
        <v>36982</v>
      </c>
      <c r="U17" s="15">
        <v>506488834225657</v>
      </c>
      <c r="V17" s="15">
        <v>341985169100020</v>
      </c>
      <c r="X17">
        <v>16</v>
      </c>
    </row>
    <row r="18" spans="1:24">
      <c r="A18" s="2">
        <v>36586</v>
      </c>
      <c r="B18" s="5">
        <v>97.681648524795662</v>
      </c>
      <c r="D18">
        <v>1.0361546586883701</v>
      </c>
      <c r="F18">
        <v>0.80340686246844895</v>
      </c>
      <c r="H18">
        <f t="shared" si="0"/>
        <v>0.78542671068940106</v>
      </c>
      <c r="I18">
        <v>0.78208841699684095</v>
      </c>
      <c r="J18">
        <v>1.0361546586883701</v>
      </c>
      <c r="K18">
        <v>0.99831367553779504</v>
      </c>
      <c r="P18">
        <v>-5.951527467</v>
      </c>
      <c r="T18" s="2">
        <v>37012</v>
      </c>
      <c r="U18" s="15">
        <v>525549772281997</v>
      </c>
      <c r="V18" s="15">
        <v>345128987800440</v>
      </c>
      <c r="X18">
        <v>17</v>
      </c>
    </row>
    <row r="19" spans="1:24">
      <c r="A19" s="2">
        <v>36678</v>
      </c>
      <c r="B19" s="5">
        <v>94.36990124142558</v>
      </c>
      <c r="D19">
        <v>1.0778530508684401</v>
      </c>
      <c r="F19">
        <v>0.84842742616789302</v>
      </c>
      <c r="H19">
        <f t="shared" si="0"/>
        <v>0.81186279064265887</v>
      </c>
      <c r="I19">
        <v>0.80705258840664096</v>
      </c>
      <c r="J19">
        <v>1.0778530508684401</v>
      </c>
      <c r="K19">
        <v>1.0233273564487</v>
      </c>
      <c r="P19">
        <v>-4.3660584370000004</v>
      </c>
      <c r="T19" s="2">
        <v>37043</v>
      </c>
      <c r="U19" s="15">
        <v>558120223135423</v>
      </c>
      <c r="V19" s="15">
        <v>347392397212250</v>
      </c>
      <c r="X19">
        <v>18</v>
      </c>
    </row>
    <row r="20" spans="1:24">
      <c r="A20" s="2">
        <v>36770</v>
      </c>
      <c r="B20" s="5">
        <v>111.91788666205025</v>
      </c>
      <c r="D20">
        <v>1.10710722151775</v>
      </c>
      <c r="F20">
        <v>0.87292710488082303</v>
      </c>
      <c r="H20">
        <f t="shared" si="0"/>
        <v>0.82331094446164133</v>
      </c>
      <c r="I20">
        <v>0.81563237168410097</v>
      </c>
      <c r="J20">
        <v>1.10710722151775</v>
      </c>
      <c r="K20">
        <v>1.0200673233377799</v>
      </c>
      <c r="P20">
        <v>4.1539357170000004</v>
      </c>
      <c r="T20" s="2">
        <v>37073</v>
      </c>
      <c r="U20" s="15">
        <v>589277742251687</v>
      </c>
      <c r="V20" s="15">
        <v>350663135346140</v>
      </c>
      <c r="X20">
        <v>19</v>
      </c>
    </row>
    <row r="21" spans="1:24">
      <c r="A21" s="2">
        <v>36861</v>
      </c>
      <c r="B21" s="5">
        <v>117.08349584543437</v>
      </c>
      <c r="D21">
        <v>1.1214126343396</v>
      </c>
      <c r="F21">
        <v>0.91245090961227604</v>
      </c>
      <c r="H21">
        <f t="shared" si="0"/>
        <v>0.82953845852703423</v>
      </c>
      <c r="I21">
        <v>0.82061998737160002</v>
      </c>
      <c r="J21">
        <v>1.1214126343396</v>
      </c>
      <c r="K21">
        <v>1.0203179590946601</v>
      </c>
      <c r="P21">
        <v>7.8121258520000003</v>
      </c>
      <c r="T21" s="2">
        <v>37104</v>
      </c>
      <c r="U21" s="15">
        <v>616514097113947</v>
      </c>
      <c r="V21" s="15">
        <v>364946666155470</v>
      </c>
      <c r="X21">
        <v>20</v>
      </c>
    </row>
    <row r="22" spans="1:24">
      <c r="A22" s="2">
        <v>36951</v>
      </c>
      <c r="B22" s="5">
        <v>98.030193706235167</v>
      </c>
      <c r="D22">
        <v>1.1349354865275301</v>
      </c>
      <c r="F22">
        <v>0.88415208712277205</v>
      </c>
      <c r="H22">
        <f t="shared" si="0"/>
        <v>0.83671773117854409</v>
      </c>
      <c r="I22">
        <v>0.82696142106845705</v>
      </c>
      <c r="J22">
        <v>1.1349354865275301</v>
      </c>
      <c r="K22">
        <v>1.02434354930213</v>
      </c>
      <c r="P22">
        <v>11.103721119999999</v>
      </c>
      <c r="T22" s="2">
        <v>37135</v>
      </c>
      <c r="U22" s="15">
        <v>654888063452577</v>
      </c>
      <c r="V22" s="15">
        <v>366591272434650</v>
      </c>
      <c r="X22">
        <v>21</v>
      </c>
    </row>
    <row r="23" spans="1:24">
      <c r="A23" s="2">
        <v>37043</v>
      </c>
      <c r="B23" s="5">
        <v>95.396115584669971</v>
      </c>
      <c r="D23">
        <v>1.16292409313282</v>
      </c>
      <c r="F23">
        <v>0.86665720527676804</v>
      </c>
      <c r="H23">
        <f t="shared" si="0"/>
        <v>0.84164750787875331</v>
      </c>
      <c r="I23">
        <v>0.82758928810557697</v>
      </c>
      <c r="J23">
        <v>1.16292409313282</v>
      </c>
      <c r="K23">
        <v>1.00356817464389</v>
      </c>
      <c r="P23">
        <v>11.593324259999999</v>
      </c>
      <c r="T23" s="2">
        <v>37165</v>
      </c>
      <c r="U23" s="15">
        <v>699853218298457</v>
      </c>
      <c r="V23" s="15">
        <v>366461610932060</v>
      </c>
      <c r="X23">
        <v>22</v>
      </c>
    </row>
    <row r="24" spans="1:24">
      <c r="A24" s="2">
        <v>37135</v>
      </c>
      <c r="B24" s="5">
        <v>113.56919453560222</v>
      </c>
      <c r="D24">
        <v>1.1444954714957101</v>
      </c>
      <c r="F24">
        <v>0.84670614873903205</v>
      </c>
      <c r="H24">
        <f t="shared" si="0"/>
        <v>0.83622756407892718</v>
      </c>
      <c r="I24">
        <v>0.82443964517333901</v>
      </c>
      <c r="J24">
        <v>1.1444954714957101</v>
      </c>
      <c r="K24">
        <v>1.0108743818711801</v>
      </c>
      <c r="P24">
        <v>13.62794734</v>
      </c>
      <c r="T24" s="2">
        <v>37196</v>
      </c>
      <c r="U24" s="15">
        <v>735207179404753</v>
      </c>
      <c r="V24" s="15">
        <v>374399126942530</v>
      </c>
      <c r="X24">
        <v>23</v>
      </c>
    </row>
    <row r="25" spans="1:24">
      <c r="A25" s="2">
        <v>37226</v>
      </c>
      <c r="B25" s="5">
        <v>119.20764120338033</v>
      </c>
      <c r="D25">
        <v>1.14969589596427</v>
      </c>
      <c r="F25">
        <v>0.83218855019710003</v>
      </c>
      <c r="H25">
        <f t="shared" si="0"/>
        <v>0.83978403280625225</v>
      </c>
      <c r="I25">
        <v>0.82787964994635699</v>
      </c>
      <c r="J25">
        <v>1.14969589596427</v>
      </c>
      <c r="K25">
        <v>1.01475463773309</v>
      </c>
      <c r="P25">
        <v>16.31480981</v>
      </c>
      <c r="T25" s="2">
        <v>37226</v>
      </c>
      <c r="U25" s="15">
        <v>781441855464053</v>
      </c>
      <c r="V25" s="15">
        <v>384761445316710</v>
      </c>
      <c r="X25">
        <v>24</v>
      </c>
    </row>
    <row r="26" spans="1:24">
      <c r="A26" s="2">
        <v>37316</v>
      </c>
      <c r="B26" s="5">
        <v>101.42357417314447</v>
      </c>
      <c r="D26">
        <v>1.1594008272535501</v>
      </c>
      <c r="F26">
        <v>0.83944435124490502</v>
      </c>
      <c r="H26">
        <f t="shared" si="0"/>
        <v>0.84510641453661228</v>
      </c>
      <c r="I26">
        <v>0.83264471454490296</v>
      </c>
      <c r="J26">
        <v>1.1594008272535501</v>
      </c>
      <c r="K26">
        <v>1.0181421415769001</v>
      </c>
      <c r="P26">
        <v>14.240765570000001</v>
      </c>
      <c r="T26" s="2">
        <v>37257</v>
      </c>
      <c r="U26" s="15">
        <v>815003620644407</v>
      </c>
      <c r="V26" s="15">
        <v>386618696965310</v>
      </c>
      <c r="X26">
        <v>25</v>
      </c>
    </row>
    <row r="27" spans="1:24">
      <c r="A27" s="2">
        <v>37408</v>
      </c>
      <c r="B27" s="5">
        <v>98.275053694009159</v>
      </c>
      <c r="D27">
        <v>1.1345733282041499</v>
      </c>
      <c r="F27">
        <v>0.835077846260316</v>
      </c>
      <c r="H27">
        <f t="shared" si="0"/>
        <v>0.8400663661160318</v>
      </c>
      <c r="I27">
        <v>0.83124820113533804</v>
      </c>
      <c r="J27">
        <v>1.1345733282041499</v>
      </c>
      <c r="K27">
        <v>1.0346156662413399</v>
      </c>
      <c r="P27">
        <v>15.597176940000001</v>
      </c>
      <c r="T27" s="2">
        <v>37288</v>
      </c>
      <c r="U27" s="15">
        <v>839151393879974</v>
      </c>
      <c r="V27" s="15">
        <v>390794271003070</v>
      </c>
      <c r="X27">
        <v>26</v>
      </c>
    </row>
    <row r="28" spans="1:24">
      <c r="A28" s="2">
        <v>37500</v>
      </c>
      <c r="B28" s="5">
        <v>116.1481906087111</v>
      </c>
      <c r="D28">
        <v>1.1268256921630599</v>
      </c>
      <c r="F28">
        <v>0.82498578121713095</v>
      </c>
      <c r="H28">
        <f t="shared" si="0"/>
        <v>0.83522637033987102</v>
      </c>
      <c r="I28">
        <v>0.82670027614076003</v>
      </c>
      <c r="J28">
        <v>1.1268256921630599</v>
      </c>
      <c r="K28">
        <v>1.0301787771094699</v>
      </c>
      <c r="P28">
        <v>15.95048873</v>
      </c>
      <c r="T28" s="2">
        <v>37316</v>
      </c>
      <c r="U28" s="15">
        <v>876313681982816</v>
      </c>
      <c r="V28" s="15">
        <v>401660618620730</v>
      </c>
      <c r="X28">
        <v>27</v>
      </c>
    </row>
    <row r="29" spans="1:24">
      <c r="A29" s="2">
        <v>37591</v>
      </c>
      <c r="B29" s="5">
        <v>119.96925819589438</v>
      </c>
      <c r="D29">
        <v>1.1262347873513201</v>
      </c>
      <c r="F29">
        <v>0.83488512247256097</v>
      </c>
      <c r="H29">
        <f t="shared" si="0"/>
        <v>0.83242436041375856</v>
      </c>
      <c r="I29">
        <v>0.82329138265253399</v>
      </c>
      <c r="J29">
        <v>1.1262347873513201</v>
      </c>
      <c r="K29">
        <v>1.0227085882193201</v>
      </c>
      <c r="P29">
        <v>13.551106430000001</v>
      </c>
      <c r="T29" s="2">
        <v>37347</v>
      </c>
      <c r="U29" s="15">
        <v>933838396419057</v>
      </c>
      <c r="V29" s="15">
        <v>402269925959730</v>
      </c>
      <c r="X29">
        <v>28</v>
      </c>
    </row>
    <row r="30" spans="1:24">
      <c r="A30" s="2">
        <v>37681</v>
      </c>
      <c r="B30" s="5">
        <v>96.918474930862502</v>
      </c>
      <c r="D30">
        <v>1.12835639990818</v>
      </c>
      <c r="F30">
        <v>0.84852535475172997</v>
      </c>
      <c r="H30">
        <f t="shared" si="0"/>
        <v>0.82776816971954004</v>
      </c>
      <c r="I30">
        <v>0.81700832720293504</v>
      </c>
      <c r="J30">
        <v>1.12835639990818</v>
      </c>
      <c r="K30">
        <v>1.00638899473914</v>
      </c>
      <c r="P30">
        <v>12.657232430000001</v>
      </c>
      <c r="T30" s="2">
        <v>37377</v>
      </c>
      <c r="U30" s="15">
        <v>991292587007410</v>
      </c>
      <c r="V30" s="15">
        <v>403487367826080</v>
      </c>
      <c r="X30">
        <v>29</v>
      </c>
    </row>
    <row r="31" spans="1:24">
      <c r="A31" s="2">
        <v>37773</v>
      </c>
      <c r="B31" s="5">
        <v>92.785762201619008</v>
      </c>
      <c r="D31">
        <v>1.1312328755366099</v>
      </c>
      <c r="F31">
        <v>0.82988092439554995</v>
      </c>
      <c r="H31">
        <f t="shared" si="0"/>
        <v>0.81167116644308202</v>
      </c>
      <c r="I31">
        <v>0.79617536364253905</v>
      </c>
      <c r="J31">
        <v>1.1312328755366099</v>
      </c>
      <c r="K31">
        <v>0.95558134014690599</v>
      </c>
      <c r="P31">
        <v>12.682619000000001</v>
      </c>
      <c r="T31" s="2">
        <v>37408</v>
      </c>
      <c r="U31" t="s">
        <v>35</v>
      </c>
      <c r="V31" s="15">
        <v>415107628124210</v>
      </c>
      <c r="X31">
        <v>30</v>
      </c>
    </row>
    <row r="32" spans="1:24">
      <c r="A32" s="2">
        <v>37865</v>
      </c>
      <c r="B32" s="5">
        <v>109.87037321340513</v>
      </c>
      <c r="D32">
        <v>1.1844089157073201</v>
      </c>
      <c r="F32">
        <v>0.86122992813133903</v>
      </c>
      <c r="H32">
        <f t="shared" si="0"/>
        <v>0.83060048709927203</v>
      </c>
      <c r="I32">
        <v>0.80940452050979805</v>
      </c>
      <c r="J32">
        <v>1.1844089157073201</v>
      </c>
      <c r="K32">
        <v>0.94414359203016396</v>
      </c>
      <c r="P32">
        <v>12.84283364</v>
      </c>
      <c r="T32" s="2">
        <v>37438</v>
      </c>
      <c r="U32" t="s">
        <v>36</v>
      </c>
      <c r="V32" s="15">
        <v>429363142374000</v>
      </c>
      <c r="X32">
        <v>31</v>
      </c>
    </row>
    <row r="33" spans="1:24">
      <c r="A33" s="2">
        <v>37956</v>
      </c>
      <c r="B33" s="5">
        <v>115.42566301326049</v>
      </c>
      <c r="D33">
        <v>1.23621211265509</v>
      </c>
      <c r="F33">
        <v>0.87031935468326205</v>
      </c>
      <c r="H33">
        <f t="shared" si="0"/>
        <v>0.85345833526210468</v>
      </c>
      <c r="I33">
        <v>0.82785169610273002</v>
      </c>
      <c r="J33">
        <v>1.23621211265509</v>
      </c>
      <c r="K33">
        <v>0.94594993376646597</v>
      </c>
      <c r="P33">
        <v>13.24216607</v>
      </c>
      <c r="T33" s="2">
        <v>37469</v>
      </c>
      <c r="U33" t="s">
        <v>37</v>
      </c>
      <c r="V33" s="15">
        <v>445010559244750</v>
      </c>
      <c r="X33">
        <v>32</v>
      </c>
    </row>
    <row r="34" spans="1:24">
      <c r="A34" s="2">
        <v>38047</v>
      </c>
      <c r="B34" s="5">
        <v>97.778197421132873</v>
      </c>
      <c r="D34">
        <v>1.20991728179044</v>
      </c>
      <c r="F34">
        <v>0.85652888302430097</v>
      </c>
      <c r="H34">
        <f t="shared" si="0"/>
        <v>0.84768716004507216</v>
      </c>
      <c r="I34">
        <v>0.82582734956775605</v>
      </c>
      <c r="J34">
        <v>1.20991728179044</v>
      </c>
      <c r="K34">
        <v>0.96212700444296495</v>
      </c>
      <c r="P34">
        <v>18.797449409999999</v>
      </c>
      <c r="T34" s="2">
        <v>37500</v>
      </c>
      <c r="U34" t="s">
        <v>38</v>
      </c>
      <c r="V34" s="15">
        <v>452901863196950</v>
      </c>
      <c r="X34">
        <v>33</v>
      </c>
    </row>
    <row r="35" spans="1:24">
      <c r="A35" s="2">
        <v>38139</v>
      </c>
      <c r="B35" s="5">
        <v>106.06176573517307</v>
      </c>
      <c r="D35">
        <v>1.2088794360745401</v>
      </c>
      <c r="F35">
        <v>0.85420796156171697</v>
      </c>
      <c r="H35">
        <f t="shared" si="0"/>
        <v>0.86318719586002257</v>
      </c>
      <c r="I35">
        <v>0.84554261404431497</v>
      </c>
      <c r="J35">
        <v>1.2088794360745401</v>
      </c>
      <c r="K35">
        <v>1.0088705738599799</v>
      </c>
      <c r="P35">
        <v>23.874002820000001</v>
      </c>
      <c r="T35" s="2">
        <v>37530</v>
      </c>
      <c r="U35" t="s">
        <v>39</v>
      </c>
      <c r="V35" s="15">
        <v>464297940687140</v>
      </c>
      <c r="X35">
        <v>34</v>
      </c>
    </row>
    <row r="36" spans="1:24">
      <c r="A36" s="2">
        <v>38231</v>
      </c>
      <c r="B36" s="5">
        <v>109.05809133226143</v>
      </c>
      <c r="D36">
        <v>1.19982041890543</v>
      </c>
      <c r="F36">
        <v>0.85579411022558805</v>
      </c>
      <c r="H36">
        <f t="shared" si="0"/>
        <v>0.90508137405970612</v>
      </c>
      <c r="I36">
        <v>0.90007599705751196</v>
      </c>
      <c r="J36">
        <v>1.19982041890543</v>
      </c>
      <c r="K36">
        <v>1.1430823352477899</v>
      </c>
      <c r="P36">
        <v>21.5822152</v>
      </c>
      <c r="T36" s="2">
        <v>37561</v>
      </c>
      <c r="U36" t="s">
        <v>40</v>
      </c>
      <c r="V36" s="15">
        <v>468797749104330</v>
      </c>
      <c r="X36">
        <v>35</v>
      </c>
    </row>
    <row r="37" spans="1:24">
      <c r="A37" s="2">
        <v>38322</v>
      </c>
      <c r="B37" s="5">
        <v>117.4164109013703</v>
      </c>
      <c r="D37">
        <v>1.1596760764265901</v>
      </c>
      <c r="F37">
        <v>0.85049590473036496</v>
      </c>
      <c r="H37">
        <f t="shared" si="0"/>
        <v>0.83651375794111882</v>
      </c>
      <c r="I37">
        <v>0.82177508288826595</v>
      </c>
      <c r="J37">
        <v>1.1596760764265901</v>
      </c>
      <c r="K37">
        <v>0.99260690705431598</v>
      </c>
      <c r="P37">
        <v>21.181474519999998</v>
      </c>
      <c r="T37" s="2">
        <v>37591</v>
      </c>
      <c r="U37" t="s">
        <v>41</v>
      </c>
      <c r="V37" s="15">
        <v>474937287268700</v>
      </c>
      <c r="X37">
        <v>36</v>
      </c>
    </row>
    <row r="38" spans="1:24">
      <c r="A38" s="2">
        <v>38412</v>
      </c>
      <c r="B38" s="5">
        <v>106.99447048302633</v>
      </c>
      <c r="D38">
        <v>1.1451036565393999</v>
      </c>
      <c r="F38">
        <v>0.85862653250256804</v>
      </c>
      <c r="H38">
        <f t="shared" si="0"/>
        <v>0.83866258330998411</v>
      </c>
      <c r="I38">
        <v>0.827383198056451</v>
      </c>
      <c r="J38">
        <v>1.1451036565393999</v>
      </c>
      <c r="K38">
        <v>1.01724701280582</v>
      </c>
      <c r="P38">
        <v>20.379018599999998</v>
      </c>
      <c r="T38" s="2">
        <v>37622</v>
      </c>
      <c r="U38" t="s">
        <v>42</v>
      </c>
      <c r="V38" s="15">
        <v>471220928768180</v>
      </c>
      <c r="X38">
        <v>37</v>
      </c>
    </row>
    <row r="39" spans="1:24">
      <c r="A39" s="2">
        <v>38504</v>
      </c>
      <c r="B39" s="5">
        <v>107.99536539356599</v>
      </c>
      <c r="D39">
        <v>1.1166079706866801</v>
      </c>
      <c r="F39">
        <v>0.83648406206770898</v>
      </c>
      <c r="H39">
        <f t="shared" si="0"/>
        <v>0.85269838336546999</v>
      </c>
      <c r="I39">
        <v>0.85072659722475696</v>
      </c>
      <c r="J39">
        <v>1.1166079706866801</v>
      </c>
      <c r="K39">
        <v>1.09425693360043</v>
      </c>
      <c r="P39">
        <v>14.79942578</v>
      </c>
      <c r="T39" s="2">
        <v>37653</v>
      </c>
      <c r="U39" t="s">
        <v>43</v>
      </c>
      <c r="V39" s="15">
        <v>474668503282130</v>
      </c>
      <c r="X39">
        <v>38</v>
      </c>
    </row>
    <row r="40" spans="1:24">
      <c r="A40" s="2">
        <v>38596</v>
      </c>
      <c r="B40" s="5">
        <v>117.65232622410264</v>
      </c>
      <c r="D40">
        <v>1.06291140077691</v>
      </c>
      <c r="F40">
        <v>0.81252730622805003</v>
      </c>
      <c r="H40">
        <f t="shared" si="0"/>
        <v>0.80370904818302846</v>
      </c>
      <c r="I40">
        <v>0.79976737759899297</v>
      </c>
      <c r="J40">
        <v>1.06291140077691</v>
      </c>
      <c r="K40">
        <v>1.01823088315558</v>
      </c>
      <c r="P40">
        <v>14.137255010000001</v>
      </c>
      <c r="T40" s="2">
        <v>37681</v>
      </c>
      <c r="U40" t="s">
        <v>44</v>
      </c>
      <c r="V40" s="15">
        <v>474868966296370</v>
      </c>
      <c r="X40">
        <v>39</v>
      </c>
    </row>
    <row r="41" spans="1:24">
      <c r="A41" s="2">
        <v>38687</v>
      </c>
      <c r="B41" s="5">
        <v>120.32464476065047</v>
      </c>
      <c r="D41">
        <v>1.0198841961662199</v>
      </c>
      <c r="F41">
        <v>0.79179604948688498</v>
      </c>
      <c r="H41">
        <f t="shared" si="0"/>
        <v>0.80589873414253477</v>
      </c>
      <c r="I41">
        <v>0.81109659735476802</v>
      </c>
      <c r="J41">
        <v>1.0198841961662199</v>
      </c>
      <c r="K41">
        <v>1.07880419313096</v>
      </c>
      <c r="P41">
        <v>11.55156466</v>
      </c>
      <c r="T41" s="2">
        <v>37712</v>
      </c>
      <c r="U41" t="s">
        <v>45</v>
      </c>
      <c r="V41" s="15">
        <v>473963886286250</v>
      </c>
      <c r="X41">
        <v>40</v>
      </c>
    </row>
    <row r="42" spans="1:24">
      <c r="A42" s="2">
        <v>38777</v>
      </c>
      <c r="B42" s="5">
        <v>118.06839514094447</v>
      </c>
      <c r="D42">
        <v>1.04022503592253</v>
      </c>
      <c r="F42">
        <v>0.79275446375528402</v>
      </c>
      <c r="H42">
        <f t="shared" si="0"/>
        <v>0.79619887329140426</v>
      </c>
      <c r="I42">
        <v>0.79483531727057599</v>
      </c>
      <c r="J42">
        <v>1.04022503592253</v>
      </c>
      <c r="K42">
        <v>1.02476854672149</v>
      </c>
      <c r="P42">
        <v>6.3949401970000004</v>
      </c>
      <c r="T42" s="2">
        <v>37742</v>
      </c>
      <c r="U42" t="s">
        <v>46</v>
      </c>
      <c r="V42" s="15">
        <v>479669414439230</v>
      </c>
      <c r="X42">
        <v>41</v>
      </c>
    </row>
    <row r="43" spans="1:24">
      <c r="A43" s="2">
        <v>38869</v>
      </c>
      <c r="B43" s="5">
        <v>122.12073937521758</v>
      </c>
      <c r="D43">
        <v>1.04719790543441</v>
      </c>
      <c r="F43">
        <v>0.78972427636642295</v>
      </c>
      <c r="H43">
        <f t="shared" si="0"/>
        <v>0.8260503188172641</v>
      </c>
      <c r="I43">
        <v>0.831017230793621</v>
      </c>
      <c r="J43">
        <v>1.04719790543441</v>
      </c>
      <c r="K43">
        <v>1.1034999716146501</v>
      </c>
      <c r="P43">
        <v>3.198704389</v>
      </c>
      <c r="T43" s="2">
        <v>37773</v>
      </c>
      <c r="U43" t="s">
        <v>47</v>
      </c>
      <c r="V43" s="15">
        <v>483572178343340</v>
      </c>
      <c r="X43">
        <v>42</v>
      </c>
    </row>
    <row r="44" spans="1:24">
      <c r="A44" s="2">
        <v>38961</v>
      </c>
      <c r="B44" s="5">
        <v>126.1819800076768</v>
      </c>
      <c r="D44">
        <v>1.0710906663431401</v>
      </c>
      <c r="F44">
        <v>0.78908038597344798</v>
      </c>
      <c r="H44">
        <f t="shared" si="0"/>
        <v>0.84562018442455433</v>
      </c>
      <c r="I44">
        <v>0.85088733919553095</v>
      </c>
      <c r="J44">
        <v>1.0710906663431401</v>
      </c>
      <c r="K44">
        <v>1.1307961126866399</v>
      </c>
      <c r="P44">
        <v>4.4430817039999999</v>
      </c>
      <c r="T44" s="2">
        <v>37803</v>
      </c>
      <c r="U44" t="s">
        <v>48</v>
      </c>
      <c r="V44" s="15">
        <v>487046394474100</v>
      </c>
      <c r="X44">
        <v>43</v>
      </c>
    </row>
    <row r="45" spans="1:24">
      <c r="A45" s="2">
        <v>39052</v>
      </c>
      <c r="B45" s="5">
        <v>124.50648354850843</v>
      </c>
      <c r="D45">
        <v>1.10307448498401</v>
      </c>
      <c r="F45">
        <v>0.82401520927559402</v>
      </c>
      <c r="H45">
        <f t="shared" si="0"/>
        <v>0.83946544651055088</v>
      </c>
      <c r="I45">
        <v>0.83676809114306006</v>
      </c>
      <c r="J45">
        <v>1.10307448498401</v>
      </c>
      <c r="K45">
        <v>1.0724988111780001</v>
      </c>
      <c r="P45">
        <v>5.5357065380000003</v>
      </c>
      <c r="T45" s="2">
        <v>37834</v>
      </c>
      <c r="U45" t="s">
        <v>49</v>
      </c>
      <c r="V45" s="15">
        <v>482601247386520</v>
      </c>
      <c r="X45">
        <v>44</v>
      </c>
    </row>
    <row r="46" spans="1:24">
      <c r="A46" s="2">
        <v>39142</v>
      </c>
      <c r="B46" s="5">
        <v>131.93034963355294</v>
      </c>
      <c r="D46">
        <v>1.1056844208086201</v>
      </c>
      <c r="F46">
        <v>0.81867760495071495</v>
      </c>
      <c r="H46">
        <f t="shared" si="0"/>
        <v>0.82771034811355593</v>
      </c>
      <c r="I46">
        <v>0.82145299310300002</v>
      </c>
      <c r="J46">
        <v>1.1056844208086201</v>
      </c>
      <c r="K46">
        <v>1.0347546323213901</v>
      </c>
      <c r="P46">
        <v>7.3592793969999999</v>
      </c>
      <c r="T46" s="2">
        <v>37865</v>
      </c>
      <c r="U46" t="s">
        <v>50</v>
      </c>
      <c r="V46" s="15">
        <v>497260538611180</v>
      </c>
      <c r="X46">
        <v>45</v>
      </c>
    </row>
    <row r="47" spans="1:24">
      <c r="A47" s="2">
        <v>39234</v>
      </c>
      <c r="B47" s="5">
        <v>136.93510988965795</v>
      </c>
      <c r="D47">
        <v>1.09994811902224</v>
      </c>
      <c r="F47">
        <v>0.83754282827972504</v>
      </c>
      <c r="H47">
        <f t="shared" si="0"/>
        <v>0.85344238138571071</v>
      </c>
      <c r="I47">
        <v>0.854982510510786</v>
      </c>
      <c r="J47">
        <v>1.09994811902224</v>
      </c>
      <c r="K47">
        <v>1.1174061396876001</v>
      </c>
      <c r="P47">
        <v>10.319441790000001</v>
      </c>
      <c r="T47" s="2">
        <v>37895</v>
      </c>
      <c r="U47" t="s">
        <v>51</v>
      </c>
      <c r="V47" s="15">
        <v>496308003943130</v>
      </c>
      <c r="X47">
        <v>46</v>
      </c>
    </row>
    <row r="48" spans="1:24">
      <c r="A48" s="2">
        <v>39326</v>
      </c>
      <c r="B48" s="5">
        <v>143.43653085830547</v>
      </c>
      <c r="D48">
        <v>1.1259938148151301</v>
      </c>
      <c r="F48">
        <v>0.84677389199290598</v>
      </c>
      <c r="H48">
        <f t="shared" si="0"/>
        <v>0.86595652947313073</v>
      </c>
      <c r="I48">
        <v>0.86554325839045299</v>
      </c>
      <c r="J48">
        <v>1.1259938148151301</v>
      </c>
      <c r="K48">
        <v>1.1213092107878799</v>
      </c>
      <c r="P48">
        <v>10.501971899999999</v>
      </c>
      <c r="T48" s="2">
        <v>37926</v>
      </c>
      <c r="U48" t="s">
        <v>52</v>
      </c>
      <c r="V48" s="15">
        <v>505103055274720</v>
      </c>
      <c r="X48">
        <v>47</v>
      </c>
    </row>
    <row r="49" spans="1:24">
      <c r="A49" s="2">
        <v>39417</v>
      </c>
      <c r="B49" s="5">
        <v>152.58709435944496</v>
      </c>
      <c r="D49">
        <v>1.1249651967116301</v>
      </c>
      <c r="F49">
        <v>0.83488284664375301</v>
      </c>
      <c r="H49">
        <f t="shared" si="0"/>
        <v>0.87077995256883778</v>
      </c>
      <c r="I49">
        <v>0.87181901240650395</v>
      </c>
      <c r="J49">
        <v>1.1249651967116301</v>
      </c>
      <c r="K49">
        <v>1.13674338324362</v>
      </c>
      <c r="P49">
        <v>9.5401164359999999</v>
      </c>
      <c r="T49" s="2">
        <v>37956</v>
      </c>
      <c r="U49" t="s">
        <v>53</v>
      </c>
      <c r="V49" s="15">
        <v>518055443459120</v>
      </c>
      <c r="X49">
        <v>48</v>
      </c>
    </row>
    <row r="50" spans="1:24">
      <c r="A50" s="2">
        <v>39508</v>
      </c>
      <c r="B50" s="5">
        <v>153.97676983944135</v>
      </c>
      <c r="D50">
        <v>1.07468228897813</v>
      </c>
      <c r="F50">
        <v>0.83493678742788602</v>
      </c>
      <c r="H50">
        <f t="shared" si="0"/>
        <v>0.87948063309469204</v>
      </c>
      <c r="I50">
        <v>0.89278873748990895</v>
      </c>
      <c r="J50">
        <v>1.07468228897813</v>
      </c>
      <c r="K50">
        <v>1.2255353296521001</v>
      </c>
      <c r="P50">
        <v>12.4889852</v>
      </c>
      <c r="T50" s="2">
        <v>37987</v>
      </c>
      <c r="U50" t="s">
        <v>54</v>
      </c>
      <c r="V50" s="15">
        <v>515867706884880</v>
      </c>
      <c r="X50">
        <v>49</v>
      </c>
    </row>
    <row r="51" spans="1:24">
      <c r="A51" s="2">
        <v>39600</v>
      </c>
      <c r="B51" s="5">
        <v>158.08020292305966</v>
      </c>
      <c r="D51">
        <v>1.0763358456029</v>
      </c>
      <c r="F51">
        <v>0.83403051874133505</v>
      </c>
      <c r="H51">
        <f t="shared" si="0"/>
        <v>0.86025876251168854</v>
      </c>
      <c r="I51">
        <v>0.86826645969766203</v>
      </c>
      <c r="J51">
        <v>1.0763358456029</v>
      </c>
      <c r="K51">
        <v>1.16710650935986</v>
      </c>
      <c r="P51">
        <v>12.56380963</v>
      </c>
      <c r="T51" s="2">
        <v>38018</v>
      </c>
      <c r="U51" t="s">
        <v>55</v>
      </c>
      <c r="V51" s="15">
        <v>525373146311020</v>
      </c>
      <c r="X51">
        <v>50</v>
      </c>
    </row>
    <row r="52" spans="1:24">
      <c r="A52" s="2">
        <v>39692</v>
      </c>
      <c r="B52" s="5">
        <v>161.93327222852167</v>
      </c>
      <c r="D52">
        <v>1.0415274903310601</v>
      </c>
      <c r="F52">
        <v>0.82179924624855105</v>
      </c>
      <c r="H52">
        <f t="shared" si="0"/>
        <v>0.84098501821970073</v>
      </c>
      <c r="I52">
        <v>0.85094400767459799</v>
      </c>
      <c r="J52">
        <v>1.0415274903310601</v>
      </c>
      <c r="K52">
        <v>1.1544168843946601</v>
      </c>
      <c r="P52">
        <v>7.5287223919999997</v>
      </c>
      <c r="T52" s="2">
        <v>38047</v>
      </c>
      <c r="U52" t="s">
        <v>56</v>
      </c>
      <c r="V52" s="15">
        <v>535408463650090</v>
      </c>
      <c r="X52">
        <v>51</v>
      </c>
    </row>
    <row r="53" spans="1:24">
      <c r="A53" s="2">
        <v>39783</v>
      </c>
      <c r="B53" s="5">
        <v>162.35276690218109</v>
      </c>
      <c r="C53">
        <f>B53/B49</f>
        <v>1.0640006455574245</v>
      </c>
      <c r="D53">
        <v>1.0038322264450501</v>
      </c>
      <c r="F53">
        <v>0.81392949676276005</v>
      </c>
      <c r="H53">
        <f t="shared" si="0"/>
        <v>0.81611450475354486</v>
      </c>
      <c r="I53">
        <v>0.82715263908232395</v>
      </c>
      <c r="J53">
        <v>1.0038322264450501</v>
      </c>
      <c r="K53">
        <v>1.1289541880268199</v>
      </c>
      <c r="P53">
        <v>7.6785416030000002</v>
      </c>
      <c r="T53" s="2">
        <v>38078</v>
      </c>
      <c r="U53" t="s">
        <v>57</v>
      </c>
      <c r="V53" s="15">
        <v>543683425358480</v>
      </c>
      <c r="X53">
        <v>52</v>
      </c>
    </row>
    <row r="54" spans="1:24">
      <c r="A54" s="2">
        <v>39873</v>
      </c>
      <c r="B54" s="5">
        <v>165.01721990445739</v>
      </c>
      <c r="C54">
        <f>B54/B50</f>
        <v>1.0717020500983909</v>
      </c>
      <c r="D54">
        <v>1.0176004153287099</v>
      </c>
      <c r="F54">
        <v>0.81027670674916896</v>
      </c>
      <c r="H54">
        <f t="shared" si="0"/>
        <v>0.79986826093996899</v>
      </c>
      <c r="I54">
        <v>0.80396164285051697</v>
      </c>
      <c r="J54">
        <v>1.0176004153287099</v>
      </c>
      <c r="K54">
        <v>1.06400064555742</v>
      </c>
      <c r="P54">
        <v>3.8466332190000001</v>
      </c>
      <c r="T54" s="2">
        <v>38108</v>
      </c>
      <c r="U54" t="s">
        <v>58</v>
      </c>
      <c r="V54" s="15">
        <v>560078558893980</v>
      </c>
      <c r="X54">
        <v>53</v>
      </c>
    </row>
    <row r="55" spans="1:24">
      <c r="A55" s="2">
        <v>39965</v>
      </c>
      <c r="B55" s="5">
        <v>168.09968767431454</v>
      </c>
      <c r="C55">
        <f>B55/B51</f>
        <v>1.0633822867505525</v>
      </c>
      <c r="D55">
        <v>1.0245465911926299</v>
      </c>
      <c r="F55">
        <v>0.79086708356805602</v>
      </c>
      <c r="H55">
        <f t="shared" si="0"/>
        <v>0.8054777747320282</v>
      </c>
      <c r="I55">
        <v>0.80963778216123505</v>
      </c>
      <c r="J55">
        <v>1.0245465911926299</v>
      </c>
      <c r="K55">
        <v>1.07170205009839</v>
      </c>
      <c r="P55">
        <v>0.53260132100000002</v>
      </c>
      <c r="T55" s="2">
        <v>38139</v>
      </c>
      <c r="U55" t="s">
        <v>59</v>
      </c>
      <c r="V55" s="15">
        <v>570598685153810</v>
      </c>
      <c r="X55">
        <v>54</v>
      </c>
    </row>
    <row r="56" spans="1:24">
      <c r="A56" s="2">
        <v>40057</v>
      </c>
      <c r="B56" s="5">
        <v>172.73797181939153</v>
      </c>
      <c r="C56">
        <f>B56/B52</f>
        <v>1.0667231597446025</v>
      </c>
      <c r="D56">
        <v>1.1105995639451101</v>
      </c>
      <c r="F56">
        <v>0.81748966260557898</v>
      </c>
      <c r="H56">
        <f t="shared" si="0"/>
        <v>0.83958641165948411</v>
      </c>
      <c r="I56">
        <v>0.83542095068265798</v>
      </c>
      <c r="J56">
        <v>1.1105995639451101</v>
      </c>
      <c r="K56">
        <v>1.06338228675055</v>
      </c>
      <c r="P56">
        <v>1.863512944</v>
      </c>
      <c r="T56" s="2">
        <v>38169</v>
      </c>
      <c r="U56" t="s">
        <v>60</v>
      </c>
      <c r="V56" s="15">
        <v>580704490622590</v>
      </c>
      <c r="X56">
        <v>55</v>
      </c>
    </row>
    <row r="57" spans="1:24">
      <c r="B57" s="5">
        <v>180.26960853739288</v>
      </c>
      <c r="P57">
        <v>2.6236228189999999</v>
      </c>
      <c r="T57" s="2">
        <v>38200</v>
      </c>
      <c r="V57" s="15">
        <v>592265651280880</v>
      </c>
      <c r="X57">
        <v>56</v>
      </c>
    </row>
    <row r="58" spans="1:24">
      <c r="B58" s="5">
        <v>179.78360064854758</v>
      </c>
      <c r="P58">
        <v>3.2662566709999998</v>
      </c>
      <c r="T58" s="2">
        <v>38231</v>
      </c>
      <c r="V58" s="15">
        <v>594863084851590</v>
      </c>
      <c r="X58">
        <v>57</v>
      </c>
    </row>
    <row r="59" spans="1:24">
      <c r="B59" s="5">
        <v>183.40796149546992</v>
      </c>
      <c r="T59" s="2">
        <v>38261</v>
      </c>
      <c r="V59" s="15">
        <v>603719097532660</v>
      </c>
      <c r="X59">
        <v>58</v>
      </c>
    </row>
    <row r="60" spans="1:24">
      <c r="B60" s="5">
        <v>191.18431955981384</v>
      </c>
      <c r="T60" s="2">
        <v>38292</v>
      </c>
      <c r="V60" s="15">
        <v>616384622952830</v>
      </c>
      <c r="X60">
        <v>59</v>
      </c>
    </row>
    <row r="61" spans="1:24">
      <c r="B61" s="5">
        <v>200.15026949709215</v>
      </c>
      <c r="T61" s="2">
        <v>38322</v>
      </c>
      <c r="V61" s="15">
        <v>629438570856350</v>
      </c>
      <c r="X61">
        <v>60</v>
      </c>
    </row>
    <row r="62" spans="1:24">
      <c r="B62" s="5">
        <v>191.10523306757841</v>
      </c>
      <c r="T62" s="2">
        <v>38353</v>
      </c>
      <c r="V62" s="15">
        <v>639368374499370</v>
      </c>
      <c r="X62">
        <v>61</v>
      </c>
    </row>
    <row r="63" spans="1:24">
      <c r="B63" s="5">
        <v>192.41512038449551</v>
      </c>
      <c r="T63" s="2">
        <v>38384</v>
      </c>
      <c r="V63" s="15">
        <v>654885943337000</v>
      </c>
      <c r="X63">
        <v>62</v>
      </c>
    </row>
    <row r="64" spans="1:24">
      <c r="B64" s="5">
        <v>196.92307424920401</v>
      </c>
      <c r="T64" s="2">
        <v>38412</v>
      </c>
      <c r="V64" s="15">
        <v>670409872521360</v>
      </c>
      <c r="X64">
        <v>63</v>
      </c>
    </row>
    <row r="65" spans="2:24">
      <c r="B65" s="5">
        <v>203.1797995156405</v>
      </c>
      <c r="T65" s="2">
        <v>38443</v>
      </c>
      <c r="V65" s="15">
        <v>694244626233700</v>
      </c>
      <c r="X65">
        <v>64</v>
      </c>
    </row>
    <row r="66" spans="2:24">
      <c r="B66" s="5">
        <v>191.71154016516979</v>
      </c>
      <c r="T66" s="2">
        <v>38473</v>
      </c>
      <c r="V66" s="15">
        <v>699941363217290</v>
      </c>
      <c r="X66">
        <v>65</v>
      </c>
    </row>
    <row r="67" spans="2:24">
      <c r="B67" s="5">
        <v>195.85745887479123</v>
      </c>
      <c r="T67" s="2">
        <v>38504</v>
      </c>
      <c r="V67" s="15">
        <v>705373665444380</v>
      </c>
      <c r="X67">
        <v>66</v>
      </c>
    </row>
    <row r="68" spans="2:24">
      <c r="B68" s="5">
        <v>194.91589934944801</v>
      </c>
      <c r="T68" s="2">
        <v>38534</v>
      </c>
      <c r="V68" s="15">
        <v>721527694313050</v>
      </c>
      <c r="X68">
        <v>67</v>
      </c>
    </row>
    <row r="69" spans="2:24">
      <c r="B69" s="5">
        <v>205.21752933100845</v>
      </c>
      <c r="C69">
        <f>B69/B65</f>
        <v>1.0100291949309217</v>
      </c>
      <c r="T69" s="2">
        <v>38565</v>
      </c>
      <c r="V69" s="15">
        <v>735797332495700</v>
      </c>
      <c r="X69">
        <v>68</v>
      </c>
    </row>
    <row r="70" spans="2:24">
      <c r="B70" s="5">
        <v>194.55218645573424</v>
      </c>
      <c r="C70">
        <f>B70/B66</f>
        <v>1.0148172941916647</v>
      </c>
      <c r="T70" s="2">
        <v>38596</v>
      </c>
      <c r="V70" s="15">
        <v>748296511405510</v>
      </c>
      <c r="X70">
        <v>69</v>
      </c>
    </row>
    <row r="71" spans="2:24">
      <c r="B71" s="5">
        <v>198.69936343362491</v>
      </c>
      <c r="C71">
        <f>B71/B67</f>
        <v>1.014510065509685</v>
      </c>
      <c r="T71" s="2">
        <v>38626</v>
      </c>
      <c r="V71" s="15">
        <v>767457470054950</v>
      </c>
      <c r="X71">
        <v>70</v>
      </c>
    </row>
    <row r="72" spans="2:24">
      <c r="T72" s="2">
        <v>38657</v>
      </c>
      <c r="V72" s="15">
        <v>772762682147590</v>
      </c>
      <c r="X72">
        <v>71</v>
      </c>
    </row>
    <row r="73" spans="2:24">
      <c r="T73" s="2">
        <v>38687</v>
      </c>
      <c r="V73" s="15">
        <v>804105414189620</v>
      </c>
      <c r="X73">
        <v>72</v>
      </c>
    </row>
    <row r="74" spans="2:24">
      <c r="T74" s="2">
        <v>38718</v>
      </c>
      <c r="V74" s="15">
        <v>804148083285110</v>
      </c>
      <c r="X74">
        <v>73</v>
      </c>
    </row>
    <row r="75" spans="2:24">
      <c r="T75" s="2">
        <v>38749</v>
      </c>
      <c r="V75" s="15">
        <v>816004477598390</v>
      </c>
      <c r="X75">
        <v>74</v>
      </c>
    </row>
    <row r="76" spans="2:24">
      <c r="T76" s="2">
        <v>38777</v>
      </c>
      <c r="V76" s="15">
        <v>824858301049721</v>
      </c>
      <c r="X76">
        <v>75</v>
      </c>
    </row>
    <row r="77" spans="2:24">
      <c r="T77" s="2">
        <v>38808</v>
      </c>
      <c r="V77" s="15">
        <v>824509636858150</v>
      </c>
      <c r="X77">
        <v>76</v>
      </c>
    </row>
    <row r="78" spans="2:24">
      <c r="T78" s="2">
        <v>38838</v>
      </c>
      <c r="V78" s="15">
        <v>839988596820660</v>
      </c>
      <c r="X78">
        <v>77</v>
      </c>
    </row>
    <row r="79" spans="2:24">
      <c r="T79" s="2">
        <v>38869</v>
      </c>
      <c r="V79" s="15">
        <v>852955947961110</v>
      </c>
      <c r="X79">
        <v>78</v>
      </c>
    </row>
    <row r="80" spans="2:24">
      <c r="T80" s="2">
        <v>38899</v>
      </c>
      <c r="V80" s="15">
        <v>869817916943890</v>
      </c>
      <c r="X80">
        <v>79</v>
      </c>
    </row>
    <row r="81" spans="20:24">
      <c r="T81" s="2">
        <v>38930</v>
      </c>
      <c r="V81" s="15">
        <v>871620929891560</v>
      </c>
      <c r="X81">
        <v>80</v>
      </c>
    </row>
    <row r="82" spans="20:24">
      <c r="T82" s="2">
        <v>38961</v>
      </c>
      <c r="V82" s="15">
        <v>887502199113000</v>
      </c>
      <c r="X82">
        <v>81</v>
      </c>
    </row>
    <row r="83" spans="20:24">
      <c r="T83" s="2">
        <v>38991</v>
      </c>
      <c r="V83" s="15">
        <v>899209124342410</v>
      </c>
      <c r="X83">
        <v>82</v>
      </c>
    </row>
    <row r="84" spans="20:24">
      <c r="T84" s="2">
        <v>39022</v>
      </c>
      <c r="V84" s="15">
        <v>929957182996750</v>
      </c>
      <c r="X84">
        <v>83</v>
      </c>
    </row>
    <row r="85" spans="20:24">
      <c r="T85" s="2">
        <v>39052</v>
      </c>
      <c r="V85" s="15">
        <v>972348881918010</v>
      </c>
      <c r="X85">
        <v>84</v>
      </c>
    </row>
    <row r="86" spans="20:24">
      <c r="T86" s="2">
        <v>39083</v>
      </c>
      <c r="V86" s="15">
        <v>977599030060330</v>
      </c>
      <c r="X86">
        <v>85</v>
      </c>
    </row>
    <row r="87" spans="20:24">
      <c r="T87" s="2">
        <v>39114</v>
      </c>
      <c r="V87" s="15">
        <v>994741061811050</v>
      </c>
      <c r="X87">
        <v>86</v>
      </c>
    </row>
    <row r="88" spans="20:24">
      <c r="T88" s="2">
        <v>39142</v>
      </c>
      <c r="V88">
        <v>1001537669150</v>
      </c>
      <c r="X88">
        <v>87</v>
      </c>
    </row>
    <row r="89" spans="20:24">
      <c r="T89" s="2">
        <v>39173</v>
      </c>
      <c r="V89">
        <v>1015142177891</v>
      </c>
      <c r="X89">
        <v>88</v>
      </c>
    </row>
    <row r="90" spans="20:24">
      <c r="T90" s="2">
        <v>39203</v>
      </c>
      <c r="V90" t="s">
        <v>62</v>
      </c>
      <c r="X90">
        <v>89</v>
      </c>
    </row>
    <row r="91" spans="20:24">
      <c r="T91" s="2">
        <v>39234</v>
      </c>
      <c r="V91" t="s">
        <v>63</v>
      </c>
      <c r="X91">
        <v>90</v>
      </c>
    </row>
    <row r="92" spans="20:24">
      <c r="T92" s="2">
        <v>39264</v>
      </c>
      <c r="V92" t="s">
        <v>64</v>
      </c>
      <c r="X92">
        <v>91</v>
      </c>
    </row>
    <row r="93" spans="20:24">
      <c r="T93" s="2">
        <v>39295</v>
      </c>
      <c r="V93" t="s">
        <v>65</v>
      </c>
      <c r="X93">
        <v>92</v>
      </c>
    </row>
    <row r="94" spans="20:24">
      <c r="T94" s="2">
        <v>39326</v>
      </c>
      <c r="V94" t="s">
        <v>66</v>
      </c>
      <c r="X94">
        <v>93</v>
      </c>
    </row>
    <row r="95" spans="20:24">
      <c r="T95" s="2">
        <v>39356</v>
      </c>
      <c r="V95" t="s">
        <v>67</v>
      </c>
      <c r="X95">
        <v>94</v>
      </c>
    </row>
    <row r="96" spans="20:24">
      <c r="T96" s="2">
        <v>39387</v>
      </c>
      <c r="V96" t="s">
        <v>68</v>
      </c>
      <c r="X96">
        <v>95</v>
      </c>
    </row>
    <row r="97" spans="20:24">
      <c r="T97" s="2">
        <v>39417</v>
      </c>
      <c r="V97" t="s">
        <v>69</v>
      </c>
      <c r="X97">
        <v>96</v>
      </c>
    </row>
    <row r="98" spans="20:24">
      <c r="T98" s="2">
        <v>39448</v>
      </c>
      <c r="V98" t="s">
        <v>70</v>
      </c>
      <c r="X98">
        <v>97</v>
      </c>
    </row>
    <row r="99" spans="20:24">
      <c r="T99" s="2">
        <v>39479</v>
      </c>
      <c r="V99" t="s">
        <v>71</v>
      </c>
      <c r="X99">
        <v>98</v>
      </c>
    </row>
    <row r="100" spans="20:24">
      <c r="T100" s="2">
        <v>39508</v>
      </c>
      <c r="V100" t="s">
        <v>72</v>
      </c>
      <c r="X100">
        <v>99</v>
      </c>
    </row>
    <row r="101" spans="20:24">
      <c r="T101" s="2">
        <v>39539</v>
      </c>
      <c r="V101" t="s">
        <v>73</v>
      </c>
      <c r="X101">
        <v>100</v>
      </c>
    </row>
    <row r="102" spans="20:24">
      <c r="T102" s="2">
        <v>39569</v>
      </c>
      <c r="V102" t="s">
        <v>74</v>
      </c>
      <c r="X102">
        <v>101</v>
      </c>
    </row>
    <row r="103" spans="20:24">
      <c r="T103" s="2">
        <v>39600</v>
      </c>
      <c r="V103" t="s">
        <v>75</v>
      </c>
      <c r="X103">
        <v>102</v>
      </c>
    </row>
    <row r="104" spans="20:24">
      <c r="T104" s="2">
        <v>39630</v>
      </c>
      <c r="V104" t="s">
        <v>76</v>
      </c>
      <c r="X104">
        <v>103</v>
      </c>
    </row>
    <row r="105" spans="20:24">
      <c r="T105" s="2">
        <v>39661</v>
      </c>
      <c r="V105" t="s">
        <v>77</v>
      </c>
      <c r="X105">
        <v>104</v>
      </c>
    </row>
    <row r="106" spans="20:24">
      <c r="T106" s="2">
        <v>39692</v>
      </c>
      <c r="V106" t="s">
        <v>78</v>
      </c>
      <c r="X106">
        <v>105</v>
      </c>
    </row>
    <row r="107" spans="20:24">
      <c r="T107" s="2">
        <v>39722</v>
      </c>
      <c r="V107" t="s">
        <v>79</v>
      </c>
      <c r="X107">
        <v>106</v>
      </c>
    </row>
    <row r="108" spans="20:24">
      <c r="T108" s="2">
        <v>39753</v>
      </c>
      <c r="V108" t="s">
        <v>80</v>
      </c>
      <c r="X108">
        <v>107</v>
      </c>
    </row>
    <row r="109" spans="20:24">
      <c r="T109" s="2">
        <v>39783</v>
      </c>
      <c r="V109" t="s">
        <v>81</v>
      </c>
      <c r="X109">
        <v>108</v>
      </c>
    </row>
    <row r="110" spans="20:24">
      <c r="T110" s="2">
        <v>39814</v>
      </c>
      <c r="V110" t="s">
        <v>82</v>
      </c>
      <c r="X110">
        <v>109</v>
      </c>
    </row>
    <row r="111" spans="20:24">
      <c r="T111" s="2">
        <v>39845</v>
      </c>
      <c r="V111" t="s">
        <v>83</v>
      </c>
      <c r="X111">
        <v>110</v>
      </c>
    </row>
    <row r="112" spans="20:24">
      <c r="T112" s="2">
        <v>39873</v>
      </c>
      <c r="V112" t="s">
        <v>84</v>
      </c>
      <c r="X112">
        <v>111</v>
      </c>
    </row>
    <row r="113" spans="20:24">
      <c r="T113" s="2">
        <v>39904</v>
      </c>
      <c r="V113" t="s">
        <v>85</v>
      </c>
      <c r="X113">
        <v>112</v>
      </c>
    </row>
    <row r="114" spans="20:24">
      <c r="T114" s="2">
        <v>39934</v>
      </c>
      <c r="V114" t="s">
        <v>86</v>
      </c>
      <c r="X114">
        <v>113</v>
      </c>
    </row>
    <row r="115" spans="20:24">
      <c r="T115" s="2">
        <v>39965</v>
      </c>
      <c r="V115" t="s">
        <v>87</v>
      </c>
      <c r="X115">
        <v>114</v>
      </c>
    </row>
    <row r="116" spans="20:24">
      <c r="T116" s="2">
        <v>39995</v>
      </c>
      <c r="V116" t="s">
        <v>88</v>
      </c>
      <c r="X116">
        <v>115</v>
      </c>
    </row>
    <row r="117" spans="20:24">
      <c r="T117" s="2">
        <v>40026</v>
      </c>
      <c r="V117" t="s">
        <v>89</v>
      </c>
      <c r="X117">
        <v>116</v>
      </c>
    </row>
    <row r="118" spans="20:24">
      <c r="T118" s="2">
        <v>40057</v>
      </c>
      <c r="V118" t="s">
        <v>90</v>
      </c>
      <c r="X118">
        <v>117</v>
      </c>
    </row>
    <row r="119" spans="20:24">
      <c r="T119" s="2">
        <v>40087</v>
      </c>
      <c r="V119" t="s">
        <v>91</v>
      </c>
      <c r="X119">
        <v>118</v>
      </c>
    </row>
    <row r="120" spans="20:24">
      <c r="T120" s="2">
        <v>40118</v>
      </c>
      <c r="V120" t="s">
        <v>92</v>
      </c>
      <c r="X120">
        <v>119</v>
      </c>
    </row>
    <row r="121" spans="20:24">
      <c r="T121" s="2">
        <v>40148</v>
      </c>
      <c r="V121" t="s">
        <v>93</v>
      </c>
      <c r="X121">
        <v>120</v>
      </c>
    </row>
    <row r="122" spans="20:24">
      <c r="T122" s="2">
        <v>40179</v>
      </c>
      <c r="V122" t="s">
        <v>94</v>
      </c>
      <c r="X122">
        <v>121</v>
      </c>
    </row>
    <row r="123" spans="20:24">
      <c r="T123" s="2">
        <v>40210</v>
      </c>
      <c r="V123" t="s">
        <v>95</v>
      </c>
      <c r="X123">
        <v>122</v>
      </c>
    </row>
    <row r="124" spans="20:24">
      <c r="T124" s="2">
        <v>40238</v>
      </c>
      <c r="V124" t="s">
        <v>96</v>
      </c>
      <c r="X124">
        <v>123</v>
      </c>
    </row>
    <row r="125" spans="20:24">
      <c r="T125" s="2">
        <v>40269</v>
      </c>
      <c r="V125" t="s">
        <v>97</v>
      </c>
      <c r="X125">
        <v>124</v>
      </c>
    </row>
    <row r="126" spans="20:24">
      <c r="T126" s="2">
        <v>40299</v>
      </c>
      <c r="V126" t="s">
        <v>98</v>
      </c>
      <c r="X126">
        <v>125</v>
      </c>
    </row>
    <row r="127" spans="20:24">
      <c r="T127" s="2">
        <v>40330</v>
      </c>
      <c r="V127" t="s">
        <v>99</v>
      </c>
      <c r="X127">
        <v>126</v>
      </c>
    </row>
    <row r="128" spans="20:24">
      <c r="T128" s="2">
        <v>40360</v>
      </c>
      <c r="V128" t="s">
        <v>100</v>
      </c>
      <c r="X128">
        <v>127</v>
      </c>
    </row>
    <row r="129" spans="20:24">
      <c r="T129" s="2">
        <v>40391</v>
      </c>
      <c r="V129" t="s">
        <v>101</v>
      </c>
      <c r="X129">
        <v>128</v>
      </c>
    </row>
    <row r="130" spans="20:24">
      <c r="T130" s="2">
        <v>40422</v>
      </c>
      <c r="V130" t="s">
        <v>102</v>
      </c>
      <c r="X130">
        <v>129</v>
      </c>
    </row>
    <row r="131" spans="20:24">
      <c r="T131" s="2">
        <v>40452</v>
      </c>
      <c r="V131" t="s">
        <v>103</v>
      </c>
      <c r="X131">
        <v>130</v>
      </c>
    </row>
    <row r="132" spans="20:24">
      <c r="T132" s="2">
        <v>40483</v>
      </c>
      <c r="V132" t="s">
        <v>104</v>
      </c>
      <c r="X132">
        <v>131</v>
      </c>
    </row>
    <row r="133" spans="20:24">
      <c r="T133" s="2">
        <v>40513</v>
      </c>
      <c r="V133" t="s">
        <v>105</v>
      </c>
      <c r="X133">
        <v>132</v>
      </c>
    </row>
    <row r="134" spans="20:24">
      <c r="T134" s="2">
        <v>40544</v>
      </c>
      <c r="V134" t="s">
        <v>106</v>
      </c>
      <c r="X134">
        <v>133</v>
      </c>
    </row>
    <row r="135" spans="20:24">
      <c r="T135" s="2">
        <v>40575</v>
      </c>
      <c r="V135" t="s">
        <v>107</v>
      </c>
      <c r="X135">
        <v>134</v>
      </c>
    </row>
    <row r="136" spans="20:24">
      <c r="T136" s="2">
        <v>40603</v>
      </c>
      <c r="V136" t="s">
        <v>108</v>
      </c>
      <c r="X136">
        <v>135</v>
      </c>
    </row>
    <row r="137" spans="20:24">
      <c r="T137" s="2">
        <v>40634</v>
      </c>
      <c r="V137" t="s">
        <v>109</v>
      </c>
      <c r="X137">
        <v>136</v>
      </c>
    </row>
    <row r="138" spans="20:24">
      <c r="T138" s="2">
        <v>40664</v>
      </c>
      <c r="V138" t="s">
        <v>110</v>
      </c>
      <c r="X138">
        <v>137</v>
      </c>
    </row>
    <row r="139" spans="20:24">
      <c r="T139" s="2">
        <v>40695</v>
      </c>
      <c r="V139" t="s">
        <v>111</v>
      </c>
      <c r="X139">
        <v>138</v>
      </c>
    </row>
    <row r="140" spans="20:24">
      <c r="T140" s="2">
        <v>40725</v>
      </c>
      <c r="V140" t="s">
        <v>112</v>
      </c>
      <c r="X140">
        <v>139</v>
      </c>
    </row>
    <row r="141" spans="20:24">
      <c r="T141" s="2">
        <v>40756</v>
      </c>
      <c r="V141" t="s">
        <v>113</v>
      </c>
      <c r="X141">
        <v>140</v>
      </c>
    </row>
    <row r="142" spans="20:24">
      <c r="T142" s="2">
        <v>40787</v>
      </c>
      <c r="V142" t="s">
        <v>114</v>
      </c>
      <c r="X142">
        <v>141</v>
      </c>
    </row>
    <row r="143" spans="20:24">
      <c r="T143" s="2">
        <v>40817</v>
      </c>
      <c r="V143" t="s">
        <v>115</v>
      </c>
      <c r="X143">
        <v>142</v>
      </c>
    </row>
    <row r="144" spans="20:24">
      <c r="T144" s="2">
        <v>40848</v>
      </c>
      <c r="V144" t="s">
        <v>116</v>
      </c>
      <c r="X144">
        <v>143</v>
      </c>
    </row>
    <row r="145" spans="20:24">
      <c r="T145" s="2">
        <v>40878</v>
      </c>
      <c r="V145" t="s">
        <v>117</v>
      </c>
      <c r="X145">
        <v>144</v>
      </c>
    </row>
    <row r="146" spans="20:24">
      <c r="T146" s="2">
        <v>40909</v>
      </c>
      <c r="V146" t="s">
        <v>118</v>
      </c>
      <c r="X146">
        <v>145</v>
      </c>
    </row>
    <row r="147" spans="20:24">
      <c r="T147" s="2">
        <v>40940</v>
      </c>
      <c r="V147" t="s">
        <v>119</v>
      </c>
      <c r="X147">
        <v>146</v>
      </c>
    </row>
    <row r="148" spans="20:24">
      <c r="T148" s="2">
        <v>40969</v>
      </c>
      <c r="V148" t="s">
        <v>120</v>
      </c>
      <c r="X148">
        <v>147</v>
      </c>
    </row>
    <row r="149" spans="20:24">
      <c r="T149" s="2">
        <v>41000</v>
      </c>
      <c r="V149" t="s">
        <v>121</v>
      </c>
      <c r="X149">
        <v>148</v>
      </c>
    </row>
    <row r="150" spans="20:24">
      <c r="T150" s="2">
        <v>41030</v>
      </c>
      <c r="V150" t="s">
        <v>122</v>
      </c>
      <c r="X150">
        <v>149</v>
      </c>
    </row>
    <row r="151" spans="20:24">
      <c r="T151" s="2">
        <v>41061</v>
      </c>
      <c r="V151" t="s">
        <v>123</v>
      </c>
      <c r="X151">
        <v>150</v>
      </c>
    </row>
    <row r="152" spans="20:24">
      <c r="T152" s="2">
        <v>41091</v>
      </c>
      <c r="V152" t="s">
        <v>124</v>
      </c>
      <c r="X152">
        <v>151</v>
      </c>
    </row>
    <row r="153" spans="20:24">
      <c r="T153" s="2">
        <v>41122</v>
      </c>
      <c r="V153" t="s">
        <v>125</v>
      </c>
      <c r="X153">
        <v>152</v>
      </c>
    </row>
    <row r="154" spans="20:24">
      <c r="T154" s="2">
        <v>41153</v>
      </c>
      <c r="V154" t="s">
        <v>126</v>
      </c>
      <c r="X154">
        <v>153</v>
      </c>
    </row>
    <row r="155" spans="20:24">
      <c r="T155" s="2">
        <v>41183</v>
      </c>
      <c r="V155" t="s">
        <v>127</v>
      </c>
      <c r="X155">
        <v>154</v>
      </c>
    </row>
    <row r="156" spans="20:24">
      <c r="T156" s="2">
        <v>41214</v>
      </c>
      <c r="V156" t="s">
        <v>128</v>
      </c>
      <c r="X156">
        <v>155</v>
      </c>
    </row>
    <row r="157" spans="20:24">
      <c r="T157" s="2">
        <v>41244</v>
      </c>
      <c r="V157" t="s">
        <v>129</v>
      </c>
      <c r="X157">
        <v>156</v>
      </c>
    </row>
    <row r="158" spans="20:24">
      <c r="T158" s="2">
        <v>41275</v>
      </c>
      <c r="V158" t="s">
        <v>130</v>
      </c>
      <c r="W158" s="15" t="e">
        <f>AVERAGE(V156:V158)</f>
        <v>#DIV/0!</v>
      </c>
      <c r="X158">
        <v>157</v>
      </c>
    </row>
    <row r="159" spans="20:24">
      <c r="T159" s="2">
        <v>41306</v>
      </c>
      <c r="V159" t="s">
        <v>131</v>
      </c>
      <c r="X159">
        <v>158</v>
      </c>
    </row>
    <row r="160" spans="20:24">
      <c r="T160" s="2">
        <v>41334</v>
      </c>
      <c r="V160" t="s">
        <v>132</v>
      </c>
      <c r="X160">
        <v>159</v>
      </c>
    </row>
    <row r="161" spans="20:24">
      <c r="T161" s="2">
        <v>41365</v>
      </c>
      <c r="V161">
        <v>2139370830535</v>
      </c>
      <c r="X161">
        <v>160</v>
      </c>
    </row>
    <row r="162" spans="20:24">
      <c r="T162" s="2">
        <v>41395</v>
      </c>
      <c r="V162">
        <v>2162475627852</v>
      </c>
      <c r="X162">
        <v>161</v>
      </c>
    </row>
    <row r="163" spans="20:24">
      <c r="T163" s="2">
        <v>41426</v>
      </c>
      <c r="V163">
        <v>2226970774511</v>
      </c>
      <c r="W163" s="15">
        <f>AVERAGE(V161:V163)</f>
        <v>2176272410966</v>
      </c>
      <c r="X163">
        <v>162</v>
      </c>
    </row>
    <row r="164" spans="20:24">
      <c r="T164" s="2">
        <v>41456</v>
      </c>
      <c r="V164">
        <v>2240332599158</v>
      </c>
      <c r="X164">
        <v>163</v>
      </c>
    </row>
    <row r="165" spans="20:24">
      <c r="T165" s="2">
        <v>41487</v>
      </c>
      <c r="V165">
        <v>2374752555107</v>
      </c>
      <c r="X165">
        <v>164</v>
      </c>
    </row>
    <row r="166" spans="20:24">
      <c r="T166" s="2">
        <v>41518</v>
      </c>
      <c r="V166">
        <v>2517237708414</v>
      </c>
      <c r="W166" s="15">
        <f>AVERAGE(V164:V166)</f>
        <v>2377440954226.3335</v>
      </c>
      <c r="X166">
        <v>165</v>
      </c>
    </row>
    <row r="167" spans="20:24">
      <c r="T167" s="2">
        <v>41548</v>
      </c>
    </row>
    <row r="168" spans="20:24">
      <c r="T168" s="2">
        <v>41579</v>
      </c>
    </row>
    <row r="169" spans="20:24">
      <c r="T169" s="2">
        <v>41609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metadados</vt:lpstr>
      <vt:lpstr>PIB</vt:lpstr>
      <vt:lpstr>margem_comercio</vt:lpstr>
      <vt:lpstr>transporte_passageiros</vt:lpstr>
      <vt:lpstr>transp_carga</vt:lpstr>
      <vt:lpstr>financeiro</vt:lpstr>
      <vt:lpstr>Plan1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07244260865</dc:creator>
  <cp:lastModifiedBy>07244260865</cp:lastModifiedBy>
  <dcterms:created xsi:type="dcterms:W3CDTF">2013-10-22T17:07:26Z</dcterms:created>
  <dcterms:modified xsi:type="dcterms:W3CDTF">2013-10-25T19:31:21Z</dcterms:modified>
</cp:coreProperties>
</file>