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sl\project\databaseDemo\excelData\20200408\"/>
    </mc:Choice>
  </mc:AlternateContent>
  <xr:revisionPtr revIDLastSave="0" documentId="8_{513A08EE-08EA-4729-9275-527F731BD221}" xr6:coauthVersionLast="44" xr6:coauthVersionMax="44" xr10:uidLastSave="{00000000-0000-0000-0000-000000000000}"/>
  <bookViews>
    <workbookView xWindow="-120" yWindow="-120" windowWidth="29040" windowHeight="15990" xr2:uid="{4023A949-8B47-4C16-A471-8010B4716C9F}"/>
  </bookViews>
  <sheets>
    <sheet name="上海肝癌" sheetId="1" r:id="rId1"/>
  </sheets>
  <definedNames>
    <definedName name="_xlnm._FilterDatabase" localSheetId="0" hidden="1">上海肝癌!$A$1:$AB$427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27" i="1" l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28" i="1"/>
  <c r="R322" i="1"/>
  <c r="R310" i="1"/>
  <c r="U306" i="1"/>
  <c r="U301" i="1"/>
  <c r="T300" i="1"/>
  <c r="U300" i="1" s="1"/>
  <c r="T291" i="1"/>
  <c r="U291" i="1" s="1"/>
  <c r="T288" i="1"/>
  <c r="U288" i="1" s="1"/>
  <c r="U287" i="1"/>
  <c r="T287" i="1"/>
  <c r="T285" i="1"/>
  <c r="U285" i="1" s="1"/>
  <c r="U284" i="1"/>
  <c r="U283" i="1"/>
  <c r="U282" i="1"/>
  <c r="U277" i="1"/>
  <c r="U275" i="1"/>
  <c r="U274" i="1"/>
  <c r="U273" i="1"/>
  <c r="U269" i="1"/>
  <c r="U268" i="1"/>
  <c r="U267" i="1"/>
  <c r="U266" i="1"/>
  <c r="U265" i="1"/>
  <c r="U263" i="1"/>
  <c r="U261" i="1"/>
  <c r="U260" i="1"/>
  <c r="U259" i="1"/>
  <c r="U257" i="1"/>
  <c r="U256" i="1"/>
  <c r="U255" i="1"/>
  <c r="U254" i="1"/>
  <c r="U253" i="1"/>
  <c r="U252" i="1"/>
  <c r="U251" i="1"/>
  <c r="U250" i="1"/>
  <c r="U249" i="1"/>
  <c r="U248" i="1"/>
  <c r="U247" i="1"/>
  <c r="U245" i="1"/>
  <c r="U244" i="1"/>
  <c r="U242" i="1"/>
  <c r="U241" i="1"/>
  <c r="U240" i="1"/>
  <c r="U239" i="1"/>
  <c r="U238" i="1"/>
  <c r="S237" i="1"/>
  <c r="U237" i="1" s="1"/>
  <c r="U236" i="1"/>
  <c r="U235" i="1"/>
  <c r="U234" i="1"/>
  <c r="S231" i="1"/>
  <c r="U231" i="1" s="1"/>
  <c r="U230" i="1"/>
  <c r="U229" i="1"/>
  <c r="U228" i="1"/>
  <c r="S227" i="1"/>
  <c r="U227" i="1" s="1"/>
  <c r="S226" i="1"/>
  <c r="U226" i="1" s="1"/>
  <c r="U225" i="1"/>
  <c r="U224" i="1"/>
  <c r="U223" i="1"/>
  <c r="S222" i="1"/>
  <c r="U222" i="1" s="1"/>
  <c r="U221" i="1"/>
  <c r="U220" i="1"/>
  <c r="U219" i="1"/>
  <c r="S218" i="1"/>
  <c r="U218" i="1" s="1"/>
  <c r="S217" i="1"/>
  <c r="U217" i="1" s="1"/>
  <c r="U216" i="1"/>
  <c r="U215" i="1"/>
  <c r="S214" i="1"/>
  <c r="U214" i="1" s="1"/>
  <c r="S213" i="1"/>
  <c r="U213" i="1" s="1"/>
  <c r="S212" i="1"/>
  <c r="U212" i="1" s="1"/>
  <c r="U211" i="1"/>
  <c r="U210" i="1"/>
  <c r="U209" i="1"/>
  <c r="U208" i="1"/>
  <c r="S207" i="1"/>
  <c r="U207" i="1" s="1"/>
  <c r="S206" i="1"/>
  <c r="U206" i="1" s="1"/>
  <c r="U205" i="1"/>
  <c r="U204" i="1"/>
  <c r="S203" i="1"/>
  <c r="U203" i="1" s="1"/>
  <c r="S202" i="1"/>
  <c r="U202" i="1" s="1"/>
  <c r="S201" i="1"/>
  <c r="U201" i="1" s="1"/>
  <c r="U200" i="1"/>
  <c r="S199" i="1"/>
  <c r="U199" i="1" s="1"/>
  <c r="U198" i="1"/>
  <c r="S197" i="1"/>
  <c r="U197" i="1" s="1"/>
  <c r="U196" i="1"/>
  <c r="U195" i="1"/>
  <c r="S194" i="1"/>
  <c r="U194" i="1" s="1"/>
  <c r="U193" i="1"/>
  <c r="S192" i="1"/>
  <c r="U192" i="1" s="1"/>
  <c r="U191" i="1"/>
  <c r="U190" i="1"/>
  <c r="S189" i="1"/>
  <c r="U189" i="1" s="1"/>
  <c r="U188" i="1"/>
  <c r="U187" i="1"/>
  <c r="S186" i="1"/>
  <c r="U186" i="1" s="1"/>
  <c r="U185" i="1"/>
  <c r="S184" i="1"/>
  <c r="U184" i="1" s="1"/>
  <c r="U183" i="1"/>
  <c r="U182" i="1"/>
  <c r="U181" i="1"/>
  <c r="S180" i="1"/>
  <c r="U180" i="1" s="1"/>
  <c r="U179" i="1"/>
  <c r="S178" i="1"/>
  <c r="U178" i="1" s="1"/>
  <c r="U177" i="1"/>
  <c r="S176" i="1"/>
  <c r="U176" i="1" s="1"/>
  <c r="S174" i="1"/>
  <c r="U174" i="1" s="1"/>
  <c r="U173" i="1"/>
  <c r="S172" i="1"/>
  <c r="U172" i="1" s="1"/>
  <c r="U170" i="1"/>
  <c r="S169" i="1"/>
  <c r="U169" i="1" s="1"/>
  <c r="S168" i="1"/>
  <c r="U168" i="1" s="1"/>
  <c r="U167" i="1"/>
  <c r="U166" i="1"/>
  <c r="S165" i="1"/>
  <c r="U165" i="1" s="1"/>
  <c r="S164" i="1"/>
  <c r="U164" i="1" s="1"/>
  <c r="S163" i="1"/>
  <c r="U163" i="1" s="1"/>
  <c r="S162" i="1"/>
  <c r="U162" i="1" s="1"/>
  <c r="U160" i="1"/>
  <c r="S159" i="1"/>
  <c r="U159" i="1" s="1"/>
  <c r="S158" i="1"/>
  <c r="U158" i="1" s="1"/>
  <c r="S157" i="1"/>
  <c r="U157" i="1" s="1"/>
  <c r="S156" i="1"/>
  <c r="U156" i="1" s="1"/>
  <c r="S155" i="1"/>
  <c r="U155" i="1" s="1"/>
  <c r="U153" i="1"/>
  <c r="S152" i="1"/>
  <c r="U152" i="1" s="1"/>
  <c r="U151" i="1"/>
  <c r="S150" i="1"/>
  <c r="U150" i="1" s="1"/>
  <c r="S149" i="1"/>
  <c r="U149" i="1" s="1"/>
  <c r="U148" i="1"/>
  <c r="S147" i="1"/>
  <c r="U147" i="1" s="1"/>
  <c r="U146" i="1"/>
  <c r="U145" i="1"/>
  <c r="S144" i="1"/>
  <c r="U144" i="1" s="1"/>
  <c r="S142" i="1"/>
  <c r="U142" i="1" s="1"/>
  <c r="S141" i="1"/>
  <c r="U141" i="1" s="1"/>
  <c r="U140" i="1"/>
  <c r="S139" i="1"/>
  <c r="U139" i="1" s="1"/>
  <c r="U138" i="1"/>
  <c r="S137" i="1"/>
  <c r="U137" i="1" s="1"/>
  <c r="S136" i="1"/>
  <c r="U136" i="1" s="1"/>
  <c r="U134" i="1"/>
  <c r="U133" i="1"/>
  <c r="S131" i="1"/>
  <c r="U131" i="1" s="1"/>
  <c r="U130" i="1"/>
  <c r="U129" i="1"/>
  <c r="S128" i="1"/>
  <c r="U128" i="1" s="1"/>
  <c r="S127" i="1"/>
  <c r="U127" i="1" s="1"/>
  <c r="U126" i="1"/>
  <c r="U125" i="1"/>
  <c r="S124" i="1"/>
  <c r="U124" i="1" s="1"/>
  <c r="U123" i="1"/>
  <c r="S121" i="1"/>
  <c r="U121" i="1" s="1"/>
  <c r="U120" i="1"/>
  <c r="U118" i="1"/>
  <c r="U116" i="1"/>
  <c r="S113" i="1"/>
  <c r="U113" i="1" s="1"/>
  <c r="U112" i="1"/>
  <c r="U111" i="1"/>
  <c r="S110" i="1"/>
  <c r="U110" i="1" s="1"/>
  <c r="U109" i="1"/>
  <c r="S108" i="1"/>
  <c r="U108" i="1" s="1"/>
  <c r="S106" i="1"/>
  <c r="U106" i="1" s="1"/>
  <c r="S105" i="1"/>
  <c r="U105" i="1" s="1"/>
  <c r="U104" i="1"/>
  <c r="U102" i="1"/>
  <c r="S100" i="1"/>
  <c r="U100" i="1" s="1"/>
  <c r="U98" i="1"/>
  <c r="S96" i="1"/>
  <c r="U96" i="1" s="1"/>
  <c r="U94" i="1"/>
  <c r="S93" i="1"/>
  <c r="U93" i="1" s="1"/>
  <c r="S92" i="1"/>
  <c r="U92" i="1" s="1"/>
  <c r="S91" i="1"/>
  <c r="U91" i="1" s="1"/>
  <c r="U90" i="1"/>
  <c r="U89" i="1"/>
  <c r="U86" i="1"/>
  <c r="S81" i="1"/>
  <c r="U81" i="1" s="1"/>
  <c r="S80" i="1"/>
  <c r="U80" i="1" s="1"/>
  <c r="S79" i="1"/>
  <c r="U79" i="1" s="1"/>
  <c r="S78" i="1"/>
  <c r="U78" i="1" s="1"/>
  <c r="U77" i="1"/>
  <c r="S75" i="1"/>
  <c r="U75" i="1" s="1"/>
  <c r="S74" i="1"/>
  <c r="U74" i="1" s="1"/>
  <c r="S72" i="1"/>
  <c r="U72" i="1" s="1"/>
  <c r="U67" i="1"/>
  <c r="S64" i="1"/>
  <c r="U64" i="1" s="1"/>
  <c r="U63" i="1"/>
  <c r="S62" i="1"/>
  <c r="U62" i="1" s="1"/>
  <c r="S59" i="1"/>
  <c r="U59" i="1" s="1"/>
  <c r="U57" i="1"/>
  <c r="S53" i="1"/>
  <c r="U53" i="1" s="1"/>
  <c r="S48" i="1"/>
  <c r="U48" i="1" s="1"/>
  <c r="U45" i="1"/>
  <c r="U44" i="1"/>
  <c r="S43" i="1"/>
  <c r="U43" i="1" s="1"/>
  <c r="S42" i="1"/>
  <c r="U42" i="1" s="1"/>
  <c r="U37" i="1"/>
  <c r="S34" i="1"/>
  <c r="U34" i="1" s="1"/>
  <c r="S32" i="1"/>
  <c r="U32" i="1" s="1"/>
  <c r="U31" i="1"/>
  <c r="U30" i="1"/>
  <c r="S26" i="1"/>
  <c r="U26" i="1" s="1"/>
  <c r="S24" i="1"/>
  <c r="U24" i="1" s="1"/>
  <c r="S23" i="1"/>
  <c r="U23" i="1" s="1"/>
  <c r="U22" i="1"/>
  <c r="U18" i="1"/>
  <c r="S17" i="1"/>
  <c r="U17" i="1" s="1"/>
  <c r="S12" i="1"/>
  <c r="U12" i="1" s="1"/>
  <c r="S10" i="1"/>
  <c r="U10" i="1" s="1"/>
  <c r="U8" i="1"/>
  <c r="S7" i="1"/>
  <c r="U7" i="1" s="1"/>
  <c r="S5" i="1"/>
  <c r="U5" i="1" s="1"/>
  <c r="U4" i="1"/>
  <c r="U3" i="1"/>
  <c r="U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1" authorId="0" shapeId="0" xr:uid="{7A2BD3B7-7496-4BC4-94C7-8FE8F3B57B0E}">
      <text>
        <r>
          <rPr>
            <b/>
            <sz val="9"/>
            <color indexed="81"/>
            <rFont val="宋体"/>
            <family val="3"/>
            <charset val="134"/>
          </rPr>
          <t>黄色背景表示需要2100检测，绿色背景表示2100结果正常。</t>
        </r>
      </text>
    </comment>
  </commentList>
</comments>
</file>

<file path=xl/sharedStrings.xml><?xml version="1.0" encoding="utf-8"?>
<sst xmlns="http://schemas.openxmlformats.org/spreadsheetml/2006/main" count="3658" uniqueCount="1748">
  <si>
    <t>采样日期</t>
  </si>
  <si>
    <t>医院编号</t>
  </si>
  <si>
    <t>癌种</t>
  </si>
  <si>
    <t>姓名</t>
  </si>
  <si>
    <t>年龄</t>
  </si>
  <si>
    <t>性别</t>
  </si>
  <si>
    <t>原始样本编号</t>
  </si>
  <si>
    <t>送样批次</t>
  </si>
  <si>
    <t>华大编号</t>
  </si>
  <si>
    <t>提取方法</t>
    <phoneticPr fontId="1" type="noConversion"/>
  </si>
  <si>
    <t>血浆体积（ml）</t>
  </si>
  <si>
    <t>cfDNA浓度</t>
  </si>
  <si>
    <t>cfDNA体积</t>
  </si>
  <si>
    <t>cfDNA总量</t>
  </si>
  <si>
    <t>Oseq-S用量</t>
  </si>
  <si>
    <t>Mseq-S用量</t>
  </si>
  <si>
    <t>剩余cfDNA量</t>
    <phoneticPr fontId="1" type="noConversion"/>
  </si>
  <si>
    <t>备注</t>
    <phoneticPr fontId="1" type="noConversion"/>
  </si>
  <si>
    <t>白细胞提取日期</t>
    <phoneticPr fontId="1" type="noConversion"/>
  </si>
  <si>
    <t>gDNA孔位</t>
    <phoneticPr fontId="1" type="noConversion"/>
  </si>
  <si>
    <t>gDNA浓度</t>
    <phoneticPr fontId="1" type="noConversion"/>
  </si>
  <si>
    <t>gDNA体积</t>
    <phoneticPr fontId="1" type="noConversion"/>
  </si>
  <si>
    <t>gDNA总量</t>
    <phoneticPr fontId="1" type="noConversion"/>
  </si>
  <si>
    <t>Oseq-S用量μl</t>
    <phoneticPr fontId="1" type="noConversion"/>
  </si>
  <si>
    <t>上海肝癌</t>
  </si>
  <si>
    <t>陈东</t>
    <phoneticPr fontId="1" type="noConversion"/>
  </si>
  <si>
    <t>男</t>
    <phoneticPr fontId="1" type="noConversion"/>
  </si>
  <si>
    <r>
      <t>18B4064300</t>
    </r>
    <r>
      <rPr>
        <sz val="11"/>
        <color theme="1"/>
        <rFont val="等线"/>
        <family val="3"/>
        <charset val="134"/>
        <scheme val="minor"/>
      </rPr>
      <t/>
    </r>
  </si>
  <si>
    <t>第11批</t>
  </si>
  <si>
    <t>19P6714076</t>
  </si>
  <si>
    <t>美基XP双选法</t>
    <phoneticPr fontId="1" type="noConversion"/>
  </si>
  <si>
    <t>不足不做</t>
    <phoneticPr fontId="1" type="noConversion"/>
  </si>
  <si>
    <t>贾振菁</t>
    <phoneticPr fontId="1" type="noConversion"/>
  </si>
  <si>
    <t>女</t>
    <phoneticPr fontId="1" type="noConversion"/>
  </si>
  <si>
    <r>
      <t>18B4064306</t>
    </r>
    <r>
      <rPr>
        <sz val="11"/>
        <color theme="1"/>
        <rFont val="等线"/>
        <family val="3"/>
        <charset val="134"/>
        <scheme val="minor"/>
      </rPr>
      <t/>
    </r>
  </si>
  <si>
    <t>19P6714081</t>
  </si>
  <si>
    <t>庄世苗</t>
    <phoneticPr fontId="1" type="noConversion"/>
  </si>
  <si>
    <r>
      <t>18B4064307</t>
    </r>
    <r>
      <rPr>
        <sz val="11"/>
        <color theme="1"/>
        <rFont val="等线"/>
        <family val="3"/>
        <charset val="134"/>
        <scheme val="minor"/>
      </rPr>
      <t/>
    </r>
  </si>
  <si>
    <t>19P6714082</t>
  </si>
  <si>
    <t>徐丽群</t>
    <phoneticPr fontId="1" type="noConversion"/>
  </si>
  <si>
    <r>
      <t>18B4064334</t>
    </r>
    <r>
      <rPr>
        <sz val="11"/>
        <color theme="1"/>
        <rFont val="等线"/>
        <family val="3"/>
        <charset val="134"/>
        <scheme val="minor"/>
      </rPr>
      <t/>
    </r>
  </si>
  <si>
    <t>19P6714110</t>
  </si>
  <si>
    <t>H37</t>
  </si>
  <si>
    <t>厉昌菊</t>
  </si>
  <si>
    <t>第04批</t>
  </si>
  <si>
    <t>19P0156404</t>
  </si>
  <si>
    <t>美基磁珠标准法</t>
    <phoneticPr fontId="1" type="noConversion"/>
  </si>
  <si>
    <t>阴性不提取</t>
    <phoneticPr fontId="1" type="noConversion"/>
  </si>
  <si>
    <t>蒋培华</t>
    <phoneticPr fontId="1" type="noConversion"/>
  </si>
  <si>
    <t>18P4064221</t>
  </si>
  <si>
    <t>第09批</t>
  </si>
  <si>
    <t>19P5298104</t>
  </si>
  <si>
    <t>陈冬女</t>
  </si>
  <si>
    <t>女</t>
  </si>
  <si>
    <t>18P4064078</t>
  </si>
  <si>
    <t>第07批</t>
  </si>
  <si>
    <t>19P4178187</t>
  </si>
  <si>
    <t>H63</t>
  </si>
  <si>
    <t>蒋志平</t>
    <rPh sb="0" eb="2">
      <t>jiang'zhi'pin</t>
    </rPh>
    <phoneticPr fontId="7" type="noConversion"/>
  </si>
  <si>
    <t>第06批</t>
  </si>
  <si>
    <t>19P0165019</t>
  </si>
  <si>
    <t>李书芝</t>
    <phoneticPr fontId="1" type="noConversion"/>
  </si>
  <si>
    <t>18P4064268</t>
  </si>
  <si>
    <t>第10批</t>
  </si>
  <si>
    <t>19P5790189</t>
  </si>
  <si>
    <t>H7</t>
  </si>
  <si>
    <t>缪孝伟</t>
  </si>
  <si>
    <t>第01批</t>
  </si>
  <si>
    <t>19P0138947</t>
  </si>
  <si>
    <t>姚秉忠</t>
    <phoneticPr fontId="1" type="noConversion"/>
  </si>
  <si>
    <t>18P4064238</t>
  </si>
  <si>
    <t>19P5790159</t>
  </si>
  <si>
    <t>H15</t>
  </si>
  <si>
    <t>张来国</t>
  </si>
  <si>
    <t>第03批</t>
  </si>
  <si>
    <t>19P0156382</t>
  </si>
  <si>
    <t>H16</t>
  </si>
  <si>
    <t>黄少林</t>
  </si>
  <si>
    <t>19P0156383</t>
  </si>
  <si>
    <t>H8</t>
  </si>
  <si>
    <t>陈文忠</t>
  </si>
  <si>
    <t>19P0138948</t>
  </si>
  <si>
    <t>H61</t>
  </si>
  <si>
    <t>叶柳青</t>
    <phoneticPr fontId="7" type="noConversion"/>
  </si>
  <si>
    <t>19P0165017</t>
  </si>
  <si>
    <t>邵汉范</t>
    <phoneticPr fontId="1" type="noConversion"/>
  </si>
  <si>
    <t>18P4064219</t>
  </si>
  <si>
    <t>19P5298102</t>
  </si>
  <si>
    <t>姚小清</t>
    <phoneticPr fontId="1" type="noConversion"/>
  </si>
  <si>
    <t>18P4064241</t>
  </si>
  <si>
    <t>19P5790162</t>
  </si>
  <si>
    <t>H36</t>
  </si>
  <si>
    <t>黄漠富</t>
  </si>
  <si>
    <t>19P0156403</t>
  </si>
  <si>
    <t>均一性测试消耗45ng</t>
    <phoneticPr fontId="1" type="noConversion"/>
  </si>
  <si>
    <t>H25</t>
  </si>
  <si>
    <t>陈国忠</t>
  </si>
  <si>
    <t>19P0156392</t>
  </si>
  <si>
    <t>H23</t>
  </si>
  <si>
    <t>毛凤春</t>
  </si>
  <si>
    <t>19P0156390</t>
  </si>
  <si>
    <t>李春</t>
    <phoneticPr fontId="1" type="noConversion"/>
  </si>
  <si>
    <t>18P4064239</t>
  </si>
  <si>
    <t>19P5790160</t>
  </si>
  <si>
    <t>钱菊芳</t>
    <phoneticPr fontId="1" type="noConversion"/>
  </si>
  <si>
    <t>18P4064214</t>
  </si>
  <si>
    <t>19P5298098</t>
  </si>
  <si>
    <t>肝癌</t>
  </si>
  <si>
    <t>欧侠</t>
    <phoneticPr fontId="1" type="noConversion"/>
  </si>
  <si>
    <t>19P1161</t>
  </si>
  <si>
    <t>第12批</t>
  </si>
  <si>
    <t>19P7247314</t>
  </si>
  <si>
    <t>美基自动化</t>
    <phoneticPr fontId="1" type="noConversion"/>
  </si>
  <si>
    <t>H26</t>
  </si>
  <si>
    <t>周素荣</t>
  </si>
  <si>
    <t>19P0156393</t>
  </si>
  <si>
    <t>杨炳生</t>
    <phoneticPr fontId="1" type="noConversion"/>
  </si>
  <si>
    <t>男</t>
  </si>
  <si>
    <t>19P1155</t>
  </si>
  <si>
    <t>19P7247308</t>
  </si>
  <si>
    <t>H33</t>
  </si>
  <si>
    <t>李秀芹</t>
  </si>
  <si>
    <t>19P0156400</t>
  </si>
  <si>
    <t>H12</t>
  </si>
  <si>
    <t>任开建</t>
  </si>
  <si>
    <t>19P0156379</t>
  </si>
  <si>
    <t>H62</t>
  </si>
  <si>
    <t>陆卫兵</t>
    <phoneticPr fontId="7" type="noConversion"/>
  </si>
  <si>
    <t>19P0165018</t>
  </si>
  <si>
    <t>王炳英</t>
  </si>
  <si>
    <t>18P4064077</t>
  </si>
  <si>
    <t>19P4178186</t>
  </si>
  <si>
    <t>王忠</t>
    <phoneticPr fontId="1" type="noConversion"/>
  </si>
  <si>
    <r>
      <t>18B4064315</t>
    </r>
    <r>
      <rPr>
        <sz val="11"/>
        <color theme="1"/>
        <rFont val="等线"/>
        <family val="3"/>
        <charset val="134"/>
        <scheme val="minor"/>
      </rPr>
      <t/>
    </r>
  </si>
  <si>
    <t>19P6714088</t>
  </si>
  <si>
    <t>许学华</t>
    <phoneticPr fontId="1" type="noConversion"/>
  </si>
  <si>
    <r>
      <t>18B4064333</t>
    </r>
    <r>
      <rPr>
        <sz val="11"/>
        <color theme="1"/>
        <rFont val="等线"/>
        <family val="3"/>
        <charset val="134"/>
        <scheme val="minor"/>
      </rPr>
      <t/>
    </r>
    <phoneticPr fontId="1" type="noConversion"/>
  </si>
  <si>
    <t>19P6714097</t>
  </si>
  <si>
    <t>H13</t>
  </si>
  <si>
    <t>彭发华</t>
  </si>
  <si>
    <t>19P0156380</t>
  </si>
  <si>
    <t>戴健康</t>
    <phoneticPr fontId="1" type="noConversion"/>
  </si>
  <si>
    <t>19P1156</t>
  </si>
  <si>
    <t>19P7247309</t>
  </si>
  <si>
    <t>H9</t>
  </si>
  <si>
    <t>王树琴</t>
  </si>
  <si>
    <t>19P0138949</t>
  </si>
  <si>
    <t>H40</t>
  </si>
  <si>
    <t>张兆贵</t>
    <phoneticPr fontId="8" type="noConversion"/>
  </si>
  <si>
    <t>第05批</t>
  </si>
  <si>
    <t>19P0156407</t>
  </si>
  <si>
    <t>庄能培</t>
  </si>
  <si>
    <t>18P4064088</t>
  </si>
  <si>
    <t>19P4178192</t>
  </si>
  <si>
    <t>H27</t>
  </si>
  <si>
    <t>胡亦平</t>
  </si>
  <si>
    <t>19P0156394</t>
  </si>
  <si>
    <t>H38</t>
  </si>
  <si>
    <t>张素珠</t>
  </si>
  <si>
    <t>19P0156405</t>
  </si>
  <si>
    <t>H50</t>
  </si>
  <si>
    <t>陆建华</t>
    <phoneticPr fontId="8" type="noConversion"/>
  </si>
  <si>
    <t>19P0156417</t>
  </si>
  <si>
    <t>H19</t>
  </si>
  <si>
    <t>池建福</t>
  </si>
  <si>
    <t>19P0156386</t>
  </si>
  <si>
    <t>谭汉才</t>
  </si>
  <si>
    <t>19P1150</t>
  </si>
  <si>
    <t>19P7247304</t>
  </si>
  <si>
    <t>俞华平</t>
    <phoneticPr fontId="1" type="noConversion"/>
  </si>
  <si>
    <t>18P4064223</t>
  </si>
  <si>
    <t>19P5298106</t>
  </si>
  <si>
    <t>季建昌</t>
    <phoneticPr fontId="1" type="noConversion"/>
  </si>
  <si>
    <t>18P4064135</t>
  </si>
  <si>
    <t>第08批</t>
  </si>
  <si>
    <t>19P5127839</t>
  </si>
  <si>
    <t>赵清荣</t>
  </si>
  <si>
    <t>18P4064037</t>
  </si>
  <si>
    <t>19P4178176</t>
  </si>
  <si>
    <t>H10</t>
  </si>
  <si>
    <t>汤建福</t>
  </si>
  <si>
    <t>19P0138950</t>
  </si>
  <si>
    <t>H3</t>
  </si>
  <si>
    <t>吴敏康</t>
  </si>
  <si>
    <t>19P0138943</t>
  </si>
  <si>
    <t>金友行</t>
    <phoneticPr fontId="1" type="noConversion"/>
  </si>
  <si>
    <t>18P4064235</t>
  </si>
  <si>
    <t>19P5790156</t>
  </si>
  <si>
    <t>H28</t>
  </si>
  <si>
    <t>任克保</t>
  </si>
  <si>
    <t>19P0156395</t>
  </si>
  <si>
    <t>H6</t>
  </si>
  <si>
    <t>甘泉</t>
  </si>
  <si>
    <t>19P0138946</t>
  </si>
  <si>
    <t>H64</t>
  </si>
  <si>
    <t>闵建忠</t>
    <rPh sb="0" eb="2">
      <t>min'jian'zhon</t>
    </rPh>
    <phoneticPr fontId="7" type="noConversion"/>
  </si>
  <si>
    <t>19P0165020</t>
  </si>
  <si>
    <t>H56</t>
  </si>
  <si>
    <t>谢忠奎</t>
    <phoneticPr fontId="7" type="noConversion"/>
  </si>
  <si>
    <t>19P0156423</t>
  </si>
  <si>
    <t>乐斌</t>
    <phoneticPr fontId="1" type="noConversion"/>
  </si>
  <si>
    <t>19P1152</t>
  </si>
  <si>
    <t>19P7247305</t>
  </si>
  <si>
    <t>H51</t>
    <phoneticPr fontId="8" type="noConversion"/>
  </si>
  <si>
    <t>王献增</t>
    <phoneticPr fontId="8" type="noConversion"/>
  </si>
  <si>
    <t>19P0156418</t>
  </si>
  <si>
    <t>H1</t>
  </si>
  <si>
    <t>朱崇班</t>
  </si>
  <si>
    <t>19P0138941</t>
  </si>
  <si>
    <t>H43</t>
  </si>
  <si>
    <t>蔡明治</t>
    <phoneticPr fontId="8" type="noConversion"/>
  </si>
  <si>
    <t>19P0156410</t>
  </si>
  <si>
    <t>雷良明</t>
    <phoneticPr fontId="1" type="noConversion"/>
  </si>
  <si>
    <t>18P4064240</t>
  </si>
  <si>
    <t>19P5790161</t>
  </si>
  <si>
    <t>H21</t>
  </si>
  <si>
    <t>何淑琴</t>
  </si>
  <si>
    <t>19P0156388</t>
  </si>
  <si>
    <t>王瑞丽</t>
    <phoneticPr fontId="1" type="noConversion"/>
  </si>
  <si>
    <t>19P1160</t>
  </si>
  <si>
    <t>19P7247313</t>
  </si>
  <si>
    <t>H41</t>
  </si>
  <si>
    <t>刘云</t>
    <phoneticPr fontId="8" type="noConversion"/>
  </si>
  <si>
    <t>19P0156408</t>
  </si>
  <si>
    <t>H35</t>
  </si>
  <si>
    <t>范友勤</t>
  </si>
  <si>
    <t>19P0156402</t>
  </si>
  <si>
    <t>曾加婕</t>
    <phoneticPr fontId="1" type="noConversion"/>
  </si>
  <si>
    <t>18P4064275</t>
  </si>
  <si>
    <t>19P5790196</t>
  </si>
  <si>
    <t>张国华</t>
    <phoneticPr fontId="1" type="noConversion"/>
  </si>
  <si>
    <t>18P4064159</t>
  </si>
  <si>
    <t>19P5127863</t>
  </si>
  <si>
    <t>施余庆</t>
    <phoneticPr fontId="1" type="noConversion"/>
  </si>
  <si>
    <t>18P4064210</t>
  </si>
  <si>
    <t>19P5298095</t>
  </si>
  <si>
    <t>H5</t>
  </si>
  <si>
    <t>马永行</t>
  </si>
  <si>
    <t>19P0138945</t>
  </si>
  <si>
    <t>H2</t>
  </si>
  <si>
    <t>张招林</t>
  </si>
  <si>
    <t>19P0138942</t>
  </si>
  <si>
    <t>胡问根</t>
    <phoneticPr fontId="1" type="noConversion"/>
  </si>
  <si>
    <t>18P4064116</t>
  </si>
  <si>
    <t>19P5127820</t>
  </si>
  <si>
    <t>H30</t>
  </si>
  <si>
    <t>蔡冷双</t>
  </si>
  <si>
    <t>19P0156397</t>
  </si>
  <si>
    <t>H11</t>
  </si>
  <si>
    <t>于胜洋</t>
  </si>
  <si>
    <t>19P0156378</t>
  </si>
  <si>
    <t>H17</t>
  </si>
  <si>
    <t>彭汝斌</t>
  </si>
  <si>
    <t>19P0156384</t>
  </si>
  <si>
    <t>H65</t>
  </si>
  <si>
    <t>吴国伟</t>
    <rPh sb="0" eb="2">
      <t>wu'guo'we</t>
    </rPh>
    <phoneticPr fontId="7" type="noConversion"/>
  </si>
  <si>
    <t>19P0165021</t>
  </si>
  <si>
    <t>林士秋</t>
    <phoneticPr fontId="1" type="noConversion"/>
  </si>
  <si>
    <t>18P4064222</t>
  </si>
  <si>
    <t>19P5298105</t>
  </si>
  <si>
    <t>不足</t>
    <phoneticPr fontId="1" type="noConversion"/>
  </si>
  <si>
    <t>H4</t>
  </si>
  <si>
    <t>章松清</t>
  </si>
  <si>
    <t>19P0138944</t>
  </si>
  <si>
    <t>王国志</t>
    <phoneticPr fontId="1" type="noConversion"/>
  </si>
  <si>
    <t>18P4064213</t>
  </si>
  <si>
    <t>19P5298097</t>
  </si>
  <si>
    <t>陈本兰</t>
  </si>
  <si>
    <t>19P1112</t>
  </si>
  <si>
    <t>19P7247280</t>
  </si>
  <si>
    <t>H42</t>
  </si>
  <si>
    <t>李国平</t>
    <phoneticPr fontId="8" type="noConversion"/>
  </si>
  <si>
    <t>19P0156409</t>
  </si>
  <si>
    <t>金登德</t>
    <phoneticPr fontId="1" type="noConversion"/>
  </si>
  <si>
    <r>
      <t>18B4064317</t>
    </r>
    <r>
      <rPr>
        <sz val="11"/>
        <color theme="1"/>
        <rFont val="等线"/>
        <family val="3"/>
        <charset val="134"/>
        <scheme val="minor"/>
      </rPr>
      <t/>
    </r>
  </si>
  <si>
    <t>19P6714090</t>
  </si>
  <si>
    <t>余达仁</t>
    <phoneticPr fontId="1" type="noConversion"/>
  </si>
  <si>
    <t>18P4064175</t>
  </si>
  <si>
    <t>19P5298082</t>
  </si>
  <si>
    <t>杨学金</t>
    <phoneticPr fontId="1" type="noConversion"/>
  </si>
  <si>
    <t>18P4064246</t>
  </si>
  <si>
    <t>19P5790167</t>
  </si>
  <si>
    <t>常慧</t>
    <phoneticPr fontId="1" type="noConversion"/>
  </si>
  <si>
    <t>18P4064272</t>
  </si>
  <si>
    <t>19P5790193</t>
  </si>
  <si>
    <t>陈正翠</t>
    <phoneticPr fontId="1" type="noConversion"/>
  </si>
  <si>
    <t>18P4064188</t>
  </si>
  <si>
    <t>19P5298086</t>
  </si>
  <si>
    <t>H59</t>
  </si>
  <si>
    <t>曹海霞</t>
    <rPh sb="0" eb="2">
      <t>cao'hai'xi</t>
    </rPh>
    <phoneticPr fontId="7" type="noConversion"/>
  </si>
  <si>
    <t>19P0156426</t>
  </si>
  <si>
    <t>H60</t>
  </si>
  <si>
    <t>刘国印</t>
    <rPh sb="0" eb="2">
      <t>liu'guo'yi</t>
    </rPh>
    <phoneticPr fontId="7" type="noConversion"/>
  </si>
  <si>
    <t>19P0156427</t>
  </si>
  <si>
    <t>H48</t>
  </si>
  <si>
    <t>周秉法</t>
    <phoneticPr fontId="8" type="noConversion"/>
  </si>
  <si>
    <t>19P0156415</t>
  </si>
  <si>
    <t>1202563-EDTA</t>
    <phoneticPr fontId="1" type="noConversion"/>
  </si>
  <si>
    <t>倪国云</t>
    <phoneticPr fontId="14" type="noConversion"/>
  </si>
  <si>
    <t>男</t>
    <phoneticPr fontId="14" type="noConversion"/>
  </si>
  <si>
    <t>19P3955031</t>
  </si>
  <si>
    <t>仰新民</t>
    <phoneticPr fontId="1" type="noConversion"/>
  </si>
  <si>
    <t>18P4064114</t>
  </si>
  <si>
    <t>19P5127818</t>
  </si>
  <si>
    <t>H39</t>
  </si>
  <si>
    <t>杨沈伟</t>
    <phoneticPr fontId="8" type="noConversion"/>
  </si>
  <si>
    <t>19P0156406</t>
  </si>
  <si>
    <t>H53</t>
  </si>
  <si>
    <t>付正友</t>
    <rPh sb="0" eb="2">
      <t>fu'zheng'yo</t>
    </rPh>
    <phoneticPr fontId="8" type="noConversion"/>
  </si>
  <si>
    <t>19P0156420</t>
  </si>
  <si>
    <t>陈永康</t>
    <phoneticPr fontId="1" type="noConversion"/>
  </si>
  <si>
    <t>18P4064263</t>
  </si>
  <si>
    <t>19P5790184</t>
  </si>
  <si>
    <t>姚武华</t>
  </si>
  <si>
    <t>18P4064070</t>
  </si>
  <si>
    <t>19P4178179</t>
  </si>
  <si>
    <t>叶伯兵</t>
    <phoneticPr fontId="1" type="noConversion"/>
  </si>
  <si>
    <t>19P1190</t>
  </si>
  <si>
    <t>19P7247335</t>
  </si>
  <si>
    <t>刘广凤</t>
    <phoneticPr fontId="1" type="noConversion"/>
  </si>
  <si>
    <t>18P4064274</t>
  </si>
  <si>
    <t>19P5790195</t>
  </si>
  <si>
    <t>血管瘤</t>
  </si>
  <si>
    <t>林晖</t>
  </si>
  <si>
    <t>19P1121</t>
  </si>
  <si>
    <t>19P7247344</t>
  </si>
  <si>
    <t>刘石香</t>
    <phoneticPr fontId="1" type="noConversion"/>
  </si>
  <si>
    <t>18P4064234</t>
  </si>
  <si>
    <t>19P5790155</t>
  </si>
  <si>
    <t>H20</t>
  </si>
  <si>
    <t>孔海波</t>
  </si>
  <si>
    <t>19P0156387</t>
  </si>
  <si>
    <t>黄连荣</t>
    <phoneticPr fontId="1" type="noConversion"/>
  </si>
  <si>
    <t>18P4064215</t>
  </si>
  <si>
    <t>19P5298099</t>
  </si>
  <si>
    <t>H32</t>
  </si>
  <si>
    <t>黄记党</t>
  </si>
  <si>
    <t>19P0156399</t>
  </si>
  <si>
    <t>许梦飞</t>
    <phoneticPr fontId="1" type="noConversion"/>
  </si>
  <si>
    <r>
      <t>18B4064309</t>
    </r>
    <r>
      <rPr>
        <sz val="11"/>
        <color theme="1"/>
        <rFont val="等线"/>
        <family val="3"/>
        <charset val="134"/>
        <scheme val="minor"/>
      </rPr>
      <t/>
    </r>
  </si>
  <si>
    <t>19P6714084</t>
  </si>
  <si>
    <t>1202563-RT</t>
    <phoneticPr fontId="1" type="noConversion"/>
  </si>
  <si>
    <t>19P3955032</t>
  </si>
  <si>
    <t>袁秀英</t>
    <phoneticPr fontId="1" type="noConversion"/>
  </si>
  <si>
    <t>18P4064176</t>
  </si>
  <si>
    <t>19P5298083</t>
  </si>
  <si>
    <t>H22</t>
  </si>
  <si>
    <t>沈汉鑫</t>
  </si>
  <si>
    <t>19P0156389</t>
  </si>
  <si>
    <t>郑建刚</t>
    <phoneticPr fontId="1" type="noConversion"/>
  </si>
  <si>
    <r>
      <t>18B4064293</t>
    </r>
    <r>
      <rPr>
        <sz val="11"/>
        <color theme="1"/>
        <rFont val="等线"/>
        <family val="3"/>
        <charset val="134"/>
        <scheme val="minor"/>
      </rPr>
      <t/>
    </r>
  </si>
  <si>
    <t>19P6714070</t>
  </si>
  <si>
    <t>H58</t>
  </si>
  <si>
    <t>任以燕</t>
    <rPh sb="0" eb="2">
      <t>y</t>
    </rPh>
    <phoneticPr fontId="7" type="noConversion"/>
  </si>
  <si>
    <t>19P0156425</t>
  </si>
  <si>
    <t>金民华</t>
    <phoneticPr fontId="1" type="noConversion"/>
  </si>
  <si>
    <r>
      <t>18B4064302</t>
    </r>
    <r>
      <rPr>
        <sz val="11"/>
        <color theme="1"/>
        <rFont val="等线"/>
        <family val="3"/>
        <charset val="134"/>
        <scheme val="minor"/>
      </rPr>
      <t/>
    </r>
  </si>
  <si>
    <t>19P6714077</t>
  </si>
  <si>
    <t>臧利明</t>
    <phoneticPr fontId="1" type="noConversion"/>
  </si>
  <si>
    <t>18P4064195</t>
  </si>
  <si>
    <t>19P5298090</t>
  </si>
  <si>
    <t>陈雪英</t>
    <phoneticPr fontId="1" type="noConversion"/>
  </si>
  <si>
    <t>18P4064264</t>
  </si>
  <si>
    <t>19P5790185</t>
  </si>
  <si>
    <t>H24</t>
  </si>
  <si>
    <t>李盘会</t>
  </si>
  <si>
    <t>19P0156391</t>
  </si>
  <si>
    <t>丁茂军</t>
    <phoneticPr fontId="1" type="noConversion"/>
  </si>
  <si>
    <t>18P4064193</t>
  </si>
  <si>
    <t>19P5298088</t>
  </si>
  <si>
    <t>龚卫昌</t>
    <phoneticPr fontId="1" type="noConversion"/>
  </si>
  <si>
    <t>18P4064158</t>
  </si>
  <si>
    <t>19P5127862</t>
  </si>
  <si>
    <t>黎建平</t>
    <phoneticPr fontId="1" type="noConversion"/>
  </si>
  <si>
    <t>18P4064289</t>
  </si>
  <si>
    <t>19P5790210</t>
  </si>
  <si>
    <t>张祝春</t>
    <phoneticPr fontId="1" type="noConversion"/>
  </si>
  <si>
    <r>
      <t>18B4064304</t>
    </r>
    <r>
      <rPr>
        <sz val="11"/>
        <color theme="1"/>
        <rFont val="等线"/>
        <family val="3"/>
        <charset val="134"/>
        <scheme val="minor"/>
      </rPr>
      <t/>
    </r>
  </si>
  <si>
    <t>19P6714079</t>
  </si>
  <si>
    <t>潘夕凤</t>
    <phoneticPr fontId="1" type="noConversion"/>
  </si>
  <si>
    <t>18P4064162</t>
  </si>
  <si>
    <t>19P5127866</t>
  </si>
  <si>
    <t>孙谋莉</t>
    <phoneticPr fontId="1" type="noConversion"/>
  </si>
  <si>
    <t>18P4064211</t>
  </si>
  <si>
    <t>19P5298096</t>
  </si>
  <si>
    <t>H52</t>
  </si>
  <si>
    <t>赵希龙</t>
    <rPh sb="0" eb="2">
      <t>zhao'xi'lon</t>
    </rPh>
    <phoneticPr fontId="8" type="noConversion"/>
  </si>
  <si>
    <t>19P0156419</t>
  </si>
  <si>
    <t>1202494-RT</t>
    <phoneticPr fontId="1" type="noConversion"/>
  </si>
  <si>
    <t>高德福</t>
    <phoneticPr fontId="14" type="noConversion"/>
  </si>
  <si>
    <t>19P3955030</t>
  </si>
  <si>
    <t>陈元和</t>
    <phoneticPr fontId="1" type="noConversion"/>
  </si>
  <si>
    <t>18P4064172</t>
  </si>
  <si>
    <t>19P5298079</t>
  </si>
  <si>
    <t>不足</t>
  </si>
  <si>
    <t>H14</t>
  </si>
  <si>
    <t>朱元兴</t>
  </si>
  <si>
    <t>19P0156381</t>
  </si>
  <si>
    <t>曹集坤</t>
    <phoneticPr fontId="1" type="noConversion"/>
  </si>
  <si>
    <t>18P4064138</t>
  </si>
  <si>
    <t>19P5127842</t>
  </si>
  <si>
    <t>H54</t>
  </si>
  <si>
    <t>朱永生</t>
    <rPh sb="0" eb="2">
      <t>zhu'yong'shen</t>
    </rPh>
    <phoneticPr fontId="8" type="noConversion"/>
  </si>
  <si>
    <t>19P0156421</t>
  </si>
  <si>
    <t>奚志良</t>
    <phoneticPr fontId="1" type="noConversion"/>
  </si>
  <si>
    <t>18P4064262</t>
  </si>
  <si>
    <t>19P5790183</t>
  </si>
  <si>
    <t>蔡方展</t>
    <phoneticPr fontId="1" type="noConversion"/>
  </si>
  <si>
    <t>19P1162</t>
  </si>
  <si>
    <t>19P7247315</t>
  </si>
  <si>
    <t>H34</t>
  </si>
  <si>
    <t>张华仙</t>
  </si>
  <si>
    <t>19P0156401</t>
  </si>
  <si>
    <t>徐体迎</t>
    <phoneticPr fontId="1" type="noConversion"/>
  </si>
  <si>
    <t>18P4064271</t>
  </si>
  <si>
    <t>19P5790192</t>
  </si>
  <si>
    <t>王善林</t>
  </si>
  <si>
    <t>19P1149</t>
  </si>
  <si>
    <t>19P7247303</t>
  </si>
  <si>
    <t>顾祖福</t>
    <phoneticPr fontId="1" type="noConversion"/>
  </si>
  <si>
    <t>18P4064137</t>
  </si>
  <si>
    <t>19P5127841</t>
    <phoneticPr fontId="1" type="noConversion"/>
  </si>
  <si>
    <t>胡旭明</t>
    <phoneticPr fontId="1" type="noConversion"/>
  </si>
  <si>
    <t>18P4064288</t>
  </si>
  <si>
    <t>19P5790209</t>
  </si>
  <si>
    <t>李书清</t>
    <phoneticPr fontId="1" type="noConversion"/>
  </si>
  <si>
    <t>18P4064173</t>
  </si>
  <si>
    <t>19P5298080</t>
  </si>
  <si>
    <t>汤火财</t>
    <phoneticPr fontId="1" type="noConversion"/>
  </si>
  <si>
    <t>18P4064244</t>
  </si>
  <si>
    <t>19P5790165</t>
  </si>
  <si>
    <t>顾鹏州</t>
    <phoneticPr fontId="1" type="noConversion"/>
  </si>
  <si>
    <t>18P4064101</t>
  </si>
  <si>
    <t>19P5127805</t>
  </si>
  <si>
    <t>黄德兴</t>
    <phoneticPr fontId="1" type="noConversion"/>
  </si>
  <si>
    <t>18P4064233</t>
  </si>
  <si>
    <t>19P5790154</t>
  </si>
  <si>
    <t>彭海林</t>
    <phoneticPr fontId="1" type="noConversion"/>
  </si>
  <si>
    <t>18P4064220</t>
  </si>
  <si>
    <t>19P5298103</t>
  </si>
  <si>
    <t>H45</t>
  </si>
  <si>
    <t>林建兴</t>
    <phoneticPr fontId="8" type="noConversion"/>
  </si>
  <si>
    <t>19P0156412</t>
  </si>
  <si>
    <t>王瑾</t>
    <phoneticPr fontId="1" type="noConversion"/>
  </si>
  <si>
    <r>
      <t>18B4064310</t>
    </r>
    <r>
      <rPr>
        <sz val="11"/>
        <color theme="1"/>
        <rFont val="等线"/>
        <family val="3"/>
        <charset val="134"/>
        <scheme val="minor"/>
      </rPr>
      <t/>
    </r>
  </si>
  <si>
    <t>19P6714085</t>
  </si>
  <si>
    <t>陈惠明</t>
    <phoneticPr fontId="1" type="noConversion"/>
  </si>
  <si>
    <r>
      <t>18B4064345</t>
    </r>
    <r>
      <rPr>
        <sz val="11"/>
        <color theme="1"/>
        <rFont val="等线"/>
        <family val="3"/>
        <charset val="134"/>
        <scheme val="minor"/>
      </rPr>
      <t/>
    </r>
  </si>
  <si>
    <t>19P6714102</t>
  </si>
  <si>
    <t>H57</t>
  </si>
  <si>
    <t>仇正玉</t>
    <rPh sb="0" eb="2">
      <t>qiu'zhengyu</t>
    </rPh>
    <phoneticPr fontId="7" type="noConversion"/>
  </si>
  <si>
    <t>19P0156424</t>
  </si>
  <si>
    <t>张汉民</t>
  </si>
  <si>
    <t>19P1128</t>
  </si>
  <si>
    <t>19P7247287</t>
  </si>
  <si>
    <t>金引珍</t>
    <phoneticPr fontId="1" type="noConversion"/>
  </si>
  <si>
    <t>19P1159</t>
  </si>
  <si>
    <t>19P7247312</t>
  </si>
  <si>
    <t>阮绍兵</t>
    <phoneticPr fontId="1" type="noConversion"/>
  </si>
  <si>
    <t>18P4064273</t>
  </si>
  <si>
    <t>19P5790194</t>
  </si>
  <si>
    <t>陈明</t>
    <phoneticPr fontId="1" type="noConversion"/>
  </si>
  <si>
    <t>18P4064216</t>
  </si>
  <si>
    <t>19P5298100</t>
  </si>
  <si>
    <t>H49</t>
  </si>
  <si>
    <t>吴根兵</t>
    <phoneticPr fontId="8" type="noConversion"/>
  </si>
  <si>
    <t>19P0156416</t>
  </si>
  <si>
    <t>胡小平</t>
  </si>
  <si>
    <t>19P1134</t>
  </si>
  <si>
    <t>19P7247293</t>
  </si>
  <si>
    <t>王俊国</t>
    <phoneticPr fontId="1" type="noConversion"/>
  </si>
  <si>
    <r>
      <t>18B4064338</t>
    </r>
    <r>
      <rPr>
        <sz val="11"/>
        <color theme="1"/>
        <rFont val="等线"/>
        <family val="3"/>
        <charset val="134"/>
        <scheme val="minor"/>
      </rPr>
      <t/>
    </r>
  </si>
  <si>
    <t>19P6714098</t>
  </si>
  <si>
    <t>1202494-EDTA</t>
    <phoneticPr fontId="1" type="noConversion"/>
  </si>
  <si>
    <t>19P3955029</t>
  </si>
  <si>
    <t>黄周</t>
  </si>
  <si>
    <t>19P1143</t>
  </si>
  <si>
    <t>19P7247298</t>
  </si>
  <si>
    <t>龚红雷</t>
    <phoneticPr fontId="1" type="noConversion"/>
  </si>
  <si>
    <r>
      <t>18B4064319</t>
    </r>
    <r>
      <rPr>
        <sz val="11"/>
        <color theme="1"/>
        <rFont val="等线"/>
        <family val="3"/>
        <charset val="134"/>
        <scheme val="minor"/>
      </rPr>
      <t/>
    </r>
  </si>
  <si>
    <t>19P6714092</t>
  </si>
  <si>
    <t>尧菊水</t>
  </si>
  <si>
    <t>18P4064089</t>
  </si>
  <si>
    <t>19P4178193</t>
  </si>
  <si>
    <t>Oseq-S由于Pre-PCR引物问题，检测失败</t>
    <phoneticPr fontId="1" type="noConversion"/>
  </si>
  <si>
    <t>董菊花</t>
    <phoneticPr fontId="1" type="noConversion"/>
  </si>
  <si>
    <t>18P4064245</t>
  </si>
  <si>
    <t>19P5790166</t>
  </si>
  <si>
    <t>江学根</t>
    <phoneticPr fontId="1" type="noConversion"/>
  </si>
  <si>
    <r>
      <t>18B4064318</t>
    </r>
    <r>
      <rPr>
        <sz val="11"/>
        <color theme="1"/>
        <rFont val="等线"/>
        <family val="3"/>
        <charset val="134"/>
        <scheme val="minor"/>
      </rPr>
      <t/>
    </r>
  </si>
  <si>
    <t>19P6714091</t>
  </si>
  <si>
    <t>陈士良</t>
    <phoneticPr fontId="1" type="noConversion"/>
  </si>
  <si>
    <t>19P1169</t>
  </si>
  <si>
    <t>19P7247320</t>
  </si>
  <si>
    <t>黄碧石</t>
    <phoneticPr fontId="1" type="noConversion"/>
  </si>
  <si>
    <t>18P4064217</t>
  </si>
  <si>
    <t>19P5298101</t>
  </si>
  <si>
    <t>孙根宝</t>
    <phoneticPr fontId="1" type="noConversion"/>
  </si>
  <si>
    <t>18P4064287</t>
  </si>
  <si>
    <t>19P5790208</t>
  </si>
  <si>
    <t>徐伟民</t>
    <phoneticPr fontId="1" type="noConversion"/>
  </si>
  <si>
    <r>
      <t>18B4064324</t>
    </r>
    <r>
      <rPr>
        <sz val="11"/>
        <color theme="1"/>
        <rFont val="等线"/>
        <family val="3"/>
        <charset val="134"/>
        <scheme val="minor"/>
      </rPr>
      <t/>
    </r>
  </si>
  <si>
    <t>19P6714093</t>
  </si>
  <si>
    <t>翟美云</t>
  </si>
  <si>
    <t>18P4064085</t>
  </si>
  <si>
    <t>19P4178189</t>
  </si>
  <si>
    <t>H47</t>
  </si>
  <si>
    <t>潘本华</t>
    <phoneticPr fontId="8" type="noConversion"/>
  </si>
  <si>
    <t>19P0156414</t>
  </si>
  <si>
    <t>张淑平</t>
    <phoneticPr fontId="1" type="noConversion"/>
  </si>
  <si>
    <t>18P4064197</t>
  </si>
  <si>
    <t>19P5298092</t>
  </si>
  <si>
    <t>钟正龙</t>
    <phoneticPr fontId="1" type="noConversion"/>
  </si>
  <si>
    <t>18P4064171</t>
  </si>
  <si>
    <t>19P5298078</t>
  </si>
  <si>
    <t>于华</t>
    <phoneticPr fontId="1" type="noConversion"/>
  </si>
  <si>
    <t>18P4064196</t>
  </si>
  <si>
    <t>19P5298091</t>
  </si>
  <si>
    <t>吴广菊</t>
    <phoneticPr fontId="1" type="noConversion"/>
  </si>
  <si>
    <r>
      <t>18B4064327</t>
    </r>
    <r>
      <rPr>
        <sz val="11"/>
        <color theme="1"/>
        <rFont val="等线"/>
        <family val="3"/>
        <charset val="134"/>
        <scheme val="minor"/>
      </rPr>
      <t/>
    </r>
  </si>
  <si>
    <t>19P6714094</t>
  </si>
  <si>
    <t>汪学明</t>
    <phoneticPr fontId="1" type="noConversion"/>
  </si>
  <si>
    <r>
      <t>18B4064339</t>
    </r>
    <r>
      <rPr>
        <sz val="11"/>
        <color theme="1"/>
        <rFont val="等线"/>
        <family val="3"/>
        <charset val="134"/>
        <scheme val="minor"/>
      </rPr>
      <t/>
    </r>
  </si>
  <si>
    <t>19P6714099</t>
  </si>
  <si>
    <t>勾金兰</t>
  </si>
  <si>
    <t>18P4064090</t>
  </si>
  <si>
    <t>19P4178194</t>
  </si>
  <si>
    <t>H31</t>
  </si>
  <si>
    <t>周嵘</t>
  </si>
  <si>
    <t>19P0156398</t>
  </si>
  <si>
    <t>皇甫惠均</t>
    <phoneticPr fontId="1" type="noConversion"/>
  </si>
  <si>
    <t>18P4064243</t>
  </si>
  <si>
    <t>19P5790164</t>
  </si>
  <si>
    <t>张金玉</t>
    <phoneticPr fontId="1" type="noConversion"/>
  </si>
  <si>
    <t>18P4064265</t>
  </si>
  <si>
    <t>19P5790186</t>
  </si>
  <si>
    <t>胡真金</t>
    <phoneticPr fontId="1" type="noConversion"/>
  </si>
  <si>
    <t>18P4064270</t>
  </si>
  <si>
    <t>19P5790191</t>
  </si>
  <si>
    <t>张玉琴</t>
    <phoneticPr fontId="1" type="noConversion"/>
  </si>
  <si>
    <t>19P1153</t>
  </si>
  <si>
    <t>19P7247306</t>
  </si>
  <si>
    <t>吴林进</t>
    <phoneticPr fontId="1" type="noConversion"/>
  </si>
  <si>
    <t>18P4064132</t>
  </si>
  <si>
    <t>19P5127836</t>
    <phoneticPr fontId="1" type="noConversion"/>
  </si>
  <si>
    <t>曹丽华</t>
    <phoneticPr fontId="1" type="noConversion"/>
  </si>
  <si>
    <r>
      <t>18B4064337</t>
    </r>
    <r>
      <rPr>
        <sz val="11"/>
        <color theme="1"/>
        <rFont val="等线"/>
        <family val="3"/>
        <charset val="134"/>
        <scheme val="minor"/>
      </rPr>
      <t/>
    </r>
  </si>
  <si>
    <t>19P6714111</t>
  </si>
  <si>
    <t>杨云宝</t>
  </si>
  <si>
    <t>19P1141</t>
  </si>
  <si>
    <t>19P7247296</t>
  </si>
  <si>
    <t>戴天松</t>
    <phoneticPr fontId="1" type="noConversion"/>
  </si>
  <si>
    <t>18P4064269</t>
  </si>
  <si>
    <t>19P5790190</t>
  </si>
  <si>
    <t>18P4064105</t>
  </si>
  <si>
    <t>19P5127809</t>
  </si>
  <si>
    <t>H46</t>
  </si>
  <si>
    <t>黄志英</t>
    <phoneticPr fontId="8" type="noConversion"/>
  </si>
  <si>
    <t>19P0156413</t>
  </si>
  <si>
    <t>杨凤兰</t>
  </si>
  <si>
    <t>19P1140</t>
  </si>
  <si>
    <t>19P7247295</t>
  </si>
  <si>
    <t>张天辉</t>
    <phoneticPr fontId="1" type="noConversion"/>
  </si>
  <si>
    <t>19P1102</t>
  </si>
  <si>
    <t>19P6714104</t>
  </si>
  <si>
    <t>郎正萍</t>
  </si>
  <si>
    <t>19P1148</t>
  </si>
  <si>
    <t>19P7247302</t>
  </si>
  <si>
    <t>H18</t>
  </si>
  <si>
    <t>刘洪祥</t>
  </si>
  <si>
    <t>19P0156385</t>
  </si>
  <si>
    <t>张晓纹</t>
  </si>
  <si>
    <t>19P1145</t>
  </si>
  <si>
    <t>19P7247300</t>
  </si>
  <si>
    <t>俞明法</t>
    <phoneticPr fontId="1" type="noConversion"/>
  </si>
  <si>
    <t>19P1103</t>
  </si>
  <si>
    <t>19P6714105</t>
  </si>
  <si>
    <t>施旖</t>
  </si>
  <si>
    <t>19P1108</t>
  </si>
  <si>
    <t>19P7247277</t>
  </si>
  <si>
    <t>龚能贤</t>
    <phoneticPr fontId="1" type="noConversion"/>
  </si>
  <si>
    <t>18P4064290</t>
  </si>
  <si>
    <t>19P5790211</t>
  </si>
  <si>
    <t>陈宣春</t>
    <phoneticPr fontId="1" type="noConversion"/>
  </si>
  <si>
    <t>18P4064209</t>
  </si>
  <si>
    <t>19P5298094</t>
  </si>
  <si>
    <t>丁文生</t>
    <phoneticPr fontId="1" type="noConversion"/>
  </si>
  <si>
    <t>18P4064115</t>
  </si>
  <si>
    <t>19P5127819</t>
  </si>
  <si>
    <t>阮小春</t>
    <phoneticPr fontId="1" type="noConversion"/>
  </si>
  <si>
    <t>18P4064136</t>
  </si>
  <si>
    <t>19P5127840</t>
  </si>
  <si>
    <t>张德青</t>
    <phoneticPr fontId="1" type="noConversion"/>
  </si>
  <si>
    <t>18P4064261</t>
  </si>
  <si>
    <t>19P5790182</t>
  </si>
  <si>
    <t>何淑仪</t>
    <phoneticPr fontId="1" type="noConversion"/>
  </si>
  <si>
    <t>18P4064267</t>
  </si>
  <si>
    <t>19P5790188</t>
  </si>
  <si>
    <t>许建平</t>
  </si>
  <si>
    <t>18P4064074</t>
  </si>
  <si>
    <t>19P4178183</t>
  </si>
  <si>
    <t>王文光</t>
    <phoneticPr fontId="1" type="noConversion"/>
  </si>
  <si>
    <r>
      <t>18B4064328</t>
    </r>
    <r>
      <rPr>
        <sz val="11"/>
        <color theme="1"/>
        <rFont val="等线"/>
        <family val="3"/>
        <charset val="134"/>
        <scheme val="minor"/>
      </rPr>
      <t/>
    </r>
  </si>
  <si>
    <t>19P6714095</t>
  </si>
  <si>
    <t>徐富林</t>
    <phoneticPr fontId="1" type="noConversion"/>
  </si>
  <si>
    <t>19P1104</t>
  </si>
  <si>
    <t>19P6714106</t>
  </si>
  <si>
    <t>曾太阳</t>
  </si>
  <si>
    <t>18P4064068</t>
  </si>
  <si>
    <t>19P4178177</t>
  </si>
  <si>
    <t>殷兴琳</t>
    <phoneticPr fontId="1" type="noConversion"/>
  </si>
  <si>
    <t>18P4064169</t>
  </si>
  <si>
    <t>19P5298076</t>
  </si>
  <si>
    <t>邱洪亮</t>
    <phoneticPr fontId="1" type="noConversion"/>
  </si>
  <si>
    <t>18P4064107</t>
  </si>
  <si>
    <t>19P5127811</t>
  </si>
  <si>
    <t>宋校林</t>
    <phoneticPr fontId="1" type="noConversion"/>
  </si>
  <si>
    <t>18P4064108</t>
  </si>
  <si>
    <t>19P5127812</t>
  </si>
  <si>
    <t>周克凤</t>
  </si>
  <si>
    <t>19P1119</t>
  </si>
  <si>
    <t>19P7247283</t>
  </si>
  <si>
    <t>钱忠芳</t>
    <phoneticPr fontId="1" type="noConversion"/>
  </si>
  <si>
    <t>18P4064133</t>
  </si>
  <si>
    <t>19P5127837</t>
  </si>
  <si>
    <t>史忠敏</t>
  </si>
  <si>
    <t>19P1111</t>
  </si>
  <si>
    <t>19P7247279</t>
  </si>
  <si>
    <t>徐建军</t>
    <phoneticPr fontId="1" type="noConversion"/>
  </si>
  <si>
    <t>18P4064155</t>
  </si>
  <si>
    <t>19P5127859</t>
  </si>
  <si>
    <t>顾洪其</t>
    <phoneticPr fontId="1" type="noConversion"/>
  </si>
  <si>
    <r>
      <t>18B4064316</t>
    </r>
    <r>
      <rPr>
        <sz val="11"/>
        <color theme="1"/>
        <rFont val="等线"/>
        <family val="3"/>
        <charset val="134"/>
        <scheme val="minor"/>
      </rPr>
      <t/>
    </r>
  </si>
  <si>
    <t>19P6714089</t>
  </si>
  <si>
    <t>陈孝汇</t>
    <phoneticPr fontId="1" type="noConversion"/>
  </si>
  <si>
    <t>18P4064187</t>
  </si>
  <si>
    <t>19P5298085</t>
  </si>
  <si>
    <t>陈金龙</t>
    <phoneticPr fontId="1" type="noConversion"/>
  </si>
  <si>
    <t>18P4064165</t>
  </si>
  <si>
    <t>19P5127869</t>
  </si>
  <si>
    <t>徐道林</t>
    <phoneticPr fontId="1" type="noConversion"/>
  </si>
  <si>
    <r>
      <t>18B4064332</t>
    </r>
    <r>
      <rPr>
        <sz val="11"/>
        <color theme="1"/>
        <rFont val="等线"/>
        <family val="3"/>
        <charset val="134"/>
        <scheme val="minor"/>
      </rPr>
      <t/>
    </r>
  </si>
  <si>
    <t>19P6714096</t>
  </si>
  <si>
    <t>孙宝庆</t>
    <phoneticPr fontId="1" type="noConversion"/>
  </si>
  <si>
    <t>18P4064111</t>
  </si>
  <si>
    <t>19P5127815</t>
  </si>
  <si>
    <t>徐卫佳</t>
    <phoneticPr fontId="1" type="noConversion"/>
  </si>
  <si>
    <t>18P4064194</t>
  </si>
  <si>
    <t>19P5298089</t>
  </si>
  <si>
    <t>聂海涛</t>
    <phoneticPr fontId="1" type="noConversion"/>
  </si>
  <si>
    <t>19P1189</t>
  </si>
  <si>
    <t>19P7247334</t>
  </si>
  <si>
    <t>尹春芬</t>
    <phoneticPr fontId="1" type="noConversion"/>
  </si>
  <si>
    <r>
      <t>18B4064321</t>
    </r>
    <r>
      <rPr>
        <sz val="11"/>
        <color theme="1"/>
        <rFont val="等线"/>
        <family val="3"/>
        <charset val="134"/>
        <scheme val="minor"/>
      </rPr>
      <t/>
    </r>
  </si>
  <si>
    <t>19P6714108</t>
  </si>
  <si>
    <t>梁翠兰</t>
  </si>
  <si>
    <t>18P4064075</t>
  </si>
  <si>
    <t>19P4178184</t>
  </si>
  <si>
    <t>竺士瑾</t>
  </si>
  <si>
    <t>18P4064076</t>
  </si>
  <si>
    <t>19P4178185</t>
  </si>
  <si>
    <t>朱球明</t>
    <phoneticPr fontId="1" type="noConversion"/>
  </si>
  <si>
    <t>19P1166</t>
  </si>
  <si>
    <t>19P7247317</t>
  </si>
  <si>
    <t>刘康</t>
    <phoneticPr fontId="1" type="noConversion"/>
  </si>
  <si>
    <t>18P4064174</t>
  </si>
  <si>
    <t>19P5298081</t>
  </si>
  <si>
    <t>刘训霞</t>
  </si>
  <si>
    <t>18P4064087</t>
  </si>
  <si>
    <t>19P4178191</t>
  </si>
  <si>
    <t>倪瑞芳</t>
    <phoneticPr fontId="1" type="noConversion"/>
  </si>
  <si>
    <t>18P4064157</t>
  </si>
  <si>
    <t>19P5127861</t>
  </si>
  <si>
    <t>徐维明</t>
    <phoneticPr fontId="1" type="noConversion"/>
  </si>
  <si>
    <t>18P4064154</t>
  </si>
  <si>
    <t>19P5127858</t>
  </si>
  <si>
    <t>徐伯琴</t>
    <phoneticPr fontId="1" type="noConversion"/>
  </si>
  <si>
    <t>18P4064110</t>
  </si>
  <si>
    <t>19P5127814</t>
  </si>
  <si>
    <t>乐以礼</t>
    <phoneticPr fontId="1" type="noConversion"/>
  </si>
  <si>
    <t>18P4064266</t>
  </si>
  <si>
    <t>19P5790187</t>
  </si>
  <si>
    <t>武月琴</t>
  </si>
  <si>
    <t>19P1129</t>
  </si>
  <si>
    <t>19P7247288</t>
  </si>
  <si>
    <t>陈伟国</t>
    <phoneticPr fontId="1" type="noConversion"/>
  </si>
  <si>
    <t>19P1173</t>
  </si>
  <si>
    <t>19P7247324</t>
  </si>
  <si>
    <t>王承明</t>
  </si>
  <si>
    <t>18P4064079</t>
  </si>
  <si>
    <t>19P4178188</t>
  </si>
  <si>
    <t>徐兰秀</t>
    <phoneticPr fontId="1" type="noConversion"/>
  </si>
  <si>
    <t>18P4064118</t>
  </si>
  <si>
    <t>19P5127822</t>
  </si>
  <si>
    <t>程建强</t>
  </si>
  <si>
    <t>19P1142</t>
  </si>
  <si>
    <t>19P7247297</t>
  </si>
  <si>
    <t>陈培慈</t>
    <phoneticPr fontId="1" type="noConversion"/>
  </si>
  <si>
    <r>
      <t>18B4064340</t>
    </r>
    <r>
      <rPr>
        <sz val="11"/>
        <color theme="1"/>
        <rFont val="等线"/>
        <family val="3"/>
        <charset val="134"/>
        <scheme val="minor"/>
      </rPr>
      <t/>
    </r>
  </si>
  <si>
    <t>19P6714100</t>
  </si>
  <si>
    <t>高炳泉</t>
    <phoneticPr fontId="1" type="noConversion"/>
  </si>
  <si>
    <t>18P4064163</t>
  </si>
  <si>
    <t>19P5127867</t>
  </si>
  <si>
    <t>李启萍</t>
  </si>
  <si>
    <t>18P4064073</t>
  </si>
  <si>
    <t>19P4178182</t>
  </si>
  <si>
    <t>瞿小宁</t>
    <phoneticPr fontId="1" type="noConversion"/>
  </si>
  <si>
    <t>18P4064156</t>
  </si>
  <si>
    <t>19P5127860</t>
  </si>
  <si>
    <t>张振堂</t>
    <phoneticPr fontId="1" type="noConversion"/>
  </si>
  <si>
    <t>18P4064232</t>
  </si>
  <si>
    <t>19P5790153</t>
  </si>
  <si>
    <t>周昭良</t>
    <phoneticPr fontId="1" type="noConversion"/>
  </si>
  <si>
    <t>18P4064113</t>
  </si>
  <si>
    <t>19P5127817</t>
  </si>
  <si>
    <t>许逢华</t>
    <phoneticPr fontId="1" type="noConversion"/>
  </si>
  <si>
    <r>
      <t>18B4064292</t>
    </r>
    <r>
      <rPr>
        <sz val="11"/>
        <color theme="1"/>
        <rFont val="等线"/>
        <family val="3"/>
        <charset val="134"/>
        <scheme val="minor"/>
      </rPr>
      <t/>
    </r>
  </si>
  <si>
    <t>19P6714069</t>
  </si>
  <si>
    <t>全祝英</t>
  </si>
  <si>
    <t>19P1113</t>
  </si>
  <si>
    <t>19P7247343</t>
  </si>
  <si>
    <t>周克芳</t>
    <phoneticPr fontId="1" type="noConversion"/>
  </si>
  <si>
    <t>18P4064170</t>
  </si>
  <si>
    <t>19P5298077</t>
  </si>
  <si>
    <t>邵金南</t>
  </si>
  <si>
    <t>19P1133</t>
  </si>
  <si>
    <t>19P7247292</t>
  </si>
  <si>
    <t>王复春</t>
    <phoneticPr fontId="1" type="noConversion"/>
  </si>
  <si>
    <t>18P4064117</t>
  </si>
  <si>
    <t>19P5127821</t>
  </si>
  <si>
    <t>徐柳香</t>
    <phoneticPr fontId="1" type="noConversion"/>
  </si>
  <si>
    <t>18P4064106</t>
  </si>
  <si>
    <t>19P5127810</t>
  </si>
  <si>
    <t>宋幸福</t>
    <phoneticPr fontId="1" type="noConversion"/>
  </si>
  <si>
    <r>
      <t>18B4064311</t>
    </r>
    <r>
      <rPr>
        <sz val="11"/>
        <color theme="1"/>
        <rFont val="等线"/>
        <family val="3"/>
        <charset val="134"/>
        <scheme val="minor"/>
      </rPr>
      <t/>
    </r>
  </si>
  <si>
    <t>19P6714086</t>
  </si>
  <si>
    <t>周玉宝</t>
    <phoneticPr fontId="1" type="noConversion"/>
  </si>
  <si>
    <r>
      <t>18B4064341</t>
    </r>
    <r>
      <rPr>
        <sz val="11"/>
        <color theme="1"/>
        <rFont val="等线"/>
        <family val="3"/>
        <charset val="134"/>
        <scheme val="minor"/>
      </rPr>
      <t/>
    </r>
  </si>
  <si>
    <t>19P6714101</t>
  </si>
  <si>
    <t>1202326-RT</t>
    <phoneticPr fontId="1" type="noConversion"/>
  </si>
  <si>
    <t>王再石</t>
    <phoneticPr fontId="14" type="noConversion"/>
  </si>
  <si>
    <t>19P3955028</t>
  </si>
  <si>
    <t>H29</t>
  </si>
  <si>
    <t>金建备</t>
  </si>
  <si>
    <t>19P0156396</t>
  </si>
  <si>
    <t>孙芝萍</t>
  </si>
  <si>
    <t>18P4064069</t>
  </si>
  <si>
    <t>19P4178178</t>
  </si>
  <si>
    <t>谢胜中</t>
  </si>
  <si>
    <t>19P1139</t>
  </si>
  <si>
    <t>19P7247294</t>
  </si>
  <si>
    <t>李德永</t>
    <phoneticPr fontId="1" type="noConversion"/>
  </si>
  <si>
    <t>19P1158</t>
  </si>
  <si>
    <t>19P7247311</t>
  </si>
  <si>
    <t>顾明才</t>
    <phoneticPr fontId="1" type="noConversion"/>
  </si>
  <si>
    <t>18P4064189</t>
  </si>
  <si>
    <t>19P5298087</t>
  </si>
  <si>
    <t>丁磊</t>
    <phoneticPr fontId="1" type="noConversion"/>
  </si>
  <si>
    <r>
      <t>18B4064297</t>
    </r>
    <r>
      <rPr>
        <sz val="11"/>
        <color theme="1"/>
        <rFont val="等线"/>
        <family val="3"/>
        <charset val="134"/>
        <scheme val="minor"/>
      </rPr>
      <t/>
    </r>
  </si>
  <si>
    <t>19P6714073</t>
  </si>
  <si>
    <t>何海燕</t>
    <phoneticPr fontId="1" type="noConversion"/>
  </si>
  <si>
    <r>
      <t>18B4064335</t>
    </r>
    <r>
      <rPr>
        <sz val="11"/>
        <color theme="1"/>
        <rFont val="等线"/>
        <family val="3"/>
        <charset val="134"/>
        <scheme val="minor"/>
      </rPr>
      <t/>
    </r>
  </si>
  <si>
    <t>19P6714107</t>
  </si>
  <si>
    <t>燕云</t>
  </si>
  <si>
    <t>19P1130</t>
  </si>
  <si>
    <t>19P7247289</t>
  </si>
  <si>
    <t>孙妹文</t>
    <phoneticPr fontId="1" type="noConversion"/>
  </si>
  <si>
    <r>
      <t>18B4064314</t>
    </r>
    <r>
      <rPr>
        <sz val="11"/>
        <color theme="1"/>
        <rFont val="等线"/>
        <family val="3"/>
        <charset val="134"/>
        <scheme val="minor"/>
      </rPr>
      <t/>
    </r>
  </si>
  <si>
    <t>19P6714087</t>
  </si>
  <si>
    <t>张银蟾</t>
    <phoneticPr fontId="1" type="noConversion"/>
  </si>
  <si>
    <t>19P1182</t>
  </si>
  <si>
    <t>19P7247331</t>
  </si>
  <si>
    <t>H44</t>
  </si>
  <si>
    <t>吴国军</t>
    <phoneticPr fontId="8" type="noConversion"/>
  </si>
  <si>
    <t>19P0156411</t>
  </si>
  <si>
    <t>李景春</t>
    <phoneticPr fontId="1" type="noConversion"/>
  </si>
  <si>
    <t>19P1181</t>
  </si>
  <si>
    <t>19P7247330</t>
  </si>
  <si>
    <t>顾艳花</t>
  </si>
  <si>
    <t>19P1126</t>
  </si>
  <si>
    <t>19P7247285</t>
  </si>
  <si>
    <t>1202326-EDTA</t>
    <phoneticPr fontId="1" type="noConversion"/>
  </si>
  <si>
    <t>19P3955027</t>
  </si>
  <si>
    <t>朱英明</t>
    <phoneticPr fontId="1" type="noConversion"/>
  </si>
  <si>
    <t>19P1154</t>
  </si>
  <si>
    <t>19P7247307</t>
  </si>
  <si>
    <t>赵志毓</t>
    <phoneticPr fontId="1" type="noConversion"/>
  </si>
  <si>
    <t>18P4064164</t>
  </si>
  <si>
    <t>19P5127868</t>
  </si>
  <si>
    <t>胡满意</t>
    <phoneticPr fontId="1" type="noConversion"/>
  </si>
  <si>
    <t>18P4064186</t>
  </si>
  <si>
    <t>19P5298084</t>
  </si>
  <si>
    <t>周后玲</t>
  </si>
  <si>
    <t>19P1144</t>
  </si>
  <si>
    <t>19P7247299</t>
  </si>
  <si>
    <t>鲁红益</t>
    <phoneticPr fontId="1" type="noConversion"/>
  </si>
  <si>
    <t>19P1167</t>
  </si>
  <si>
    <t>19P7247318</t>
  </si>
  <si>
    <t>血管瘤</t>
    <phoneticPr fontId="1" type="noConversion"/>
  </si>
  <si>
    <t>陆夕琴</t>
    <phoneticPr fontId="1" type="noConversion"/>
  </si>
  <si>
    <r>
      <t>18B4064325</t>
    </r>
    <r>
      <rPr>
        <sz val="11"/>
        <color theme="1"/>
        <rFont val="等线"/>
        <family val="3"/>
        <charset val="134"/>
        <scheme val="minor"/>
      </rPr>
      <t/>
    </r>
  </si>
  <si>
    <t>19P6714114</t>
  </si>
  <si>
    <t>美基自动化</t>
  </si>
  <si>
    <t>陈冠龄</t>
    <phoneticPr fontId="1" type="noConversion"/>
  </si>
  <si>
    <t>18P4064208</t>
  </si>
  <si>
    <t>19P5298093</t>
  </si>
  <si>
    <t>胆管囊腺瘤</t>
  </si>
  <si>
    <t>邱小妹</t>
  </si>
  <si>
    <t>19P1115</t>
  </si>
  <si>
    <t>19P7247338</t>
  </si>
  <si>
    <t>施卫新</t>
    <phoneticPr fontId="1" type="noConversion"/>
  </si>
  <si>
    <t>18P4064109</t>
  </si>
  <si>
    <t>19P5127813</t>
  </si>
  <si>
    <t>张宝兴</t>
    <phoneticPr fontId="1" type="noConversion"/>
  </si>
  <si>
    <r>
      <t>18B4064326</t>
    </r>
    <r>
      <rPr>
        <sz val="11"/>
        <color theme="1"/>
        <rFont val="等线"/>
        <family val="3"/>
        <charset val="134"/>
        <scheme val="minor"/>
      </rPr>
      <t/>
    </r>
  </si>
  <si>
    <t>19P6714109</t>
  </si>
  <si>
    <t>陈孝泼</t>
  </si>
  <si>
    <t>19P1109</t>
  </si>
  <si>
    <t>19P7247278</t>
  </si>
  <si>
    <t>1074870-RT</t>
    <phoneticPr fontId="1" type="noConversion"/>
  </si>
  <si>
    <t>王金水</t>
    <phoneticPr fontId="14" type="noConversion"/>
  </si>
  <si>
    <t>19P3955026</t>
  </si>
  <si>
    <t>任平吉</t>
    <phoneticPr fontId="1" type="noConversion"/>
  </si>
  <si>
    <r>
      <t>18B4064294</t>
    </r>
    <r>
      <rPr>
        <sz val="11"/>
        <color theme="1"/>
        <rFont val="等线"/>
        <family val="3"/>
        <charset val="134"/>
        <scheme val="minor"/>
      </rPr>
      <t/>
    </r>
  </si>
  <si>
    <t>19P6714071</t>
  </si>
  <si>
    <t>陈林源</t>
    <phoneticPr fontId="1" type="noConversion"/>
  </si>
  <si>
    <t>19P1163</t>
  </si>
  <si>
    <t>19P7247316</t>
  </si>
  <si>
    <t>候腊香</t>
  </si>
  <si>
    <t>19P1110</t>
  </si>
  <si>
    <t>19P7247342</t>
  </si>
  <si>
    <t>1202921-RT</t>
    <phoneticPr fontId="1" type="noConversion"/>
  </si>
  <si>
    <t>王妙春</t>
    <phoneticPr fontId="14" type="noConversion"/>
  </si>
  <si>
    <t>19P3955034</t>
  </si>
  <si>
    <t>陈玉芳</t>
    <phoneticPr fontId="1" type="noConversion"/>
  </si>
  <si>
    <t>19P1184</t>
  </si>
  <si>
    <t>19P7247333</t>
  </si>
  <si>
    <t>顾坤来</t>
    <phoneticPr fontId="1" type="noConversion"/>
  </si>
  <si>
    <t>19P1183</t>
  </si>
  <si>
    <t>19P7247332</t>
  </si>
  <si>
    <t>叶国剑</t>
    <phoneticPr fontId="1" type="noConversion"/>
  </si>
  <si>
    <r>
      <t>18B4064291</t>
    </r>
    <r>
      <rPr>
        <sz val="11"/>
        <color theme="1"/>
        <rFont val="等线"/>
        <family val="3"/>
        <charset val="134"/>
        <scheme val="minor"/>
      </rPr>
      <t/>
    </r>
  </si>
  <si>
    <t>19P6714068</t>
  </si>
  <si>
    <t>田新强</t>
  </si>
  <si>
    <t>18P4064091</t>
  </si>
  <si>
    <t>19P4178195</t>
  </si>
  <si>
    <t>许大军</t>
    <phoneticPr fontId="1" type="noConversion"/>
  </si>
  <si>
    <t>18P4064134</t>
  </si>
  <si>
    <t>19P5127838</t>
  </si>
  <si>
    <t>林波娜</t>
    <phoneticPr fontId="1" type="noConversion"/>
  </si>
  <si>
    <t>18P4064277</t>
  </si>
  <si>
    <t>19P5790198</t>
  </si>
  <si>
    <t>冯泉泉</t>
    <phoneticPr fontId="1" type="noConversion"/>
  </si>
  <si>
    <r>
      <t>18B4064295</t>
    </r>
    <r>
      <rPr>
        <sz val="11"/>
        <color theme="1"/>
        <rFont val="等线"/>
        <family val="3"/>
        <charset val="134"/>
        <scheme val="minor"/>
      </rPr>
      <t/>
    </r>
  </si>
  <si>
    <t>19P6714072</t>
  </si>
  <si>
    <t>许希黎</t>
  </si>
  <si>
    <t>19P1146</t>
  </si>
  <si>
    <t>19P7247301</t>
  </si>
  <si>
    <t>瞿维湘</t>
  </si>
  <si>
    <t>19P1114</t>
  </si>
  <si>
    <t>19P7247281</t>
  </si>
  <si>
    <t>胆管下段癌</t>
  </si>
  <si>
    <t>崔协良</t>
  </si>
  <si>
    <t>19P1147</t>
  </si>
  <si>
    <t>19P7247339</t>
  </si>
  <si>
    <t>吕海军</t>
  </si>
  <si>
    <t>18P4064072</t>
  </si>
  <si>
    <t>19P4178181</t>
  </si>
  <si>
    <t>顾钧</t>
    <phoneticPr fontId="1" type="noConversion"/>
  </si>
  <si>
    <r>
      <t>18B4064298</t>
    </r>
    <r>
      <rPr>
        <sz val="11"/>
        <color theme="1"/>
        <rFont val="等线"/>
        <family val="3"/>
        <charset val="134"/>
        <scheme val="minor"/>
      </rPr>
      <t/>
    </r>
  </si>
  <si>
    <t>19P6714074</t>
  </si>
  <si>
    <t>袁金妹</t>
    <phoneticPr fontId="1" type="noConversion"/>
  </si>
  <si>
    <t>18P4064161</t>
  </si>
  <si>
    <t>19P5127865</t>
  </si>
  <si>
    <t>肝血管瘤</t>
    <phoneticPr fontId="1" type="noConversion"/>
  </si>
  <si>
    <t>陈莉莉</t>
    <phoneticPr fontId="1" type="noConversion"/>
  </si>
  <si>
    <t>19P1175</t>
  </si>
  <si>
    <t>19P7247341</t>
  </si>
  <si>
    <t>金剑波</t>
    <phoneticPr fontId="1" type="noConversion"/>
  </si>
  <si>
    <t>18P4064160</t>
  </si>
  <si>
    <t>19P5127864</t>
  </si>
  <si>
    <t>1202921-EDTA</t>
    <phoneticPr fontId="1" type="noConversion"/>
  </si>
  <si>
    <t>19P3955033</t>
  </si>
  <si>
    <t>1074870-EDTA</t>
    <phoneticPr fontId="1" type="noConversion"/>
  </si>
  <si>
    <t>19P3955025</t>
  </si>
  <si>
    <t>田森</t>
    <phoneticPr fontId="1" type="noConversion"/>
  </si>
  <si>
    <t>19P1176</t>
  </si>
  <si>
    <t>19P7247326</t>
  </si>
  <si>
    <t>喻荣耀</t>
  </si>
  <si>
    <t>19P1116</t>
  </si>
  <si>
    <t>19P7247282</t>
  </si>
  <si>
    <t>杨德志</t>
  </si>
  <si>
    <t>18P4064071</t>
  </si>
  <si>
    <t>19P4178180</t>
  </si>
  <si>
    <t>罗华夫</t>
  </si>
  <si>
    <t>18P4064086</t>
  </si>
  <si>
    <t>19P4178190</t>
  </si>
  <si>
    <t>吴珠凤</t>
    <phoneticPr fontId="1" type="noConversion"/>
  </si>
  <si>
    <t>19P1101</t>
    <phoneticPr fontId="1" type="noConversion"/>
  </si>
  <si>
    <t>19P6714103</t>
  </si>
  <si>
    <t>徐灵</t>
    <phoneticPr fontId="1" type="noConversion"/>
  </si>
  <si>
    <t>18P4064276</t>
  </si>
  <si>
    <t>19P5790197</t>
  </si>
  <si>
    <t>周雪林</t>
    <phoneticPr fontId="1" type="noConversion"/>
  </si>
  <si>
    <t>19P1174</t>
  </si>
  <si>
    <t>19P7247325</t>
  </si>
  <si>
    <t>姜欢明</t>
    <phoneticPr fontId="1" type="noConversion"/>
  </si>
  <si>
    <r>
      <t>18B4064336</t>
    </r>
    <r>
      <rPr>
        <sz val="11"/>
        <color theme="1"/>
        <rFont val="等线"/>
        <family val="3"/>
        <charset val="134"/>
        <scheme val="minor"/>
      </rPr>
      <t/>
    </r>
  </si>
  <si>
    <t>19P6714113</t>
  </si>
  <si>
    <t>李大伟</t>
    <phoneticPr fontId="1" type="noConversion"/>
  </si>
  <si>
    <r>
      <t>18B4064305</t>
    </r>
    <r>
      <rPr>
        <sz val="11"/>
        <color theme="1"/>
        <rFont val="等线"/>
        <family val="3"/>
        <charset val="134"/>
        <scheme val="minor"/>
      </rPr>
      <t/>
    </r>
  </si>
  <si>
    <t>19P6714080</t>
  </si>
  <si>
    <t>何红艳</t>
  </si>
  <si>
    <t>19P1125</t>
  </si>
  <si>
    <t>19P7247284</t>
  </si>
  <si>
    <t>秦卫星</t>
    <phoneticPr fontId="1" type="noConversion"/>
  </si>
  <si>
    <t>19P1157</t>
  </si>
  <si>
    <t>19P7247310</t>
  </si>
  <si>
    <t>王明山</t>
    <phoneticPr fontId="1" type="noConversion"/>
  </si>
  <si>
    <r>
      <t>18B4064308</t>
    </r>
    <r>
      <rPr>
        <sz val="11"/>
        <color theme="1"/>
        <rFont val="等线"/>
        <family val="3"/>
        <charset val="134"/>
        <scheme val="minor"/>
      </rPr>
      <t/>
    </r>
  </si>
  <si>
    <t>19P6714083</t>
  </si>
  <si>
    <t>吕立文</t>
    <phoneticPr fontId="1" type="noConversion"/>
  </si>
  <si>
    <t>19P1171</t>
  </si>
  <si>
    <t>19P7247322</t>
  </si>
  <si>
    <t>洪为亮</t>
    <phoneticPr fontId="1" type="noConversion"/>
  </si>
  <si>
    <t>19P1172</t>
  </si>
  <si>
    <t>19P7247323</t>
  </si>
  <si>
    <t>杜长福</t>
    <phoneticPr fontId="1" type="noConversion"/>
  </si>
  <si>
    <t>19P1170</t>
  </si>
  <si>
    <t>19P7247321</t>
  </si>
  <si>
    <t>王国周</t>
    <phoneticPr fontId="1" type="noConversion"/>
  </si>
  <si>
    <t>19P1178</t>
  </si>
  <si>
    <t>19P7247328</t>
  </si>
  <si>
    <t>李传宝</t>
    <phoneticPr fontId="1" type="noConversion"/>
  </si>
  <si>
    <t>19P1168</t>
  </si>
  <si>
    <t>19P7247319</t>
  </si>
  <si>
    <t>19P1127</t>
  </si>
  <si>
    <t>19P7247286</t>
  </si>
  <si>
    <t>钱仁荣</t>
  </si>
  <si>
    <t>19P1131</t>
  </si>
  <si>
    <t>19P7247290</t>
  </si>
  <si>
    <t>管明生</t>
    <phoneticPr fontId="1" type="noConversion"/>
  </si>
  <si>
    <t>19P1177</t>
  </si>
  <si>
    <t>19P7247327</t>
  </si>
  <si>
    <t>陆群</t>
    <phoneticPr fontId="1" type="noConversion"/>
  </si>
  <si>
    <r>
      <t>18B4064320</t>
    </r>
    <r>
      <rPr>
        <sz val="11"/>
        <color theme="1"/>
        <rFont val="等线"/>
        <family val="3"/>
        <charset val="134"/>
        <scheme val="minor"/>
      </rPr>
      <t/>
    </r>
  </si>
  <si>
    <t>19P6714112</t>
  </si>
  <si>
    <t>陆小芳</t>
    <phoneticPr fontId="1" type="noConversion"/>
  </si>
  <si>
    <r>
      <t>18B4064299</t>
    </r>
    <r>
      <rPr>
        <sz val="11"/>
        <color theme="1"/>
        <rFont val="等线"/>
        <family val="3"/>
        <charset val="134"/>
        <scheme val="minor"/>
      </rPr>
      <t/>
    </r>
  </si>
  <si>
    <t>19P6714075</t>
  </si>
  <si>
    <t>马嘉伟</t>
    <phoneticPr fontId="1" type="noConversion"/>
  </si>
  <si>
    <t>19P1179</t>
  </si>
  <si>
    <t>19P7247329</t>
  </si>
  <si>
    <t>孔祥建</t>
    <phoneticPr fontId="1" type="noConversion"/>
  </si>
  <si>
    <t>19P1192</t>
  </si>
  <si>
    <t>19P7247337</t>
  </si>
  <si>
    <t>肝血管瘤</t>
  </si>
  <si>
    <t>傅奇才</t>
  </si>
  <si>
    <t>19P1120</t>
  </si>
  <si>
    <t>19P7247340</t>
  </si>
  <si>
    <t>徐佳玮</t>
    <phoneticPr fontId="1" type="noConversion"/>
  </si>
  <si>
    <t>19P1191</t>
  </si>
  <si>
    <t>19P7247336</t>
  </si>
  <si>
    <t>戴红俊</t>
    <phoneticPr fontId="1" type="noConversion"/>
  </si>
  <si>
    <r>
      <t>18B4064303</t>
    </r>
    <r>
      <rPr>
        <sz val="11"/>
        <color theme="1"/>
        <rFont val="等线"/>
        <family val="3"/>
        <charset val="134"/>
        <scheme val="minor"/>
      </rPr>
      <t/>
    </r>
  </si>
  <si>
    <t>19P6714078</t>
  </si>
  <si>
    <t>邓勃馨</t>
  </si>
  <si>
    <t>19P1132</t>
  </si>
  <si>
    <t>19P7247291</t>
  </si>
  <si>
    <t xml:space="preserve">                 血浆过少不提取</t>
    <phoneticPr fontId="1" type="noConversion"/>
  </si>
  <si>
    <t>肝癌</t>
    <phoneticPr fontId="1" type="noConversion"/>
  </si>
  <si>
    <t>杨永政</t>
    <phoneticPr fontId="1" type="noConversion"/>
  </si>
  <si>
    <t>19P1195</t>
  </si>
  <si>
    <t>第13批</t>
    <phoneticPr fontId="1" type="noConversion"/>
  </si>
  <si>
    <t>20P2914856</t>
  </si>
  <si>
    <t>南科手工提取</t>
    <phoneticPr fontId="1" type="noConversion"/>
  </si>
  <si>
    <t>蒋建康</t>
    <phoneticPr fontId="1" type="noConversion"/>
  </si>
  <si>
    <t>19P1196</t>
  </si>
  <si>
    <t>20P2914857</t>
  </si>
  <si>
    <t>顾晓娥</t>
    <phoneticPr fontId="1" type="noConversion"/>
  </si>
  <si>
    <t>19P1197</t>
  </si>
  <si>
    <t>20P2914858</t>
  </si>
  <si>
    <t>徐慧芬</t>
    <phoneticPr fontId="1" type="noConversion"/>
  </si>
  <si>
    <t>19P1198</t>
  </si>
  <si>
    <t>20P2914859</t>
  </si>
  <si>
    <t>陈有连</t>
    <phoneticPr fontId="1" type="noConversion"/>
  </si>
  <si>
    <t>19P1199</t>
  </si>
  <si>
    <t>20P2914860</t>
  </si>
  <si>
    <t>胡青荣</t>
    <phoneticPr fontId="1" type="noConversion"/>
  </si>
  <si>
    <t>19P1200</t>
  </si>
  <si>
    <t>20P2914861</t>
  </si>
  <si>
    <t>徐道生</t>
    <phoneticPr fontId="1" type="noConversion"/>
  </si>
  <si>
    <t>19P1201</t>
  </si>
  <si>
    <t>20P2914862</t>
  </si>
  <si>
    <t>岳凤娥</t>
    <phoneticPr fontId="1" type="noConversion"/>
  </si>
  <si>
    <t>19P1202</t>
  </si>
  <si>
    <t>20P2914863</t>
  </si>
  <si>
    <t>钱少文</t>
    <phoneticPr fontId="1" type="noConversion"/>
  </si>
  <si>
    <t>19P1203</t>
  </si>
  <si>
    <t>20P2914864</t>
  </si>
  <si>
    <t>周梦飞</t>
    <phoneticPr fontId="1" type="noConversion"/>
  </si>
  <si>
    <t>19P1204</t>
  </si>
  <si>
    <t>20P2914865</t>
  </si>
  <si>
    <t>刘永浒</t>
    <phoneticPr fontId="1" type="noConversion"/>
  </si>
  <si>
    <t>19P7247451</t>
  </si>
  <si>
    <t>姚杰</t>
    <phoneticPr fontId="1" type="noConversion"/>
  </si>
  <si>
    <t>19P7247452</t>
  </si>
  <si>
    <t>邵燕英</t>
    <phoneticPr fontId="1" type="noConversion"/>
  </si>
  <si>
    <t>19P7247453</t>
  </si>
  <si>
    <t>厉现华</t>
    <phoneticPr fontId="1" type="noConversion"/>
  </si>
  <si>
    <t>19P7247454</t>
  </si>
  <si>
    <t>张正涛</t>
    <phoneticPr fontId="1" type="noConversion"/>
  </si>
  <si>
    <t>19P7247455</t>
  </si>
  <si>
    <t>叶少青</t>
    <phoneticPr fontId="1" type="noConversion"/>
  </si>
  <si>
    <t>19P7247456</t>
  </si>
  <si>
    <t>陈中基</t>
    <phoneticPr fontId="1" type="noConversion"/>
  </si>
  <si>
    <t>19P7247457</t>
  </si>
  <si>
    <t>陆维燕</t>
    <phoneticPr fontId="1" type="noConversion"/>
  </si>
  <si>
    <t>19P7247458</t>
  </si>
  <si>
    <t>柴旭辉</t>
    <phoneticPr fontId="1" type="noConversion"/>
  </si>
  <si>
    <t>19P7247459</t>
  </si>
  <si>
    <t>陈凯杰</t>
    <phoneticPr fontId="1" type="noConversion"/>
  </si>
  <si>
    <t>19P7247460</t>
  </si>
  <si>
    <t>马士凤</t>
    <phoneticPr fontId="1" type="noConversion"/>
  </si>
  <si>
    <t>19P7247461</t>
  </si>
  <si>
    <t>朱继华</t>
    <phoneticPr fontId="1" type="noConversion"/>
  </si>
  <si>
    <t>19P7247464</t>
  </si>
  <si>
    <t>朱国平</t>
    <phoneticPr fontId="1" type="noConversion"/>
  </si>
  <si>
    <t>19P7247465</t>
  </si>
  <si>
    <t>孙红莲</t>
    <phoneticPr fontId="1" type="noConversion"/>
  </si>
  <si>
    <t>19P7247466</t>
  </si>
  <si>
    <t>钱雯沁</t>
    <phoneticPr fontId="1" type="noConversion"/>
  </si>
  <si>
    <t>19P7247467</t>
  </si>
  <si>
    <t>吕敏</t>
    <phoneticPr fontId="1" type="noConversion"/>
  </si>
  <si>
    <t>19P7247468</t>
  </si>
  <si>
    <t>彭晓林</t>
    <phoneticPr fontId="1" type="noConversion"/>
  </si>
  <si>
    <t>19P7247469</t>
  </si>
  <si>
    <t>刘静</t>
    <phoneticPr fontId="1" type="noConversion"/>
  </si>
  <si>
    <t>19P7247470</t>
  </si>
  <si>
    <t>吴晓莉</t>
    <phoneticPr fontId="1" type="noConversion"/>
  </si>
  <si>
    <t>19P7247471</t>
  </si>
  <si>
    <t>沈保红</t>
    <phoneticPr fontId="1" type="noConversion"/>
  </si>
  <si>
    <t>19P7247472</t>
  </si>
  <si>
    <t>杨彩娣</t>
    <phoneticPr fontId="1" type="noConversion"/>
  </si>
  <si>
    <t>19P7247473</t>
  </si>
  <si>
    <t>高开年</t>
    <phoneticPr fontId="1" type="noConversion"/>
  </si>
  <si>
    <t>19P7247474</t>
  </si>
  <si>
    <t>周斌</t>
    <phoneticPr fontId="1" type="noConversion"/>
  </si>
  <si>
    <t>19P7247475</t>
  </si>
  <si>
    <t>史济民</t>
    <phoneticPr fontId="1" type="noConversion"/>
  </si>
  <si>
    <t>19P7247477</t>
  </si>
  <si>
    <t>朱美香</t>
    <phoneticPr fontId="1" type="noConversion"/>
  </si>
  <si>
    <t>19P7247478</t>
  </si>
  <si>
    <t>刘晶</t>
    <phoneticPr fontId="1" type="noConversion"/>
  </si>
  <si>
    <t>19P7247479</t>
  </si>
  <si>
    <t>邵雪新</t>
    <phoneticPr fontId="1" type="noConversion"/>
  </si>
  <si>
    <t>19P7247480</t>
  </si>
  <si>
    <t>刘应生</t>
    <phoneticPr fontId="1" type="noConversion"/>
  </si>
  <si>
    <t>19P7247481</t>
  </si>
  <si>
    <t>钱昱润</t>
    <phoneticPr fontId="1" type="noConversion"/>
  </si>
  <si>
    <t>19P7247485</t>
  </si>
  <si>
    <t>董丽华</t>
    <phoneticPr fontId="1" type="noConversion"/>
  </si>
  <si>
    <t>19P7247486</t>
  </si>
  <si>
    <t>苗宗艳</t>
    <phoneticPr fontId="1" type="noConversion"/>
  </si>
  <si>
    <t>19P7247487</t>
  </si>
  <si>
    <t>魏尧燕</t>
    <phoneticPr fontId="1" type="noConversion"/>
  </si>
  <si>
    <t>19P7247488</t>
  </si>
  <si>
    <t>梁素芹</t>
    <phoneticPr fontId="1" type="noConversion"/>
  </si>
  <si>
    <t>19P7247489</t>
  </si>
  <si>
    <t>熊为亮</t>
    <phoneticPr fontId="1" type="noConversion"/>
  </si>
  <si>
    <t>19P7247490</t>
  </si>
  <si>
    <t>李金星</t>
    <phoneticPr fontId="1" type="noConversion"/>
  </si>
  <si>
    <t>19P7247491</t>
  </si>
  <si>
    <t>陈贤能</t>
    <phoneticPr fontId="1" type="noConversion"/>
  </si>
  <si>
    <t>19P7247492</t>
  </si>
  <si>
    <t>董红</t>
    <phoneticPr fontId="1" type="noConversion"/>
  </si>
  <si>
    <t>19P7247493</t>
  </si>
  <si>
    <t>翁温风</t>
    <phoneticPr fontId="1" type="noConversion"/>
  </si>
  <si>
    <t>19P7247494</t>
  </si>
  <si>
    <t>王进顺</t>
    <phoneticPr fontId="1" type="noConversion"/>
  </si>
  <si>
    <t>19P7247495</t>
  </si>
  <si>
    <t>丁昌培</t>
    <phoneticPr fontId="1" type="noConversion"/>
  </si>
  <si>
    <t>19P7247496</t>
  </si>
  <si>
    <t>林树源</t>
    <phoneticPr fontId="1" type="noConversion"/>
  </si>
  <si>
    <t>19P7247497</t>
  </si>
  <si>
    <t>唐世军</t>
    <phoneticPr fontId="1" type="noConversion"/>
  </si>
  <si>
    <t>19P7247500</t>
  </si>
  <si>
    <t>孙嫒</t>
    <phoneticPr fontId="1" type="noConversion"/>
  </si>
  <si>
    <t>19P7247501</t>
  </si>
  <si>
    <t>胡月霞</t>
    <phoneticPr fontId="1" type="noConversion"/>
  </si>
  <si>
    <t>19P7247502</t>
  </si>
  <si>
    <t>徐高旺</t>
    <phoneticPr fontId="1" type="noConversion"/>
  </si>
  <si>
    <t>19P7247503</t>
  </si>
  <si>
    <t>方春花</t>
    <phoneticPr fontId="1" type="noConversion"/>
  </si>
  <si>
    <t>19P7247504</t>
  </si>
  <si>
    <t>邵卫生</t>
    <phoneticPr fontId="1" type="noConversion"/>
  </si>
  <si>
    <t>19P7247505</t>
  </si>
  <si>
    <t>孔宪忠</t>
    <phoneticPr fontId="1" type="noConversion"/>
  </si>
  <si>
    <t>19P7247506</t>
  </si>
  <si>
    <t>李美娇</t>
    <phoneticPr fontId="1" type="noConversion"/>
  </si>
  <si>
    <t>19P7247507</t>
  </si>
  <si>
    <t>李其兆</t>
    <phoneticPr fontId="1" type="noConversion"/>
  </si>
  <si>
    <t>19P7247508</t>
  </si>
  <si>
    <t>余上川</t>
    <phoneticPr fontId="1" type="noConversion"/>
  </si>
  <si>
    <t>19P7247509</t>
  </si>
  <si>
    <t>耿昌财</t>
    <phoneticPr fontId="1" type="noConversion"/>
  </si>
  <si>
    <t>19P7247510</t>
  </si>
  <si>
    <t>任玉芳</t>
    <phoneticPr fontId="1" type="noConversion"/>
  </si>
  <si>
    <t>19P7247514</t>
  </si>
  <si>
    <t>陆允飞</t>
    <phoneticPr fontId="1" type="noConversion"/>
  </si>
  <si>
    <t>19P7247515</t>
  </si>
  <si>
    <t>姚瑶</t>
    <phoneticPr fontId="1" type="noConversion"/>
  </si>
  <si>
    <t>19P7247516</t>
  </si>
  <si>
    <t>王一森</t>
    <phoneticPr fontId="1" type="noConversion"/>
  </si>
  <si>
    <t>19P7247517</t>
  </si>
  <si>
    <t>董开芳</t>
    <phoneticPr fontId="1" type="noConversion"/>
  </si>
  <si>
    <t>19P7247518</t>
  </si>
  <si>
    <t>张良祖</t>
    <phoneticPr fontId="1" type="noConversion"/>
  </si>
  <si>
    <t>19P7247519</t>
  </si>
  <si>
    <t>檀志军</t>
    <phoneticPr fontId="1" type="noConversion"/>
  </si>
  <si>
    <t>19P7247520</t>
  </si>
  <si>
    <t>曲国庆</t>
    <phoneticPr fontId="1" type="noConversion"/>
  </si>
  <si>
    <t>19P7247521</t>
  </si>
  <si>
    <t>罗公明</t>
    <phoneticPr fontId="1" type="noConversion"/>
  </si>
  <si>
    <t>19P7247522</t>
  </si>
  <si>
    <t>柯武忠</t>
    <phoneticPr fontId="1" type="noConversion"/>
  </si>
  <si>
    <t>19P7247523</t>
  </si>
  <si>
    <t>顾卫平</t>
    <phoneticPr fontId="1" type="noConversion"/>
  </si>
  <si>
    <t>19P7247524</t>
  </si>
  <si>
    <t>王挺</t>
  </si>
  <si>
    <t>19P7247527</t>
  </si>
  <si>
    <t>第14批</t>
  </si>
  <si>
    <t>倪志明</t>
  </si>
  <si>
    <t>19P7247531</t>
  </si>
  <si>
    <t>2100主峰较高</t>
    <phoneticPr fontId="1" type="noConversion"/>
  </si>
  <si>
    <t>楼世芳</t>
  </si>
  <si>
    <t>19P7247532</t>
  </si>
  <si>
    <t>杨美娟</t>
  </si>
  <si>
    <t>19P7247533</t>
  </si>
  <si>
    <t>黄刚明</t>
  </si>
  <si>
    <t>19P7247534</t>
  </si>
  <si>
    <t>王勤标</t>
  </si>
  <si>
    <t>19P7247535</t>
  </si>
  <si>
    <t>环云</t>
  </si>
  <si>
    <t>19P7247537</t>
  </si>
  <si>
    <t>葛小燕</t>
  </si>
  <si>
    <t>19P7247538</t>
  </si>
  <si>
    <t>宁荣华</t>
  </si>
  <si>
    <t>19P7247539</t>
  </si>
  <si>
    <t>劳丽</t>
  </si>
  <si>
    <t>19P7247540</t>
  </si>
  <si>
    <t>余乃榜</t>
  </si>
  <si>
    <t>19P7247541</t>
  </si>
  <si>
    <t>茆训芝</t>
  </si>
  <si>
    <t>19P7247542</t>
  </si>
  <si>
    <t>曹应龙</t>
  </si>
  <si>
    <t>19P7247543</t>
  </si>
  <si>
    <t>马永强</t>
  </si>
  <si>
    <t>19P7247544</t>
  </si>
  <si>
    <t>程维华</t>
  </si>
  <si>
    <t>19P7247546</t>
  </si>
  <si>
    <t>王荣善</t>
  </si>
  <si>
    <t>19P7247547</t>
  </si>
  <si>
    <t>陈留</t>
  </si>
  <si>
    <t>19P7247548</t>
  </si>
  <si>
    <t>杜莹</t>
  </si>
  <si>
    <t>19P7247549</t>
  </si>
  <si>
    <t>章素芬</t>
  </si>
  <si>
    <t>19P7247550</t>
  </si>
  <si>
    <t>朱洪新</t>
  </si>
  <si>
    <t>19P7247551</t>
  </si>
  <si>
    <t>曾华狮</t>
  </si>
  <si>
    <t>19P7247552</t>
  </si>
  <si>
    <t>任文元</t>
  </si>
  <si>
    <t>19P7247553</t>
  </si>
  <si>
    <t>许友华</t>
  </si>
  <si>
    <t>19P7247554</t>
  </si>
  <si>
    <r>
      <t xml:space="preserve">            </t>
    </r>
    <r>
      <rPr>
        <sz val="11"/>
        <color rgb="FFFF0000"/>
        <rFont val="等线"/>
        <family val="3"/>
        <charset val="134"/>
        <scheme val="minor"/>
      </rPr>
      <t xml:space="preserve"> 2100质控不合格 </t>
    </r>
    <phoneticPr fontId="1" type="noConversion"/>
  </si>
  <si>
    <t>黄达群</t>
  </si>
  <si>
    <t>19P7247555</t>
  </si>
  <si>
    <t>凌月明</t>
  </si>
  <si>
    <t>19P7247556</t>
  </si>
  <si>
    <t>苏志豪</t>
  </si>
  <si>
    <t>19P7247557</t>
  </si>
  <si>
    <t>叶少青</t>
  </si>
  <si>
    <t>19P7247558</t>
  </si>
  <si>
    <t>陈家盛</t>
  </si>
  <si>
    <t>19P7247559</t>
  </si>
  <si>
    <t>罗金泉</t>
  </si>
  <si>
    <t>19P7247560</t>
  </si>
  <si>
    <t>吴艳林</t>
  </si>
  <si>
    <t>19P7247561</t>
  </si>
  <si>
    <t>焦同生</t>
  </si>
  <si>
    <t>19P7247562</t>
  </si>
  <si>
    <t>赵明</t>
  </si>
  <si>
    <t>19P7247563</t>
  </si>
  <si>
    <t>臧立飙</t>
  </si>
  <si>
    <t>19P7247564</t>
  </si>
  <si>
    <t>陈后云</t>
  </si>
  <si>
    <t>19P7247565</t>
  </si>
  <si>
    <t>王朝龙</t>
  </si>
  <si>
    <t>19P7247566</t>
  </si>
  <si>
    <t>仝肇祺</t>
  </si>
  <si>
    <t>19P7247567</t>
  </si>
  <si>
    <t>李书元</t>
  </si>
  <si>
    <t>19P7247568</t>
  </si>
  <si>
    <t>贺素静</t>
  </si>
  <si>
    <t>19P7247569</t>
  </si>
  <si>
    <t>马建新</t>
  </si>
  <si>
    <t>19P7247570</t>
  </si>
  <si>
    <t>孙士跃</t>
  </si>
  <si>
    <t>19P7247571</t>
  </si>
  <si>
    <t>马振亭</t>
  </si>
  <si>
    <t>19P7247573</t>
  </si>
  <si>
    <t>陈恩乐</t>
  </si>
  <si>
    <t>19P7247574</t>
  </si>
  <si>
    <t>叶茂黄</t>
  </si>
  <si>
    <t>19P7247575</t>
  </si>
  <si>
    <t>夏小妹</t>
  </si>
  <si>
    <t>19P7247576</t>
  </si>
  <si>
    <t>陈雨莲</t>
  </si>
  <si>
    <t>19P7247577</t>
  </si>
  <si>
    <t>19P7247579</t>
    <phoneticPr fontId="1" type="noConversion"/>
  </si>
  <si>
    <t>19P7247580</t>
  </si>
  <si>
    <t>Oseq-S文库</t>
    <phoneticPr fontId="14" type="noConversion"/>
  </si>
  <si>
    <t>WGS文库</t>
  </si>
  <si>
    <t>白细胞突变文库</t>
    <phoneticPr fontId="14" type="noConversion"/>
  </si>
  <si>
    <t>甲基化文库</t>
  </si>
  <si>
    <t>19P6714110M</t>
  </si>
  <si>
    <t>19P0156404M</t>
  </si>
  <si>
    <t>19P5298104M</t>
  </si>
  <si>
    <t>19P4178187M</t>
  </si>
  <si>
    <t>19P0165019M</t>
  </si>
  <si>
    <t>19P5790189M</t>
  </si>
  <si>
    <t>19P0138947M</t>
  </si>
  <si>
    <t>19P5790159M</t>
  </si>
  <si>
    <t>19P0156382M</t>
  </si>
  <si>
    <t>19P0156383M</t>
  </si>
  <si>
    <t>19P0138948M</t>
  </si>
  <si>
    <t>19P0165017M</t>
  </si>
  <si>
    <t>19P5298102M</t>
  </si>
  <si>
    <t>19P5790162M</t>
  </si>
  <si>
    <t>19P0156403M</t>
  </si>
  <si>
    <t>19P0156392M</t>
  </si>
  <si>
    <t>19P0156390M</t>
  </si>
  <si>
    <t>19P5790160M</t>
  </si>
  <si>
    <t>19P5298098M</t>
  </si>
  <si>
    <t>19P7247314M</t>
  </si>
  <si>
    <t>19P0156393M</t>
  </si>
  <si>
    <t>19P7247308M</t>
  </si>
  <si>
    <t>19P0156400M</t>
  </si>
  <si>
    <t>19P0156379M</t>
  </si>
  <si>
    <t>19P0165018M</t>
  </si>
  <si>
    <t>19P4178186M</t>
  </si>
  <si>
    <t>19P6714088M</t>
  </si>
  <si>
    <t>19P6714097M</t>
  </si>
  <si>
    <t>19P0156380M</t>
  </si>
  <si>
    <t>19P7247309M</t>
  </si>
  <si>
    <t>19P0138949M</t>
  </si>
  <si>
    <t>19P0156407M</t>
  </si>
  <si>
    <t>19P4178192M</t>
  </si>
  <si>
    <t>19P0156394M</t>
  </si>
  <si>
    <t>19P0156405M</t>
  </si>
  <si>
    <t>19P0156417M</t>
  </si>
  <si>
    <t>19P0156386M</t>
  </si>
  <si>
    <t>19P7247304M</t>
  </si>
  <si>
    <t>19P5298106M</t>
  </si>
  <si>
    <t>19P5127839M</t>
  </si>
  <si>
    <t>19P4178176M</t>
  </si>
  <si>
    <t>19P0138950M</t>
  </si>
  <si>
    <t>19P0138943M</t>
  </si>
  <si>
    <t>19P5790156M</t>
  </si>
  <si>
    <t>19P0156395M</t>
  </si>
  <si>
    <t>19P0138946M</t>
  </si>
  <si>
    <t>19P0165020M</t>
  </si>
  <si>
    <t>19P0156423M</t>
  </si>
  <si>
    <t>19P7247305M</t>
  </si>
  <si>
    <t>19P0156418M</t>
  </si>
  <si>
    <t>19P0138941M</t>
  </si>
  <si>
    <t>19P0156410M</t>
  </si>
  <si>
    <t>19P5790161M</t>
  </si>
  <si>
    <t>19P0156388M</t>
  </si>
  <si>
    <t>19P7247313M</t>
  </si>
  <si>
    <t>19P0156408M</t>
  </si>
  <si>
    <t>19P0156402M</t>
  </si>
  <si>
    <t>19P5790196M</t>
  </si>
  <si>
    <t>19P5127863M</t>
  </si>
  <si>
    <t>19P5298095M</t>
  </si>
  <si>
    <t>19P0138945M</t>
  </si>
  <si>
    <t>19P0138942M</t>
  </si>
  <si>
    <t>19P5127820M</t>
  </si>
  <si>
    <t>19P0156397M</t>
  </si>
  <si>
    <t>19P0156378M</t>
  </si>
  <si>
    <t>19P0156384M</t>
  </si>
  <si>
    <t>19P0165021M</t>
  </si>
  <si>
    <t>19P0138944M</t>
  </si>
  <si>
    <t>19P7247280M</t>
  </si>
  <si>
    <t>19P0156409M</t>
  </si>
  <si>
    <t>19P6714090M</t>
  </si>
  <si>
    <t>19P5790167M</t>
  </si>
  <si>
    <t>19P5790193M</t>
  </si>
  <si>
    <t>19P0156426M</t>
  </si>
  <si>
    <t>19P0156427M</t>
  </si>
  <si>
    <t>19P0156415M</t>
  </si>
  <si>
    <t>19P3955031M</t>
  </si>
  <si>
    <t>19P5127818M</t>
  </si>
  <si>
    <t>19P0156406M</t>
  </si>
  <si>
    <t>19P0156420M</t>
  </si>
  <si>
    <t>19P5790184M</t>
  </si>
  <si>
    <t>19P4178179M</t>
  </si>
  <si>
    <t>19P7247335M</t>
  </si>
  <si>
    <t>19P5790195M</t>
  </si>
  <si>
    <t>19P7247344M</t>
  </si>
  <si>
    <t>19P5790155M</t>
  </si>
  <si>
    <t>19P0156387M</t>
  </si>
  <si>
    <t>19P5298099M</t>
  </si>
  <si>
    <t>19P0156399M</t>
  </si>
  <si>
    <t>19P6714084M</t>
  </si>
  <si>
    <t>19P3955032M</t>
  </si>
  <si>
    <t>19P5298083M</t>
  </si>
  <si>
    <t>19P0156389M</t>
  </si>
  <si>
    <t>19P6714070M</t>
  </si>
  <si>
    <t>19P0156425M</t>
  </si>
  <si>
    <t>19P6714077M</t>
  </si>
  <si>
    <t>19P5298090M</t>
  </si>
  <si>
    <t>19P5790185M</t>
  </si>
  <si>
    <t>19P0156391M</t>
  </si>
  <si>
    <t>19P5298088M</t>
  </si>
  <si>
    <t>19P5127862M</t>
  </si>
  <si>
    <t>19P5790210M</t>
  </si>
  <si>
    <t>19P6714079M</t>
  </si>
  <si>
    <t>19P5127866M</t>
  </si>
  <si>
    <t>19P5298096M</t>
  </si>
  <si>
    <t>19P0156419M</t>
  </si>
  <si>
    <t>19P3955030M</t>
  </si>
  <si>
    <t>19P0156381M</t>
  </si>
  <si>
    <t>19P5127842M</t>
  </si>
  <si>
    <t>19P0156421M</t>
  </si>
  <si>
    <t>19P5790183M</t>
  </si>
  <si>
    <t>19P7247315M</t>
  </si>
  <si>
    <t>19P0156401M</t>
  </si>
  <si>
    <t>19P5790192M</t>
  </si>
  <si>
    <t>19P7247303M</t>
  </si>
  <si>
    <t>19P5127841M</t>
  </si>
  <si>
    <t>19P5790209M</t>
  </si>
  <si>
    <t>19P5298080M</t>
  </si>
  <si>
    <t>19P5790165M</t>
  </si>
  <si>
    <t>19P5127805M</t>
  </si>
  <si>
    <t>19P5790154M</t>
  </si>
  <si>
    <t>19P5298103M</t>
  </si>
  <si>
    <t>19P0156412M</t>
  </si>
  <si>
    <t>19P6714085M</t>
  </si>
  <si>
    <t>19P6714102M</t>
  </si>
  <si>
    <t>19P0156424M</t>
  </si>
  <si>
    <t>19P7247287M</t>
  </si>
  <si>
    <t>19P7247312M</t>
  </si>
  <si>
    <t>19P5790194M</t>
  </si>
  <si>
    <t>19P5298100M</t>
  </si>
  <si>
    <t>19P0156416M</t>
  </si>
  <si>
    <t>19P7247293M</t>
  </si>
  <si>
    <t>19P6714098M</t>
  </si>
  <si>
    <t>19P3955029M</t>
  </si>
  <si>
    <t>19P7247298M</t>
  </si>
  <si>
    <t>19P6714092M</t>
  </si>
  <si>
    <t>19P4178193M</t>
  </si>
  <si>
    <t>19P5790166M</t>
  </si>
  <si>
    <t>19P6714091M</t>
  </si>
  <si>
    <t>19P7247320M</t>
  </si>
  <si>
    <t>19P5298101M</t>
  </si>
  <si>
    <t>19P5790208M</t>
  </si>
  <si>
    <t>19P6714093M</t>
  </si>
  <si>
    <t>19P4178189M</t>
  </si>
  <si>
    <t>19P0156414M</t>
  </si>
  <si>
    <t>19P5298092M</t>
  </si>
  <si>
    <t>19P5298078M</t>
  </si>
  <si>
    <t>19P5298091M</t>
  </si>
  <si>
    <t>19P6714094M</t>
  </si>
  <si>
    <t>19P6714099M</t>
  </si>
  <si>
    <t>19P4178194M</t>
  </si>
  <si>
    <t>19P0156398M</t>
  </si>
  <si>
    <t>19P5790164M</t>
  </si>
  <si>
    <t>19P5790186M</t>
  </si>
  <si>
    <t>19P5790191M</t>
  </si>
  <si>
    <t>19P7247306M</t>
  </si>
  <si>
    <t>19P5127836M</t>
  </si>
  <si>
    <t>19P6714111M</t>
  </si>
  <si>
    <t>19P7247296M</t>
  </si>
  <si>
    <t>19P5790190M</t>
  </si>
  <si>
    <t>19P5127809M</t>
  </si>
  <si>
    <t>19P0156413M</t>
  </si>
  <si>
    <t>19P7247295M</t>
  </si>
  <si>
    <t>19P6714104M</t>
  </si>
  <si>
    <t>19P7247302M</t>
  </si>
  <si>
    <t>19P0156385M</t>
  </si>
  <si>
    <t>19P7247300M</t>
  </si>
  <si>
    <t>19P6714105M</t>
  </si>
  <si>
    <t>19P7247277M</t>
  </si>
  <si>
    <t>19P5790211M</t>
  </si>
  <si>
    <t>19P5298094M</t>
  </si>
  <si>
    <t>19P5127819M</t>
  </si>
  <si>
    <t>19P5127840M</t>
  </si>
  <si>
    <t>19P5790182M</t>
  </si>
  <si>
    <t>19P5790188M</t>
  </si>
  <si>
    <t>19P4178183M</t>
  </si>
  <si>
    <t>19P6714095M</t>
  </si>
  <si>
    <t>19P6714106M</t>
  </si>
  <si>
    <t>19P4178177M</t>
  </si>
  <si>
    <t>19P5298076M</t>
  </si>
  <si>
    <t>19P5127811M</t>
  </si>
  <si>
    <t>19P5127812M</t>
  </si>
  <si>
    <t>19P7247283M</t>
  </si>
  <si>
    <t>19P5127837M</t>
  </si>
  <si>
    <t>19P7247279M</t>
  </si>
  <si>
    <t>19P5127859M</t>
  </si>
  <si>
    <t>19P6714089M</t>
  </si>
  <si>
    <t>19P5298085M</t>
  </si>
  <si>
    <t>19P5127869M</t>
  </si>
  <si>
    <t>19P6714096M</t>
  </si>
  <si>
    <t>19P5127815M</t>
  </si>
  <si>
    <t>19P5298089M</t>
  </si>
  <si>
    <t>19P7247334M</t>
  </si>
  <si>
    <t>19P6714108M</t>
  </si>
  <si>
    <t>19P4178184M</t>
  </si>
  <si>
    <t>19P4178185M</t>
  </si>
  <si>
    <t>19P7247317M</t>
  </si>
  <si>
    <t>19P5298081M</t>
  </si>
  <si>
    <t>19P4178191M</t>
  </si>
  <si>
    <t>19P5127861M</t>
  </si>
  <si>
    <t>19P5127858M</t>
  </si>
  <si>
    <t>19P5127814M</t>
  </si>
  <si>
    <t>19P5790187M</t>
  </si>
  <si>
    <t>19P7247288M</t>
  </si>
  <si>
    <t>19P7247324M</t>
  </si>
  <si>
    <t>19P4178188M</t>
  </si>
  <si>
    <t>19P5127822M</t>
  </si>
  <si>
    <t>19P7247297M</t>
  </si>
  <si>
    <t>19P6714100M</t>
  </si>
  <si>
    <t>19P5127867M</t>
  </si>
  <si>
    <t>19P4178182M</t>
  </si>
  <si>
    <t>19P5127860M</t>
  </si>
  <si>
    <t>19P5790153M</t>
  </si>
  <si>
    <t>19P5127817M</t>
  </si>
  <si>
    <t>19P6714069M</t>
  </si>
  <si>
    <t>19P7247343M</t>
  </si>
  <si>
    <t>19P5298077M</t>
  </si>
  <si>
    <t>19P7247292M</t>
  </si>
  <si>
    <t>19P5127821M</t>
  </si>
  <si>
    <t>19P5127810M</t>
  </si>
  <si>
    <t>19P6714086M</t>
  </si>
  <si>
    <t>19P6714101M</t>
  </si>
  <si>
    <t>19P3955028M</t>
  </si>
  <si>
    <t>19P0156396M</t>
  </si>
  <si>
    <t>19P4178178M</t>
  </si>
  <si>
    <t>19P7247294M</t>
  </si>
  <si>
    <t>19P7247311M</t>
  </si>
  <si>
    <t>19P5298087M</t>
  </si>
  <si>
    <t>19P6714073M</t>
  </si>
  <si>
    <t>19P6714107M</t>
  </si>
  <si>
    <t>19P7247289M</t>
  </si>
  <si>
    <t>19P6714087M</t>
  </si>
  <si>
    <t>19P7247331M</t>
  </si>
  <si>
    <t>19P0156411M</t>
  </si>
  <si>
    <t>19P7247330M</t>
  </si>
  <si>
    <t>19P7247285M</t>
  </si>
  <si>
    <t>19P3955027M</t>
  </si>
  <si>
    <t>19P7247307M</t>
  </si>
  <si>
    <t>19P5127868M</t>
  </si>
  <si>
    <t>19P5298084M</t>
  </si>
  <si>
    <t>19P7247299M</t>
  </si>
  <si>
    <t>19P7247318M</t>
  </si>
  <si>
    <t>19P6714114M</t>
  </si>
  <si>
    <t>19P5298093M</t>
  </si>
  <si>
    <t>19P7247338M</t>
  </si>
  <si>
    <t>19P5127813M</t>
  </si>
  <si>
    <t>19P6714109M</t>
  </si>
  <si>
    <t>19P7247278M</t>
  </si>
  <si>
    <t>19P3955026M</t>
  </si>
  <si>
    <t>19P6714071M</t>
  </si>
  <si>
    <t>19P7247316M</t>
  </si>
  <si>
    <t>19P7247342M</t>
  </si>
  <si>
    <t>19P3955034M</t>
  </si>
  <si>
    <t>19P7247333M</t>
  </si>
  <si>
    <t>19P6714068M</t>
  </si>
  <si>
    <t>19P4178195M</t>
  </si>
  <si>
    <t>19P5127838M</t>
  </si>
  <si>
    <t>19P5790198M</t>
  </si>
  <si>
    <t>19P6714072M</t>
  </si>
  <si>
    <t>19P4178181M</t>
  </si>
  <si>
    <t>19P6714074M</t>
  </si>
  <si>
    <t>19P5127865M</t>
  </si>
  <si>
    <t>19P5127864M</t>
  </si>
  <si>
    <t>19P3955033M</t>
  </si>
  <si>
    <t>19P3955025M</t>
  </si>
  <si>
    <t>19P4178180M</t>
  </si>
  <si>
    <t>19P4178190M</t>
  </si>
  <si>
    <t>19P6714103M</t>
  </si>
  <si>
    <t>19P5790197M</t>
  </si>
  <si>
    <t>19P6714113M</t>
  </si>
  <si>
    <t>19P6714080M</t>
  </si>
  <si>
    <t>19P6714083M</t>
  </si>
  <si>
    <t>19P6714112M</t>
  </si>
  <si>
    <t>19P6714075M</t>
  </si>
  <si>
    <t>19P6714110S-1</t>
  </si>
  <si>
    <t>19P0156404S-1</t>
  </si>
  <si>
    <t>19P5298104S-1</t>
  </si>
  <si>
    <t>19P4178187S-1</t>
  </si>
  <si>
    <t>19P0165019S-1</t>
  </si>
  <si>
    <t>19P5790189S-1</t>
  </si>
  <si>
    <t>19P0138947S-1</t>
  </si>
  <si>
    <t>19P5790159S-1</t>
  </si>
  <si>
    <t>19P0156382S-1</t>
  </si>
  <si>
    <t>19P0156383S-1</t>
  </si>
  <si>
    <t>19P0138948S-1</t>
  </si>
  <si>
    <t>19P0165017S-1</t>
  </si>
  <si>
    <t>19P5298102S-1</t>
  </si>
  <si>
    <t>19P5790162S-1</t>
  </si>
  <si>
    <t>19P0156403S-1</t>
  </si>
  <si>
    <t>19P0156392S-1</t>
  </si>
  <si>
    <t>19P0156390S-1</t>
  </si>
  <si>
    <t>19P5790160S-1</t>
  </si>
  <si>
    <t>19P5298098S-1</t>
  </si>
  <si>
    <t>19P7247314S-1</t>
  </si>
  <si>
    <t>19P0156393S-1</t>
  </si>
  <si>
    <t>19P7247308S-1</t>
  </si>
  <si>
    <t>19P0156400S-1</t>
  </si>
  <si>
    <t>19P0156379S-1</t>
  </si>
  <si>
    <t>19P0165018S-1</t>
  </si>
  <si>
    <t>19P4178186S-1</t>
  </si>
  <si>
    <t>19P6714088S-1</t>
  </si>
  <si>
    <t>19P6714097S-1</t>
  </si>
  <si>
    <t>19P0156380S-1</t>
  </si>
  <si>
    <t>19P7247309S-1</t>
  </si>
  <si>
    <t>19P0138949S-1</t>
  </si>
  <si>
    <t>19P0156407S-1</t>
  </si>
  <si>
    <t>19P4178192S-1</t>
  </si>
  <si>
    <t>19P0156394S-1</t>
  </si>
  <si>
    <t>19P0156405S-1</t>
  </si>
  <si>
    <t>19P0156417S-1</t>
  </si>
  <si>
    <t>19P0156386S-1</t>
  </si>
  <si>
    <t>19P7247304S-1</t>
  </si>
  <si>
    <t>19P5298106S-1</t>
  </si>
  <si>
    <t>19P5127839S-1</t>
  </si>
  <si>
    <t>19P4178176S-1</t>
  </si>
  <si>
    <t>19P0138950S-1</t>
  </si>
  <si>
    <t>19P0138943S-1</t>
  </si>
  <si>
    <t>19P5790156S-1</t>
  </si>
  <si>
    <t>19P0156395S-1</t>
  </si>
  <si>
    <t>19P0138946S-1</t>
  </si>
  <si>
    <t>19P0165020S-1</t>
  </si>
  <si>
    <t>19P0156423S-1</t>
  </si>
  <si>
    <t>19P7247305S-1</t>
  </si>
  <si>
    <t>19P0156418S-1</t>
  </si>
  <si>
    <t>19P0138941S-1</t>
  </si>
  <si>
    <t>19P0156410S-1</t>
  </si>
  <si>
    <t>19P5790161S-1</t>
  </si>
  <si>
    <t>19P0156388S-1</t>
  </si>
  <si>
    <t>19P7247313S-1</t>
  </si>
  <si>
    <t>19P0156408S-1</t>
  </si>
  <si>
    <t>19P0156402S-1</t>
  </si>
  <si>
    <t>19P5790196S-1</t>
  </si>
  <si>
    <t>19P5127863S-1</t>
  </si>
  <si>
    <t>19P5298095S-1</t>
  </si>
  <si>
    <t>19P0138945S-1</t>
  </si>
  <si>
    <t>19P0138942S-1</t>
  </si>
  <si>
    <t>19P5127820S-1</t>
  </si>
  <si>
    <t>19P0156397S-1</t>
  </si>
  <si>
    <t>19P0156378S-1</t>
  </si>
  <si>
    <t>19P0156384S-1</t>
  </si>
  <si>
    <t>19P0165021S-1</t>
  </si>
  <si>
    <t>19P5298105S-1</t>
  </si>
  <si>
    <t>19P0138944S-1</t>
  </si>
  <si>
    <t>19P5298097S-1</t>
  </si>
  <si>
    <t>19P7247280S-1</t>
  </si>
  <si>
    <t>19P0156409S-1</t>
  </si>
  <si>
    <t>19P6714090S-1</t>
  </si>
  <si>
    <t>19P5298082S-1</t>
  </si>
  <si>
    <t>19P5790167S-1</t>
  </si>
  <si>
    <t>19P5790193S-1</t>
  </si>
  <si>
    <t>19P5298086S-1</t>
  </si>
  <si>
    <t>19P0156426S-1</t>
  </si>
  <si>
    <t>19P0156427S-1</t>
  </si>
  <si>
    <t>19P0156415S-1</t>
  </si>
  <si>
    <t>19P3955031S-1</t>
  </si>
  <si>
    <t>19P5127818S-1</t>
  </si>
  <si>
    <t>19P0156406S-1</t>
  </si>
  <si>
    <t>19P0156420S-1</t>
  </si>
  <si>
    <t>19P5790184S-1</t>
  </si>
  <si>
    <t>19P4178179S-1</t>
  </si>
  <si>
    <t>19P7247335S-1</t>
  </si>
  <si>
    <t>19P5790195S-1</t>
  </si>
  <si>
    <t>19P7247344S-1</t>
  </si>
  <si>
    <t>19P5790155S-1</t>
  </si>
  <si>
    <t>19P0156387S-1</t>
  </si>
  <si>
    <t>19P5298099S-1</t>
  </si>
  <si>
    <t>19P0156399S-1</t>
  </si>
  <si>
    <t>19P6714084S-1</t>
  </si>
  <si>
    <t>19P3955032S-1</t>
  </si>
  <si>
    <t>19P5298083S-1</t>
  </si>
  <si>
    <t>19P0156389S-1</t>
  </si>
  <si>
    <t>19P6714070S-1</t>
  </si>
  <si>
    <t>19P0156425S-1</t>
  </si>
  <si>
    <t>19P6714077S-1</t>
  </si>
  <si>
    <t>19P5298090S-1</t>
  </si>
  <si>
    <t>19P5790185S-1</t>
  </si>
  <si>
    <t>19P0156391S-1</t>
  </si>
  <si>
    <t>19P5298088S-1</t>
  </si>
  <si>
    <t>19P5127862S-1</t>
  </si>
  <si>
    <t>19P5790210S-1</t>
  </si>
  <si>
    <t>19P6714079S-1</t>
  </si>
  <si>
    <t>19P5127866S-1</t>
  </si>
  <si>
    <t>19P5298096S-1</t>
  </si>
  <si>
    <t>19P0156419S-1</t>
  </si>
  <si>
    <t>19P3955030S-1</t>
  </si>
  <si>
    <t>19P5298079S-1</t>
  </si>
  <si>
    <t>19P0156381S-1</t>
  </si>
  <si>
    <t>19P5127842S-1</t>
  </si>
  <si>
    <t>19P0156421S-1</t>
  </si>
  <si>
    <t>19P5790183S-1</t>
  </si>
  <si>
    <t>19P7247315S-1</t>
  </si>
  <si>
    <t>19P0156401S-1</t>
  </si>
  <si>
    <t>19P5790192S-1</t>
  </si>
  <si>
    <t>19P7247303S-1</t>
  </si>
  <si>
    <t>19P5127841S-1</t>
  </si>
  <si>
    <t>19P5790209S-1</t>
  </si>
  <si>
    <t>19P5298080S-1</t>
  </si>
  <si>
    <t>19P5790165S-1</t>
  </si>
  <si>
    <t>19P5127805S-1</t>
  </si>
  <si>
    <t>19P5790154S-1</t>
  </si>
  <si>
    <t>19P5298103S-1</t>
  </si>
  <si>
    <t>19P0156412S-1</t>
  </si>
  <si>
    <t>19P6714085S-1</t>
  </si>
  <si>
    <t>19P6714102S-1</t>
  </si>
  <si>
    <t>19P0156424S-1</t>
  </si>
  <si>
    <t>19P7247287S-1</t>
  </si>
  <si>
    <t>19P7247312S-1</t>
  </si>
  <si>
    <t>19P5790194S-1</t>
  </si>
  <si>
    <t>19P5298100S-1</t>
  </si>
  <si>
    <t>19P0156416S-1</t>
  </si>
  <si>
    <t>19P7247293S-1</t>
  </si>
  <si>
    <t>19P6714098S-1</t>
  </si>
  <si>
    <t>19P3955029S-1</t>
  </si>
  <si>
    <t>19P7247298S-1</t>
  </si>
  <si>
    <t>19P6714092S-1</t>
  </si>
  <si>
    <t>19P4178193S-1</t>
  </si>
  <si>
    <t>19P5790166S-1</t>
  </si>
  <si>
    <t>19P6714091S-1</t>
  </si>
  <si>
    <t>19P7247320S-1</t>
  </si>
  <si>
    <t>19P5298101S-1</t>
  </si>
  <si>
    <t>19P5790208S-1</t>
  </si>
  <si>
    <t>19P6714093S-1</t>
  </si>
  <si>
    <t>19P4178189S-1</t>
  </si>
  <si>
    <t>19P0156414S-1</t>
  </si>
  <si>
    <t>19P5298092S-1</t>
  </si>
  <si>
    <t>19P5298078S-1</t>
  </si>
  <si>
    <t>19P5298091S-1</t>
  </si>
  <si>
    <t>19P6714094S-1</t>
  </si>
  <si>
    <t>19P6714099S-1</t>
  </si>
  <si>
    <t>19P4178194S-1</t>
  </si>
  <si>
    <t>19P0156398S-1</t>
  </si>
  <si>
    <t>19P5790164S-1</t>
  </si>
  <si>
    <t>19P5790186S-1</t>
  </si>
  <si>
    <t>19P5790191S-1</t>
  </si>
  <si>
    <t>19P7247306S-1</t>
  </si>
  <si>
    <t>19P5127836S-1</t>
  </si>
  <si>
    <t>19P6714111S-1</t>
  </si>
  <si>
    <t>19P7247296S-1</t>
  </si>
  <si>
    <t>19P5790190S-1</t>
  </si>
  <si>
    <t>19P5127809S-1</t>
  </si>
  <si>
    <t>19P0156413S-1</t>
  </si>
  <si>
    <t>19P7247295S-1</t>
  </si>
  <si>
    <t>19P6714104S-1</t>
  </si>
  <si>
    <t>19P7247302S-1</t>
  </si>
  <si>
    <t>19P0156385S-1</t>
  </si>
  <si>
    <t>19P7247300S-1</t>
  </si>
  <si>
    <t>19P6714105S-1</t>
  </si>
  <si>
    <t>19P7247277S-1</t>
  </si>
  <si>
    <t>19P5790211S-1</t>
  </si>
  <si>
    <t>19P5298094S-1</t>
  </si>
  <si>
    <t>19P5127819S-1</t>
  </si>
  <si>
    <t>19P5127840S-1</t>
  </si>
  <si>
    <t>19P5790182S-1</t>
  </si>
  <si>
    <t>19P5790188S-1</t>
  </si>
  <si>
    <t>19P6714095S-1</t>
  </si>
  <si>
    <t>19P6714106S-1</t>
  </si>
  <si>
    <t>19P5298076S-1</t>
  </si>
  <si>
    <t>19P5127811S-1</t>
  </si>
  <si>
    <t>19P5127812S-1</t>
  </si>
  <si>
    <t>19P7247283S-1</t>
  </si>
  <si>
    <t>19P5127837S-1</t>
  </si>
  <si>
    <t>19P7247279S-1</t>
  </si>
  <si>
    <t>19P5127859S-1</t>
  </si>
  <si>
    <t>19P6714089S-1</t>
  </si>
  <si>
    <t>19P5298085S-1</t>
  </si>
  <si>
    <t>19P5127869S-1</t>
  </si>
  <si>
    <t>19P6714096S-1</t>
  </si>
  <si>
    <t>19P5127815S-1</t>
  </si>
  <si>
    <t>19P5298089S-1</t>
  </si>
  <si>
    <t>19P7247334S-1</t>
  </si>
  <si>
    <t>19P6714108S-1</t>
  </si>
  <si>
    <t>19P7247317S-1</t>
  </si>
  <si>
    <t>19P5298081S-1</t>
  </si>
  <si>
    <t>19P5127861S-1</t>
  </si>
  <si>
    <t>19P5127858S-1</t>
  </si>
  <si>
    <t>19P5127814S-1</t>
  </si>
  <si>
    <t>19P5790187S-1</t>
  </si>
  <si>
    <t>19P7247288S-1</t>
  </si>
  <si>
    <t>19P7247324S-1</t>
  </si>
  <si>
    <t>19P5127822S-1</t>
  </si>
  <si>
    <t>19P7247297S-1</t>
  </si>
  <si>
    <t>19P6714100S-1</t>
  </si>
  <si>
    <t>19P5127867S-1</t>
  </si>
  <si>
    <t>19P5127860S-1</t>
  </si>
  <si>
    <t>19P5790153S-1</t>
  </si>
  <si>
    <t>19P5127817S-1</t>
  </si>
  <si>
    <t>19P5298077S-1</t>
  </si>
  <si>
    <t>19P7247292S-1</t>
  </si>
  <si>
    <t>19P5127821S-1</t>
  </si>
  <si>
    <t>19P5127810S-1</t>
  </si>
  <si>
    <t>19P6714086S-1</t>
  </si>
  <si>
    <t>19P6714101S-1</t>
  </si>
  <si>
    <t>19P3955028S-1</t>
  </si>
  <si>
    <t>19P0156396S-1</t>
  </si>
  <si>
    <t>19P5298087S-1</t>
  </si>
  <si>
    <t>19P6714087S-1</t>
  </si>
  <si>
    <t>19P0156411S-1</t>
  </si>
  <si>
    <t>19P3955027S-1</t>
  </si>
  <si>
    <t>19P5127868S-1</t>
  </si>
  <si>
    <t>19P3955026S-1</t>
  </si>
  <si>
    <t>19P3955034S-1</t>
  </si>
  <si>
    <t>19P3955033S-1</t>
  </si>
  <si>
    <t>19P3955025S-1</t>
  </si>
  <si>
    <t>20P2914857S-1</t>
  </si>
  <si>
    <t>20P2914860S-1</t>
  </si>
  <si>
    <t>20P2914861S-1</t>
  </si>
  <si>
    <t>20P2914862S-1</t>
  </si>
  <si>
    <t>20P2914863S-1</t>
  </si>
  <si>
    <t>20P2914864S-1</t>
  </si>
  <si>
    <t>20P2914865S-1</t>
  </si>
  <si>
    <t>19P7247451S-1</t>
  </si>
  <si>
    <t>19P7247452S-1</t>
  </si>
  <si>
    <t>19P7247453S-1</t>
  </si>
  <si>
    <t>19P7247454S-1</t>
  </si>
  <si>
    <t>19P7247456S-1</t>
  </si>
  <si>
    <t>19P7247459S-1</t>
  </si>
  <si>
    <t>19P7247460S-1</t>
  </si>
  <si>
    <t>19P7247464S-1</t>
  </si>
  <si>
    <t>19P7247466S-1</t>
  </si>
  <si>
    <t>建库失败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</si>
</sst>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);[Red]\(0.00\)"/>
    <numFmt numFmtId="178" formatCode="0.0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9"/>
      <name val="等线"/>
      <family val="4"/>
      <charset val="134"/>
    </font>
    <font>
      <sz val="11"/>
      <color indexed="8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indexed="8"/>
      <name val="等线"/>
      <family val="3"/>
      <charset val="134"/>
    </font>
    <font>
      <b/>
      <sz val="9"/>
      <color indexed="81"/>
      <name val="宋体"/>
      <family val="3"/>
      <charset val="134"/>
    </font>
    <font>
      <b/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176" fontId="2" fillId="0" borderId="0" xfId="0" applyNumberFormat="1" applyFont="1"/>
    <xf numFmtId="14" fontId="0" fillId="0" borderId="0" xfId="0" applyNumberFormat="1"/>
    <xf numFmtId="176" fontId="0" fillId="0" borderId="0" xfId="0" applyNumberFormat="1" applyAlignment="1">
      <alignment horizontal="left"/>
    </xf>
    <xf numFmtId="0" fontId="6" fillId="0" borderId="0" xfId="1"/>
    <xf numFmtId="176" fontId="0" fillId="5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vertic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178" fontId="2" fillId="0" borderId="0" xfId="0" applyNumberFormat="1" applyFont="1"/>
    <xf numFmtId="176" fontId="0" fillId="0" borderId="0" xfId="0" applyNumberFormat="1"/>
    <xf numFmtId="0" fontId="2" fillId="3" borderId="0" xfId="0" applyFont="1" applyFill="1" applyAlignment="1">
      <alignment horizontal="center"/>
    </xf>
    <xf numFmtId="14" fontId="0" fillId="0" borderId="0" xfId="0" applyNumberForma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/>
    <xf numFmtId="0" fontId="10" fillId="0" borderId="0" xfId="0" applyFont="1" applyAlignment="1">
      <alignment horizontal="center"/>
    </xf>
    <xf numFmtId="0" fontId="6" fillId="0" borderId="1" xfId="1" applyBorder="1"/>
    <xf numFmtId="0" fontId="2" fillId="0" borderId="1" xfId="0" applyFont="1" applyBorder="1"/>
    <xf numFmtId="176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14" fontId="11" fillId="2" borderId="0" xfId="0" applyNumberFormat="1" applyFont="1" applyFill="1" applyAlignment="1">
      <alignment horizontal="center"/>
    </xf>
    <xf numFmtId="0" fontId="0" fillId="2" borderId="1" xfId="0" applyFill="1" applyBorder="1"/>
    <xf numFmtId="176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76" fontId="2" fillId="3" borderId="0" xfId="0" applyNumberFormat="1" applyFont="1" applyFill="1" applyAlignment="1">
      <alignment horizontal="center"/>
    </xf>
    <xf numFmtId="176" fontId="2" fillId="3" borderId="0" xfId="0" applyNumberFormat="1" applyFont="1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1" xfId="0" applyNumberFormat="1" applyBorder="1"/>
    <xf numFmtId="0" fontId="0" fillId="0" borderId="2" xfId="0" applyBorder="1"/>
    <xf numFmtId="0" fontId="4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5" xfId="0" applyBorder="1" applyAlignment="1">
      <alignment vertical="center"/>
    </xf>
    <xf numFmtId="0" fontId="1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77" fontId="15" fillId="0" borderId="0" xfId="0" applyNumberFormat="1" applyFont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76" fontId="0" fillId="0" borderId="0" xfId="0" applyNumberForma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wrapText="1"/>
    </xf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0" xfId="1" applyBorder="1"/>
    <xf numFmtId="0" fontId="2" fillId="0" borderId="0" xfId="0" applyFont="1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/>
    <xf numFmtId="0" fontId="2" fillId="3" borderId="0" xfId="0" applyFont="1" applyFill="1" applyBorder="1"/>
    <xf numFmtId="0" fontId="2" fillId="0" borderId="0" xfId="0" applyFont="1" applyBorder="1" applyAlignment="1">
      <alignment horizontal="center"/>
    </xf>
    <xf numFmtId="0" fontId="17" fillId="2" borderId="6" xfId="0" applyFont="1" applyFill="1" applyBorder="1" applyAlignment="1">
      <alignment horizontal="left"/>
    </xf>
  </cellXfs>
  <cellStyles count="2">
    <cellStyle name="常规" xfId="0" builtinId="0"/>
    <cellStyle name="常规 8" xfId="1" xr:uid="{EF476110-A400-45AE-930B-B28F39C85B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4EA8-62A4-4316-8714-68775AF7C54B}">
  <dimension ref="A1:AB427"/>
  <sheetViews>
    <sheetView tabSelected="1" zoomScaleNormal="100" workbookViewId="0">
      <pane ySplit="1" topLeftCell="A119" activePane="bottomLeft" state="frozen"/>
      <selection pane="bottomLeft" activeCell="L134" sqref="L134"/>
    </sheetView>
  </sheetViews>
  <sheetFormatPr defaultRowHeight="14.25" x14ac:dyDescent="0.2"/>
  <cols>
    <col min="1" max="1" width="12" customWidth="1"/>
    <col min="2" max="2" width="8.25" customWidth="1"/>
    <col min="5" max="6" width="6" customWidth="1"/>
    <col min="7" max="7" width="12.25" customWidth="1"/>
    <col min="8" max="8" width="6" customWidth="1"/>
    <col min="9" max="14" width="11.25" customWidth="1"/>
    <col min="15" max="15" width="5.25" style="1" customWidth="1"/>
    <col min="16" max="17" width="9" style="1" customWidth="1"/>
    <col min="18" max="18" width="9" style="2" customWidth="1"/>
    <col min="19" max="19" width="11.625" style="3" bestFit="1" customWidth="1"/>
    <col min="20" max="20" width="9" style="1" customWidth="1"/>
    <col min="21" max="21" width="11.25" style="4" customWidth="1"/>
    <col min="22" max="22" width="9" customWidth="1"/>
    <col min="23" max="23" width="9.25" bestFit="1" customWidth="1"/>
  </cols>
  <sheetData>
    <row r="1" spans="1:28" s="93" customFormat="1" ht="57" x14ac:dyDescent="0.2">
      <c r="A1" s="93" t="s">
        <v>0</v>
      </c>
      <c r="B1" s="93" t="s">
        <v>1</v>
      </c>
      <c r="C1" s="93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107" t="s">
        <v>1224</v>
      </c>
      <c r="K1" s="107" t="s">
        <v>1225</v>
      </c>
      <c r="L1" s="107" t="s">
        <v>1226</v>
      </c>
      <c r="M1" s="107" t="s">
        <v>1227</v>
      </c>
      <c r="N1" s="93" t="s">
        <v>9</v>
      </c>
      <c r="O1" s="94" t="s">
        <v>10</v>
      </c>
      <c r="P1" s="94" t="s">
        <v>11</v>
      </c>
      <c r="Q1" s="94" t="s">
        <v>12</v>
      </c>
      <c r="R1" s="95" t="s">
        <v>13</v>
      </c>
      <c r="S1" s="96" t="s">
        <v>14</v>
      </c>
      <c r="T1" s="94" t="s">
        <v>15</v>
      </c>
      <c r="U1" s="97" t="s">
        <v>16</v>
      </c>
      <c r="V1" s="93" t="s">
        <v>17</v>
      </c>
      <c r="W1" s="98" t="s">
        <v>18</v>
      </c>
      <c r="X1" s="93" t="s">
        <v>19</v>
      </c>
      <c r="Y1" s="97" t="s">
        <v>20</v>
      </c>
      <c r="Z1" s="97" t="s">
        <v>21</v>
      </c>
      <c r="AA1" s="97" t="s">
        <v>22</v>
      </c>
      <c r="AB1" s="97" t="s">
        <v>23</v>
      </c>
    </row>
    <row r="2" spans="1:28" ht="14.25" customHeight="1" x14ac:dyDescent="0.2">
      <c r="A2" s="6">
        <v>43693</v>
      </c>
      <c r="B2" s="1">
        <v>1225680</v>
      </c>
      <c r="C2" t="s">
        <v>24</v>
      </c>
      <c r="D2" s="7" t="s">
        <v>25</v>
      </c>
      <c r="E2" s="1">
        <v>46</v>
      </c>
      <c r="F2" s="7" t="s">
        <v>26</v>
      </c>
      <c r="G2" s="8" t="s">
        <v>27</v>
      </c>
      <c r="H2" s="9" t="s">
        <v>28</v>
      </c>
      <c r="I2" t="s">
        <v>29</v>
      </c>
      <c r="N2" t="s">
        <v>30</v>
      </c>
      <c r="O2" s="1">
        <v>4</v>
      </c>
      <c r="P2" s="1">
        <v>0</v>
      </c>
      <c r="Q2" s="1">
        <v>43</v>
      </c>
      <c r="R2" s="2">
        <v>0</v>
      </c>
      <c r="S2" s="3" t="s">
        <v>31</v>
      </c>
      <c r="T2" s="1" t="s">
        <v>260</v>
      </c>
      <c r="U2" s="10" t="e">
        <f>R2-S2-T2</f>
        <v>#VALUE!</v>
      </c>
    </row>
    <row r="3" spans="1:28" ht="14.25" customHeight="1" x14ac:dyDescent="0.2">
      <c r="A3" s="6">
        <v>43697</v>
      </c>
      <c r="B3" s="1">
        <v>1226642</v>
      </c>
      <c r="C3" t="s">
        <v>24</v>
      </c>
      <c r="D3" s="7" t="s">
        <v>32</v>
      </c>
      <c r="E3" s="1">
        <v>35</v>
      </c>
      <c r="F3" s="7" t="s">
        <v>33</v>
      </c>
      <c r="G3" s="8" t="s">
        <v>34</v>
      </c>
      <c r="H3" s="9" t="s">
        <v>28</v>
      </c>
      <c r="I3" t="s">
        <v>35</v>
      </c>
      <c r="N3" t="s">
        <v>30</v>
      </c>
      <c r="O3" s="1">
        <v>4.5</v>
      </c>
      <c r="P3" s="1">
        <v>0</v>
      </c>
      <c r="Q3" s="1">
        <v>43</v>
      </c>
      <c r="R3" s="2">
        <v>0</v>
      </c>
      <c r="S3" s="3" t="s">
        <v>31</v>
      </c>
      <c r="T3" s="1" t="s">
        <v>260</v>
      </c>
      <c r="U3" s="10" t="e">
        <f>R3-S3-T3</f>
        <v>#VALUE!</v>
      </c>
    </row>
    <row r="4" spans="1:28" ht="14.25" customHeight="1" x14ac:dyDescent="0.2">
      <c r="A4" s="6">
        <v>43697</v>
      </c>
      <c r="B4" s="1">
        <v>1226586</v>
      </c>
      <c r="C4" t="s">
        <v>24</v>
      </c>
      <c r="D4" s="7" t="s">
        <v>36</v>
      </c>
      <c r="E4" s="1">
        <v>62</v>
      </c>
      <c r="F4" s="7" t="s">
        <v>26</v>
      </c>
      <c r="G4" s="8" t="s">
        <v>37</v>
      </c>
      <c r="H4" s="9" t="s">
        <v>28</v>
      </c>
      <c r="I4" t="s">
        <v>38</v>
      </c>
      <c r="N4" t="s">
        <v>30</v>
      </c>
      <c r="O4" s="1">
        <v>3.9</v>
      </c>
      <c r="P4" s="1">
        <v>0</v>
      </c>
      <c r="Q4" s="1">
        <v>43</v>
      </c>
      <c r="R4" s="2">
        <v>0</v>
      </c>
      <c r="S4" s="3" t="s">
        <v>31</v>
      </c>
      <c r="T4" s="1" t="s">
        <v>260</v>
      </c>
      <c r="U4" s="10" t="e">
        <f>R4-S4-T4</f>
        <v>#VALUE!</v>
      </c>
    </row>
    <row r="5" spans="1:28" ht="14.25" customHeight="1" x14ac:dyDescent="0.2">
      <c r="A5" s="6">
        <v>43725</v>
      </c>
      <c r="B5" s="1">
        <v>1232797</v>
      </c>
      <c r="C5" t="s">
        <v>24</v>
      </c>
      <c r="D5" s="1" t="s">
        <v>39</v>
      </c>
      <c r="E5" s="1">
        <v>45</v>
      </c>
      <c r="F5" s="1" t="s">
        <v>33</v>
      </c>
      <c r="G5" s="11" t="s">
        <v>40</v>
      </c>
      <c r="H5" s="9" t="s">
        <v>28</v>
      </c>
      <c r="I5" t="s">
        <v>41</v>
      </c>
      <c r="J5" t="s">
        <v>1502</v>
      </c>
      <c r="M5" t="s">
        <v>1228</v>
      </c>
      <c r="N5" t="s">
        <v>30</v>
      </c>
      <c r="O5" s="12">
        <v>5</v>
      </c>
      <c r="P5" s="12">
        <v>19</v>
      </c>
      <c r="Q5" s="13">
        <v>43</v>
      </c>
      <c r="R5" s="2">
        <v>817</v>
      </c>
      <c r="S5" s="14">
        <f>MIN(40,R5-10)</f>
        <v>40</v>
      </c>
      <c r="T5" s="1">
        <v>10</v>
      </c>
      <c r="U5" s="10">
        <f>R5-S5-T5</f>
        <v>767</v>
      </c>
      <c r="W5">
        <v>20191212</v>
      </c>
    </row>
    <row r="6" spans="1:28" ht="14.25" customHeight="1" x14ac:dyDescent="0.2">
      <c r="A6" s="15">
        <v>43539</v>
      </c>
      <c r="B6" t="s">
        <v>42</v>
      </c>
      <c r="C6" t="s">
        <v>24</v>
      </c>
      <c r="D6" t="s">
        <v>43</v>
      </c>
      <c r="G6" t="s">
        <v>42</v>
      </c>
      <c r="H6" t="s">
        <v>44</v>
      </c>
      <c r="I6" t="s">
        <v>45</v>
      </c>
      <c r="J6" t="s">
        <v>1503</v>
      </c>
      <c r="M6" t="s">
        <v>1229</v>
      </c>
      <c r="N6" t="s">
        <v>46</v>
      </c>
      <c r="O6" s="1">
        <v>3.7</v>
      </c>
      <c r="P6" s="1">
        <v>15.7</v>
      </c>
      <c r="Q6" s="1">
        <v>42</v>
      </c>
      <c r="R6" s="2">
        <v>659.4</v>
      </c>
      <c r="S6" s="3">
        <v>40</v>
      </c>
      <c r="T6" s="1">
        <v>10</v>
      </c>
      <c r="U6" s="16">
        <v>609.4</v>
      </c>
      <c r="W6" t="s">
        <v>47</v>
      </c>
    </row>
    <row r="7" spans="1:28" ht="14.25" customHeight="1" x14ac:dyDescent="0.25">
      <c r="A7" s="6">
        <v>43668</v>
      </c>
      <c r="B7" s="1">
        <v>1217849</v>
      </c>
      <c r="C7" t="s">
        <v>24</v>
      </c>
      <c r="D7" s="11" t="s">
        <v>48</v>
      </c>
      <c r="E7" s="1">
        <v>40</v>
      </c>
      <c r="F7" s="11" t="s">
        <v>33</v>
      </c>
      <c r="G7" s="11" t="s">
        <v>49</v>
      </c>
      <c r="H7" s="9" t="s">
        <v>50</v>
      </c>
      <c r="I7" s="17" t="s">
        <v>51</v>
      </c>
      <c r="J7" s="17" t="s">
        <v>1504</v>
      </c>
      <c r="K7" s="17"/>
      <c r="L7" s="17"/>
      <c r="M7" s="17" t="s">
        <v>1230</v>
      </c>
      <c r="N7" t="s">
        <v>46</v>
      </c>
      <c r="O7" s="1">
        <v>5.4</v>
      </c>
      <c r="P7" s="1">
        <v>11.1</v>
      </c>
      <c r="Q7" s="1">
        <v>36</v>
      </c>
      <c r="R7" s="18">
        <v>399.59999999999997</v>
      </c>
      <c r="S7" s="3">
        <f>MIN(40,R7-10,4*R7/O7)</f>
        <v>40</v>
      </c>
      <c r="T7" s="1">
        <v>10</v>
      </c>
      <c r="U7" s="10">
        <f>R7-S7-T7</f>
        <v>349.59999999999997</v>
      </c>
    </row>
    <row r="8" spans="1:28" ht="14.25" customHeight="1" x14ac:dyDescent="0.2">
      <c r="A8" s="15">
        <v>43630</v>
      </c>
      <c r="B8" s="19">
        <v>1209379</v>
      </c>
      <c r="C8" t="s">
        <v>24</v>
      </c>
      <c r="D8" t="s">
        <v>52</v>
      </c>
      <c r="E8">
        <v>70</v>
      </c>
      <c r="F8" t="s">
        <v>53</v>
      </c>
      <c r="G8" s="19" t="s">
        <v>54</v>
      </c>
      <c r="H8" t="s">
        <v>55</v>
      </c>
      <c r="I8" s="20" t="s">
        <v>56</v>
      </c>
      <c r="J8" s="20" t="s">
        <v>1505</v>
      </c>
      <c r="K8" s="20"/>
      <c r="L8" s="20"/>
      <c r="M8" s="20" t="s">
        <v>1231</v>
      </c>
      <c r="N8" t="s">
        <v>46</v>
      </c>
      <c r="O8" s="20">
        <v>6.1</v>
      </c>
      <c r="P8" s="1">
        <v>10.4</v>
      </c>
      <c r="Q8" s="1">
        <v>40</v>
      </c>
      <c r="R8" s="2">
        <v>416</v>
      </c>
      <c r="S8" s="21">
        <v>40</v>
      </c>
      <c r="T8" s="1">
        <v>10</v>
      </c>
      <c r="U8" s="10">
        <f>R8-S8-T8</f>
        <v>366</v>
      </c>
      <c r="W8" t="s">
        <v>47</v>
      </c>
    </row>
    <row r="9" spans="1:28" ht="14.25" customHeight="1" x14ac:dyDescent="0.2">
      <c r="B9" s="19" t="s">
        <v>57</v>
      </c>
      <c r="C9" t="s">
        <v>24</v>
      </c>
      <c r="D9" s="19" t="s">
        <v>58</v>
      </c>
      <c r="G9" s="19" t="s">
        <v>57</v>
      </c>
      <c r="H9" t="s">
        <v>59</v>
      </c>
      <c r="I9" s="20" t="s">
        <v>60</v>
      </c>
      <c r="J9" s="20" t="s">
        <v>1506</v>
      </c>
      <c r="K9" s="20"/>
      <c r="L9" s="20"/>
      <c r="M9" s="20" t="s">
        <v>1232</v>
      </c>
      <c r="N9" t="s">
        <v>46</v>
      </c>
      <c r="O9" s="20">
        <v>2.5</v>
      </c>
      <c r="P9" s="1">
        <v>8.94</v>
      </c>
      <c r="Q9" s="1">
        <v>42</v>
      </c>
      <c r="R9" s="2">
        <v>375.5</v>
      </c>
      <c r="S9" s="3">
        <v>40</v>
      </c>
      <c r="T9" s="1">
        <v>20</v>
      </c>
      <c r="U9" s="16">
        <v>315.5</v>
      </c>
      <c r="W9" t="s">
        <v>47</v>
      </c>
    </row>
    <row r="10" spans="1:28" ht="14.25" customHeight="1" x14ac:dyDescent="0.2">
      <c r="A10" s="6">
        <v>43679</v>
      </c>
      <c r="B10" s="1">
        <v>1221369</v>
      </c>
      <c r="C10" t="s">
        <v>24</v>
      </c>
      <c r="D10" s="7" t="s">
        <v>61</v>
      </c>
      <c r="E10" s="1">
        <v>77</v>
      </c>
      <c r="F10" s="7" t="s">
        <v>26</v>
      </c>
      <c r="G10" s="11" t="s">
        <v>62</v>
      </c>
      <c r="H10" s="9" t="s">
        <v>63</v>
      </c>
      <c r="I10" s="5" t="s">
        <v>64</v>
      </c>
      <c r="J10" s="5" t="s">
        <v>1507</v>
      </c>
      <c r="K10" s="5"/>
      <c r="L10" s="5"/>
      <c r="M10" s="5" t="s">
        <v>1233</v>
      </c>
      <c r="N10" t="s">
        <v>30</v>
      </c>
      <c r="O10" s="1">
        <v>5</v>
      </c>
      <c r="P10" s="1">
        <v>8.8800000000000008</v>
      </c>
      <c r="Q10" s="1">
        <v>43</v>
      </c>
      <c r="R10" s="18">
        <v>381.84000000000003</v>
      </c>
      <c r="S10" s="3">
        <f>MIN(40,R10-10,R10*4/O10)</f>
        <v>40</v>
      </c>
      <c r="T10" s="1">
        <v>10</v>
      </c>
      <c r="U10" s="10">
        <f>R10-S10-T10</f>
        <v>331.84000000000003</v>
      </c>
      <c r="W10">
        <v>20191023</v>
      </c>
    </row>
    <row r="11" spans="1:28" ht="14.25" customHeight="1" x14ac:dyDescent="0.2">
      <c r="A11" s="15">
        <v>43469</v>
      </c>
      <c r="B11" t="s">
        <v>65</v>
      </c>
      <c r="C11" t="s">
        <v>24</v>
      </c>
      <c r="D11" t="s">
        <v>66</v>
      </c>
      <c r="G11" t="s">
        <v>65</v>
      </c>
      <c r="H11" t="s">
        <v>67</v>
      </c>
      <c r="I11" t="s">
        <v>68</v>
      </c>
      <c r="J11" t="s">
        <v>1508</v>
      </c>
      <c r="M11" t="s">
        <v>1234</v>
      </c>
      <c r="N11" t="s">
        <v>46</v>
      </c>
      <c r="O11" s="1">
        <v>2.5</v>
      </c>
      <c r="P11" s="1">
        <v>7.9</v>
      </c>
      <c r="Q11" s="1">
        <v>42</v>
      </c>
      <c r="R11" s="2">
        <v>331.8</v>
      </c>
      <c r="S11" s="3">
        <v>27.7</v>
      </c>
      <c r="T11" s="1">
        <v>10</v>
      </c>
      <c r="U11" s="16">
        <v>294.10000000000002</v>
      </c>
      <c r="Y11">
        <v>67.2</v>
      </c>
    </row>
    <row r="12" spans="1:28" ht="14.25" customHeight="1" x14ac:dyDescent="0.2">
      <c r="A12" s="22">
        <v>43671</v>
      </c>
      <c r="B12" s="23">
        <v>1218429</v>
      </c>
      <c r="C12" s="5" t="s">
        <v>24</v>
      </c>
      <c r="D12" s="24" t="s">
        <v>69</v>
      </c>
      <c r="E12" s="23">
        <v>69</v>
      </c>
      <c r="F12" s="25" t="s">
        <v>26</v>
      </c>
      <c r="G12" s="24" t="s">
        <v>70</v>
      </c>
      <c r="H12" s="25" t="s">
        <v>63</v>
      </c>
      <c r="I12" s="5" t="s">
        <v>71</v>
      </c>
      <c r="J12" s="5" t="s">
        <v>1509</v>
      </c>
      <c r="K12" s="5"/>
      <c r="L12" s="5"/>
      <c r="M12" s="5" t="s">
        <v>1235</v>
      </c>
      <c r="N12" t="s">
        <v>30</v>
      </c>
      <c r="O12" s="1">
        <v>5</v>
      </c>
      <c r="P12" s="1">
        <v>7.44</v>
      </c>
      <c r="Q12" s="1">
        <v>43</v>
      </c>
      <c r="R12" s="18">
        <v>319.92</v>
      </c>
      <c r="S12" s="3">
        <f>MIN(40,R12-10,R12*4/O12)</f>
        <v>40</v>
      </c>
      <c r="T12" s="1">
        <v>10</v>
      </c>
      <c r="U12" s="10">
        <f>R12-S12-T12</f>
        <v>269.92</v>
      </c>
    </row>
    <row r="13" spans="1:28" ht="14.25" customHeight="1" x14ac:dyDescent="0.2">
      <c r="A13" s="15">
        <v>43529</v>
      </c>
      <c r="B13" t="s">
        <v>72</v>
      </c>
      <c r="C13" t="s">
        <v>24</v>
      </c>
      <c r="D13" t="s">
        <v>73</v>
      </c>
      <c r="G13" t="s">
        <v>72</v>
      </c>
      <c r="H13" t="s">
        <v>74</v>
      </c>
      <c r="I13" t="s">
        <v>75</v>
      </c>
      <c r="J13" t="s">
        <v>1510</v>
      </c>
      <c r="M13" t="s">
        <v>1236</v>
      </c>
      <c r="N13" t="s">
        <v>46</v>
      </c>
      <c r="O13" s="1">
        <v>2.5</v>
      </c>
      <c r="P13" s="1">
        <v>6.68</v>
      </c>
      <c r="Q13" s="1">
        <v>42</v>
      </c>
      <c r="R13" s="2">
        <v>280.56</v>
      </c>
      <c r="S13" s="3">
        <v>40</v>
      </c>
      <c r="T13" s="1">
        <v>10</v>
      </c>
      <c r="U13" s="16">
        <v>230.56</v>
      </c>
      <c r="W13" s="26"/>
      <c r="Y13">
        <v>22</v>
      </c>
    </row>
    <row r="14" spans="1:28" ht="14.25" customHeight="1" x14ac:dyDescent="0.2">
      <c r="A14" s="15">
        <v>43529</v>
      </c>
      <c r="B14" t="s">
        <v>76</v>
      </c>
      <c r="C14" t="s">
        <v>24</v>
      </c>
      <c r="D14" t="s">
        <v>77</v>
      </c>
      <c r="G14" t="s">
        <v>76</v>
      </c>
      <c r="H14" t="s">
        <v>74</v>
      </c>
      <c r="I14" t="s">
        <v>78</v>
      </c>
      <c r="J14" t="s">
        <v>1511</v>
      </c>
      <c r="M14" t="s">
        <v>1237</v>
      </c>
      <c r="N14" t="s">
        <v>46</v>
      </c>
      <c r="O14" s="1">
        <v>4</v>
      </c>
      <c r="P14" s="1">
        <v>6.16</v>
      </c>
      <c r="Q14" s="1">
        <v>42</v>
      </c>
      <c r="R14" s="2">
        <v>258.72000000000003</v>
      </c>
      <c r="S14" s="3">
        <v>40</v>
      </c>
      <c r="T14" s="1">
        <v>10</v>
      </c>
      <c r="U14" s="16">
        <v>208.72000000000003</v>
      </c>
      <c r="Y14">
        <v>37.4</v>
      </c>
    </row>
    <row r="15" spans="1:28" ht="14.25" customHeight="1" x14ac:dyDescent="0.2">
      <c r="A15" s="15">
        <v>43476</v>
      </c>
      <c r="B15" t="s">
        <v>79</v>
      </c>
      <c r="C15" t="s">
        <v>24</v>
      </c>
      <c r="D15" t="s">
        <v>80</v>
      </c>
      <c r="G15" t="s">
        <v>79</v>
      </c>
      <c r="H15" t="s">
        <v>67</v>
      </c>
      <c r="I15" t="s">
        <v>81</v>
      </c>
      <c r="J15" t="s">
        <v>1512</v>
      </c>
      <c r="M15" t="s">
        <v>1238</v>
      </c>
      <c r="N15" t="s">
        <v>46</v>
      </c>
      <c r="O15" s="1">
        <v>2.6</v>
      </c>
      <c r="P15" s="1">
        <v>5.98</v>
      </c>
      <c r="Q15" s="1">
        <v>42</v>
      </c>
      <c r="R15" s="2">
        <v>251.16</v>
      </c>
      <c r="S15" s="3">
        <v>26.9</v>
      </c>
      <c r="T15" s="1">
        <v>10</v>
      </c>
      <c r="U15" s="16">
        <v>214.26</v>
      </c>
      <c r="W15" t="s">
        <v>47</v>
      </c>
    </row>
    <row r="16" spans="1:28" ht="14.25" customHeight="1" x14ac:dyDescent="0.2">
      <c r="B16" s="19" t="s">
        <v>82</v>
      </c>
      <c r="C16" t="s">
        <v>24</v>
      </c>
      <c r="D16" s="19" t="s">
        <v>83</v>
      </c>
      <c r="G16" s="19" t="s">
        <v>82</v>
      </c>
      <c r="H16" t="s">
        <v>59</v>
      </c>
      <c r="I16" s="20" t="s">
        <v>84</v>
      </c>
      <c r="J16" s="20" t="s">
        <v>1513</v>
      </c>
      <c r="K16" s="20"/>
      <c r="L16" s="20"/>
      <c r="M16" s="20" t="s">
        <v>1239</v>
      </c>
      <c r="N16" t="s">
        <v>46</v>
      </c>
      <c r="O16" s="20">
        <v>2.5</v>
      </c>
      <c r="P16" s="1">
        <v>5.88</v>
      </c>
      <c r="Q16" s="1">
        <v>42</v>
      </c>
      <c r="R16" s="2">
        <v>247</v>
      </c>
      <c r="S16" s="3">
        <v>40</v>
      </c>
      <c r="T16" s="1">
        <v>10</v>
      </c>
      <c r="U16" s="16">
        <v>197</v>
      </c>
      <c r="W16" s="26"/>
      <c r="Y16">
        <v>97.8</v>
      </c>
    </row>
    <row r="17" spans="1:25" ht="14.25" customHeight="1" x14ac:dyDescent="0.25">
      <c r="A17" s="6">
        <v>43668</v>
      </c>
      <c r="B17" s="1">
        <v>1218722</v>
      </c>
      <c r="C17" t="s">
        <v>24</v>
      </c>
      <c r="D17" s="11" t="s">
        <v>85</v>
      </c>
      <c r="E17" s="1">
        <v>71</v>
      </c>
      <c r="F17" s="7" t="s">
        <v>26</v>
      </c>
      <c r="G17" s="11" t="s">
        <v>86</v>
      </c>
      <c r="H17" s="9" t="s">
        <v>50</v>
      </c>
      <c r="I17" s="17" t="s">
        <v>87</v>
      </c>
      <c r="J17" s="17" t="s">
        <v>1514</v>
      </c>
      <c r="K17" s="17"/>
      <c r="L17" s="17"/>
      <c r="M17" s="17" t="s">
        <v>1240</v>
      </c>
      <c r="N17" t="s">
        <v>46</v>
      </c>
      <c r="O17" s="1">
        <v>5.3</v>
      </c>
      <c r="P17" s="1">
        <v>5.64</v>
      </c>
      <c r="Q17" s="1">
        <v>36</v>
      </c>
      <c r="R17" s="18">
        <v>203.04</v>
      </c>
      <c r="S17" s="3">
        <f>MIN(40,R17-10,4*R17/O17)</f>
        <v>40</v>
      </c>
      <c r="T17" s="1">
        <v>10</v>
      </c>
      <c r="U17" s="10">
        <f>R17-S17-T17</f>
        <v>153.04</v>
      </c>
    </row>
    <row r="18" spans="1:25" ht="14.25" customHeight="1" x14ac:dyDescent="0.2">
      <c r="A18" s="22">
        <v>43671</v>
      </c>
      <c r="B18" s="23">
        <v>1218275</v>
      </c>
      <c r="C18" s="5" t="s">
        <v>24</v>
      </c>
      <c r="D18" s="24" t="s">
        <v>88</v>
      </c>
      <c r="E18" s="23">
        <v>44</v>
      </c>
      <c r="F18" s="25" t="s">
        <v>26</v>
      </c>
      <c r="G18" s="24" t="s">
        <v>89</v>
      </c>
      <c r="H18" s="25" t="s">
        <v>63</v>
      </c>
      <c r="I18" s="5" t="s">
        <v>90</v>
      </c>
      <c r="J18" s="5" t="s">
        <v>1515</v>
      </c>
      <c r="K18" s="5"/>
      <c r="L18" s="5"/>
      <c r="M18" s="5" t="s">
        <v>1241</v>
      </c>
      <c r="N18" t="s">
        <v>30</v>
      </c>
      <c r="O18" s="1">
        <v>3.5</v>
      </c>
      <c r="P18" s="1">
        <v>5.54</v>
      </c>
      <c r="Q18" s="1">
        <v>43</v>
      </c>
      <c r="R18" s="18">
        <v>238.22</v>
      </c>
      <c r="S18" s="27">
        <v>40</v>
      </c>
      <c r="T18" s="1">
        <v>10</v>
      </c>
      <c r="U18" s="28">
        <f>R18-S18-T18</f>
        <v>188.22</v>
      </c>
      <c r="W18">
        <v>20191023</v>
      </c>
    </row>
    <row r="19" spans="1:25" ht="14.25" customHeight="1" x14ac:dyDescent="0.2">
      <c r="A19" s="15">
        <v>43538</v>
      </c>
      <c r="B19" t="s">
        <v>91</v>
      </c>
      <c r="C19" t="s">
        <v>24</v>
      </c>
      <c r="D19" t="s">
        <v>92</v>
      </c>
      <c r="G19" t="s">
        <v>91</v>
      </c>
      <c r="H19" t="s">
        <v>44</v>
      </c>
      <c r="I19" t="s">
        <v>93</v>
      </c>
      <c r="J19" t="s">
        <v>1516</v>
      </c>
      <c r="M19" t="s">
        <v>1242</v>
      </c>
      <c r="N19" t="s">
        <v>46</v>
      </c>
      <c r="O19" s="1">
        <v>3.4</v>
      </c>
      <c r="P19" s="1">
        <v>4.9800000000000004</v>
      </c>
      <c r="Q19" s="1">
        <v>42</v>
      </c>
      <c r="R19" s="2">
        <v>209.16</v>
      </c>
      <c r="S19" s="3">
        <v>40</v>
      </c>
      <c r="T19" s="1">
        <v>10</v>
      </c>
      <c r="U19" s="16">
        <v>159.16</v>
      </c>
      <c r="V19" t="s">
        <v>94</v>
      </c>
      <c r="W19" s="26"/>
      <c r="Y19">
        <v>112</v>
      </c>
    </row>
    <row r="20" spans="1:25" ht="14.25" customHeight="1" x14ac:dyDescent="0.2">
      <c r="A20" s="15">
        <v>43532</v>
      </c>
      <c r="B20" t="s">
        <v>95</v>
      </c>
      <c r="C20" t="s">
        <v>24</v>
      </c>
      <c r="D20" t="s">
        <v>96</v>
      </c>
      <c r="G20" t="s">
        <v>95</v>
      </c>
      <c r="H20" t="s">
        <v>74</v>
      </c>
      <c r="I20" t="s">
        <v>97</v>
      </c>
      <c r="J20" t="s">
        <v>1517</v>
      </c>
      <c r="M20" t="s">
        <v>1243</v>
      </c>
      <c r="N20" t="s">
        <v>46</v>
      </c>
      <c r="O20" s="1">
        <v>3.5</v>
      </c>
      <c r="P20" s="1">
        <v>4.9000000000000004</v>
      </c>
      <c r="Q20" s="1">
        <v>42</v>
      </c>
      <c r="R20" s="2">
        <v>205.8</v>
      </c>
      <c r="S20" s="3">
        <v>40</v>
      </c>
      <c r="T20" s="1">
        <v>10</v>
      </c>
      <c r="U20" s="16">
        <v>155.80000000000001</v>
      </c>
      <c r="W20" t="s">
        <v>47</v>
      </c>
    </row>
    <row r="21" spans="1:25" ht="14.25" customHeight="1" x14ac:dyDescent="0.2">
      <c r="A21" s="15">
        <v>43531</v>
      </c>
      <c r="B21" t="s">
        <v>98</v>
      </c>
      <c r="C21" t="s">
        <v>24</v>
      </c>
      <c r="D21" t="s">
        <v>99</v>
      </c>
      <c r="G21" t="s">
        <v>98</v>
      </c>
      <c r="H21" t="s">
        <v>74</v>
      </c>
      <c r="I21" t="s">
        <v>100</v>
      </c>
      <c r="J21" t="s">
        <v>1518</v>
      </c>
      <c r="M21" t="s">
        <v>1244</v>
      </c>
      <c r="N21" t="s">
        <v>46</v>
      </c>
      <c r="O21" s="1">
        <v>3</v>
      </c>
      <c r="P21" s="1">
        <v>4.88</v>
      </c>
      <c r="Q21" s="1">
        <v>42</v>
      </c>
      <c r="R21" s="2">
        <v>204.96</v>
      </c>
      <c r="S21" s="3">
        <v>40</v>
      </c>
      <c r="T21" s="1">
        <v>10</v>
      </c>
      <c r="U21" s="16">
        <v>154.96</v>
      </c>
      <c r="W21" t="s">
        <v>47</v>
      </c>
    </row>
    <row r="22" spans="1:25" ht="14.25" customHeight="1" x14ac:dyDescent="0.2">
      <c r="A22" s="22">
        <v>43671</v>
      </c>
      <c r="B22" s="23">
        <v>1218217</v>
      </c>
      <c r="C22" s="5" t="s">
        <v>24</v>
      </c>
      <c r="D22" s="24" t="s">
        <v>101</v>
      </c>
      <c r="E22" s="23">
        <v>47</v>
      </c>
      <c r="F22" s="25" t="s">
        <v>26</v>
      </c>
      <c r="G22" s="24" t="s">
        <v>102</v>
      </c>
      <c r="H22" s="25" t="s">
        <v>63</v>
      </c>
      <c r="I22" s="5" t="s">
        <v>103</v>
      </c>
      <c r="J22" s="5" t="s">
        <v>1519</v>
      </c>
      <c r="K22" s="5"/>
      <c r="L22" s="5"/>
      <c r="M22" s="5" t="s">
        <v>1245</v>
      </c>
      <c r="N22" t="s">
        <v>30</v>
      </c>
      <c r="O22" s="1">
        <v>3.5</v>
      </c>
      <c r="P22" s="1">
        <v>4.82</v>
      </c>
      <c r="Q22" s="1">
        <v>43</v>
      </c>
      <c r="R22" s="18">
        <v>207.26000000000002</v>
      </c>
      <c r="S22" s="27">
        <v>40</v>
      </c>
      <c r="T22" s="1">
        <v>10</v>
      </c>
      <c r="U22" s="28">
        <f>R22-S22-T22</f>
        <v>157.26000000000002</v>
      </c>
      <c r="W22">
        <v>20191023</v>
      </c>
    </row>
    <row r="23" spans="1:25" ht="14.25" customHeight="1" x14ac:dyDescent="0.25">
      <c r="A23" s="6">
        <v>43665</v>
      </c>
      <c r="B23" s="1">
        <v>1218686</v>
      </c>
      <c r="C23" t="s">
        <v>24</v>
      </c>
      <c r="D23" s="11" t="s">
        <v>104</v>
      </c>
      <c r="E23" s="1">
        <v>68</v>
      </c>
      <c r="F23" s="11" t="s">
        <v>33</v>
      </c>
      <c r="G23" s="11" t="s">
        <v>105</v>
      </c>
      <c r="H23" s="9" t="s">
        <v>50</v>
      </c>
      <c r="I23" s="17" t="s">
        <v>106</v>
      </c>
      <c r="J23" s="17" t="s">
        <v>1520</v>
      </c>
      <c r="K23" s="17"/>
      <c r="L23" s="17"/>
      <c r="M23" s="17" t="s">
        <v>1246</v>
      </c>
      <c r="N23" t="s">
        <v>46</v>
      </c>
      <c r="O23" s="1">
        <v>4.9000000000000004</v>
      </c>
      <c r="P23" s="1">
        <v>4.74</v>
      </c>
      <c r="Q23" s="1">
        <v>36</v>
      </c>
      <c r="R23" s="18">
        <v>170.64000000000001</v>
      </c>
      <c r="S23" s="3">
        <f>MIN(40,R23-10,4*R23/O23)</f>
        <v>40</v>
      </c>
      <c r="T23" s="1">
        <v>10</v>
      </c>
      <c r="U23" s="10">
        <f>R23-S23-T23</f>
        <v>120.64000000000001</v>
      </c>
      <c r="W23">
        <v>20191023</v>
      </c>
    </row>
    <row r="24" spans="1:25" ht="14.25" customHeight="1" x14ac:dyDescent="0.2">
      <c r="A24" s="6">
        <v>43770</v>
      </c>
      <c r="B24" s="1">
        <v>1243373</v>
      </c>
      <c r="C24" s="4" t="s">
        <v>107</v>
      </c>
      <c r="D24" s="11" t="s">
        <v>108</v>
      </c>
      <c r="E24" s="1">
        <v>61</v>
      </c>
      <c r="F24" s="1" t="s">
        <v>33</v>
      </c>
      <c r="G24" s="1" t="s">
        <v>109</v>
      </c>
      <c r="H24" s="29" t="s">
        <v>110</v>
      </c>
      <c r="I24" t="s">
        <v>111</v>
      </c>
      <c r="J24" t="s">
        <v>1521</v>
      </c>
      <c r="M24" t="s">
        <v>1247</v>
      </c>
      <c r="N24" s="1" t="s">
        <v>112</v>
      </c>
      <c r="O24" s="1">
        <v>3.8</v>
      </c>
      <c r="P24" s="1">
        <v>4.54</v>
      </c>
      <c r="Q24" s="1">
        <v>59</v>
      </c>
      <c r="R24" s="2">
        <v>267.86</v>
      </c>
      <c r="S24" s="14">
        <f>MIN(30,R24-15)</f>
        <v>30</v>
      </c>
      <c r="T24" s="1">
        <v>10</v>
      </c>
      <c r="U24" s="16">
        <f>R24-S24-T24</f>
        <v>227.86</v>
      </c>
      <c r="W24">
        <v>20191212</v>
      </c>
    </row>
    <row r="25" spans="1:25" ht="14.25" customHeight="1" x14ac:dyDescent="0.2">
      <c r="A25" s="15">
        <v>43532</v>
      </c>
      <c r="B25" t="s">
        <v>113</v>
      </c>
      <c r="C25" t="s">
        <v>24</v>
      </c>
      <c r="D25" t="s">
        <v>114</v>
      </c>
      <c r="G25" t="s">
        <v>113</v>
      </c>
      <c r="H25" t="s">
        <v>74</v>
      </c>
      <c r="I25" t="s">
        <v>115</v>
      </c>
      <c r="J25" t="s">
        <v>1522</v>
      </c>
      <c r="M25" t="s">
        <v>1248</v>
      </c>
      <c r="N25" t="s">
        <v>46</v>
      </c>
      <c r="O25" s="1">
        <v>3.5</v>
      </c>
      <c r="P25" s="1">
        <v>4.38</v>
      </c>
      <c r="Q25" s="1">
        <v>42</v>
      </c>
      <c r="R25" s="2">
        <v>183.96</v>
      </c>
      <c r="S25" s="3">
        <v>40</v>
      </c>
      <c r="T25" s="1">
        <v>10</v>
      </c>
      <c r="U25" s="16">
        <v>133.96</v>
      </c>
      <c r="Y25">
        <v>28.4</v>
      </c>
    </row>
    <row r="26" spans="1:25" ht="14.25" customHeight="1" x14ac:dyDescent="0.2">
      <c r="A26" s="6">
        <v>43769</v>
      </c>
      <c r="B26" s="1">
        <v>1243071</v>
      </c>
      <c r="C26" s="4" t="s">
        <v>107</v>
      </c>
      <c r="D26" s="11" t="s">
        <v>116</v>
      </c>
      <c r="E26" s="1">
        <v>79</v>
      </c>
      <c r="F26" s="1" t="s">
        <v>117</v>
      </c>
      <c r="G26" s="1" t="s">
        <v>118</v>
      </c>
      <c r="H26" s="29" t="s">
        <v>110</v>
      </c>
      <c r="I26" t="s">
        <v>119</v>
      </c>
      <c r="J26" t="s">
        <v>1523</v>
      </c>
      <c r="M26" t="s">
        <v>1249</v>
      </c>
      <c r="N26" s="1" t="s">
        <v>112</v>
      </c>
      <c r="O26" s="1">
        <v>4</v>
      </c>
      <c r="P26" s="1">
        <v>4.34</v>
      </c>
      <c r="Q26" s="1">
        <v>59</v>
      </c>
      <c r="R26" s="2">
        <v>256.06</v>
      </c>
      <c r="S26" s="14">
        <f>MIN(30,R26-15)</f>
        <v>30</v>
      </c>
      <c r="T26" s="1">
        <v>10</v>
      </c>
      <c r="U26" s="16">
        <f>R26-S26-T26</f>
        <v>216.06</v>
      </c>
      <c r="W26">
        <v>20191212</v>
      </c>
    </row>
    <row r="27" spans="1:25" ht="14.25" customHeight="1" x14ac:dyDescent="0.2">
      <c r="A27" s="15">
        <v>43538</v>
      </c>
      <c r="B27" t="s">
        <v>120</v>
      </c>
      <c r="C27" t="s">
        <v>24</v>
      </c>
      <c r="D27" t="s">
        <v>121</v>
      </c>
      <c r="G27" t="s">
        <v>120</v>
      </c>
      <c r="H27" t="s">
        <v>44</v>
      </c>
      <c r="I27" t="s">
        <v>122</v>
      </c>
      <c r="J27" t="s">
        <v>1524</v>
      </c>
      <c r="M27" t="s">
        <v>1250</v>
      </c>
      <c r="N27" t="s">
        <v>46</v>
      </c>
      <c r="O27" s="1">
        <v>3</v>
      </c>
      <c r="P27" s="1">
        <v>4.0199999999999996</v>
      </c>
      <c r="Q27" s="1">
        <v>42</v>
      </c>
      <c r="R27" s="2">
        <v>168.84</v>
      </c>
      <c r="S27" s="3">
        <v>40</v>
      </c>
      <c r="T27" s="1">
        <v>10</v>
      </c>
      <c r="U27" s="16">
        <v>118.84</v>
      </c>
      <c r="Y27">
        <v>28.4</v>
      </c>
    </row>
    <row r="28" spans="1:25" ht="14.25" customHeight="1" x14ac:dyDescent="0.2">
      <c r="A28" s="15">
        <v>43523</v>
      </c>
      <c r="B28" t="s">
        <v>123</v>
      </c>
      <c r="C28" t="s">
        <v>24</v>
      </c>
      <c r="D28" t="s">
        <v>124</v>
      </c>
      <c r="G28" t="s">
        <v>123</v>
      </c>
      <c r="H28" t="s">
        <v>74</v>
      </c>
      <c r="I28" t="s">
        <v>125</v>
      </c>
      <c r="J28" t="s">
        <v>1525</v>
      </c>
      <c r="M28" t="s">
        <v>1251</v>
      </c>
      <c r="N28" t="s">
        <v>46</v>
      </c>
      <c r="O28" s="1">
        <v>2.6</v>
      </c>
      <c r="P28" s="1">
        <v>3.98</v>
      </c>
      <c r="Q28" s="1">
        <v>42</v>
      </c>
      <c r="R28" s="2">
        <v>167.16</v>
      </c>
      <c r="S28" s="3">
        <v>40</v>
      </c>
      <c r="T28" s="1">
        <v>10</v>
      </c>
      <c r="U28" s="16">
        <v>117.16</v>
      </c>
      <c r="W28" s="26"/>
      <c r="Y28">
        <v>7.1</v>
      </c>
    </row>
    <row r="29" spans="1:25" ht="14.25" customHeight="1" x14ac:dyDescent="0.2">
      <c r="B29" s="19" t="s">
        <v>126</v>
      </c>
      <c r="C29" t="s">
        <v>24</v>
      </c>
      <c r="D29" s="19" t="s">
        <v>127</v>
      </c>
      <c r="G29" s="19" t="s">
        <v>126</v>
      </c>
      <c r="H29" t="s">
        <v>59</v>
      </c>
      <c r="I29" s="20" t="s">
        <v>128</v>
      </c>
      <c r="J29" s="20" t="s">
        <v>1526</v>
      </c>
      <c r="K29" s="20"/>
      <c r="L29" s="20"/>
      <c r="M29" s="20" t="s">
        <v>1252</v>
      </c>
      <c r="N29" t="s">
        <v>46</v>
      </c>
      <c r="O29" s="20">
        <v>2.4</v>
      </c>
      <c r="P29" s="1">
        <v>3.98</v>
      </c>
      <c r="Q29" s="1">
        <v>42</v>
      </c>
      <c r="R29" s="2">
        <v>167.2</v>
      </c>
      <c r="S29" s="3">
        <v>40</v>
      </c>
      <c r="T29" s="1">
        <v>10</v>
      </c>
      <c r="U29" s="16">
        <v>117.19999999999999</v>
      </c>
      <c r="W29" s="26"/>
      <c r="Y29">
        <v>79</v>
      </c>
    </row>
    <row r="30" spans="1:25" ht="14.25" customHeight="1" x14ac:dyDescent="0.2">
      <c r="A30" s="15">
        <v>43630</v>
      </c>
      <c r="B30" s="19">
        <v>1209281</v>
      </c>
      <c r="C30" t="s">
        <v>24</v>
      </c>
      <c r="D30" t="s">
        <v>129</v>
      </c>
      <c r="E30">
        <v>59</v>
      </c>
      <c r="F30" t="s">
        <v>53</v>
      </c>
      <c r="G30" s="19" t="s">
        <v>130</v>
      </c>
      <c r="H30" t="s">
        <v>55</v>
      </c>
      <c r="I30" s="20" t="s">
        <v>131</v>
      </c>
      <c r="J30" s="20" t="s">
        <v>1527</v>
      </c>
      <c r="K30" s="20"/>
      <c r="L30" s="20"/>
      <c r="M30" s="20" t="s">
        <v>1253</v>
      </c>
      <c r="N30" t="s">
        <v>46</v>
      </c>
      <c r="O30" s="20">
        <v>4.3</v>
      </c>
      <c r="P30" s="1">
        <v>3.86</v>
      </c>
      <c r="Q30" s="1">
        <v>36</v>
      </c>
      <c r="R30" s="2">
        <v>138.96</v>
      </c>
      <c r="S30" s="21">
        <v>40</v>
      </c>
      <c r="T30" s="1">
        <v>10</v>
      </c>
      <c r="U30" s="10">
        <f>R30-S30-T30</f>
        <v>88.960000000000008</v>
      </c>
      <c r="W30" s="26"/>
      <c r="Y30">
        <v>66</v>
      </c>
    </row>
    <row r="31" spans="1:25" ht="14.25" customHeight="1" x14ac:dyDescent="0.2">
      <c r="A31" s="6">
        <v>43704</v>
      </c>
      <c r="B31" s="1">
        <v>1228139</v>
      </c>
      <c r="C31" t="s">
        <v>24</v>
      </c>
      <c r="D31" s="7" t="s">
        <v>132</v>
      </c>
      <c r="E31" s="1">
        <v>66</v>
      </c>
      <c r="F31" s="7" t="s">
        <v>26</v>
      </c>
      <c r="G31" s="8" t="s">
        <v>133</v>
      </c>
      <c r="H31" s="9" t="s">
        <v>28</v>
      </c>
      <c r="I31" t="s">
        <v>134</v>
      </c>
      <c r="J31" t="s">
        <v>1528</v>
      </c>
      <c r="M31" t="s">
        <v>1254</v>
      </c>
      <c r="N31" t="s">
        <v>112</v>
      </c>
      <c r="O31" s="12">
        <v>3</v>
      </c>
      <c r="P31" s="12">
        <v>3.7</v>
      </c>
      <c r="Q31" s="13">
        <v>48</v>
      </c>
      <c r="R31" s="2">
        <v>177.60000000000002</v>
      </c>
      <c r="S31" s="3">
        <v>40</v>
      </c>
      <c r="T31" s="1">
        <v>10</v>
      </c>
      <c r="U31" s="10">
        <f>R31-S31-T31</f>
        <v>127.60000000000002</v>
      </c>
      <c r="W31">
        <v>20191212</v>
      </c>
    </row>
    <row r="32" spans="1:25" ht="14.25" customHeight="1" x14ac:dyDescent="0.2">
      <c r="A32" s="6">
        <v>43725</v>
      </c>
      <c r="B32" s="1">
        <v>1233201</v>
      </c>
      <c r="C32" t="s">
        <v>24</v>
      </c>
      <c r="D32" s="1" t="s">
        <v>135</v>
      </c>
      <c r="E32" s="1">
        <v>52</v>
      </c>
      <c r="F32" s="1" t="s">
        <v>26</v>
      </c>
      <c r="G32" s="8" t="s">
        <v>136</v>
      </c>
      <c r="H32" s="9" t="s">
        <v>28</v>
      </c>
      <c r="I32" t="s">
        <v>137</v>
      </c>
      <c r="J32" t="s">
        <v>1529</v>
      </c>
      <c r="M32" t="s">
        <v>1255</v>
      </c>
      <c r="N32" t="s">
        <v>112</v>
      </c>
      <c r="O32" s="12">
        <v>3.1</v>
      </c>
      <c r="P32" s="12">
        <v>3.48</v>
      </c>
      <c r="Q32" s="13">
        <v>53</v>
      </c>
      <c r="R32" s="2">
        <v>184.44</v>
      </c>
      <c r="S32" s="14">
        <f>MIN(40,R32-10)</f>
        <v>40</v>
      </c>
      <c r="T32" s="1">
        <v>20</v>
      </c>
      <c r="U32" s="16">
        <f>R32-S32-T32</f>
        <v>124.44</v>
      </c>
      <c r="W32">
        <v>20191212</v>
      </c>
    </row>
    <row r="33" spans="1:25" ht="14.25" customHeight="1" x14ac:dyDescent="0.2">
      <c r="A33" s="15">
        <v>43528</v>
      </c>
      <c r="B33" t="s">
        <v>138</v>
      </c>
      <c r="C33" t="s">
        <v>24</v>
      </c>
      <c r="D33" t="s">
        <v>139</v>
      </c>
      <c r="G33" t="s">
        <v>138</v>
      </c>
      <c r="H33" t="s">
        <v>74</v>
      </c>
      <c r="I33" t="s">
        <v>140</v>
      </c>
      <c r="J33" t="s">
        <v>1530</v>
      </c>
      <c r="M33" t="s">
        <v>1256</v>
      </c>
      <c r="N33" t="s">
        <v>46</v>
      </c>
      <c r="O33" s="1">
        <v>3</v>
      </c>
      <c r="P33" s="1">
        <v>3.46</v>
      </c>
      <c r="Q33" s="1">
        <v>42</v>
      </c>
      <c r="R33" s="2">
        <v>145.32</v>
      </c>
      <c r="S33" s="3">
        <v>40</v>
      </c>
      <c r="T33" s="1">
        <v>10</v>
      </c>
      <c r="U33" s="16">
        <v>95.32</v>
      </c>
      <c r="W33" t="s">
        <v>47</v>
      </c>
    </row>
    <row r="34" spans="1:25" ht="14.25" customHeight="1" x14ac:dyDescent="0.2">
      <c r="A34" s="6">
        <v>43769</v>
      </c>
      <c r="B34" s="1">
        <v>1243025</v>
      </c>
      <c r="C34" s="4" t="s">
        <v>107</v>
      </c>
      <c r="D34" s="11" t="s">
        <v>141</v>
      </c>
      <c r="E34" s="1">
        <v>58</v>
      </c>
      <c r="F34" s="1" t="s">
        <v>117</v>
      </c>
      <c r="G34" s="1" t="s">
        <v>142</v>
      </c>
      <c r="H34" s="29" t="s">
        <v>110</v>
      </c>
      <c r="I34" t="s">
        <v>143</v>
      </c>
      <c r="J34" t="s">
        <v>1531</v>
      </c>
      <c r="M34" t="s">
        <v>1257</v>
      </c>
      <c r="N34" s="1" t="s">
        <v>112</v>
      </c>
      <c r="O34" s="1">
        <v>4</v>
      </c>
      <c r="P34" s="1">
        <v>3.44</v>
      </c>
      <c r="Q34" s="1">
        <v>59</v>
      </c>
      <c r="R34" s="2">
        <v>202.96</v>
      </c>
      <c r="S34" s="14">
        <f>MIN(30,R34-15)</f>
        <v>30</v>
      </c>
      <c r="T34" s="1">
        <v>10</v>
      </c>
      <c r="U34" s="16">
        <f>R34-S34-T34</f>
        <v>162.96</v>
      </c>
    </row>
    <row r="35" spans="1:25" ht="14.25" customHeight="1" x14ac:dyDescent="0.2">
      <c r="A35" s="15">
        <v>43488</v>
      </c>
      <c r="B35" t="s">
        <v>144</v>
      </c>
      <c r="C35" t="s">
        <v>24</v>
      </c>
      <c r="D35" t="s">
        <v>145</v>
      </c>
      <c r="G35" t="s">
        <v>144</v>
      </c>
      <c r="H35" t="s">
        <v>67</v>
      </c>
      <c r="I35" t="s">
        <v>146</v>
      </c>
      <c r="J35" t="s">
        <v>1532</v>
      </c>
      <c r="M35" t="s">
        <v>1258</v>
      </c>
      <c r="N35" t="s">
        <v>46</v>
      </c>
      <c r="O35" s="1">
        <v>3</v>
      </c>
      <c r="P35" s="1">
        <v>3.4</v>
      </c>
      <c r="Q35" s="1">
        <v>42</v>
      </c>
      <c r="R35" s="2">
        <v>142.80000000000001</v>
      </c>
      <c r="S35" s="3">
        <v>25.5</v>
      </c>
      <c r="T35" s="1">
        <v>10</v>
      </c>
      <c r="U35" s="16">
        <v>107.30000000000001</v>
      </c>
      <c r="Y35">
        <v>99.8</v>
      </c>
    </row>
    <row r="36" spans="1:25" ht="14.25" customHeight="1" x14ac:dyDescent="0.2">
      <c r="A36" s="30">
        <v>43545</v>
      </c>
      <c r="B36" s="19" t="s">
        <v>147</v>
      </c>
      <c r="C36" t="s">
        <v>24</v>
      </c>
      <c r="D36" s="19" t="s">
        <v>148</v>
      </c>
      <c r="G36" s="19" t="s">
        <v>147</v>
      </c>
      <c r="H36" t="s">
        <v>149</v>
      </c>
      <c r="I36" s="31" t="s">
        <v>150</v>
      </c>
      <c r="J36" s="31" t="s">
        <v>1533</v>
      </c>
      <c r="K36" s="31"/>
      <c r="L36" s="31"/>
      <c r="M36" s="31" t="s">
        <v>1259</v>
      </c>
      <c r="N36" t="s">
        <v>46</v>
      </c>
      <c r="O36" s="31">
        <v>2.9</v>
      </c>
      <c r="P36" s="1">
        <v>3.38</v>
      </c>
      <c r="Q36" s="1">
        <v>42</v>
      </c>
      <c r="R36" s="2">
        <v>142</v>
      </c>
      <c r="S36" s="3">
        <v>40</v>
      </c>
      <c r="T36" s="1">
        <v>10</v>
      </c>
      <c r="U36" s="16">
        <v>92</v>
      </c>
      <c r="V36" t="s">
        <v>94</v>
      </c>
      <c r="W36" s="26"/>
      <c r="Y36">
        <v>72.400000000000006</v>
      </c>
    </row>
    <row r="37" spans="1:25" ht="14.25" customHeight="1" x14ac:dyDescent="0.2">
      <c r="A37" s="15">
        <v>43634</v>
      </c>
      <c r="B37" s="19">
        <v>1210588</v>
      </c>
      <c r="C37" t="s">
        <v>24</v>
      </c>
      <c r="D37" t="s">
        <v>151</v>
      </c>
      <c r="E37">
        <v>77</v>
      </c>
      <c r="F37" t="s">
        <v>117</v>
      </c>
      <c r="G37" s="19" t="s">
        <v>152</v>
      </c>
      <c r="H37" t="s">
        <v>55</v>
      </c>
      <c r="I37" s="20" t="s">
        <v>153</v>
      </c>
      <c r="J37" s="20" t="s">
        <v>1534</v>
      </c>
      <c r="K37" s="20"/>
      <c r="L37" s="20"/>
      <c r="M37" s="20" t="s">
        <v>1260</v>
      </c>
      <c r="N37" t="s">
        <v>46</v>
      </c>
      <c r="O37" s="20">
        <v>3.9</v>
      </c>
      <c r="P37" s="1">
        <v>3.36</v>
      </c>
      <c r="Q37" s="1">
        <v>36</v>
      </c>
      <c r="R37" s="2">
        <v>120.96</v>
      </c>
      <c r="S37" s="21">
        <v>40</v>
      </c>
      <c r="T37" s="1">
        <v>10</v>
      </c>
      <c r="U37" s="10">
        <f>R37-S37-T37</f>
        <v>70.959999999999994</v>
      </c>
      <c r="W37" s="26"/>
      <c r="Y37">
        <v>118</v>
      </c>
    </row>
    <row r="38" spans="1:25" ht="14.25" customHeight="1" x14ac:dyDescent="0.2">
      <c r="A38" s="15">
        <v>43535</v>
      </c>
      <c r="B38" t="s">
        <v>154</v>
      </c>
      <c r="C38" t="s">
        <v>24</v>
      </c>
      <c r="D38" t="s">
        <v>155</v>
      </c>
      <c r="G38" t="s">
        <v>154</v>
      </c>
      <c r="H38" t="s">
        <v>44</v>
      </c>
      <c r="I38" t="s">
        <v>156</v>
      </c>
      <c r="J38" t="s">
        <v>1535</v>
      </c>
      <c r="M38" t="s">
        <v>1261</v>
      </c>
      <c r="N38" t="s">
        <v>46</v>
      </c>
      <c r="O38" s="1">
        <v>2.4</v>
      </c>
      <c r="P38" s="1">
        <v>3.34</v>
      </c>
      <c r="Q38" s="1">
        <v>42</v>
      </c>
      <c r="R38" s="2">
        <v>140.28</v>
      </c>
      <c r="S38" s="3">
        <v>40</v>
      </c>
      <c r="T38" s="1">
        <v>10</v>
      </c>
      <c r="U38" s="16">
        <v>90.28</v>
      </c>
      <c r="W38" s="26"/>
      <c r="Y38">
        <v>9.4</v>
      </c>
    </row>
    <row r="39" spans="1:25" ht="14.25" customHeight="1" x14ac:dyDescent="0.2">
      <c r="A39" s="15">
        <v>43539</v>
      </c>
      <c r="B39" t="s">
        <v>157</v>
      </c>
      <c r="C39" t="s">
        <v>24</v>
      </c>
      <c r="D39" t="s">
        <v>158</v>
      </c>
      <c r="G39" t="s">
        <v>157</v>
      </c>
      <c r="H39" t="s">
        <v>44</v>
      </c>
      <c r="I39" t="s">
        <v>159</v>
      </c>
      <c r="J39" t="s">
        <v>1536</v>
      </c>
      <c r="M39" t="s">
        <v>1262</v>
      </c>
      <c r="N39" t="s">
        <v>46</v>
      </c>
      <c r="O39" s="1">
        <v>3.6</v>
      </c>
      <c r="P39" s="1">
        <v>3.34</v>
      </c>
      <c r="Q39" s="1">
        <v>42</v>
      </c>
      <c r="R39" s="2">
        <v>140.28</v>
      </c>
      <c r="S39" s="3">
        <v>40</v>
      </c>
      <c r="T39" s="1">
        <v>10</v>
      </c>
      <c r="U39" s="16">
        <v>90.28</v>
      </c>
      <c r="V39" t="s">
        <v>94</v>
      </c>
      <c r="W39" s="26"/>
      <c r="Y39">
        <v>108</v>
      </c>
    </row>
    <row r="40" spans="1:25" ht="14.25" customHeight="1" x14ac:dyDescent="0.2">
      <c r="A40" s="30">
        <v>43549</v>
      </c>
      <c r="B40" s="19" t="s">
        <v>160</v>
      </c>
      <c r="C40" t="s">
        <v>24</v>
      </c>
      <c r="D40" s="19" t="s">
        <v>161</v>
      </c>
      <c r="G40" s="19" t="s">
        <v>160</v>
      </c>
      <c r="H40" t="s">
        <v>149</v>
      </c>
      <c r="I40" s="32" t="s">
        <v>162</v>
      </c>
      <c r="J40" s="99" t="s">
        <v>1537</v>
      </c>
      <c r="K40" s="99"/>
      <c r="L40" s="99"/>
      <c r="M40" s="99" t="s">
        <v>1263</v>
      </c>
      <c r="N40" t="s">
        <v>46</v>
      </c>
      <c r="O40" s="31">
        <v>2.8</v>
      </c>
      <c r="P40" s="1">
        <v>3.12</v>
      </c>
      <c r="Q40" s="1">
        <v>42</v>
      </c>
      <c r="R40" s="2">
        <v>131</v>
      </c>
      <c r="S40" s="3">
        <v>40</v>
      </c>
      <c r="T40" s="1">
        <v>10</v>
      </c>
      <c r="U40" s="16">
        <v>81</v>
      </c>
      <c r="V40" t="s">
        <v>94</v>
      </c>
      <c r="W40" s="26"/>
      <c r="Y40">
        <v>75.599999999999994</v>
      </c>
    </row>
    <row r="41" spans="1:25" ht="14.25" customHeight="1" x14ac:dyDescent="0.2">
      <c r="A41" s="15">
        <v>43531</v>
      </c>
      <c r="B41" t="s">
        <v>163</v>
      </c>
      <c r="C41" t="s">
        <v>24</v>
      </c>
      <c r="D41" t="s">
        <v>164</v>
      </c>
      <c r="G41" t="s">
        <v>163</v>
      </c>
      <c r="H41" t="s">
        <v>74</v>
      </c>
      <c r="I41" s="33" t="s">
        <v>165</v>
      </c>
      <c r="J41" s="100" t="s">
        <v>1538</v>
      </c>
      <c r="K41" s="100"/>
      <c r="L41" s="100"/>
      <c r="M41" s="100" t="s">
        <v>1264</v>
      </c>
      <c r="N41" t="s">
        <v>46</v>
      </c>
      <c r="O41" s="1">
        <v>3.5</v>
      </c>
      <c r="P41" s="1">
        <v>3.06</v>
      </c>
      <c r="Q41" s="1">
        <v>42</v>
      </c>
      <c r="R41" s="2">
        <v>128.52000000000001</v>
      </c>
      <c r="S41" s="3">
        <v>40</v>
      </c>
      <c r="T41" s="1">
        <v>10</v>
      </c>
      <c r="U41" s="16">
        <v>78.52000000000001</v>
      </c>
      <c r="W41" s="26"/>
      <c r="Y41">
        <v>95</v>
      </c>
    </row>
    <row r="42" spans="1:25" ht="14.25" customHeight="1" x14ac:dyDescent="0.2">
      <c r="A42" s="6">
        <v>43769</v>
      </c>
      <c r="B42" s="1">
        <v>1242837</v>
      </c>
      <c r="C42" s="4" t="s">
        <v>107</v>
      </c>
      <c r="D42" s="1" t="s">
        <v>166</v>
      </c>
      <c r="E42" s="1">
        <v>49</v>
      </c>
      <c r="F42" s="1" t="s">
        <v>117</v>
      </c>
      <c r="G42" s="1" t="s">
        <v>167</v>
      </c>
      <c r="H42" s="29" t="s">
        <v>110</v>
      </c>
      <c r="I42" s="33" t="s">
        <v>168</v>
      </c>
      <c r="J42" s="100" t="s">
        <v>1539</v>
      </c>
      <c r="K42" s="100"/>
      <c r="L42" s="100"/>
      <c r="M42" s="100" t="s">
        <v>1265</v>
      </c>
      <c r="N42" s="1" t="s">
        <v>112</v>
      </c>
      <c r="O42" s="1">
        <v>4</v>
      </c>
      <c r="P42" s="1">
        <v>3.02</v>
      </c>
      <c r="Q42" s="1">
        <v>59</v>
      </c>
      <c r="R42" s="2">
        <v>178.18</v>
      </c>
      <c r="S42" s="14">
        <f>MIN(30,R42-15)</f>
        <v>30</v>
      </c>
      <c r="T42" s="1">
        <v>10</v>
      </c>
      <c r="U42" s="16">
        <f>R42-S42-T42</f>
        <v>138.18</v>
      </c>
      <c r="W42">
        <v>20191212</v>
      </c>
    </row>
    <row r="43" spans="1:25" ht="14.25" customHeight="1" x14ac:dyDescent="0.25">
      <c r="A43" s="6">
        <v>43668</v>
      </c>
      <c r="B43" s="1">
        <v>1218241</v>
      </c>
      <c r="C43" t="s">
        <v>24</v>
      </c>
      <c r="D43" s="11" t="s">
        <v>169</v>
      </c>
      <c r="E43" s="1">
        <v>72</v>
      </c>
      <c r="F43" s="7" t="s">
        <v>26</v>
      </c>
      <c r="G43" s="34" t="s">
        <v>170</v>
      </c>
      <c r="H43" s="9" t="s">
        <v>50</v>
      </c>
      <c r="I43" s="35" t="s">
        <v>171</v>
      </c>
      <c r="J43" s="101" t="s">
        <v>1540</v>
      </c>
      <c r="K43" s="101"/>
      <c r="L43" s="101"/>
      <c r="M43" s="101" t="s">
        <v>1266</v>
      </c>
      <c r="N43" t="s">
        <v>46</v>
      </c>
      <c r="O43" s="1">
        <v>5.2</v>
      </c>
      <c r="P43" s="1">
        <v>2.96</v>
      </c>
      <c r="Q43" s="1">
        <v>36</v>
      </c>
      <c r="R43" s="18">
        <v>106.56</v>
      </c>
      <c r="S43" s="3">
        <f>MIN(40,R43-10,R43*4/O43)</f>
        <v>40</v>
      </c>
      <c r="T43" s="1">
        <v>10</v>
      </c>
      <c r="U43" s="10">
        <f>R43-S43-T43</f>
        <v>56.56</v>
      </c>
      <c r="W43">
        <v>20191023</v>
      </c>
    </row>
    <row r="44" spans="1:25" ht="14.25" customHeight="1" x14ac:dyDescent="0.2">
      <c r="A44" s="6">
        <v>43643</v>
      </c>
      <c r="B44" s="1">
        <v>1212300</v>
      </c>
      <c r="C44" t="s">
        <v>24</v>
      </c>
      <c r="D44" s="1" t="s">
        <v>172</v>
      </c>
      <c r="E44" s="1">
        <v>57</v>
      </c>
      <c r="F44" s="1" t="s">
        <v>26</v>
      </c>
      <c r="G44" s="9" t="s">
        <v>173</v>
      </c>
      <c r="H44" s="9" t="s">
        <v>174</v>
      </c>
      <c r="I44" s="36" t="s">
        <v>175</v>
      </c>
      <c r="J44" s="102" t="s">
        <v>1541</v>
      </c>
      <c r="K44" s="102"/>
      <c r="L44" s="102"/>
      <c r="M44" s="102" t="s">
        <v>1267</v>
      </c>
      <c r="N44" t="s">
        <v>46</v>
      </c>
      <c r="O44" s="9">
        <v>4.7</v>
      </c>
      <c r="P44" s="9">
        <v>2.84</v>
      </c>
      <c r="Q44" s="9">
        <v>36</v>
      </c>
      <c r="R44" s="37">
        <v>102.24</v>
      </c>
      <c r="S44" s="21">
        <v>40</v>
      </c>
      <c r="T44" s="1">
        <v>10</v>
      </c>
      <c r="U44" s="10">
        <f>R44-S44-T44</f>
        <v>52.239999999999995</v>
      </c>
    </row>
    <row r="45" spans="1:25" ht="14.25" customHeight="1" x14ac:dyDescent="0.2">
      <c r="A45" s="15">
        <v>43609</v>
      </c>
      <c r="B45" s="19">
        <v>1202633</v>
      </c>
      <c r="C45" t="s">
        <v>24</v>
      </c>
      <c r="D45" t="s">
        <v>176</v>
      </c>
      <c r="E45">
        <v>67</v>
      </c>
      <c r="F45" t="s">
        <v>117</v>
      </c>
      <c r="G45" s="19" t="s">
        <v>177</v>
      </c>
      <c r="H45" t="s">
        <v>55</v>
      </c>
      <c r="I45" s="38" t="s">
        <v>178</v>
      </c>
      <c r="J45" s="103" t="s">
        <v>1542</v>
      </c>
      <c r="K45" s="103"/>
      <c r="L45" s="103"/>
      <c r="M45" s="103" t="s">
        <v>1268</v>
      </c>
      <c r="N45" t="s">
        <v>46</v>
      </c>
      <c r="O45" s="20">
        <v>7.9</v>
      </c>
      <c r="P45" s="20">
        <v>2.82</v>
      </c>
      <c r="Q45" s="20">
        <v>38</v>
      </c>
      <c r="R45" s="2">
        <v>107.16</v>
      </c>
      <c r="S45" s="21">
        <v>40</v>
      </c>
      <c r="T45" s="1">
        <v>10</v>
      </c>
      <c r="U45" s="10">
        <f>R45-S45-T45</f>
        <v>57.16</v>
      </c>
      <c r="W45" s="26"/>
      <c r="Y45">
        <v>86</v>
      </c>
    </row>
    <row r="46" spans="1:25" ht="14.25" customHeight="1" x14ac:dyDescent="0.2">
      <c r="A46" s="15">
        <v>43488</v>
      </c>
      <c r="B46" t="s">
        <v>179</v>
      </c>
      <c r="C46" t="s">
        <v>24</v>
      </c>
      <c r="D46" t="s">
        <v>180</v>
      </c>
      <c r="G46" t="s">
        <v>179</v>
      </c>
      <c r="H46" t="s">
        <v>67</v>
      </c>
      <c r="I46" s="33" t="s">
        <v>181</v>
      </c>
      <c r="J46" s="100" t="s">
        <v>1543</v>
      </c>
      <c r="K46" s="100"/>
      <c r="L46" s="100"/>
      <c r="M46" s="100" t="s">
        <v>1269</v>
      </c>
      <c r="N46" t="s">
        <v>46</v>
      </c>
      <c r="O46" s="1">
        <v>3</v>
      </c>
      <c r="P46" s="1">
        <v>2.78</v>
      </c>
      <c r="Q46" s="1">
        <v>42</v>
      </c>
      <c r="R46" s="2">
        <v>116.76</v>
      </c>
      <c r="S46" s="3">
        <v>25</v>
      </c>
      <c r="T46" s="1">
        <v>10</v>
      </c>
      <c r="U46" s="16">
        <v>81.760000000000005</v>
      </c>
      <c r="Y46">
        <v>35.799999999999997</v>
      </c>
    </row>
    <row r="47" spans="1:25" ht="14.25" customHeight="1" x14ac:dyDescent="0.2">
      <c r="A47" s="15">
        <v>43434</v>
      </c>
      <c r="B47" t="s">
        <v>182</v>
      </c>
      <c r="C47" t="s">
        <v>24</v>
      </c>
      <c r="D47" t="s">
        <v>183</v>
      </c>
      <c r="G47" t="s">
        <v>182</v>
      </c>
      <c r="H47" t="s">
        <v>67</v>
      </c>
      <c r="I47" s="33" t="s">
        <v>184</v>
      </c>
      <c r="J47" s="100" t="s">
        <v>1544</v>
      </c>
      <c r="K47" s="100"/>
      <c r="L47" s="100"/>
      <c r="M47" s="100" t="s">
        <v>1270</v>
      </c>
      <c r="N47" t="s">
        <v>46</v>
      </c>
      <c r="O47" s="1">
        <v>3.5</v>
      </c>
      <c r="P47" s="1">
        <v>2.74</v>
      </c>
      <c r="Q47" s="1">
        <v>42</v>
      </c>
      <c r="R47" s="2">
        <v>115.08</v>
      </c>
      <c r="S47" s="3">
        <v>24.7</v>
      </c>
      <c r="T47" s="1">
        <v>10</v>
      </c>
      <c r="U47" s="16">
        <v>80.38</v>
      </c>
      <c r="Y47">
        <v>60.4</v>
      </c>
    </row>
    <row r="48" spans="1:25" ht="14.25" customHeight="1" x14ac:dyDescent="0.2">
      <c r="A48" s="39">
        <v>43669</v>
      </c>
      <c r="B48" s="23">
        <v>1217971</v>
      </c>
      <c r="C48" s="5" t="s">
        <v>24</v>
      </c>
      <c r="D48" s="24" t="s">
        <v>185</v>
      </c>
      <c r="E48" s="23">
        <v>61</v>
      </c>
      <c r="F48" s="25" t="s">
        <v>26</v>
      </c>
      <c r="G48" s="24" t="s">
        <v>186</v>
      </c>
      <c r="H48" s="25" t="s">
        <v>63</v>
      </c>
      <c r="I48" s="40" t="s">
        <v>187</v>
      </c>
      <c r="J48" s="104" t="s">
        <v>1545</v>
      </c>
      <c r="K48" s="104"/>
      <c r="L48" s="104"/>
      <c r="M48" s="104" t="s">
        <v>1271</v>
      </c>
      <c r="N48" t="s">
        <v>30</v>
      </c>
      <c r="O48" s="1">
        <v>4.9000000000000004</v>
      </c>
      <c r="P48" s="1">
        <v>2.7</v>
      </c>
      <c r="Q48" s="1">
        <v>43</v>
      </c>
      <c r="R48" s="18">
        <v>116.10000000000001</v>
      </c>
      <c r="S48" s="3">
        <f>MIN(40,R48-10,R48*4/O48)</f>
        <v>40</v>
      </c>
      <c r="T48" s="1">
        <v>10</v>
      </c>
      <c r="U48" s="10">
        <f>R48-S48-T48</f>
        <v>66.100000000000009</v>
      </c>
      <c r="W48">
        <v>20191023</v>
      </c>
    </row>
    <row r="49" spans="1:25" ht="14.25" customHeight="1" x14ac:dyDescent="0.2">
      <c r="A49" s="15">
        <v>43535</v>
      </c>
      <c r="B49" t="s">
        <v>188</v>
      </c>
      <c r="C49" t="s">
        <v>24</v>
      </c>
      <c r="D49" t="s">
        <v>189</v>
      </c>
      <c r="G49" t="s">
        <v>188</v>
      </c>
      <c r="H49" t="s">
        <v>44</v>
      </c>
      <c r="I49" s="33" t="s">
        <v>190</v>
      </c>
      <c r="J49" s="100" t="s">
        <v>1546</v>
      </c>
      <c r="K49" s="100"/>
      <c r="L49" s="100"/>
      <c r="M49" s="100" t="s">
        <v>1272</v>
      </c>
      <c r="N49" t="s">
        <v>46</v>
      </c>
      <c r="O49" s="1">
        <v>2.5</v>
      </c>
      <c r="P49" s="1">
        <v>2.66</v>
      </c>
      <c r="Q49" s="1">
        <v>42</v>
      </c>
      <c r="R49" s="2">
        <v>111.72</v>
      </c>
      <c r="S49" s="3">
        <v>40</v>
      </c>
      <c r="T49" s="1">
        <v>10</v>
      </c>
      <c r="U49" s="16">
        <v>61.72</v>
      </c>
      <c r="W49" s="26"/>
      <c r="Y49">
        <v>15.2</v>
      </c>
    </row>
    <row r="50" spans="1:25" ht="14.25" customHeight="1" x14ac:dyDescent="0.2">
      <c r="A50" s="15">
        <v>43459</v>
      </c>
      <c r="B50" t="s">
        <v>191</v>
      </c>
      <c r="C50" t="s">
        <v>24</v>
      </c>
      <c r="D50" t="s">
        <v>192</v>
      </c>
      <c r="G50" t="s">
        <v>191</v>
      </c>
      <c r="H50" t="s">
        <v>67</v>
      </c>
      <c r="I50" s="33" t="s">
        <v>193</v>
      </c>
      <c r="J50" s="100" t="s">
        <v>1547</v>
      </c>
      <c r="K50" s="100"/>
      <c r="L50" s="100"/>
      <c r="M50" s="100" t="s">
        <v>1273</v>
      </c>
      <c r="N50" t="s">
        <v>46</v>
      </c>
      <c r="O50" s="1">
        <v>3.5</v>
      </c>
      <c r="P50" s="1">
        <v>2.56</v>
      </c>
      <c r="Q50" s="1">
        <v>42</v>
      </c>
      <c r="R50" s="2">
        <v>107.52</v>
      </c>
      <c r="S50" s="3">
        <v>25.6</v>
      </c>
      <c r="T50" s="1">
        <v>10</v>
      </c>
      <c r="U50" s="16">
        <v>71.919999999999987</v>
      </c>
      <c r="Y50">
        <v>40.799999999999997</v>
      </c>
    </row>
    <row r="51" spans="1:25" ht="14.25" customHeight="1" x14ac:dyDescent="0.2">
      <c r="B51" s="19" t="s">
        <v>194</v>
      </c>
      <c r="C51" t="s">
        <v>24</v>
      </c>
      <c r="D51" s="19" t="s">
        <v>195</v>
      </c>
      <c r="G51" s="19" t="s">
        <v>194</v>
      </c>
      <c r="H51" t="s">
        <v>59</v>
      </c>
      <c r="I51" s="38" t="s">
        <v>196</v>
      </c>
      <c r="J51" s="103" t="s">
        <v>1548</v>
      </c>
      <c r="K51" s="103"/>
      <c r="L51" s="103"/>
      <c r="M51" s="103" t="s">
        <v>1274</v>
      </c>
      <c r="N51" t="s">
        <v>46</v>
      </c>
      <c r="O51" s="20">
        <v>2.2999999999999998</v>
      </c>
      <c r="P51" s="1">
        <v>2.46</v>
      </c>
      <c r="Q51" s="1">
        <v>42</v>
      </c>
      <c r="R51" s="2">
        <v>103.3</v>
      </c>
      <c r="S51" s="3">
        <v>40</v>
      </c>
      <c r="T51" s="1">
        <v>10</v>
      </c>
      <c r="U51" s="16">
        <v>53.3</v>
      </c>
      <c r="W51" s="26"/>
      <c r="Y51">
        <v>60.4</v>
      </c>
    </row>
    <row r="52" spans="1:25" ht="14.25" customHeight="1" x14ac:dyDescent="0.2">
      <c r="B52" s="19" t="s">
        <v>197</v>
      </c>
      <c r="C52" t="s">
        <v>24</v>
      </c>
      <c r="D52" s="19" t="s">
        <v>198</v>
      </c>
      <c r="G52" s="19" t="s">
        <v>197</v>
      </c>
      <c r="H52" t="s">
        <v>59</v>
      </c>
      <c r="I52" s="32" t="s">
        <v>199</v>
      </c>
      <c r="J52" s="99" t="s">
        <v>1549</v>
      </c>
      <c r="K52" s="99"/>
      <c r="L52" s="99"/>
      <c r="M52" s="99" t="s">
        <v>1275</v>
      </c>
      <c r="N52" t="s">
        <v>46</v>
      </c>
      <c r="O52" s="31">
        <v>3.1</v>
      </c>
      <c r="P52" s="1">
        <v>2.44</v>
      </c>
      <c r="Q52" s="1">
        <v>42</v>
      </c>
      <c r="R52" s="2">
        <v>102.5</v>
      </c>
      <c r="S52" s="3">
        <v>40</v>
      </c>
      <c r="T52" s="1">
        <v>10</v>
      </c>
      <c r="U52" s="16">
        <v>52.5</v>
      </c>
      <c r="W52" s="26"/>
      <c r="Y52">
        <v>40</v>
      </c>
    </row>
    <row r="53" spans="1:25" ht="14.25" customHeight="1" x14ac:dyDescent="0.2">
      <c r="A53" s="6">
        <v>43769</v>
      </c>
      <c r="B53" s="1">
        <v>577265</v>
      </c>
      <c r="C53" s="4" t="s">
        <v>107</v>
      </c>
      <c r="D53" s="1" t="s">
        <v>200</v>
      </c>
      <c r="E53" s="1">
        <v>69</v>
      </c>
      <c r="F53" s="1" t="s">
        <v>117</v>
      </c>
      <c r="G53" s="1" t="s">
        <v>201</v>
      </c>
      <c r="H53" s="29" t="s">
        <v>110</v>
      </c>
      <c r="I53" s="33" t="s">
        <v>202</v>
      </c>
      <c r="J53" s="100" t="s">
        <v>1550</v>
      </c>
      <c r="K53" s="100"/>
      <c r="L53" s="100"/>
      <c r="M53" s="100" t="s">
        <v>1276</v>
      </c>
      <c r="N53" s="1" t="s">
        <v>112</v>
      </c>
      <c r="O53" s="1">
        <v>3.2</v>
      </c>
      <c r="P53" s="1">
        <v>2.42</v>
      </c>
      <c r="Q53" s="1">
        <v>58</v>
      </c>
      <c r="R53" s="2">
        <v>140.35999999999999</v>
      </c>
      <c r="S53" s="14">
        <f>MIN(30,R53-15)</f>
        <v>30</v>
      </c>
      <c r="T53" s="1">
        <v>10</v>
      </c>
      <c r="U53" s="16">
        <f>R53-S53-T53</f>
        <v>100.35999999999999</v>
      </c>
    </row>
    <row r="54" spans="1:25" ht="14.25" customHeight="1" x14ac:dyDescent="0.2">
      <c r="A54" s="30">
        <v>43551</v>
      </c>
      <c r="B54" s="19" t="s">
        <v>203</v>
      </c>
      <c r="C54" t="s">
        <v>24</v>
      </c>
      <c r="D54" s="19" t="s">
        <v>204</v>
      </c>
      <c r="G54" s="19" t="s">
        <v>203</v>
      </c>
      <c r="H54" t="s">
        <v>149</v>
      </c>
      <c r="I54" s="32" t="s">
        <v>205</v>
      </c>
      <c r="J54" s="99" t="s">
        <v>1551</v>
      </c>
      <c r="K54" s="99"/>
      <c r="L54" s="99"/>
      <c r="M54" s="99" t="s">
        <v>1277</v>
      </c>
      <c r="N54" t="s">
        <v>46</v>
      </c>
      <c r="O54" s="31">
        <v>3.2</v>
      </c>
      <c r="P54" s="1">
        <v>2.4</v>
      </c>
      <c r="Q54" s="1">
        <v>42</v>
      </c>
      <c r="R54" s="2">
        <v>100.8</v>
      </c>
      <c r="S54" s="3">
        <v>40</v>
      </c>
      <c r="T54" s="1">
        <v>10</v>
      </c>
      <c r="U54" s="16">
        <v>50.8</v>
      </c>
      <c r="W54" s="26"/>
      <c r="Y54">
        <v>104</v>
      </c>
    </row>
    <row r="55" spans="1:25" ht="14.25" customHeight="1" x14ac:dyDescent="0.2">
      <c r="A55" s="15">
        <v>43432</v>
      </c>
      <c r="B55" t="s">
        <v>206</v>
      </c>
      <c r="C55" t="s">
        <v>24</v>
      </c>
      <c r="D55" t="s">
        <v>207</v>
      </c>
      <c r="G55" t="s">
        <v>206</v>
      </c>
      <c r="H55" t="s">
        <v>67</v>
      </c>
      <c r="I55" s="33" t="s">
        <v>208</v>
      </c>
      <c r="J55" s="100" t="s">
        <v>1552</v>
      </c>
      <c r="K55" s="100"/>
      <c r="L55" s="100"/>
      <c r="M55" s="100" t="s">
        <v>1278</v>
      </c>
      <c r="N55" t="s">
        <v>46</v>
      </c>
      <c r="O55" s="1">
        <v>2.5</v>
      </c>
      <c r="P55" s="1">
        <v>2.36</v>
      </c>
      <c r="Q55" s="1">
        <v>42</v>
      </c>
      <c r="R55" s="2">
        <v>99.12</v>
      </c>
      <c r="S55" s="3">
        <v>26</v>
      </c>
      <c r="T55" s="1">
        <v>10</v>
      </c>
      <c r="U55" s="16">
        <v>63.120000000000005</v>
      </c>
      <c r="Y55">
        <v>64.2</v>
      </c>
    </row>
    <row r="56" spans="1:25" ht="14.25" customHeight="1" x14ac:dyDescent="0.2">
      <c r="A56" s="30">
        <v>43545</v>
      </c>
      <c r="B56" s="19" t="s">
        <v>209</v>
      </c>
      <c r="C56" t="s">
        <v>24</v>
      </c>
      <c r="D56" s="19" t="s">
        <v>210</v>
      </c>
      <c r="G56" s="19" t="s">
        <v>209</v>
      </c>
      <c r="H56" t="s">
        <v>149</v>
      </c>
      <c r="I56" s="32" t="s">
        <v>211</v>
      </c>
      <c r="J56" s="99" t="s">
        <v>1553</v>
      </c>
      <c r="K56" s="99"/>
      <c r="L56" s="99"/>
      <c r="M56" s="99" t="s">
        <v>1279</v>
      </c>
      <c r="N56" t="s">
        <v>46</v>
      </c>
      <c r="O56" s="31">
        <v>2.4</v>
      </c>
      <c r="P56" s="1">
        <v>2.3199999999999998</v>
      </c>
      <c r="Q56" s="1">
        <v>42</v>
      </c>
      <c r="R56" s="2">
        <v>97.4</v>
      </c>
      <c r="S56" s="3">
        <v>40</v>
      </c>
      <c r="T56" s="1">
        <v>10</v>
      </c>
      <c r="U56" s="16">
        <v>47.400000000000006</v>
      </c>
      <c r="W56" s="26"/>
      <c r="Y56">
        <v>7.86</v>
      </c>
    </row>
    <row r="57" spans="1:25" ht="14.25" customHeight="1" x14ac:dyDescent="0.2">
      <c r="A57" s="22">
        <v>43671</v>
      </c>
      <c r="B57" s="23">
        <v>1219797</v>
      </c>
      <c r="C57" s="5" t="s">
        <v>24</v>
      </c>
      <c r="D57" s="24" t="s">
        <v>212</v>
      </c>
      <c r="E57" s="23">
        <v>57</v>
      </c>
      <c r="F57" s="25" t="s">
        <v>26</v>
      </c>
      <c r="G57" s="24" t="s">
        <v>213</v>
      </c>
      <c r="H57" s="25" t="s">
        <v>63</v>
      </c>
      <c r="I57" s="40" t="s">
        <v>214</v>
      </c>
      <c r="J57" s="104" t="s">
        <v>1554</v>
      </c>
      <c r="K57" s="104"/>
      <c r="L57" s="104"/>
      <c r="M57" s="104" t="s">
        <v>1280</v>
      </c>
      <c r="N57" t="s">
        <v>30</v>
      </c>
      <c r="O57" s="1">
        <v>4</v>
      </c>
      <c r="P57" s="1">
        <v>2.2799999999999998</v>
      </c>
      <c r="Q57" s="1">
        <v>43</v>
      </c>
      <c r="R57" s="18">
        <v>98.039999999999992</v>
      </c>
      <c r="S57" s="27">
        <v>40</v>
      </c>
      <c r="T57" s="1">
        <v>10</v>
      </c>
      <c r="U57" s="28">
        <f>R57-S57-T57</f>
        <v>48.039999999999992</v>
      </c>
      <c r="W57">
        <v>20191023</v>
      </c>
    </row>
    <row r="58" spans="1:25" ht="14.25" customHeight="1" x14ac:dyDescent="0.2">
      <c r="A58" s="15">
        <v>43531</v>
      </c>
      <c r="B58" t="s">
        <v>215</v>
      </c>
      <c r="C58" t="s">
        <v>24</v>
      </c>
      <c r="D58" t="s">
        <v>216</v>
      </c>
      <c r="G58" t="s">
        <v>215</v>
      </c>
      <c r="H58" t="s">
        <v>74</v>
      </c>
      <c r="I58" s="33" t="s">
        <v>217</v>
      </c>
      <c r="J58" s="100" t="s">
        <v>1555</v>
      </c>
      <c r="K58" s="100"/>
      <c r="L58" s="100"/>
      <c r="M58" s="100" t="s">
        <v>1281</v>
      </c>
      <c r="N58" t="s">
        <v>46</v>
      </c>
      <c r="O58" s="1">
        <v>3</v>
      </c>
      <c r="P58" s="1">
        <v>2.2200000000000002</v>
      </c>
      <c r="Q58" s="1">
        <v>42</v>
      </c>
      <c r="R58" s="2">
        <v>93.24</v>
      </c>
      <c r="S58" s="3">
        <v>40</v>
      </c>
      <c r="T58" s="1">
        <v>10</v>
      </c>
      <c r="U58" s="16">
        <v>43.239999999999995</v>
      </c>
      <c r="W58" s="26"/>
      <c r="Y58">
        <v>14</v>
      </c>
    </row>
    <row r="59" spans="1:25" ht="14.25" customHeight="1" x14ac:dyDescent="0.2">
      <c r="A59" s="6">
        <v>43770</v>
      </c>
      <c r="B59" s="1">
        <v>1243413</v>
      </c>
      <c r="C59" s="4" t="s">
        <v>107</v>
      </c>
      <c r="D59" s="11" t="s">
        <v>218</v>
      </c>
      <c r="E59" s="1">
        <v>57</v>
      </c>
      <c r="F59" s="1" t="s">
        <v>33</v>
      </c>
      <c r="G59" s="1" t="s">
        <v>219</v>
      </c>
      <c r="H59" s="29" t="s">
        <v>110</v>
      </c>
      <c r="I59" s="33" t="s">
        <v>220</v>
      </c>
      <c r="J59" s="100" t="s">
        <v>1556</v>
      </c>
      <c r="K59" s="100"/>
      <c r="L59" s="100"/>
      <c r="M59" s="100" t="s">
        <v>1282</v>
      </c>
      <c r="N59" s="1" t="s">
        <v>112</v>
      </c>
      <c r="O59" s="1">
        <v>4</v>
      </c>
      <c r="P59" s="1">
        <v>2.16</v>
      </c>
      <c r="Q59" s="1">
        <v>58</v>
      </c>
      <c r="R59" s="2">
        <v>125.28</v>
      </c>
      <c r="S59" s="14">
        <f>MIN(30,R59-15)</f>
        <v>30</v>
      </c>
      <c r="T59" s="1">
        <v>10</v>
      </c>
      <c r="U59" s="16">
        <f>R59-S59-T59</f>
        <v>85.28</v>
      </c>
      <c r="W59">
        <v>20191212</v>
      </c>
    </row>
    <row r="60" spans="1:25" ht="14.25" customHeight="1" x14ac:dyDescent="0.2">
      <c r="A60" s="30">
        <v>43545</v>
      </c>
      <c r="B60" s="19" t="s">
        <v>221</v>
      </c>
      <c r="C60" t="s">
        <v>24</v>
      </c>
      <c r="D60" s="19" t="s">
        <v>222</v>
      </c>
      <c r="G60" s="19" t="s">
        <v>221</v>
      </c>
      <c r="H60" t="s">
        <v>149</v>
      </c>
      <c r="I60" s="32" t="s">
        <v>223</v>
      </c>
      <c r="J60" s="99" t="s">
        <v>1557</v>
      </c>
      <c r="K60" s="99"/>
      <c r="L60" s="99"/>
      <c r="M60" s="99" t="s">
        <v>1283</v>
      </c>
      <c r="N60" t="s">
        <v>46</v>
      </c>
      <c r="O60" s="31">
        <v>2.9</v>
      </c>
      <c r="P60" s="1">
        <v>2.12</v>
      </c>
      <c r="Q60" s="1">
        <v>42</v>
      </c>
      <c r="R60" s="2">
        <v>89</v>
      </c>
      <c r="S60" s="3">
        <v>40</v>
      </c>
      <c r="T60" s="1">
        <v>10</v>
      </c>
      <c r="U60" s="16">
        <v>39</v>
      </c>
      <c r="W60" t="s">
        <v>47</v>
      </c>
    </row>
    <row r="61" spans="1:25" ht="14.25" customHeight="1" x14ac:dyDescent="0.2">
      <c r="A61" s="15">
        <v>43538</v>
      </c>
      <c r="B61" t="s">
        <v>224</v>
      </c>
      <c r="C61" t="s">
        <v>24</v>
      </c>
      <c r="D61" t="s">
        <v>225</v>
      </c>
      <c r="G61" t="s">
        <v>224</v>
      </c>
      <c r="H61" t="s">
        <v>44</v>
      </c>
      <c r="I61" s="33" t="s">
        <v>226</v>
      </c>
      <c r="J61" s="100" t="s">
        <v>1558</v>
      </c>
      <c r="K61" s="100"/>
      <c r="L61" s="100"/>
      <c r="M61" s="100" t="s">
        <v>1284</v>
      </c>
      <c r="N61" t="s">
        <v>46</v>
      </c>
      <c r="O61" s="1">
        <v>3</v>
      </c>
      <c r="P61" s="1">
        <v>2.1</v>
      </c>
      <c r="Q61" s="1">
        <v>42</v>
      </c>
      <c r="R61" s="2">
        <v>88.2</v>
      </c>
      <c r="S61" s="3">
        <v>40</v>
      </c>
      <c r="T61" s="1">
        <v>10</v>
      </c>
      <c r="U61" s="16">
        <v>38.200000000000003</v>
      </c>
      <c r="W61" t="s">
        <v>47</v>
      </c>
    </row>
    <row r="62" spans="1:25" ht="14.25" customHeight="1" x14ac:dyDescent="0.2">
      <c r="A62" s="6">
        <v>43683</v>
      </c>
      <c r="B62" s="1">
        <v>1222882</v>
      </c>
      <c r="C62" t="s">
        <v>24</v>
      </c>
      <c r="D62" s="7" t="s">
        <v>227</v>
      </c>
      <c r="E62" s="1">
        <v>47</v>
      </c>
      <c r="F62" s="7" t="s">
        <v>33</v>
      </c>
      <c r="G62" s="11" t="s">
        <v>228</v>
      </c>
      <c r="H62" s="9" t="s">
        <v>63</v>
      </c>
      <c r="I62" s="40" t="s">
        <v>229</v>
      </c>
      <c r="J62" s="104" t="s">
        <v>1559</v>
      </c>
      <c r="K62" s="104"/>
      <c r="L62" s="104"/>
      <c r="M62" s="104" t="s">
        <v>1285</v>
      </c>
      <c r="N62" t="s">
        <v>30</v>
      </c>
      <c r="O62" s="1">
        <v>4</v>
      </c>
      <c r="P62" s="1">
        <v>2.1</v>
      </c>
      <c r="Q62" s="1">
        <v>43</v>
      </c>
      <c r="R62" s="41">
        <v>90.3</v>
      </c>
      <c r="S62" s="3">
        <f>MIN(40,R62-10,R62*4/O62)</f>
        <v>40</v>
      </c>
      <c r="T62" s="1">
        <v>10</v>
      </c>
      <c r="U62" s="10">
        <f>R62-S62-T62</f>
        <v>40.299999999999997</v>
      </c>
      <c r="W62">
        <v>20191023</v>
      </c>
    </row>
    <row r="63" spans="1:25" ht="14.25" customHeight="1" x14ac:dyDescent="0.2">
      <c r="A63" s="6">
        <v>43649</v>
      </c>
      <c r="B63" s="1">
        <v>1213297</v>
      </c>
      <c r="C63" t="s">
        <v>24</v>
      </c>
      <c r="D63" s="11" t="s">
        <v>230</v>
      </c>
      <c r="E63" s="1">
        <v>74</v>
      </c>
      <c r="F63" s="11" t="s">
        <v>33</v>
      </c>
      <c r="G63" s="9" t="s">
        <v>231</v>
      </c>
      <c r="H63" s="9" t="s">
        <v>174</v>
      </c>
      <c r="I63" s="36" t="s">
        <v>232</v>
      </c>
      <c r="J63" s="102" t="s">
        <v>1560</v>
      </c>
      <c r="K63" s="102"/>
      <c r="L63" s="102"/>
      <c r="M63" s="102" t="s">
        <v>1286</v>
      </c>
      <c r="N63" t="s">
        <v>46</v>
      </c>
      <c r="O63" s="9">
        <v>4.5</v>
      </c>
      <c r="P63" s="9">
        <v>2.04</v>
      </c>
      <c r="Q63" s="9">
        <v>38</v>
      </c>
      <c r="R63" s="37">
        <v>77.52</v>
      </c>
      <c r="S63" s="21">
        <v>40</v>
      </c>
      <c r="T63" s="1">
        <v>10</v>
      </c>
      <c r="U63" s="10">
        <f>R63-S63-T63</f>
        <v>27.519999999999996</v>
      </c>
      <c r="W63">
        <v>20191023</v>
      </c>
    </row>
    <row r="64" spans="1:25" ht="14.25" customHeight="1" x14ac:dyDescent="0.25">
      <c r="A64" s="6">
        <v>43663</v>
      </c>
      <c r="B64" s="1">
        <v>1217714</v>
      </c>
      <c r="C64" t="s">
        <v>24</v>
      </c>
      <c r="D64" s="11" t="s">
        <v>233</v>
      </c>
      <c r="E64" s="1">
        <v>89</v>
      </c>
      <c r="F64" s="7" t="s">
        <v>26</v>
      </c>
      <c r="G64" s="11" t="s">
        <v>234</v>
      </c>
      <c r="H64" s="9" t="s">
        <v>50</v>
      </c>
      <c r="I64" s="35" t="s">
        <v>235</v>
      </c>
      <c r="J64" s="101" t="s">
        <v>1561</v>
      </c>
      <c r="K64" s="101"/>
      <c r="L64" s="101"/>
      <c r="M64" s="101" t="s">
        <v>1287</v>
      </c>
      <c r="N64" t="s">
        <v>46</v>
      </c>
      <c r="O64" s="1">
        <v>4.9000000000000004</v>
      </c>
      <c r="P64" s="1">
        <v>1.98</v>
      </c>
      <c r="Q64" s="1">
        <v>36</v>
      </c>
      <c r="R64" s="2">
        <v>71.28</v>
      </c>
      <c r="S64" s="3">
        <f>MIN(40,R64-10,4*R64/O64)</f>
        <v>40</v>
      </c>
      <c r="T64" s="1">
        <v>10</v>
      </c>
      <c r="U64" s="10">
        <f>R64-S64-T64</f>
        <v>21.28</v>
      </c>
      <c r="W64">
        <v>20191023</v>
      </c>
    </row>
    <row r="65" spans="1:25" ht="14.25" customHeight="1" x14ac:dyDescent="0.2">
      <c r="A65" s="15">
        <v>43441</v>
      </c>
      <c r="B65" t="s">
        <v>236</v>
      </c>
      <c r="C65" t="s">
        <v>24</v>
      </c>
      <c r="D65" t="s">
        <v>237</v>
      </c>
      <c r="G65" t="s">
        <v>236</v>
      </c>
      <c r="H65" t="s">
        <v>67</v>
      </c>
      <c r="I65" s="33" t="s">
        <v>238</v>
      </c>
      <c r="J65" s="100" t="s">
        <v>1562</v>
      </c>
      <c r="K65" s="100"/>
      <c r="L65" s="100"/>
      <c r="M65" s="100" t="s">
        <v>1288</v>
      </c>
      <c r="N65" t="s">
        <v>46</v>
      </c>
      <c r="O65" s="1">
        <v>3.8</v>
      </c>
      <c r="P65" s="1">
        <v>1.97</v>
      </c>
      <c r="Q65" s="1">
        <v>42</v>
      </c>
      <c r="R65" s="2">
        <v>82.74</v>
      </c>
      <c r="S65" s="3">
        <v>25.6</v>
      </c>
      <c r="T65" s="1">
        <v>10</v>
      </c>
      <c r="U65" s="16">
        <v>47.139999999999993</v>
      </c>
      <c r="W65" t="s">
        <v>47</v>
      </c>
    </row>
    <row r="66" spans="1:25" ht="14.25" customHeight="1" x14ac:dyDescent="0.2">
      <c r="A66" s="15">
        <v>43433</v>
      </c>
      <c r="B66" s="33" t="s">
        <v>239</v>
      </c>
      <c r="C66" t="s">
        <v>24</v>
      </c>
      <c r="D66" s="33" t="s">
        <v>240</v>
      </c>
      <c r="E66" s="33"/>
      <c r="F66" s="33"/>
      <c r="G66" s="33" t="s">
        <v>239</v>
      </c>
      <c r="H66" t="s">
        <v>67</v>
      </c>
      <c r="I66" s="33" t="s">
        <v>241</v>
      </c>
      <c r="J66" s="100" t="s">
        <v>1563</v>
      </c>
      <c r="K66" s="100"/>
      <c r="L66" s="100"/>
      <c r="M66" s="100" t="s">
        <v>1289</v>
      </c>
      <c r="N66" t="s">
        <v>46</v>
      </c>
      <c r="O66" s="1">
        <v>3.5</v>
      </c>
      <c r="P66" s="1">
        <v>1.96</v>
      </c>
      <c r="Q66" s="1">
        <v>42</v>
      </c>
      <c r="R66" s="2">
        <v>82.32</v>
      </c>
      <c r="S66" s="3">
        <v>25.5</v>
      </c>
      <c r="T66" s="1">
        <v>10</v>
      </c>
      <c r="U66" s="16">
        <v>46.819999999999993</v>
      </c>
      <c r="Y66">
        <v>73.2</v>
      </c>
    </row>
    <row r="67" spans="1:25" ht="14.25" customHeight="1" x14ac:dyDescent="0.2">
      <c r="A67" s="42">
        <v>43641</v>
      </c>
      <c r="B67" s="43">
        <v>1211455</v>
      </c>
      <c r="C67" s="26" t="s">
        <v>24</v>
      </c>
      <c r="D67" s="43" t="s">
        <v>242</v>
      </c>
      <c r="E67" s="43">
        <v>71</v>
      </c>
      <c r="F67" s="43" t="s">
        <v>26</v>
      </c>
      <c r="G67" s="44" t="s">
        <v>243</v>
      </c>
      <c r="H67" s="29" t="s">
        <v>174</v>
      </c>
      <c r="I67" s="45" t="s">
        <v>244</v>
      </c>
      <c r="J67" s="105" t="s">
        <v>1564</v>
      </c>
      <c r="K67" s="105"/>
      <c r="L67" s="105"/>
      <c r="M67" s="105" t="s">
        <v>1290</v>
      </c>
      <c r="N67" t="s">
        <v>46</v>
      </c>
      <c r="O67" s="29">
        <v>4.9000000000000004</v>
      </c>
      <c r="P67" s="29">
        <v>1.94</v>
      </c>
      <c r="Q67" s="29">
        <v>42</v>
      </c>
      <c r="R67" s="46">
        <v>81.48</v>
      </c>
      <c r="S67" s="47">
        <v>40</v>
      </c>
      <c r="T67" s="1">
        <v>10</v>
      </c>
      <c r="U67" s="10">
        <f>R67-S67-T67</f>
        <v>31.480000000000004</v>
      </c>
    </row>
    <row r="68" spans="1:25" ht="14.25" customHeight="1" x14ac:dyDescent="0.2">
      <c r="A68" s="15">
        <v>43537</v>
      </c>
      <c r="B68" s="33" t="s">
        <v>245</v>
      </c>
      <c r="C68" t="s">
        <v>24</v>
      </c>
      <c r="D68" s="33" t="s">
        <v>246</v>
      </c>
      <c r="E68" s="33"/>
      <c r="F68" s="33"/>
      <c r="G68" s="33" t="s">
        <v>245</v>
      </c>
      <c r="H68" t="s">
        <v>44</v>
      </c>
      <c r="I68" s="33" t="s">
        <v>247</v>
      </c>
      <c r="J68" s="100" t="s">
        <v>1565</v>
      </c>
      <c r="K68" s="100"/>
      <c r="L68" s="100"/>
      <c r="M68" s="100" t="s">
        <v>1291</v>
      </c>
      <c r="N68" t="s">
        <v>46</v>
      </c>
      <c r="O68" s="1">
        <v>3</v>
      </c>
      <c r="P68" s="1">
        <v>1.91</v>
      </c>
      <c r="Q68" s="1">
        <v>42</v>
      </c>
      <c r="R68" s="2">
        <v>80.22</v>
      </c>
      <c r="S68" s="3">
        <v>40</v>
      </c>
      <c r="T68" s="1">
        <v>10</v>
      </c>
      <c r="U68" s="16">
        <v>30.22</v>
      </c>
      <c r="Y68">
        <v>69.2</v>
      </c>
    </row>
    <row r="69" spans="1:25" ht="14.25" customHeight="1" x14ac:dyDescent="0.2">
      <c r="A69" s="15">
        <v>43523</v>
      </c>
      <c r="B69" s="33" t="s">
        <v>248</v>
      </c>
      <c r="C69" t="s">
        <v>24</v>
      </c>
      <c r="D69" s="33" t="s">
        <v>249</v>
      </c>
      <c r="E69" s="33"/>
      <c r="F69" s="33"/>
      <c r="G69" s="33" t="s">
        <v>248</v>
      </c>
      <c r="H69" t="s">
        <v>74</v>
      </c>
      <c r="I69" s="33" t="s">
        <v>250</v>
      </c>
      <c r="J69" s="100" t="s">
        <v>1566</v>
      </c>
      <c r="K69" s="100"/>
      <c r="L69" s="100"/>
      <c r="M69" s="100" t="s">
        <v>1292</v>
      </c>
      <c r="N69" t="s">
        <v>46</v>
      </c>
      <c r="O69" s="1">
        <v>2.1</v>
      </c>
      <c r="P69" s="1">
        <v>1.83</v>
      </c>
      <c r="Q69" s="1">
        <v>42</v>
      </c>
      <c r="R69" s="2">
        <v>76.86</v>
      </c>
      <c r="S69" s="3">
        <v>40</v>
      </c>
      <c r="T69" s="1">
        <v>10</v>
      </c>
      <c r="U69" s="16">
        <v>26.86</v>
      </c>
      <c r="W69" s="26"/>
      <c r="Y69">
        <v>48</v>
      </c>
    </row>
    <row r="70" spans="1:25" ht="14.25" customHeight="1" x14ac:dyDescent="0.2">
      <c r="A70" s="15">
        <v>43529</v>
      </c>
      <c r="B70" s="33" t="s">
        <v>251</v>
      </c>
      <c r="C70" t="s">
        <v>24</v>
      </c>
      <c r="D70" s="33" t="s">
        <v>252</v>
      </c>
      <c r="E70" s="33"/>
      <c r="F70" s="33"/>
      <c r="G70" s="33" t="s">
        <v>251</v>
      </c>
      <c r="H70" t="s">
        <v>74</v>
      </c>
      <c r="I70" s="33" t="s">
        <v>253</v>
      </c>
      <c r="J70" s="100" t="s">
        <v>1567</v>
      </c>
      <c r="K70" s="100"/>
      <c r="L70" s="100"/>
      <c r="M70" s="100" t="s">
        <v>1293</v>
      </c>
      <c r="N70" t="s">
        <v>46</v>
      </c>
      <c r="O70" s="1">
        <v>3.2</v>
      </c>
      <c r="P70" s="1">
        <v>1.77</v>
      </c>
      <c r="Q70" s="1">
        <v>42</v>
      </c>
      <c r="R70" s="2">
        <v>74.34</v>
      </c>
      <c r="S70" s="3">
        <v>40</v>
      </c>
      <c r="T70" s="1">
        <v>10</v>
      </c>
      <c r="U70" s="16">
        <v>24.340000000000003</v>
      </c>
      <c r="Y70">
        <v>43.2</v>
      </c>
    </row>
    <row r="71" spans="1:25" ht="14.25" customHeight="1" x14ac:dyDescent="0.2">
      <c r="B71" s="48" t="s">
        <v>254</v>
      </c>
      <c r="C71" t="s">
        <v>24</v>
      </c>
      <c r="D71" s="48" t="s">
        <v>255</v>
      </c>
      <c r="E71" s="33"/>
      <c r="F71" s="33"/>
      <c r="G71" s="48" t="s">
        <v>254</v>
      </c>
      <c r="H71" t="s">
        <v>59</v>
      </c>
      <c r="I71" s="38" t="s">
        <v>256</v>
      </c>
      <c r="J71" s="103" t="s">
        <v>1568</v>
      </c>
      <c r="K71" s="103"/>
      <c r="L71" s="103"/>
      <c r="M71" s="103" t="s">
        <v>1294</v>
      </c>
      <c r="N71" t="s">
        <v>46</v>
      </c>
      <c r="O71" s="20">
        <v>2.9</v>
      </c>
      <c r="P71" s="1">
        <v>1.76</v>
      </c>
      <c r="Q71" s="1">
        <v>42</v>
      </c>
      <c r="R71" s="2">
        <v>73.900000000000006</v>
      </c>
      <c r="S71" s="3">
        <v>40</v>
      </c>
      <c r="T71" s="1">
        <v>10</v>
      </c>
      <c r="U71" s="16">
        <v>23.900000000000006</v>
      </c>
      <c r="W71" s="26"/>
      <c r="Y71">
        <v>57.4</v>
      </c>
    </row>
    <row r="72" spans="1:25" ht="14.25" customHeight="1" x14ac:dyDescent="0.25">
      <c r="A72" s="6">
        <v>43668</v>
      </c>
      <c r="B72" s="49">
        <v>1218561</v>
      </c>
      <c r="C72" t="s">
        <v>24</v>
      </c>
      <c r="D72" s="50" t="s">
        <v>257</v>
      </c>
      <c r="E72" s="49">
        <v>55</v>
      </c>
      <c r="F72" s="51" t="s">
        <v>26</v>
      </c>
      <c r="G72" s="50" t="s">
        <v>258</v>
      </c>
      <c r="H72" s="9" t="s">
        <v>50</v>
      </c>
      <c r="I72" s="35" t="s">
        <v>259</v>
      </c>
      <c r="J72" s="101" t="s">
        <v>1569</v>
      </c>
      <c r="K72" s="101"/>
      <c r="L72" s="101"/>
      <c r="M72" s="101"/>
      <c r="N72" t="s">
        <v>46</v>
      </c>
      <c r="O72" s="1">
        <v>3.9</v>
      </c>
      <c r="P72" s="1">
        <v>1.76</v>
      </c>
      <c r="Q72" s="1">
        <v>36</v>
      </c>
      <c r="R72" s="2">
        <v>63.36</v>
      </c>
      <c r="S72" s="3">
        <f>MIN(4*R72/O72,R72-10,50)</f>
        <v>50</v>
      </c>
      <c r="T72" s="1" t="s">
        <v>260</v>
      </c>
      <c r="U72" s="10" t="e">
        <f>R72-S72-T72</f>
        <v>#VALUE!</v>
      </c>
      <c r="W72">
        <v>20191212</v>
      </c>
    </row>
    <row r="73" spans="1:25" ht="14.25" customHeight="1" x14ac:dyDescent="0.2">
      <c r="A73" s="15">
        <v>43437</v>
      </c>
      <c r="B73" s="33" t="s">
        <v>261</v>
      </c>
      <c r="C73" t="s">
        <v>24</v>
      </c>
      <c r="D73" s="33" t="s">
        <v>262</v>
      </c>
      <c r="E73" s="33"/>
      <c r="F73" s="33"/>
      <c r="G73" s="33" t="s">
        <v>261</v>
      </c>
      <c r="H73" t="s">
        <v>67</v>
      </c>
      <c r="I73" s="33" t="s">
        <v>263</v>
      </c>
      <c r="J73" s="100" t="s">
        <v>1570</v>
      </c>
      <c r="K73" s="100"/>
      <c r="L73" s="100"/>
      <c r="M73" s="100" t="s">
        <v>1295</v>
      </c>
      <c r="N73" t="s">
        <v>46</v>
      </c>
      <c r="O73" s="1">
        <v>3.5</v>
      </c>
      <c r="P73" s="1">
        <v>1.74</v>
      </c>
      <c r="Q73" s="1">
        <v>42</v>
      </c>
      <c r="R73" s="2">
        <v>73.08</v>
      </c>
      <c r="S73" s="3">
        <v>26.1</v>
      </c>
      <c r="T73" s="1">
        <v>10</v>
      </c>
      <c r="U73" s="16">
        <v>36.979999999999997</v>
      </c>
      <c r="W73" t="s">
        <v>47</v>
      </c>
    </row>
    <row r="74" spans="1:25" ht="14.25" customHeight="1" x14ac:dyDescent="0.25">
      <c r="A74" s="6">
        <v>43664</v>
      </c>
      <c r="B74" s="49">
        <v>1217194</v>
      </c>
      <c r="C74" t="s">
        <v>24</v>
      </c>
      <c r="D74" s="50" t="s">
        <v>264</v>
      </c>
      <c r="E74" s="49">
        <v>44</v>
      </c>
      <c r="F74" s="51" t="s">
        <v>26</v>
      </c>
      <c r="G74" s="50" t="s">
        <v>265</v>
      </c>
      <c r="H74" s="9" t="s">
        <v>50</v>
      </c>
      <c r="I74" s="35" t="s">
        <v>266</v>
      </c>
      <c r="J74" s="101" t="s">
        <v>1571</v>
      </c>
      <c r="K74" s="101"/>
      <c r="L74" s="101"/>
      <c r="M74" s="101"/>
      <c r="N74" t="s">
        <v>46</v>
      </c>
      <c r="O74" s="1">
        <v>3</v>
      </c>
      <c r="P74" s="1">
        <v>1.74</v>
      </c>
      <c r="Q74" s="1">
        <v>36</v>
      </c>
      <c r="R74" s="2">
        <v>62.64</v>
      </c>
      <c r="S74" s="3">
        <f>MIN(4*R74/O74,R74-10,50)</f>
        <v>50</v>
      </c>
      <c r="T74" s="1" t="s">
        <v>260</v>
      </c>
      <c r="U74" s="10" t="e">
        <f>R74-S74-T74</f>
        <v>#VALUE!</v>
      </c>
    </row>
    <row r="75" spans="1:25" ht="14.25" customHeight="1" x14ac:dyDescent="0.2">
      <c r="A75" s="6">
        <v>43747</v>
      </c>
      <c r="B75" s="49">
        <v>1237126</v>
      </c>
      <c r="C75" s="4" t="s">
        <v>107</v>
      </c>
      <c r="D75" s="49" t="s">
        <v>267</v>
      </c>
      <c r="E75" s="49">
        <v>67</v>
      </c>
      <c r="F75" s="49" t="s">
        <v>53</v>
      </c>
      <c r="G75" s="49" t="s">
        <v>268</v>
      </c>
      <c r="H75" s="29" t="s">
        <v>110</v>
      </c>
      <c r="I75" s="33" t="s">
        <v>269</v>
      </c>
      <c r="J75" s="100" t="s">
        <v>1572</v>
      </c>
      <c r="K75" s="100"/>
      <c r="L75" s="100"/>
      <c r="M75" s="100" t="s">
        <v>1296</v>
      </c>
      <c r="N75" s="1" t="s">
        <v>112</v>
      </c>
      <c r="O75" s="1">
        <v>4</v>
      </c>
      <c r="P75" s="1">
        <v>1.69</v>
      </c>
      <c r="Q75" s="1">
        <v>58</v>
      </c>
      <c r="R75" s="2">
        <v>98.02</v>
      </c>
      <c r="S75" s="14">
        <f>MIN(30,R75-15)</f>
        <v>30</v>
      </c>
      <c r="T75" s="1">
        <v>10</v>
      </c>
      <c r="U75" s="16">
        <f>R75-S75-T75</f>
        <v>58.019999999999996</v>
      </c>
    </row>
    <row r="76" spans="1:25" ht="14.1" customHeight="1" x14ac:dyDescent="0.2">
      <c r="A76" s="30">
        <v>43545</v>
      </c>
      <c r="B76" s="19" t="s">
        <v>270</v>
      </c>
      <c r="C76" t="s">
        <v>24</v>
      </c>
      <c r="D76" s="19" t="s">
        <v>271</v>
      </c>
      <c r="G76" s="19" t="s">
        <v>270</v>
      </c>
      <c r="H76" t="s">
        <v>149</v>
      </c>
      <c r="I76" s="32" t="s">
        <v>272</v>
      </c>
      <c r="J76" s="99" t="s">
        <v>1573</v>
      </c>
      <c r="K76" s="99"/>
      <c r="L76" s="99"/>
      <c r="M76" s="99" t="s">
        <v>1297</v>
      </c>
      <c r="N76" t="s">
        <v>46</v>
      </c>
      <c r="O76" s="31">
        <v>2.2000000000000002</v>
      </c>
      <c r="P76" s="1">
        <v>1.68</v>
      </c>
      <c r="Q76" s="1">
        <v>46</v>
      </c>
      <c r="R76" s="2">
        <v>77.3</v>
      </c>
      <c r="S76" s="3">
        <v>40</v>
      </c>
      <c r="T76" s="1">
        <v>10</v>
      </c>
      <c r="U76" s="16">
        <v>27.299999999999997</v>
      </c>
      <c r="W76" s="26"/>
      <c r="Y76">
        <v>47</v>
      </c>
    </row>
    <row r="77" spans="1:25" ht="14.25" customHeight="1" x14ac:dyDescent="0.2">
      <c r="A77" s="6">
        <v>43704</v>
      </c>
      <c r="B77" s="1">
        <v>1228294</v>
      </c>
      <c r="C77" t="s">
        <v>24</v>
      </c>
      <c r="D77" s="7" t="s">
        <v>273</v>
      </c>
      <c r="E77" s="1">
        <v>68</v>
      </c>
      <c r="F77" s="7" t="s">
        <v>26</v>
      </c>
      <c r="G77" s="8" t="s">
        <v>274</v>
      </c>
      <c r="H77" s="9" t="s">
        <v>28</v>
      </c>
      <c r="I77" s="33" t="s">
        <v>275</v>
      </c>
      <c r="J77" s="100" t="s">
        <v>1574</v>
      </c>
      <c r="K77" s="100"/>
      <c r="L77" s="100"/>
      <c r="M77" s="100" t="s">
        <v>1298</v>
      </c>
      <c r="N77" t="s">
        <v>112</v>
      </c>
      <c r="O77" s="12">
        <v>4</v>
      </c>
      <c r="P77" s="12">
        <v>1.68</v>
      </c>
      <c r="Q77" s="13">
        <v>48</v>
      </c>
      <c r="R77" s="2">
        <v>80.64</v>
      </c>
      <c r="S77" s="3">
        <v>40</v>
      </c>
      <c r="T77" s="1">
        <v>10</v>
      </c>
      <c r="U77" s="10">
        <f>R77-S77-T77</f>
        <v>30.64</v>
      </c>
      <c r="W77">
        <v>20191212</v>
      </c>
    </row>
    <row r="78" spans="1:25" ht="14.25" customHeight="1" x14ac:dyDescent="0.25">
      <c r="A78" s="6">
        <v>43655</v>
      </c>
      <c r="B78" s="1">
        <v>1210298</v>
      </c>
      <c r="C78" t="s">
        <v>24</v>
      </c>
      <c r="D78" s="7" t="s">
        <v>276</v>
      </c>
      <c r="E78" s="1">
        <v>62</v>
      </c>
      <c r="F78" s="7" t="s">
        <v>26</v>
      </c>
      <c r="G78" s="11" t="s">
        <v>277</v>
      </c>
      <c r="H78" s="9" t="s">
        <v>50</v>
      </c>
      <c r="I78" s="35" t="s">
        <v>278</v>
      </c>
      <c r="J78" s="101" t="s">
        <v>1575</v>
      </c>
      <c r="K78" s="101"/>
      <c r="L78" s="101"/>
      <c r="M78" s="101"/>
      <c r="N78" t="s">
        <v>46</v>
      </c>
      <c r="O78" s="1">
        <v>4.4000000000000004</v>
      </c>
      <c r="P78" s="1">
        <v>1.64</v>
      </c>
      <c r="Q78" s="1">
        <v>40</v>
      </c>
      <c r="R78" s="18">
        <v>65.599999999999994</v>
      </c>
      <c r="S78" s="3">
        <f>MIN(4*R78/O78,R78-10,50)</f>
        <v>50</v>
      </c>
      <c r="T78" s="1" t="s">
        <v>260</v>
      </c>
      <c r="U78" s="10" t="e">
        <f>R78-S78-T78</f>
        <v>#VALUE!</v>
      </c>
      <c r="W78">
        <v>20191212</v>
      </c>
    </row>
    <row r="79" spans="1:25" ht="14.25" customHeight="1" x14ac:dyDescent="0.2">
      <c r="A79" s="6">
        <v>43672</v>
      </c>
      <c r="B79" s="1">
        <v>1220417</v>
      </c>
      <c r="C79" t="s">
        <v>24</v>
      </c>
      <c r="D79" s="11" t="s">
        <v>279</v>
      </c>
      <c r="E79" s="1">
        <v>55</v>
      </c>
      <c r="F79" s="11" t="s">
        <v>26</v>
      </c>
      <c r="G79" s="11" t="s">
        <v>280</v>
      </c>
      <c r="H79" s="9" t="s">
        <v>63</v>
      </c>
      <c r="I79" s="40" t="s">
        <v>281</v>
      </c>
      <c r="J79" s="104" t="s">
        <v>1576</v>
      </c>
      <c r="K79" s="104"/>
      <c r="L79" s="104"/>
      <c r="M79" s="104" t="s">
        <v>1299</v>
      </c>
      <c r="N79" t="s">
        <v>30</v>
      </c>
      <c r="O79" s="1">
        <v>4.4000000000000004</v>
      </c>
      <c r="P79" s="1">
        <v>1.59</v>
      </c>
      <c r="Q79" s="1">
        <v>43</v>
      </c>
      <c r="R79" s="41">
        <v>68.37</v>
      </c>
      <c r="S79" s="3">
        <f>MIN(40,R79-10,R79*4/O79)</f>
        <v>40</v>
      </c>
      <c r="T79" s="1">
        <v>10</v>
      </c>
      <c r="U79" s="10">
        <f>R79-S79-T79</f>
        <v>18.370000000000005</v>
      </c>
      <c r="W79">
        <v>20191023</v>
      </c>
    </row>
    <row r="80" spans="1:25" ht="14.1" customHeight="1" x14ac:dyDescent="0.2">
      <c r="A80" s="6">
        <v>43683</v>
      </c>
      <c r="B80" s="1">
        <v>1222980</v>
      </c>
      <c r="C80" t="s">
        <v>24</v>
      </c>
      <c r="D80" s="7" t="s">
        <v>282</v>
      </c>
      <c r="E80" s="1">
        <v>52</v>
      </c>
      <c r="F80" s="7" t="s">
        <v>33</v>
      </c>
      <c r="G80" s="11" t="s">
        <v>283</v>
      </c>
      <c r="H80" s="9" t="s">
        <v>63</v>
      </c>
      <c r="I80" s="40" t="s">
        <v>284</v>
      </c>
      <c r="J80" s="104" t="s">
        <v>1577</v>
      </c>
      <c r="K80" s="104"/>
      <c r="L80" s="104"/>
      <c r="M80" s="104" t="s">
        <v>1300</v>
      </c>
      <c r="N80" t="s">
        <v>30</v>
      </c>
      <c r="O80" s="1">
        <v>4.5</v>
      </c>
      <c r="P80" s="1">
        <v>1.58</v>
      </c>
      <c r="Q80" s="1">
        <v>43</v>
      </c>
      <c r="R80" s="41">
        <v>67.94</v>
      </c>
      <c r="S80" s="3">
        <f>MIN(40,R80-10,R80*4/O80)</f>
        <v>40</v>
      </c>
      <c r="T80" s="1">
        <v>10</v>
      </c>
      <c r="U80" s="10">
        <f>R80-S80-T80</f>
        <v>17.939999999999998</v>
      </c>
      <c r="W80">
        <v>20191023</v>
      </c>
    </row>
    <row r="81" spans="1:25" ht="14.1" customHeight="1" x14ac:dyDescent="0.25">
      <c r="A81" s="6">
        <v>43656</v>
      </c>
      <c r="B81" s="1">
        <v>1214675</v>
      </c>
      <c r="C81" t="s">
        <v>24</v>
      </c>
      <c r="D81" s="7" t="s">
        <v>285</v>
      </c>
      <c r="E81" s="1">
        <v>53</v>
      </c>
      <c r="F81" s="7" t="s">
        <v>33</v>
      </c>
      <c r="G81" s="11" t="s">
        <v>286</v>
      </c>
      <c r="H81" s="9" t="s">
        <v>50</v>
      </c>
      <c r="I81" s="35" t="s">
        <v>287</v>
      </c>
      <c r="J81" s="101" t="s">
        <v>1578</v>
      </c>
      <c r="K81" s="101"/>
      <c r="L81" s="101"/>
      <c r="M81" s="101"/>
      <c r="N81" t="s">
        <v>46</v>
      </c>
      <c r="O81" s="1">
        <v>3.4</v>
      </c>
      <c r="P81" s="1">
        <v>1.56</v>
      </c>
      <c r="Q81" s="1">
        <v>40</v>
      </c>
      <c r="R81" s="2">
        <v>62.400000000000006</v>
      </c>
      <c r="S81" s="3">
        <f>MIN(4*R81/O81,R81-10,50)</f>
        <v>50</v>
      </c>
      <c r="T81" s="1" t="s">
        <v>260</v>
      </c>
      <c r="U81" s="10" t="e">
        <f>R81-S81-T81</f>
        <v>#VALUE!</v>
      </c>
      <c r="W81">
        <v>20191212</v>
      </c>
    </row>
    <row r="82" spans="1:25" ht="14.25" customHeight="1" x14ac:dyDescent="0.2">
      <c r="B82" s="19" t="s">
        <v>288</v>
      </c>
      <c r="C82" t="s">
        <v>24</v>
      </c>
      <c r="D82" s="19" t="s">
        <v>289</v>
      </c>
      <c r="G82" s="19" t="s">
        <v>288</v>
      </c>
      <c r="H82" t="s">
        <v>59</v>
      </c>
      <c r="I82" s="32" t="s">
        <v>290</v>
      </c>
      <c r="J82" s="99" t="s">
        <v>1579</v>
      </c>
      <c r="K82" s="99"/>
      <c r="L82" s="99"/>
      <c r="M82" s="99" t="s">
        <v>1301</v>
      </c>
      <c r="N82" t="s">
        <v>46</v>
      </c>
      <c r="O82" s="31">
        <v>2.4</v>
      </c>
      <c r="P82" s="1">
        <v>1.55</v>
      </c>
      <c r="Q82" s="1">
        <v>42</v>
      </c>
      <c r="R82" s="2">
        <v>65.099999999999994</v>
      </c>
      <c r="S82" s="3">
        <v>40</v>
      </c>
      <c r="T82" s="1">
        <v>10</v>
      </c>
      <c r="U82" s="16">
        <v>15.099999999999994</v>
      </c>
      <c r="W82" t="s">
        <v>47</v>
      </c>
    </row>
    <row r="83" spans="1:25" ht="14.25" customHeight="1" x14ac:dyDescent="0.2">
      <c r="B83" s="19" t="s">
        <v>291</v>
      </c>
      <c r="C83" t="s">
        <v>24</v>
      </c>
      <c r="D83" s="19" t="s">
        <v>292</v>
      </c>
      <c r="G83" s="19" t="s">
        <v>291</v>
      </c>
      <c r="H83" t="s">
        <v>59</v>
      </c>
      <c r="I83" s="32" t="s">
        <v>293</v>
      </c>
      <c r="J83" s="99" t="s">
        <v>1580</v>
      </c>
      <c r="K83" s="99"/>
      <c r="L83" s="99"/>
      <c r="M83" s="99" t="s">
        <v>1302</v>
      </c>
      <c r="N83" t="s">
        <v>46</v>
      </c>
      <c r="O83" s="31">
        <v>2.4</v>
      </c>
      <c r="P83" s="1">
        <v>1.48</v>
      </c>
      <c r="Q83" s="1">
        <v>42</v>
      </c>
      <c r="R83" s="2">
        <v>62.2</v>
      </c>
      <c r="S83" s="3">
        <v>40</v>
      </c>
      <c r="T83" s="1">
        <v>10</v>
      </c>
      <c r="U83" s="16">
        <v>12.200000000000003</v>
      </c>
      <c r="W83" s="26"/>
      <c r="Y83">
        <v>6</v>
      </c>
    </row>
    <row r="84" spans="1:25" ht="14.1" customHeight="1" x14ac:dyDescent="0.2">
      <c r="A84" s="30">
        <v>43549</v>
      </c>
      <c r="B84" s="19" t="s">
        <v>294</v>
      </c>
      <c r="C84" t="s">
        <v>24</v>
      </c>
      <c r="D84" s="19" t="s">
        <v>295</v>
      </c>
      <c r="G84" s="19" t="s">
        <v>294</v>
      </c>
      <c r="H84" t="s">
        <v>149</v>
      </c>
      <c r="I84" s="32" t="s">
        <v>296</v>
      </c>
      <c r="J84" s="99" t="s">
        <v>1581</v>
      </c>
      <c r="K84" s="99"/>
      <c r="L84" s="99"/>
      <c r="M84" s="99" t="s">
        <v>1303</v>
      </c>
      <c r="N84" t="s">
        <v>46</v>
      </c>
      <c r="O84" s="31">
        <v>2.8</v>
      </c>
      <c r="P84" s="1">
        <v>1.47</v>
      </c>
      <c r="Q84" s="1">
        <v>42</v>
      </c>
      <c r="R84" s="2">
        <v>61.7</v>
      </c>
      <c r="S84" s="3">
        <v>40</v>
      </c>
      <c r="T84" s="1">
        <v>10</v>
      </c>
      <c r="U84" s="16">
        <v>11.700000000000003</v>
      </c>
      <c r="W84" s="26"/>
      <c r="Y84">
        <v>68.400000000000006</v>
      </c>
    </row>
    <row r="85" spans="1:25" ht="14.25" customHeight="1" x14ac:dyDescent="0.2">
      <c r="B85" s="52" t="s">
        <v>297</v>
      </c>
      <c r="C85" t="s">
        <v>24</v>
      </c>
      <c r="D85" s="53" t="s">
        <v>298</v>
      </c>
      <c r="E85" s="53">
        <v>64</v>
      </c>
      <c r="F85" s="53" t="s">
        <v>299</v>
      </c>
      <c r="G85" s="52" t="s">
        <v>297</v>
      </c>
      <c r="H85" t="s">
        <v>59</v>
      </c>
      <c r="I85" s="38" t="s">
        <v>300</v>
      </c>
      <c r="J85" s="103" t="s">
        <v>1582</v>
      </c>
      <c r="K85" s="103"/>
      <c r="L85" s="103"/>
      <c r="M85" s="103" t="s">
        <v>1304</v>
      </c>
      <c r="N85" t="s">
        <v>46</v>
      </c>
      <c r="O85" s="20">
        <v>2.2999999999999998</v>
      </c>
      <c r="P85" s="1">
        <v>1.47</v>
      </c>
      <c r="Q85" s="1">
        <v>50.4</v>
      </c>
      <c r="R85" s="2">
        <v>74.087999999999994</v>
      </c>
      <c r="S85" s="14">
        <v>15</v>
      </c>
      <c r="T85" s="1">
        <v>10</v>
      </c>
      <c r="U85" s="16">
        <v>49.087999999999994</v>
      </c>
      <c r="W85" s="26"/>
      <c r="Y85">
        <v>77.2</v>
      </c>
    </row>
    <row r="86" spans="1:25" ht="14.25" customHeight="1" x14ac:dyDescent="0.2">
      <c r="A86" s="6">
        <v>43641</v>
      </c>
      <c r="B86" s="1">
        <v>1203319</v>
      </c>
      <c r="C86" t="s">
        <v>24</v>
      </c>
      <c r="D86" s="1" t="s">
        <v>301</v>
      </c>
      <c r="E86" s="1">
        <v>49</v>
      </c>
      <c r="F86" s="1" t="s">
        <v>26</v>
      </c>
      <c r="G86" s="9" t="s">
        <v>302</v>
      </c>
      <c r="H86" s="9" t="s">
        <v>174</v>
      </c>
      <c r="I86" s="36" t="s">
        <v>303</v>
      </c>
      <c r="J86" s="102" t="s">
        <v>1583</v>
      </c>
      <c r="K86" s="102"/>
      <c r="L86" s="102"/>
      <c r="M86" s="102" t="s">
        <v>1305</v>
      </c>
      <c r="N86" t="s">
        <v>46</v>
      </c>
      <c r="O86" s="9">
        <v>3.9</v>
      </c>
      <c r="P86" s="9">
        <v>1.45</v>
      </c>
      <c r="Q86" s="9">
        <v>42</v>
      </c>
      <c r="R86" s="37">
        <v>60.9</v>
      </c>
      <c r="S86" s="21">
        <v>40</v>
      </c>
      <c r="T86" s="1">
        <v>10</v>
      </c>
      <c r="U86" s="10">
        <f>R86-S86-T86</f>
        <v>10.899999999999999</v>
      </c>
      <c r="W86">
        <v>20191023</v>
      </c>
    </row>
    <row r="87" spans="1:25" ht="14.25" customHeight="1" x14ac:dyDescent="0.2">
      <c r="A87" s="30">
        <v>43542</v>
      </c>
      <c r="B87" s="19" t="s">
        <v>304</v>
      </c>
      <c r="C87" t="s">
        <v>24</v>
      </c>
      <c r="D87" s="19" t="s">
        <v>305</v>
      </c>
      <c r="G87" s="19" t="s">
        <v>304</v>
      </c>
      <c r="H87" t="s">
        <v>149</v>
      </c>
      <c r="I87" s="32" t="s">
        <v>306</v>
      </c>
      <c r="J87" s="99" t="s">
        <v>1584</v>
      </c>
      <c r="K87" s="99"/>
      <c r="L87" s="99"/>
      <c r="M87" s="99" t="s">
        <v>1306</v>
      </c>
      <c r="N87" t="s">
        <v>46</v>
      </c>
      <c r="O87" s="31">
        <v>2.6</v>
      </c>
      <c r="P87" s="1">
        <v>1.43</v>
      </c>
      <c r="Q87" s="1">
        <v>46</v>
      </c>
      <c r="R87" s="2">
        <v>65.8</v>
      </c>
      <c r="S87" s="3">
        <v>40</v>
      </c>
      <c r="T87" s="1">
        <v>10</v>
      </c>
      <c r="U87" s="16">
        <v>15.799999999999997</v>
      </c>
      <c r="W87" t="s">
        <v>47</v>
      </c>
    </row>
    <row r="88" spans="1:25" ht="14.25" customHeight="1" x14ac:dyDescent="0.2">
      <c r="A88" s="30">
        <v>43552</v>
      </c>
      <c r="B88" s="19" t="s">
        <v>307</v>
      </c>
      <c r="C88" t="s">
        <v>24</v>
      </c>
      <c r="D88" s="19" t="s">
        <v>308</v>
      </c>
      <c r="G88" s="19" t="s">
        <v>307</v>
      </c>
      <c r="H88" t="s">
        <v>149</v>
      </c>
      <c r="I88" s="32" t="s">
        <v>309</v>
      </c>
      <c r="J88" s="99" t="s">
        <v>1585</v>
      </c>
      <c r="K88" s="99"/>
      <c r="L88" s="99"/>
      <c r="M88" s="99" t="s">
        <v>1307</v>
      </c>
      <c r="N88" t="s">
        <v>46</v>
      </c>
      <c r="O88" s="31">
        <v>2.4</v>
      </c>
      <c r="P88" s="1">
        <v>1.43</v>
      </c>
      <c r="Q88" s="1">
        <v>46</v>
      </c>
      <c r="R88" s="2">
        <v>65.8</v>
      </c>
      <c r="S88" s="3">
        <v>40</v>
      </c>
      <c r="T88" s="1">
        <v>10</v>
      </c>
      <c r="U88" s="16">
        <v>15.799999999999997</v>
      </c>
      <c r="W88" s="26"/>
      <c r="Y88">
        <v>97.2</v>
      </c>
    </row>
    <row r="89" spans="1:25" ht="14.25" customHeight="1" x14ac:dyDescent="0.2">
      <c r="A89" s="6">
        <v>43676</v>
      </c>
      <c r="B89" s="1">
        <v>1221221</v>
      </c>
      <c r="C89" t="s">
        <v>24</v>
      </c>
      <c r="D89" s="11" t="s">
        <v>310</v>
      </c>
      <c r="E89" s="1">
        <v>52</v>
      </c>
      <c r="F89" s="9" t="s">
        <v>26</v>
      </c>
      <c r="G89" s="11" t="s">
        <v>311</v>
      </c>
      <c r="H89" s="9" t="s">
        <v>63</v>
      </c>
      <c r="I89" s="40" t="s">
        <v>312</v>
      </c>
      <c r="J89" s="104" t="s">
        <v>1586</v>
      </c>
      <c r="K89" s="104"/>
      <c r="L89" s="104"/>
      <c r="M89" s="104" t="s">
        <v>1308</v>
      </c>
      <c r="N89" t="s">
        <v>30</v>
      </c>
      <c r="O89" s="1">
        <v>4</v>
      </c>
      <c r="P89" s="1">
        <v>1.43</v>
      </c>
      <c r="Q89" s="1">
        <v>43</v>
      </c>
      <c r="R89" s="2">
        <v>61.489999999999995</v>
      </c>
      <c r="S89" s="27">
        <v>40</v>
      </c>
      <c r="T89" s="1">
        <v>10</v>
      </c>
      <c r="U89" s="28">
        <f t="shared" ref="U89:U94" si="0">R89-S89-T89</f>
        <v>11.489999999999995</v>
      </c>
      <c r="W89">
        <v>20191023</v>
      </c>
    </row>
    <row r="90" spans="1:25" ht="14.1" customHeight="1" x14ac:dyDescent="0.2">
      <c r="A90" s="15">
        <v>43629</v>
      </c>
      <c r="B90" s="19">
        <v>1207882</v>
      </c>
      <c r="C90" t="s">
        <v>24</v>
      </c>
      <c r="D90" t="s">
        <v>313</v>
      </c>
      <c r="E90">
        <v>69</v>
      </c>
      <c r="F90" t="s">
        <v>117</v>
      </c>
      <c r="G90" s="19" t="s">
        <v>314</v>
      </c>
      <c r="H90" t="s">
        <v>55</v>
      </c>
      <c r="I90" s="38" t="s">
        <v>315</v>
      </c>
      <c r="J90" s="103" t="s">
        <v>1587</v>
      </c>
      <c r="K90" s="103"/>
      <c r="L90" s="103"/>
      <c r="M90" s="103" t="s">
        <v>1309</v>
      </c>
      <c r="N90" t="s">
        <v>46</v>
      </c>
      <c r="O90" s="20">
        <v>3.6</v>
      </c>
      <c r="P90" s="20">
        <v>1.42</v>
      </c>
      <c r="Q90" s="20">
        <v>36</v>
      </c>
      <c r="R90" s="2">
        <v>51.12</v>
      </c>
      <c r="S90" s="21">
        <v>40</v>
      </c>
      <c r="T90" s="1">
        <v>10</v>
      </c>
      <c r="U90" s="10">
        <f t="shared" si="0"/>
        <v>1.1199999999999974</v>
      </c>
      <c r="W90" s="26"/>
      <c r="Y90">
        <v>7.12</v>
      </c>
    </row>
    <row r="91" spans="1:25" ht="14.25" customHeight="1" x14ac:dyDescent="0.2">
      <c r="A91" s="6">
        <v>43781</v>
      </c>
      <c r="B91" s="1">
        <v>1243677</v>
      </c>
      <c r="C91" s="4" t="s">
        <v>107</v>
      </c>
      <c r="D91" s="11" t="s">
        <v>316</v>
      </c>
      <c r="E91" s="1">
        <v>49</v>
      </c>
      <c r="F91" s="11" t="s">
        <v>26</v>
      </c>
      <c r="G91" s="1" t="s">
        <v>317</v>
      </c>
      <c r="H91" s="29" t="s">
        <v>110</v>
      </c>
      <c r="I91" s="33" t="s">
        <v>318</v>
      </c>
      <c r="J91" s="100" t="s">
        <v>1588</v>
      </c>
      <c r="K91" s="100"/>
      <c r="L91" s="100"/>
      <c r="M91" s="100" t="s">
        <v>1310</v>
      </c>
      <c r="N91" s="1" t="s">
        <v>112</v>
      </c>
      <c r="O91" s="1">
        <v>2.9</v>
      </c>
      <c r="P91" s="1">
        <v>1.42</v>
      </c>
      <c r="Q91" s="1">
        <v>59</v>
      </c>
      <c r="R91" s="2">
        <v>83.78</v>
      </c>
      <c r="S91" s="14">
        <f>MIN(30,R91-15)</f>
        <v>30</v>
      </c>
      <c r="T91" s="1">
        <v>10</v>
      </c>
      <c r="U91" s="16">
        <f t="shared" si="0"/>
        <v>43.78</v>
      </c>
    </row>
    <row r="92" spans="1:25" ht="14.1" customHeight="1" x14ac:dyDescent="0.2">
      <c r="A92" s="6">
        <v>43683</v>
      </c>
      <c r="B92" s="1">
        <v>1222811</v>
      </c>
      <c r="C92" t="s">
        <v>24</v>
      </c>
      <c r="D92" s="7" t="s">
        <v>319</v>
      </c>
      <c r="E92" s="1">
        <v>72</v>
      </c>
      <c r="F92" s="7" t="s">
        <v>33</v>
      </c>
      <c r="G92" s="11" t="s">
        <v>320</v>
      </c>
      <c r="H92" s="9" t="s">
        <v>63</v>
      </c>
      <c r="I92" s="40" t="s">
        <v>321</v>
      </c>
      <c r="J92" s="104" t="s">
        <v>1589</v>
      </c>
      <c r="K92" s="104"/>
      <c r="L92" s="104"/>
      <c r="M92" s="104" t="s">
        <v>1311</v>
      </c>
      <c r="N92" t="s">
        <v>30</v>
      </c>
      <c r="O92" s="1">
        <v>5</v>
      </c>
      <c r="P92" s="1">
        <v>1.41</v>
      </c>
      <c r="Q92" s="1">
        <v>43</v>
      </c>
      <c r="R92" s="41">
        <v>60.629999999999995</v>
      </c>
      <c r="S92" s="3">
        <f>MIN(40,R92-10,R92*4/O92)</f>
        <v>40</v>
      </c>
      <c r="T92" s="1">
        <v>10</v>
      </c>
      <c r="U92" s="10">
        <f t="shared" si="0"/>
        <v>10.629999999999995</v>
      </c>
      <c r="W92">
        <v>20191023</v>
      </c>
    </row>
    <row r="93" spans="1:25" ht="14.1" customHeight="1" x14ac:dyDescent="0.2">
      <c r="A93" s="6">
        <v>43721</v>
      </c>
      <c r="B93" s="1">
        <v>1219960</v>
      </c>
      <c r="C93" s="4" t="s">
        <v>322</v>
      </c>
      <c r="D93" s="1" t="s">
        <v>323</v>
      </c>
      <c r="E93" s="1">
        <v>31</v>
      </c>
      <c r="F93" s="1" t="s">
        <v>117</v>
      </c>
      <c r="G93" s="1" t="s">
        <v>324</v>
      </c>
      <c r="H93" s="29" t="s">
        <v>110</v>
      </c>
      <c r="I93" s="33" t="s">
        <v>325</v>
      </c>
      <c r="J93" s="100" t="s">
        <v>1590</v>
      </c>
      <c r="K93" s="100"/>
      <c r="L93" s="100"/>
      <c r="M93" s="100" t="s">
        <v>1312</v>
      </c>
      <c r="N93" s="1" t="s">
        <v>112</v>
      </c>
      <c r="O93" s="1">
        <v>2.6</v>
      </c>
      <c r="P93" s="1">
        <v>1.4</v>
      </c>
      <c r="Q93" s="1">
        <v>51</v>
      </c>
      <c r="R93" s="2">
        <v>71.399999999999991</v>
      </c>
      <c r="S93" s="14">
        <f>MIN(30,R93-15)</f>
        <v>30</v>
      </c>
      <c r="T93" s="1">
        <v>10</v>
      </c>
      <c r="U93" s="16">
        <f t="shared" si="0"/>
        <v>31.399999999999991</v>
      </c>
    </row>
    <row r="94" spans="1:25" ht="14.1" customHeight="1" x14ac:dyDescent="0.2">
      <c r="A94" s="39">
        <v>43669</v>
      </c>
      <c r="B94" s="23">
        <v>1219344</v>
      </c>
      <c r="C94" s="5" t="s">
        <v>24</v>
      </c>
      <c r="D94" s="24" t="s">
        <v>326</v>
      </c>
      <c r="E94" s="23">
        <v>51</v>
      </c>
      <c r="F94" s="25" t="s">
        <v>33</v>
      </c>
      <c r="G94" s="24" t="s">
        <v>327</v>
      </c>
      <c r="H94" s="25" t="s">
        <v>63</v>
      </c>
      <c r="I94" s="40" t="s">
        <v>328</v>
      </c>
      <c r="J94" s="104" t="s">
        <v>1591</v>
      </c>
      <c r="K94" s="104"/>
      <c r="L94" s="104"/>
      <c r="M94" s="104" t="s">
        <v>1313</v>
      </c>
      <c r="N94" t="s">
        <v>30</v>
      </c>
      <c r="O94" s="1">
        <v>3</v>
      </c>
      <c r="P94" s="1">
        <v>1.38</v>
      </c>
      <c r="Q94" s="1">
        <v>43</v>
      </c>
      <c r="R94" s="2">
        <v>59.339999999999996</v>
      </c>
      <c r="S94" s="27">
        <v>40</v>
      </c>
      <c r="T94" s="1">
        <v>10</v>
      </c>
      <c r="U94" s="28">
        <f t="shared" si="0"/>
        <v>9.3399999999999963</v>
      </c>
      <c r="W94">
        <v>20191023</v>
      </c>
    </row>
    <row r="95" spans="1:25" ht="14.25" customHeight="1" x14ac:dyDescent="0.2">
      <c r="A95" s="15">
        <v>43532</v>
      </c>
      <c r="B95" t="s">
        <v>329</v>
      </c>
      <c r="C95" t="s">
        <v>24</v>
      </c>
      <c r="D95" t="s">
        <v>330</v>
      </c>
      <c r="G95" t="s">
        <v>329</v>
      </c>
      <c r="H95" t="s">
        <v>74</v>
      </c>
      <c r="I95" s="33" t="s">
        <v>331</v>
      </c>
      <c r="J95" s="100" t="s">
        <v>1592</v>
      </c>
      <c r="K95" s="100"/>
      <c r="L95" s="100"/>
      <c r="M95" s="100" t="s">
        <v>1314</v>
      </c>
      <c r="N95" t="s">
        <v>46</v>
      </c>
      <c r="O95" s="1">
        <v>3</v>
      </c>
      <c r="P95" s="1">
        <v>1.37</v>
      </c>
      <c r="Q95" s="1">
        <v>42</v>
      </c>
      <c r="R95" s="2">
        <v>57.54</v>
      </c>
      <c r="S95" s="3">
        <v>40</v>
      </c>
      <c r="T95" s="1">
        <v>10</v>
      </c>
      <c r="U95" s="16">
        <v>7.5399999999999991</v>
      </c>
      <c r="W95" s="26"/>
      <c r="Y95">
        <v>84</v>
      </c>
    </row>
    <row r="96" spans="1:25" ht="14.25" customHeight="1" x14ac:dyDescent="0.25">
      <c r="A96" s="54">
        <v>43665</v>
      </c>
      <c r="B96" s="49">
        <v>1218825</v>
      </c>
      <c r="C96" t="s">
        <v>24</v>
      </c>
      <c r="D96" s="50" t="s">
        <v>332</v>
      </c>
      <c r="E96" s="49">
        <v>65</v>
      </c>
      <c r="F96" s="51" t="s">
        <v>26</v>
      </c>
      <c r="G96" s="50" t="s">
        <v>333</v>
      </c>
      <c r="H96" s="55" t="s">
        <v>50</v>
      </c>
      <c r="I96" s="17" t="s">
        <v>334</v>
      </c>
      <c r="J96" s="17" t="s">
        <v>1593</v>
      </c>
      <c r="K96" s="17"/>
      <c r="L96" s="17"/>
      <c r="M96" s="17" t="s">
        <v>1315</v>
      </c>
      <c r="N96" t="s">
        <v>46</v>
      </c>
      <c r="O96" s="1">
        <v>3.4</v>
      </c>
      <c r="P96" s="1">
        <v>1.36</v>
      </c>
      <c r="Q96" s="1">
        <v>36</v>
      </c>
      <c r="R96" s="2">
        <v>48.96</v>
      </c>
      <c r="S96" s="3">
        <f>MIN(40,R96-10,4*R96/O96)</f>
        <v>38.96</v>
      </c>
      <c r="T96" s="1">
        <v>10</v>
      </c>
      <c r="U96" s="10">
        <f>R96-S96-T96</f>
        <v>0</v>
      </c>
      <c r="W96">
        <v>20191023</v>
      </c>
    </row>
    <row r="97" spans="1:25" ht="14.1" customHeight="1" x14ac:dyDescent="0.2">
      <c r="A97" s="56">
        <v>43537</v>
      </c>
      <c r="B97" s="33" t="s">
        <v>335</v>
      </c>
      <c r="C97" t="s">
        <v>24</v>
      </c>
      <c r="D97" s="33" t="s">
        <v>336</v>
      </c>
      <c r="E97" s="33"/>
      <c r="F97" s="33"/>
      <c r="G97" s="33" t="s">
        <v>335</v>
      </c>
      <c r="H97" s="57" t="s">
        <v>44</v>
      </c>
      <c r="I97" t="s">
        <v>337</v>
      </c>
      <c r="J97" t="s">
        <v>1594</v>
      </c>
      <c r="M97" t="s">
        <v>1316</v>
      </c>
      <c r="N97" t="s">
        <v>46</v>
      </c>
      <c r="O97" s="1">
        <v>3.2</v>
      </c>
      <c r="P97" s="1">
        <v>1.34</v>
      </c>
      <c r="Q97" s="1">
        <v>42</v>
      </c>
      <c r="R97" s="2">
        <v>56.28</v>
      </c>
      <c r="S97" s="3">
        <v>40</v>
      </c>
      <c r="T97" s="1">
        <v>10</v>
      </c>
      <c r="U97" s="16">
        <v>6.2800000000000011</v>
      </c>
      <c r="W97" s="26"/>
      <c r="Y97">
        <v>68.599999999999994</v>
      </c>
    </row>
    <row r="98" spans="1:25" ht="14.25" customHeight="1" x14ac:dyDescent="0.2">
      <c r="A98" s="54">
        <v>43697</v>
      </c>
      <c r="B98" s="49">
        <v>1226673</v>
      </c>
      <c r="C98" t="s">
        <v>24</v>
      </c>
      <c r="D98" s="51" t="s">
        <v>338</v>
      </c>
      <c r="E98" s="49">
        <v>61</v>
      </c>
      <c r="F98" s="51" t="s">
        <v>26</v>
      </c>
      <c r="G98" s="58" t="s">
        <v>339</v>
      </c>
      <c r="H98" s="55" t="s">
        <v>28</v>
      </c>
      <c r="I98" t="s">
        <v>340</v>
      </c>
      <c r="J98" t="s">
        <v>1595</v>
      </c>
      <c r="M98" t="s">
        <v>1317</v>
      </c>
      <c r="N98" t="s">
        <v>112</v>
      </c>
      <c r="O98" s="12">
        <v>4</v>
      </c>
      <c r="P98" s="12">
        <v>1.33</v>
      </c>
      <c r="Q98" s="13">
        <v>54</v>
      </c>
      <c r="R98" s="2">
        <v>71.820000000000007</v>
      </c>
      <c r="S98" s="3">
        <v>40</v>
      </c>
      <c r="T98" s="1">
        <v>10</v>
      </c>
      <c r="U98" s="10">
        <f>R98-S98-T98</f>
        <v>21.820000000000007</v>
      </c>
      <c r="W98">
        <v>20191212</v>
      </c>
    </row>
    <row r="99" spans="1:25" ht="14.25" customHeight="1" x14ac:dyDescent="0.2">
      <c r="A99" s="33"/>
      <c r="B99" s="59" t="s">
        <v>341</v>
      </c>
      <c r="C99" t="s">
        <v>24</v>
      </c>
      <c r="D99" s="60" t="s">
        <v>298</v>
      </c>
      <c r="E99" s="60">
        <v>64</v>
      </c>
      <c r="F99" s="60" t="s">
        <v>299</v>
      </c>
      <c r="G99" s="59" t="s">
        <v>341</v>
      </c>
      <c r="H99" s="57" t="s">
        <v>59</v>
      </c>
      <c r="I99" s="20" t="s">
        <v>342</v>
      </c>
      <c r="J99" s="20" t="s">
        <v>1596</v>
      </c>
      <c r="K99" s="20"/>
      <c r="L99" s="20"/>
      <c r="M99" s="20" t="s">
        <v>1318</v>
      </c>
      <c r="N99" t="s">
        <v>46</v>
      </c>
      <c r="O99" s="20">
        <v>2.5</v>
      </c>
      <c r="P99" s="1">
        <v>1.31</v>
      </c>
      <c r="Q99" s="1">
        <v>47.4</v>
      </c>
      <c r="R99" s="2">
        <v>62.094000000000001</v>
      </c>
      <c r="S99" s="14">
        <v>15</v>
      </c>
      <c r="T99" s="1">
        <v>10</v>
      </c>
      <c r="U99" s="16">
        <v>37.094000000000001</v>
      </c>
      <c r="W99" t="s">
        <v>47</v>
      </c>
    </row>
    <row r="100" spans="1:25" ht="14.25" customHeight="1" x14ac:dyDescent="0.25">
      <c r="A100" s="54">
        <v>43655</v>
      </c>
      <c r="B100" s="49">
        <v>1216173</v>
      </c>
      <c r="C100" t="s">
        <v>24</v>
      </c>
      <c r="D100" s="51" t="s">
        <v>343</v>
      </c>
      <c r="E100" s="49">
        <v>67</v>
      </c>
      <c r="F100" s="51" t="s">
        <v>33</v>
      </c>
      <c r="G100" s="50" t="s">
        <v>344</v>
      </c>
      <c r="H100" s="55" t="s">
        <v>50</v>
      </c>
      <c r="I100" s="17" t="s">
        <v>345</v>
      </c>
      <c r="J100" s="17" t="s">
        <v>1597</v>
      </c>
      <c r="K100" s="17"/>
      <c r="L100" s="17"/>
      <c r="M100" s="17" t="s">
        <v>1319</v>
      </c>
      <c r="N100" t="s">
        <v>46</v>
      </c>
      <c r="O100" s="1">
        <v>4.4000000000000004</v>
      </c>
      <c r="P100" s="1">
        <v>1.27</v>
      </c>
      <c r="Q100" s="1">
        <v>40</v>
      </c>
      <c r="R100" s="2">
        <v>50.8</v>
      </c>
      <c r="S100" s="3">
        <f>MIN(40,R100-10,4*R100/O100)</f>
        <v>40</v>
      </c>
      <c r="T100" s="1">
        <v>10</v>
      </c>
      <c r="U100" s="10">
        <f>R100-S100-T100</f>
        <v>0.79999999999999716</v>
      </c>
      <c r="W100">
        <v>20191023</v>
      </c>
    </row>
    <row r="101" spans="1:25" ht="14.1" customHeight="1" x14ac:dyDescent="0.2">
      <c r="A101" s="56">
        <v>43531</v>
      </c>
      <c r="B101" s="33" t="s">
        <v>346</v>
      </c>
      <c r="C101" t="s">
        <v>24</v>
      </c>
      <c r="D101" s="33" t="s">
        <v>347</v>
      </c>
      <c r="E101" s="33"/>
      <c r="F101" s="33"/>
      <c r="G101" s="33" t="s">
        <v>346</v>
      </c>
      <c r="H101" s="57" t="s">
        <v>74</v>
      </c>
      <c r="I101" t="s">
        <v>348</v>
      </c>
      <c r="J101" t="s">
        <v>1598</v>
      </c>
      <c r="M101" t="s">
        <v>1320</v>
      </c>
      <c r="N101" t="s">
        <v>46</v>
      </c>
      <c r="O101" s="1">
        <v>2.5</v>
      </c>
      <c r="P101" s="1">
        <v>1.25</v>
      </c>
      <c r="Q101" s="1">
        <v>42</v>
      </c>
      <c r="R101" s="2">
        <v>52.5</v>
      </c>
      <c r="S101" s="3">
        <v>40</v>
      </c>
      <c r="T101" s="1">
        <v>10</v>
      </c>
      <c r="U101" s="16">
        <v>2.5</v>
      </c>
      <c r="W101" s="26"/>
      <c r="Y101">
        <v>24</v>
      </c>
    </row>
    <row r="102" spans="1:25" ht="14.1" customHeight="1" x14ac:dyDescent="0.2">
      <c r="A102" s="54">
        <v>43690</v>
      </c>
      <c r="B102" s="49">
        <v>1224871</v>
      </c>
      <c r="C102" t="s">
        <v>24</v>
      </c>
      <c r="D102" s="51" t="s">
        <v>349</v>
      </c>
      <c r="E102" s="49">
        <v>53</v>
      </c>
      <c r="F102" s="51" t="s">
        <v>26</v>
      </c>
      <c r="G102" s="58" t="s">
        <v>350</v>
      </c>
      <c r="H102" s="55" t="s">
        <v>28</v>
      </c>
      <c r="I102" t="s">
        <v>351</v>
      </c>
      <c r="J102" t="s">
        <v>1599</v>
      </c>
      <c r="M102" t="s">
        <v>1321</v>
      </c>
      <c r="N102" t="s">
        <v>30</v>
      </c>
      <c r="O102" s="1">
        <v>5</v>
      </c>
      <c r="P102" s="1">
        <v>1.25</v>
      </c>
      <c r="Q102" s="1">
        <v>43</v>
      </c>
      <c r="R102" s="2">
        <v>53.75</v>
      </c>
      <c r="S102" s="3">
        <v>40</v>
      </c>
      <c r="T102" s="1">
        <v>10</v>
      </c>
      <c r="U102" s="10">
        <f>R102-S102-T102</f>
        <v>3.75</v>
      </c>
      <c r="W102">
        <v>20191212</v>
      </c>
    </row>
    <row r="103" spans="1:25" ht="14.1" customHeight="1" x14ac:dyDescent="0.2">
      <c r="A103" s="33"/>
      <c r="B103" s="48" t="s">
        <v>352</v>
      </c>
      <c r="C103" t="s">
        <v>24</v>
      </c>
      <c r="D103" s="48" t="s">
        <v>353</v>
      </c>
      <c r="E103" s="33"/>
      <c r="F103" s="33"/>
      <c r="G103" s="48" t="s">
        <v>352</v>
      </c>
      <c r="H103" s="57" t="s">
        <v>59</v>
      </c>
      <c r="I103" s="31" t="s">
        <v>354</v>
      </c>
      <c r="J103" s="31" t="s">
        <v>1600</v>
      </c>
      <c r="K103" s="31"/>
      <c r="L103" s="31"/>
      <c r="M103" s="31" t="s">
        <v>1322</v>
      </c>
      <c r="N103" t="s">
        <v>46</v>
      </c>
      <c r="O103" s="31">
        <v>2.1</v>
      </c>
      <c r="P103" s="1">
        <v>1.24</v>
      </c>
      <c r="Q103" s="1">
        <v>42</v>
      </c>
      <c r="R103" s="2">
        <v>52.1</v>
      </c>
      <c r="S103" s="3">
        <v>40</v>
      </c>
      <c r="T103" s="1">
        <v>10</v>
      </c>
      <c r="U103" s="16">
        <v>2.1000000000000014</v>
      </c>
      <c r="W103" s="26"/>
      <c r="Y103">
        <v>29</v>
      </c>
    </row>
    <row r="104" spans="1:25" ht="14.25" customHeight="1" x14ac:dyDescent="0.2">
      <c r="A104" s="54">
        <v>43697</v>
      </c>
      <c r="B104" s="49">
        <v>1226467</v>
      </c>
      <c r="C104" t="s">
        <v>24</v>
      </c>
      <c r="D104" s="51" t="s">
        <v>355</v>
      </c>
      <c r="E104" s="49">
        <v>60</v>
      </c>
      <c r="F104" s="51" t="s">
        <v>33</v>
      </c>
      <c r="G104" s="58" t="s">
        <v>356</v>
      </c>
      <c r="H104" s="55" t="s">
        <v>28</v>
      </c>
      <c r="I104" t="s">
        <v>357</v>
      </c>
      <c r="J104" t="s">
        <v>1601</v>
      </c>
      <c r="M104" t="s">
        <v>1323</v>
      </c>
      <c r="N104" t="s">
        <v>30</v>
      </c>
      <c r="O104" s="1">
        <v>5</v>
      </c>
      <c r="P104" s="1">
        <v>1.24</v>
      </c>
      <c r="Q104" s="1">
        <v>43</v>
      </c>
      <c r="R104" s="2">
        <v>53.32</v>
      </c>
      <c r="S104" s="3">
        <v>40</v>
      </c>
      <c r="T104" s="1">
        <v>10</v>
      </c>
      <c r="U104" s="10">
        <f>R104-S104-T104</f>
        <v>3.3200000000000003</v>
      </c>
      <c r="W104">
        <v>20191212</v>
      </c>
    </row>
    <row r="105" spans="1:25" ht="14.1" customHeight="1" x14ac:dyDescent="0.25">
      <c r="A105" s="54">
        <v>43658</v>
      </c>
      <c r="B105" s="49">
        <v>1216613</v>
      </c>
      <c r="C105" t="s">
        <v>24</v>
      </c>
      <c r="D105" s="51" t="s">
        <v>358</v>
      </c>
      <c r="E105" s="49">
        <v>69</v>
      </c>
      <c r="F105" s="51" t="s">
        <v>26</v>
      </c>
      <c r="G105" s="50" t="s">
        <v>359</v>
      </c>
      <c r="H105" s="55" t="s">
        <v>50</v>
      </c>
      <c r="I105" s="17" t="s">
        <v>360</v>
      </c>
      <c r="J105" s="17" t="s">
        <v>1602</v>
      </c>
      <c r="K105" s="17"/>
      <c r="L105" s="17"/>
      <c r="M105" s="17" t="s">
        <v>1324</v>
      </c>
      <c r="N105" t="s">
        <v>46</v>
      </c>
      <c r="O105" s="1">
        <v>4.4000000000000004</v>
      </c>
      <c r="P105" s="1">
        <v>1.23</v>
      </c>
      <c r="Q105" s="1">
        <v>40</v>
      </c>
      <c r="R105" s="2">
        <v>49.2</v>
      </c>
      <c r="S105" s="3">
        <f>MIN(40,R105-10,4*R105/O105)</f>
        <v>39.200000000000003</v>
      </c>
      <c r="T105" s="1">
        <v>10</v>
      </c>
      <c r="U105" s="10">
        <f>R105-S105-T105</f>
        <v>0</v>
      </c>
    </row>
    <row r="106" spans="1:25" ht="14.25" customHeight="1" x14ac:dyDescent="0.2">
      <c r="A106" s="54">
        <v>43676</v>
      </c>
      <c r="B106" s="49">
        <v>1221208</v>
      </c>
      <c r="C106" t="s">
        <v>24</v>
      </c>
      <c r="D106" s="50" t="s">
        <v>361</v>
      </c>
      <c r="E106" s="49">
        <v>66</v>
      </c>
      <c r="F106" s="50" t="s">
        <v>33</v>
      </c>
      <c r="G106" s="50" t="s">
        <v>362</v>
      </c>
      <c r="H106" s="55" t="s">
        <v>63</v>
      </c>
      <c r="I106" s="5" t="s">
        <v>363</v>
      </c>
      <c r="J106" s="5" t="s">
        <v>1603</v>
      </c>
      <c r="K106" s="5"/>
      <c r="L106" s="5"/>
      <c r="M106" s="5" t="s">
        <v>1325</v>
      </c>
      <c r="N106" t="s">
        <v>30</v>
      </c>
      <c r="O106" s="1">
        <v>4.0999999999999996</v>
      </c>
      <c r="P106" s="1">
        <v>1.23</v>
      </c>
      <c r="Q106" s="1">
        <v>43</v>
      </c>
      <c r="R106" s="41">
        <v>52.89</v>
      </c>
      <c r="S106" s="3">
        <f>MIN(40,R106-10,R106*4/O106)</f>
        <v>40</v>
      </c>
      <c r="T106" s="1">
        <v>10</v>
      </c>
      <c r="U106" s="10">
        <f>R106-S106-T106</f>
        <v>2.8900000000000006</v>
      </c>
      <c r="W106">
        <v>20191023</v>
      </c>
    </row>
    <row r="107" spans="1:25" ht="14.25" customHeight="1" x14ac:dyDescent="0.2">
      <c r="A107" s="56">
        <v>43532</v>
      </c>
      <c r="B107" s="33" t="s">
        <v>364</v>
      </c>
      <c r="C107" t="s">
        <v>24</v>
      </c>
      <c r="D107" s="33" t="s">
        <v>365</v>
      </c>
      <c r="E107" s="33"/>
      <c r="F107" s="33"/>
      <c r="G107" s="33" t="s">
        <v>364</v>
      </c>
      <c r="H107" s="57" t="s">
        <v>74</v>
      </c>
      <c r="I107" t="s">
        <v>366</v>
      </c>
      <c r="J107" t="s">
        <v>1604</v>
      </c>
      <c r="M107" t="s">
        <v>1326</v>
      </c>
      <c r="N107" t="s">
        <v>46</v>
      </c>
      <c r="O107" s="1">
        <v>2.5</v>
      </c>
      <c r="P107" s="1">
        <v>1.22</v>
      </c>
      <c r="Q107" s="1">
        <v>42</v>
      </c>
      <c r="R107" s="2">
        <v>51.24</v>
      </c>
      <c r="S107" s="3">
        <v>40</v>
      </c>
      <c r="T107" s="1">
        <v>10</v>
      </c>
      <c r="U107" s="16">
        <v>1.240000000000002</v>
      </c>
      <c r="Y107">
        <v>38.200000000000003</v>
      </c>
    </row>
    <row r="108" spans="1:25" ht="14.25" customHeight="1" x14ac:dyDescent="0.25">
      <c r="A108" s="54">
        <v>43658</v>
      </c>
      <c r="B108" s="49">
        <v>1216899</v>
      </c>
      <c r="C108" t="s">
        <v>24</v>
      </c>
      <c r="D108" s="51" t="s">
        <v>367</v>
      </c>
      <c r="E108" s="49">
        <v>60</v>
      </c>
      <c r="F108" s="51" t="s">
        <v>26</v>
      </c>
      <c r="G108" s="50" t="s">
        <v>368</v>
      </c>
      <c r="H108" s="55" t="s">
        <v>50</v>
      </c>
      <c r="I108" s="17" t="s">
        <v>369</v>
      </c>
      <c r="J108" s="17" t="s">
        <v>1605</v>
      </c>
      <c r="K108" s="17"/>
      <c r="L108" s="17"/>
      <c r="M108" s="17" t="s">
        <v>1327</v>
      </c>
      <c r="N108" t="s">
        <v>46</v>
      </c>
      <c r="O108" s="1">
        <v>4.4000000000000004</v>
      </c>
      <c r="P108" s="1">
        <v>1.21</v>
      </c>
      <c r="Q108" s="1">
        <v>40</v>
      </c>
      <c r="R108" s="2">
        <v>48.4</v>
      </c>
      <c r="S108" s="3">
        <f>MIN(40,R108-10,4*R108/O108)</f>
        <v>38.4</v>
      </c>
      <c r="T108" s="1">
        <v>10</v>
      </c>
      <c r="U108" s="10">
        <f t="shared" ref="U108:U113" si="1">R108-S108-T108</f>
        <v>0</v>
      </c>
      <c r="W108">
        <v>20191023</v>
      </c>
    </row>
    <row r="109" spans="1:25" ht="14.1" customHeight="1" x14ac:dyDescent="0.2">
      <c r="A109" s="54">
        <v>43649</v>
      </c>
      <c r="B109" s="49">
        <v>1213351</v>
      </c>
      <c r="C109" t="s">
        <v>24</v>
      </c>
      <c r="D109" s="50" t="s">
        <v>370</v>
      </c>
      <c r="E109" s="49">
        <v>56</v>
      </c>
      <c r="F109" s="50" t="s">
        <v>26</v>
      </c>
      <c r="G109" s="61" t="s">
        <v>371</v>
      </c>
      <c r="H109" s="55" t="s">
        <v>174</v>
      </c>
      <c r="I109" s="3" t="s">
        <v>372</v>
      </c>
      <c r="J109" s="3" t="s">
        <v>1606</v>
      </c>
      <c r="K109" s="3"/>
      <c r="L109" s="3"/>
      <c r="M109" s="3" t="s">
        <v>1328</v>
      </c>
      <c r="N109" t="s">
        <v>46</v>
      </c>
      <c r="O109" s="9">
        <v>3</v>
      </c>
      <c r="P109" s="9">
        <v>1.19</v>
      </c>
      <c r="Q109" s="9">
        <v>38</v>
      </c>
      <c r="R109" s="37">
        <v>45.22</v>
      </c>
      <c r="S109" s="21">
        <v>35.22</v>
      </c>
      <c r="T109" s="1">
        <v>10</v>
      </c>
      <c r="U109" s="10">
        <f t="shared" si="1"/>
        <v>0</v>
      </c>
      <c r="W109">
        <v>20191023</v>
      </c>
    </row>
    <row r="110" spans="1:25" ht="14.1" customHeight="1" x14ac:dyDescent="0.2">
      <c r="A110" s="54">
        <v>43686</v>
      </c>
      <c r="B110" s="49">
        <v>1223941</v>
      </c>
      <c r="C110" t="s">
        <v>24</v>
      </c>
      <c r="D110" s="51" t="s">
        <v>373</v>
      </c>
      <c r="E110" s="49">
        <v>59</v>
      </c>
      <c r="F110" s="51" t="s">
        <v>26</v>
      </c>
      <c r="G110" s="50" t="s">
        <v>374</v>
      </c>
      <c r="H110" s="55" t="s">
        <v>63</v>
      </c>
      <c r="I110" s="5" t="s">
        <v>375</v>
      </c>
      <c r="J110" s="5" t="s">
        <v>1607</v>
      </c>
      <c r="K110" s="5"/>
      <c r="L110" s="5"/>
      <c r="M110" s="5" t="s">
        <v>1329</v>
      </c>
      <c r="N110" t="s">
        <v>30</v>
      </c>
      <c r="O110" s="1">
        <v>5</v>
      </c>
      <c r="P110" s="1">
        <v>1.17</v>
      </c>
      <c r="Q110" s="1">
        <v>43</v>
      </c>
      <c r="R110" s="41">
        <v>50.309999999999995</v>
      </c>
      <c r="S110" s="3">
        <f>MIN(40,R110-10,R110*4/O110)</f>
        <v>40</v>
      </c>
      <c r="T110" s="1">
        <v>10</v>
      </c>
      <c r="U110" s="10">
        <f t="shared" si="1"/>
        <v>0.30999999999999517</v>
      </c>
      <c r="W110">
        <v>20191023</v>
      </c>
    </row>
    <row r="111" spans="1:25" ht="14.25" customHeight="1" x14ac:dyDescent="0.2">
      <c r="A111" s="54">
        <v>43697</v>
      </c>
      <c r="B111" s="49">
        <v>1226272</v>
      </c>
      <c r="C111" t="s">
        <v>24</v>
      </c>
      <c r="D111" s="51" t="s">
        <v>376</v>
      </c>
      <c r="E111" s="49">
        <v>57</v>
      </c>
      <c r="F111" s="51" t="s">
        <v>26</v>
      </c>
      <c r="G111" s="58" t="s">
        <v>377</v>
      </c>
      <c r="H111" s="55" t="s">
        <v>28</v>
      </c>
      <c r="I111" t="s">
        <v>378</v>
      </c>
      <c r="J111" t="s">
        <v>1608</v>
      </c>
      <c r="M111" t="s">
        <v>1330</v>
      </c>
      <c r="N111" t="s">
        <v>30</v>
      </c>
      <c r="O111" s="1">
        <v>3.9</v>
      </c>
      <c r="P111" s="1">
        <v>1.1399999999999999</v>
      </c>
      <c r="Q111" s="1">
        <v>43</v>
      </c>
      <c r="R111" s="2">
        <v>49.019999999999996</v>
      </c>
      <c r="S111" s="3">
        <v>38</v>
      </c>
      <c r="T111" s="1">
        <v>10</v>
      </c>
      <c r="U111" s="10">
        <f t="shared" si="1"/>
        <v>1.019999999999996</v>
      </c>
      <c r="W111">
        <v>20191212</v>
      </c>
    </row>
    <row r="112" spans="1:25" ht="14.25" customHeight="1" x14ac:dyDescent="0.2">
      <c r="A112" s="54">
        <v>43651</v>
      </c>
      <c r="B112" s="49">
        <v>1215293</v>
      </c>
      <c r="C112" t="s">
        <v>24</v>
      </c>
      <c r="D112" s="50" t="s">
        <v>379</v>
      </c>
      <c r="E112" s="49">
        <v>68</v>
      </c>
      <c r="F112" s="50" t="s">
        <v>33</v>
      </c>
      <c r="G112" s="61" t="s">
        <v>380</v>
      </c>
      <c r="H112" s="55" t="s">
        <v>174</v>
      </c>
      <c r="I112" s="3" t="s">
        <v>381</v>
      </c>
      <c r="J112" s="3" t="s">
        <v>1609</v>
      </c>
      <c r="K112" s="3"/>
      <c r="L112" s="3"/>
      <c r="M112" s="3" t="s">
        <v>1331</v>
      </c>
      <c r="N112" t="s">
        <v>46</v>
      </c>
      <c r="O112" s="9">
        <v>5.4</v>
      </c>
      <c r="P112" s="9">
        <v>1.1299999999999999</v>
      </c>
      <c r="Q112" s="9">
        <v>42</v>
      </c>
      <c r="R112" s="37">
        <v>47.459999999999994</v>
      </c>
      <c r="S112" s="21">
        <v>35.155555555555551</v>
      </c>
      <c r="T112" s="1">
        <v>10</v>
      </c>
      <c r="U112" s="10">
        <f t="shared" si="1"/>
        <v>2.3044444444444423</v>
      </c>
    </row>
    <row r="113" spans="1:25" ht="14.25" customHeight="1" x14ac:dyDescent="0.25">
      <c r="A113" s="54">
        <v>43663</v>
      </c>
      <c r="B113" s="49">
        <v>1217884</v>
      </c>
      <c r="C113" t="s">
        <v>24</v>
      </c>
      <c r="D113" s="50" t="s">
        <v>382</v>
      </c>
      <c r="E113" s="49">
        <v>68</v>
      </c>
      <c r="F113" s="50" t="s">
        <v>33</v>
      </c>
      <c r="G113" s="50" t="s">
        <v>383</v>
      </c>
      <c r="H113" s="55" t="s">
        <v>50</v>
      </c>
      <c r="I113" s="17" t="s">
        <v>384</v>
      </c>
      <c r="J113" s="17" t="s">
        <v>1610</v>
      </c>
      <c r="K113" s="17"/>
      <c r="L113" s="17"/>
      <c r="M113" s="17" t="s">
        <v>1332</v>
      </c>
      <c r="N113" t="s">
        <v>46</v>
      </c>
      <c r="O113" s="1">
        <v>2.8</v>
      </c>
      <c r="P113" s="1">
        <v>1.1200000000000001</v>
      </c>
      <c r="Q113" s="1">
        <v>36</v>
      </c>
      <c r="R113" s="2">
        <v>40.320000000000007</v>
      </c>
      <c r="S113" s="3">
        <f>MIN(40,R113-10,4*R113/O113)</f>
        <v>30.320000000000007</v>
      </c>
      <c r="T113" s="1">
        <v>10</v>
      </c>
      <c r="U113" s="10">
        <f t="shared" si="1"/>
        <v>0</v>
      </c>
      <c r="W113">
        <v>20191023</v>
      </c>
    </row>
    <row r="114" spans="1:25" ht="14.25" customHeight="1" x14ac:dyDescent="0.2">
      <c r="A114" s="62">
        <v>43552</v>
      </c>
      <c r="B114" s="48" t="s">
        <v>385</v>
      </c>
      <c r="C114" t="s">
        <v>24</v>
      </c>
      <c r="D114" s="48" t="s">
        <v>386</v>
      </c>
      <c r="E114" s="33"/>
      <c r="F114" s="33"/>
      <c r="G114" s="48" t="s">
        <v>385</v>
      </c>
      <c r="H114" s="57" t="s">
        <v>149</v>
      </c>
      <c r="I114" s="31" t="s">
        <v>387</v>
      </c>
      <c r="J114" s="31" t="s">
        <v>1611</v>
      </c>
      <c r="K114" s="31"/>
      <c r="L114" s="31"/>
      <c r="M114" s="31" t="s">
        <v>1333</v>
      </c>
      <c r="N114" t="s">
        <v>46</v>
      </c>
      <c r="O114" s="31">
        <v>3</v>
      </c>
      <c r="P114" s="1">
        <v>1.1100000000000001</v>
      </c>
      <c r="Q114" s="1">
        <v>42</v>
      </c>
      <c r="R114" s="2">
        <v>46.6</v>
      </c>
      <c r="S114" s="14">
        <v>36.6</v>
      </c>
      <c r="T114" s="1">
        <v>10</v>
      </c>
      <c r="U114" s="16">
        <v>0</v>
      </c>
      <c r="W114" t="s">
        <v>47</v>
      </c>
    </row>
    <row r="115" spans="1:25" ht="14.1" customHeight="1" x14ac:dyDescent="0.2">
      <c r="A115" s="33"/>
      <c r="B115" s="59" t="s">
        <v>388</v>
      </c>
      <c r="C115" t="s">
        <v>24</v>
      </c>
      <c r="D115" s="60" t="s">
        <v>389</v>
      </c>
      <c r="E115" s="60">
        <v>75</v>
      </c>
      <c r="F115" s="60" t="s">
        <v>299</v>
      </c>
      <c r="G115" s="59" t="s">
        <v>388</v>
      </c>
      <c r="H115" s="57" t="s">
        <v>59</v>
      </c>
      <c r="I115" s="20" t="s">
        <v>390</v>
      </c>
      <c r="J115" s="20" t="s">
        <v>1612</v>
      </c>
      <c r="K115" s="20"/>
      <c r="L115" s="20"/>
      <c r="M115" s="20" t="s">
        <v>1334</v>
      </c>
      <c r="N115" t="s">
        <v>46</v>
      </c>
      <c r="O115" s="20">
        <v>2.4</v>
      </c>
      <c r="P115" s="1">
        <v>1.1100000000000001</v>
      </c>
      <c r="Q115" s="1">
        <v>48</v>
      </c>
      <c r="R115" s="2">
        <v>53.28</v>
      </c>
      <c r="S115" s="14">
        <v>15</v>
      </c>
      <c r="T115" s="1">
        <v>10</v>
      </c>
      <c r="U115" s="16">
        <v>28.28</v>
      </c>
      <c r="W115" t="s">
        <v>47</v>
      </c>
    </row>
    <row r="116" spans="1:25" ht="14.25" customHeight="1" x14ac:dyDescent="0.25">
      <c r="A116" s="54">
        <v>43655</v>
      </c>
      <c r="B116" s="49">
        <v>1215848</v>
      </c>
      <c r="C116" t="s">
        <v>24</v>
      </c>
      <c r="D116" s="51" t="s">
        <v>391</v>
      </c>
      <c r="E116" s="49">
        <v>69</v>
      </c>
      <c r="F116" s="51" t="s">
        <v>26</v>
      </c>
      <c r="G116" s="63" t="s">
        <v>392</v>
      </c>
      <c r="H116" s="55" t="s">
        <v>50</v>
      </c>
      <c r="I116" s="17" t="s">
        <v>393</v>
      </c>
      <c r="J116" s="17" t="s">
        <v>1613</v>
      </c>
      <c r="K116" s="17"/>
      <c r="L116" s="17"/>
      <c r="M116" s="17"/>
      <c r="N116" t="s">
        <v>46</v>
      </c>
      <c r="O116" s="1">
        <v>4.5</v>
      </c>
      <c r="P116" s="1">
        <v>1.1100000000000001</v>
      </c>
      <c r="Q116" s="1">
        <v>40</v>
      </c>
      <c r="R116" s="2">
        <v>44.400000000000006</v>
      </c>
      <c r="S116" s="3">
        <v>34</v>
      </c>
      <c r="T116" s="1" t="s">
        <v>394</v>
      </c>
      <c r="U116" s="10" t="e">
        <f>R116-S116-T116</f>
        <v>#VALUE!</v>
      </c>
      <c r="W116">
        <v>20191023</v>
      </c>
    </row>
    <row r="117" spans="1:25" ht="14.25" customHeight="1" x14ac:dyDescent="0.2">
      <c r="A117" s="56">
        <v>43528</v>
      </c>
      <c r="B117" s="33" t="s">
        <v>395</v>
      </c>
      <c r="C117" t="s">
        <v>24</v>
      </c>
      <c r="D117" s="33" t="s">
        <v>396</v>
      </c>
      <c r="E117" s="33"/>
      <c r="F117" s="33"/>
      <c r="G117" s="33" t="s">
        <v>395</v>
      </c>
      <c r="H117" s="57" t="s">
        <v>74</v>
      </c>
      <c r="I117" t="s">
        <v>397</v>
      </c>
      <c r="J117" t="s">
        <v>1614</v>
      </c>
      <c r="M117" t="s">
        <v>1335</v>
      </c>
      <c r="N117" t="s">
        <v>46</v>
      </c>
      <c r="O117" s="1">
        <v>3</v>
      </c>
      <c r="P117" s="1">
        <v>1.1000000000000001</v>
      </c>
      <c r="Q117" s="1">
        <v>42</v>
      </c>
      <c r="R117" s="2">
        <v>46.2</v>
      </c>
      <c r="S117" s="3">
        <v>36.200000000000003</v>
      </c>
      <c r="T117" s="1">
        <v>10</v>
      </c>
      <c r="U117" s="16">
        <v>0</v>
      </c>
      <c r="Y117">
        <v>14.2</v>
      </c>
    </row>
    <row r="118" spans="1:25" ht="14.1" customHeight="1" x14ac:dyDescent="0.2">
      <c r="A118" s="54">
        <v>43643</v>
      </c>
      <c r="B118" s="49">
        <v>1212610</v>
      </c>
      <c r="C118" t="s">
        <v>24</v>
      </c>
      <c r="D118" s="49" t="s">
        <v>398</v>
      </c>
      <c r="E118" s="49">
        <v>62</v>
      </c>
      <c r="F118" s="49" t="s">
        <v>26</v>
      </c>
      <c r="G118" s="61" t="s">
        <v>399</v>
      </c>
      <c r="H118" s="55" t="s">
        <v>174</v>
      </c>
      <c r="I118" s="3" t="s">
        <v>400</v>
      </c>
      <c r="J118" s="3" t="s">
        <v>1615</v>
      </c>
      <c r="K118" s="3"/>
      <c r="L118" s="3"/>
      <c r="M118" s="3" t="s">
        <v>1336</v>
      </c>
      <c r="N118" t="s">
        <v>46</v>
      </c>
      <c r="O118" s="9">
        <v>4.4000000000000004</v>
      </c>
      <c r="P118" s="9">
        <v>1.1000000000000001</v>
      </c>
      <c r="Q118" s="9">
        <v>38</v>
      </c>
      <c r="R118" s="37">
        <v>41.800000000000004</v>
      </c>
      <c r="S118" s="21">
        <v>31.800000000000004</v>
      </c>
      <c r="T118" s="1">
        <v>10</v>
      </c>
      <c r="U118" s="10">
        <f>R118-S118-T118</f>
        <v>0</v>
      </c>
    </row>
    <row r="119" spans="1:25" ht="14.25" customHeight="1" x14ac:dyDescent="0.2">
      <c r="A119" s="62">
        <v>43552</v>
      </c>
      <c r="B119" s="48" t="s">
        <v>401</v>
      </c>
      <c r="C119" t="s">
        <v>24</v>
      </c>
      <c r="D119" s="48" t="s">
        <v>402</v>
      </c>
      <c r="E119" s="33"/>
      <c r="F119" s="33"/>
      <c r="G119" s="48" t="s">
        <v>401</v>
      </c>
      <c r="H119" s="57" t="s">
        <v>149</v>
      </c>
      <c r="I119" s="31" t="s">
        <v>403</v>
      </c>
      <c r="J119" s="31" t="s">
        <v>1616</v>
      </c>
      <c r="K119" s="31"/>
      <c r="L119" s="31"/>
      <c r="M119" s="31" t="s">
        <v>1337</v>
      </c>
      <c r="N119" t="s">
        <v>46</v>
      </c>
      <c r="O119" s="31">
        <v>2.2000000000000002</v>
      </c>
      <c r="P119" s="1">
        <v>1.0900000000000001</v>
      </c>
      <c r="Q119" s="1">
        <v>46</v>
      </c>
      <c r="R119" s="2">
        <v>50.1</v>
      </c>
      <c r="S119" s="14">
        <v>40.1</v>
      </c>
      <c r="T119" s="1">
        <v>10</v>
      </c>
      <c r="U119" s="16">
        <v>0</v>
      </c>
      <c r="W119" t="s">
        <v>47</v>
      </c>
    </row>
    <row r="120" spans="1:25" ht="14.1" customHeight="1" x14ac:dyDescent="0.2">
      <c r="A120" s="54">
        <v>43676</v>
      </c>
      <c r="B120" s="49">
        <v>1221375</v>
      </c>
      <c r="C120" t="s">
        <v>24</v>
      </c>
      <c r="D120" s="50" t="s">
        <v>404</v>
      </c>
      <c r="E120" s="49">
        <v>56</v>
      </c>
      <c r="F120" s="61" t="s">
        <v>26</v>
      </c>
      <c r="G120" s="50" t="s">
        <v>405</v>
      </c>
      <c r="H120" s="55" t="s">
        <v>63</v>
      </c>
      <c r="I120" s="5" t="s">
        <v>406</v>
      </c>
      <c r="J120" s="5" t="s">
        <v>1617</v>
      </c>
      <c r="K120" s="5"/>
      <c r="L120" s="5"/>
      <c r="M120" s="5" t="s">
        <v>1338</v>
      </c>
      <c r="N120" t="s">
        <v>30</v>
      </c>
      <c r="O120" s="1">
        <v>3.4</v>
      </c>
      <c r="P120" s="1">
        <v>1.08</v>
      </c>
      <c r="Q120" s="1">
        <v>43</v>
      </c>
      <c r="R120" s="2">
        <v>46.440000000000005</v>
      </c>
      <c r="S120" s="27">
        <v>36.440000000000005</v>
      </c>
      <c r="T120" s="1">
        <v>10</v>
      </c>
      <c r="U120" s="28">
        <f>R120-S120-T120</f>
        <v>0</v>
      </c>
    </row>
    <row r="121" spans="1:25" ht="14.25" customHeight="1" x14ac:dyDescent="0.2">
      <c r="A121" s="54">
        <v>43770</v>
      </c>
      <c r="B121" s="49">
        <v>1243114</v>
      </c>
      <c r="C121" s="4" t="s">
        <v>107</v>
      </c>
      <c r="D121" s="50" t="s">
        <v>407</v>
      </c>
      <c r="E121" s="49">
        <v>62</v>
      </c>
      <c r="F121" s="49" t="s">
        <v>117</v>
      </c>
      <c r="G121" s="49" t="s">
        <v>408</v>
      </c>
      <c r="H121" s="64" t="s">
        <v>110</v>
      </c>
      <c r="I121" t="s">
        <v>409</v>
      </c>
      <c r="J121" t="s">
        <v>1618</v>
      </c>
      <c r="M121" t="s">
        <v>1339</v>
      </c>
      <c r="N121" s="1" t="s">
        <v>112</v>
      </c>
      <c r="O121" s="1">
        <v>4</v>
      </c>
      <c r="P121" s="1">
        <v>1.08</v>
      </c>
      <c r="Q121" s="1">
        <v>59</v>
      </c>
      <c r="R121" s="2">
        <v>63.720000000000006</v>
      </c>
      <c r="S121" s="14">
        <f>MIN(30,R121-15)</f>
        <v>30</v>
      </c>
      <c r="T121" s="1">
        <v>10</v>
      </c>
      <c r="U121" s="16">
        <f>R121-S121-T121</f>
        <v>23.720000000000006</v>
      </c>
      <c r="W121">
        <v>20191212</v>
      </c>
    </row>
    <row r="122" spans="1:25" ht="14.25" customHeight="1" x14ac:dyDescent="0.2">
      <c r="A122" s="56">
        <v>43538</v>
      </c>
      <c r="B122" s="33" t="s">
        <v>410</v>
      </c>
      <c r="C122" t="s">
        <v>24</v>
      </c>
      <c r="D122" s="33" t="s">
        <v>411</v>
      </c>
      <c r="E122" s="33"/>
      <c r="F122" s="33"/>
      <c r="G122" s="33" t="s">
        <v>410</v>
      </c>
      <c r="H122" s="57" t="s">
        <v>44</v>
      </c>
      <c r="I122" t="s">
        <v>412</v>
      </c>
      <c r="J122" t="s">
        <v>1619</v>
      </c>
      <c r="M122" t="s">
        <v>1340</v>
      </c>
      <c r="N122" t="s">
        <v>46</v>
      </c>
      <c r="O122" s="1">
        <v>3</v>
      </c>
      <c r="P122" s="1">
        <v>1.07</v>
      </c>
      <c r="Q122" s="1">
        <v>42</v>
      </c>
      <c r="R122" s="2">
        <v>44.94</v>
      </c>
      <c r="S122" s="3">
        <v>34.9</v>
      </c>
      <c r="T122" s="1">
        <v>10</v>
      </c>
      <c r="U122" s="16">
        <v>3.9999999999999147E-2</v>
      </c>
      <c r="W122">
        <v>20191023</v>
      </c>
    </row>
    <row r="123" spans="1:25" ht="14.1" customHeight="1" x14ac:dyDescent="0.2">
      <c r="A123" s="54">
        <v>43683</v>
      </c>
      <c r="B123" s="49">
        <v>1223251</v>
      </c>
      <c r="C123" t="s">
        <v>24</v>
      </c>
      <c r="D123" s="51" t="s">
        <v>413</v>
      </c>
      <c r="E123" s="49">
        <v>58</v>
      </c>
      <c r="F123" s="51" t="s">
        <v>26</v>
      </c>
      <c r="G123" s="50" t="s">
        <v>414</v>
      </c>
      <c r="H123" s="55" t="s">
        <v>63</v>
      </c>
      <c r="I123" s="5" t="s">
        <v>415</v>
      </c>
      <c r="J123" s="5" t="s">
        <v>1620</v>
      </c>
      <c r="K123" s="5"/>
      <c r="L123" s="5"/>
      <c r="M123" s="5" t="s">
        <v>1341</v>
      </c>
      <c r="N123" t="s">
        <v>30</v>
      </c>
      <c r="O123" s="1">
        <v>3.5</v>
      </c>
      <c r="P123" s="1">
        <v>1.05</v>
      </c>
      <c r="Q123" s="1">
        <v>43</v>
      </c>
      <c r="R123" s="41">
        <v>45.15</v>
      </c>
      <c r="S123" s="3">
        <v>35</v>
      </c>
      <c r="T123" s="1">
        <v>10</v>
      </c>
      <c r="U123" s="10">
        <f t="shared" ref="U123:U131" si="2">R123-S123-T123</f>
        <v>0.14999999999999858</v>
      </c>
      <c r="W123">
        <v>20191023</v>
      </c>
    </row>
    <row r="124" spans="1:25" ht="14.25" customHeight="1" x14ac:dyDescent="0.2">
      <c r="A124" s="54">
        <v>43769</v>
      </c>
      <c r="B124" s="49">
        <v>1242824</v>
      </c>
      <c r="C124" s="4" t="s">
        <v>107</v>
      </c>
      <c r="D124" s="49" t="s">
        <v>416</v>
      </c>
      <c r="E124" s="49">
        <v>58</v>
      </c>
      <c r="F124" s="49" t="s">
        <v>117</v>
      </c>
      <c r="G124" s="49" t="s">
        <v>417</v>
      </c>
      <c r="H124" s="64" t="s">
        <v>110</v>
      </c>
      <c r="I124" t="s">
        <v>418</v>
      </c>
      <c r="J124" t="s">
        <v>1621</v>
      </c>
      <c r="M124" t="s">
        <v>1342</v>
      </c>
      <c r="N124" s="1" t="s">
        <v>112</v>
      </c>
      <c r="O124" s="1">
        <v>4</v>
      </c>
      <c r="P124" s="1">
        <v>1.04</v>
      </c>
      <c r="Q124" s="1">
        <v>58</v>
      </c>
      <c r="R124" s="2">
        <v>60.32</v>
      </c>
      <c r="S124" s="14">
        <f>MIN(30,R124-15)</f>
        <v>30</v>
      </c>
      <c r="T124" s="1">
        <v>10</v>
      </c>
      <c r="U124" s="16">
        <f t="shared" si="2"/>
        <v>20.32</v>
      </c>
    </row>
    <row r="125" spans="1:25" ht="14.25" customHeight="1" x14ac:dyDescent="0.2">
      <c r="A125" s="54">
        <v>43643</v>
      </c>
      <c r="B125" s="49">
        <v>1212285</v>
      </c>
      <c r="C125" t="s">
        <v>24</v>
      </c>
      <c r="D125" s="49" t="s">
        <v>419</v>
      </c>
      <c r="E125" s="49">
        <v>72</v>
      </c>
      <c r="F125" s="49" t="s">
        <v>26</v>
      </c>
      <c r="G125" s="63" t="s">
        <v>420</v>
      </c>
      <c r="H125" s="55" t="s">
        <v>174</v>
      </c>
      <c r="I125" s="3" t="s">
        <v>421</v>
      </c>
      <c r="J125" s="3" t="s">
        <v>1622</v>
      </c>
      <c r="K125" s="3"/>
      <c r="L125" s="3"/>
      <c r="M125" s="3" t="s">
        <v>1343</v>
      </c>
      <c r="N125" t="s">
        <v>46</v>
      </c>
      <c r="O125" s="9">
        <v>5.2</v>
      </c>
      <c r="P125" s="9">
        <v>1.02</v>
      </c>
      <c r="Q125" s="9">
        <v>36</v>
      </c>
      <c r="R125" s="37">
        <v>36.72</v>
      </c>
      <c r="S125" s="21">
        <v>26.72</v>
      </c>
      <c r="T125" s="1">
        <v>10</v>
      </c>
      <c r="U125" s="10">
        <f t="shared" si="2"/>
        <v>0</v>
      </c>
      <c r="W125">
        <v>20191023</v>
      </c>
    </row>
    <row r="126" spans="1:25" ht="14.1" customHeight="1" x14ac:dyDescent="0.2">
      <c r="A126" s="54">
        <v>43686</v>
      </c>
      <c r="B126" s="49">
        <v>1223982</v>
      </c>
      <c r="C126" t="s">
        <v>24</v>
      </c>
      <c r="D126" s="51" t="s">
        <v>422</v>
      </c>
      <c r="E126" s="49">
        <v>53</v>
      </c>
      <c r="F126" s="51" t="s">
        <v>26</v>
      </c>
      <c r="G126" s="50" t="s">
        <v>423</v>
      </c>
      <c r="H126" s="55" t="s">
        <v>63</v>
      </c>
      <c r="I126" s="5" t="s">
        <v>424</v>
      </c>
      <c r="J126" s="5" t="s">
        <v>1623</v>
      </c>
      <c r="K126" s="5"/>
      <c r="L126" s="5"/>
      <c r="M126" s="5" t="s">
        <v>1344</v>
      </c>
      <c r="N126" t="s">
        <v>30</v>
      </c>
      <c r="O126" s="1">
        <v>3.6</v>
      </c>
      <c r="P126" s="1">
        <v>0.97399999999999998</v>
      </c>
      <c r="Q126" s="1">
        <v>43</v>
      </c>
      <c r="R126" s="41">
        <v>41.881999999999998</v>
      </c>
      <c r="S126" s="3">
        <v>30</v>
      </c>
      <c r="T126" s="1">
        <v>10</v>
      </c>
      <c r="U126" s="10">
        <f t="shared" si="2"/>
        <v>1.8819999999999979</v>
      </c>
      <c r="W126">
        <v>20191023</v>
      </c>
    </row>
    <row r="127" spans="1:25" ht="14.1" customHeight="1" x14ac:dyDescent="0.25">
      <c r="A127" s="54">
        <v>43655</v>
      </c>
      <c r="B127" s="49">
        <v>1215902</v>
      </c>
      <c r="C127" t="s">
        <v>24</v>
      </c>
      <c r="D127" s="51" t="s">
        <v>425</v>
      </c>
      <c r="E127" s="49">
        <v>57</v>
      </c>
      <c r="F127" s="51" t="s">
        <v>26</v>
      </c>
      <c r="G127" s="50" t="s">
        <v>426</v>
      </c>
      <c r="H127" s="55" t="s">
        <v>50</v>
      </c>
      <c r="I127" s="17" t="s">
        <v>427</v>
      </c>
      <c r="J127" s="17" t="s">
        <v>1624</v>
      </c>
      <c r="K127" s="17"/>
      <c r="L127" s="17"/>
      <c r="M127" s="17" t="s">
        <v>1345</v>
      </c>
      <c r="N127" t="s">
        <v>46</v>
      </c>
      <c r="O127" s="1">
        <v>3.9</v>
      </c>
      <c r="P127" s="1">
        <v>0.97199999999999998</v>
      </c>
      <c r="Q127" s="1">
        <v>40</v>
      </c>
      <c r="R127" s="2">
        <v>38.879999999999995</v>
      </c>
      <c r="S127" s="3">
        <f>MIN(40,R127-10,4*R127/O127)</f>
        <v>28.879999999999995</v>
      </c>
      <c r="T127" s="1">
        <v>10</v>
      </c>
      <c r="U127" s="10">
        <f t="shared" si="2"/>
        <v>0</v>
      </c>
      <c r="W127">
        <v>20191023</v>
      </c>
    </row>
    <row r="128" spans="1:25" ht="14.1" customHeight="1" x14ac:dyDescent="0.2">
      <c r="A128" s="54">
        <v>43672</v>
      </c>
      <c r="B128" s="49">
        <v>1220612</v>
      </c>
      <c r="C128" t="s">
        <v>24</v>
      </c>
      <c r="D128" s="50" t="s">
        <v>428</v>
      </c>
      <c r="E128" s="49">
        <v>54</v>
      </c>
      <c r="F128" s="61" t="s">
        <v>26</v>
      </c>
      <c r="G128" s="50" t="s">
        <v>429</v>
      </c>
      <c r="H128" s="55" t="s">
        <v>63</v>
      </c>
      <c r="I128" s="5" t="s">
        <v>430</v>
      </c>
      <c r="J128" s="5" t="s">
        <v>1625</v>
      </c>
      <c r="K128" s="5"/>
      <c r="L128" s="5"/>
      <c r="M128" s="5" t="s">
        <v>1346</v>
      </c>
      <c r="N128" t="s">
        <v>30</v>
      </c>
      <c r="O128" s="1">
        <v>4</v>
      </c>
      <c r="P128" s="1">
        <v>0.95799999999999996</v>
      </c>
      <c r="Q128" s="1">
        <v>43</v>
      </c>
      <c r="R128" s="2">
        <v>41.193999999999996</v>
      </c>
      <c r="S128" s="3">
        <f>MIN(40,R128-10,4*R128/O128)</f>
        <v>31.193999999999996</v>
      </c>
      <c r="T128" s="1">
        <v>10</v>
      </c>
      <c r="U128" s="10">
        <f t="shared" si="2"/>
        <v>0</v>
      </c>
    </row>
    <row r="129" spans="1:25" ht="15.6" customHeight="1" x14ac:dyDescent="0.2">
      <c r="A129" s="54">
        <v>43635</v>
      </c>
      <c r="B129" s="49">
        <v>1209896</v>
      </c>
      <c r="C129" t="s">
        <v>24</v>
      </c>
      <c r="D129" s="49" t="s">
        <v>431</v>
      </c>
      <c r="E129" s="49">
        <v>66</v>
      </c>
      <c r="F129" s="49" t="s">
        <v>26</v>
      </c>
      <c r="G129" s="61" t="s">
        <v>432</v>
      </c>
      <c r="H129" s="55" t="s">
        <v>174</v>
      </c>
      <c r="I129" s="3" t="s">
        <v>433</v>
      </c>
      <c r="J129" s="3" t="s">
        <v>1626</v>
      </c>
      <c r="K129" s="3"/>
      <c r="L129" s="3"/>
      <c r="M129" s="3" t="s">
        <v>1347</v>
      </c>
      <c r="N129" t="s">
        <v>46</v>
      </c>
      <c r="O129" s="9">
        <v>3.9</v>
      </c>
      <c r="P129" s="9">
        <v>0.94399999999999995</v>
      </c>
      <c r="Q129" s="9">
        <v>38</v>
      </c>
      <c r="R129" s="37">
        <v>35.872</v>
      </c>
      <c r="S129" s="21">
        <v>25.872</v>
      </c>
      <c r="T129" s="1">
        <v>10</v>
      </c>
      <c r="U129" s="10">
        <f t="shared" si="2"/>
        <v>0</v>
      </c>
      <c r="W129">
        <v>20191023</v>
      </c>
    </row>
    <row r="130" spans="1:25" ht="15.6" customHeight="1" x14ac:dyDescent="0.2">
      <c r="A130" s="65">
        <v>43669</v>
      </c>
      <c r="B130" s="66">
        <v>1219646</v>
      </c>
      <c r="C130" s="5" t="s">
        <v>24</v>
      </c>
      <c r="D130" s="67" t="s">
        <v>434</v>
      </c>
      <c r="E130" s="66">
        <v>69</v>
      </c>
      <c r="F130" s="68" t="s">
        <v>33</v>
      </c>
      <c r="G130" s="67" t="s">
        <v>435</v>
      </c>
      <c r="H130" s="69" t="s">
        <v>63</v>
      </c>
      <c r="I130" s="5" t="s">
        <v>436</v>
      </c>
      <c r="J130" s="5" t="s">
        <v>1627</v>
      </c>
      <c r="K130" s="5"/>
      <c r="L130" s="5"/>
      <c r="M130" s="5" t="s">
        <v>1348</v>
      </c>
      <c r="N130" t="s">
        <v>30</v>
      </c>
      <c r="O130" s="1">
        <v>3.4</v>
      </c>
      <c r="P130" s="1">
        <v>0.93200000000000005</v>
      </c>
      <c r="Q130" s="1">
        <v>43</v>
      </c>
      <c r="R130" s="2">
        <v>40.076000000000001</v>
      </c>
      <c r="S130" s="27">
        <v>30.076000000000001</v>
      </c>
      <c r="T130" s="1">
        <v>10</v>
      </c>
      <c r="U130" s="28">
        <f t="shared" si="2"/>
        <v>0</v>
      </c>
      <c r="W130">
        <v>20191023</v>
      </c>
    </row>
    <row r="131" spans="1:25" ht="15.6" customHeight="1" x14ac:dyDescent="0.25">
      <c r="A131" s="54">
        <v>43668</v>
      </c>
      <c r="B131" s="49">
        <v>1218661</v>
      </c>
      <c r="C131" t="s">
        <v>24</v>
      </c>
      <c r="D131" s="50" t="s">
        <v>437</v>
      </c>
      <c r="E131" s="49">
        <v>65</v>
      </c>
      <c r="F131" s="51" t="s">
        <v>26</v>
      </c>
      <c r="G131" s="50" t="s">
        <v>438</v>
      </c>
      <c r="H131" s="55" t="s">
        <v>50</v>
      </c>
      <c r="I131" s="17" t="s">
        <v>439</v>
      </c>
      <c r="J131" s="17" t="s">
        <v>1628</v>
      </c>
      <c r="K131" s="17"/>
      <c r="L131" s="17"/>
      <c r="M131" s="17" t="s">
        <v>1349</v>
      </c>
      <c r="N131" t="s">
        <v>46</v>
      </c>
      <c r="O131" s="1">
        <v>3.3</v>
      </c>
      <c r="P131" s="1">
        <v>0.93</v>
      </c>
      <c r="Q131" s="1">
        <v>36</v>
      </c>
      <c r="R131" s="2">
        <v>33.480000000000004</v>
      </c>
      <c r="S131" s="3">
        <f>MIN(40,R131-10,4*R131/O131)</f>
        <v>23.480000000000004</v>
      </c>
      <c r="T131" s="1">
        <v>10</v>
      </c>
      <c r="U131" s="10">
        <f t="shared" si="2"/>
        <v>0</v>
      </c>
      <c r="W131">
        <v>20191023</v>
      </c>
    </row>
    <row r="132" spans="1:25" ht="15.6" customHeight="1" x14ac:dyDescent="0.2">
      <c r="A132" s="62">
        <v>43546</v>
      </c>
      <c r="B132" s="48" t="s">
        <v>440</v>
      </c>
      <c r="C132" t="s">
        <v>24</v>
      </c>
      <c r="D132" s="48" t="s">
        <v>441</v>
      </c>
      <c r="E132" s="33"/>
      <c r="F132" s="33"/>
      <c r="G132" s="48" t="s">
        <v>440</v>
      </c>
      <c r="H132" s="57" t="s">
        <v>149</v>
      </c>
      <c r="I132" s="31" t="s">
        <v>442</v>
      </c>
      <c r="J132" s="31" t="s">
        <v>1629</v>
      </c>
      <c r="K132" s="31"/>
      <c r="L132" s="31"/>
      <c r="M132" s="31" t="s">
        <v>1350</v>
      </c>
      <c r="N132" t="s">
        <v>46</v>
      </c>
      <c r="O132" s="31">
        <v>2.4</v>
      </c>
      <c r="P132" s="1">
        <v>0.92800000000000005</v>
      </c>
      <c r="Q132" s="1">
        <v>46</v>
      </c>
      <c r="R132" s="2">
        <v>42.7</v>
      </c>
      <c r="S132" s="14">
        <v>32.700000000000003</v>
      </c>
      <c r="T132" s="1">
        <v>10</v>
      </c>
      <c r="U132" s="16">
        <v>0</v>
      </c>
      <c r="W132">
        <v>20191023</v>
      </c>
    </row>
    <row r="133" spans="1:25" ht="15.6" customHeight="1" x14ac:dyDescent="0.2">
      <c r="A133" s="54">
        <v>43700</v>
      </c>
      <c r="B133" s="49">
        <v>1227445</v>
      </c>
      <c r="C133" t="s">
        <v>24</v>
      </c>
      <c r="D133" s="51" t="s">
        <v>443</v>
      </c>
      <c r="E133" s="49">
        <v>52</v>
      </c>
      <c r="F133" s="51" t="s">
        <v>33</v>
      </c>
      <c r="G133" s="58" t="s">
        <v>444</v>
      </c>
      <c r="H133" s="55" t="s">
        <v>28</v>
      </c>
      <c r="I133" t="s">
        <v>445</v>
      </c>
      <c r="J133" t="s">
        <v>1630</v>
      </c>
      <c r="M133" t="s">
        <v>1351</v>
      </c>
      <c r="N133" t="s">
        <v>112</v>
      </c>
      <c r="O133" s="12">
        <v>3.5</v>
      </c>
      <c r="P133" s="12">
        <v>0.92400000000000004</v>
      </c>
      <c r="Q133" s="13">
        <v>54</v>
      </c>
      <c r="R133" s="2">
        <v>49.896000000000001</v>
      </c>
      <c r="S133" s="3">
        <v>35</v>
      </c>
      <c r="T133" s="1">
        <v>10</v>
      </c>
      <c r="U133" s="10">
        <f>R133-S133-T133</f>
        <v>4.8960000000000008</v>
      </c>
    </row>
    <row r="134" spans="1:25" ht="15.6" customHeight="1" x14ac:dyDescent="0.2">
      <c r="A134" s="54">
        <v>43732</v>
      </c>
      <c r="B134" s="49">
        <v>1234850</v>
      </c>
      <c r="C134" t="s">
        <v>24</v>
      </c>
      <c r="D134" s="49" t="s">
        <v>446</v>
      </c>
      <c r="E134" s="49">
        <v>63</v>
      </c>
      <c r="F134" s="49" t="s">
        <v>26</v>
      </c>
      <c r="G134" s="50" t="s">
        <v>447</v>
      </c>
      <c r="H134" s="55" t="s">
        <v>28</v>
      </c>
      <c r="I134" t="s">
        <v>448</v>
      </c>
      <c r="J134" t="s">
        <v>1631</v>
      </c>
      <c r="M134" t="s">
        <v>1352</v>
      </c>
      <c r="N134" t="s">
        <v>30</v>
      </c>
      <c r="O134" s="12">
        <v>4.7</v>
      </c>
      <c r="P134" s="12">
        <v>0.9</v>
      </c>
      <c r="Q134" s="13">
        <v>43</v>
      </c>
      <c r="R134" s="2">
        <v>38.700000000000003</v>
      </c>
      <c r="S134" s="3">
        <v>28</v>
      </c>
      <c r="T134" s="1">
        <v>10</v>
      </c>
      <c r="U134" s="10">
        <f>R134-S134-T134</f>
        <v>0.70000000000000284</v>
      </c>
      <c r="W134">
        <v>20191212</v>
      </c>
    </row>
    <row r="135" spans="1:25" ht="15.6" customHeight="1" x14ac:dyDescent="0.2">
      <c r="A135" s="33"/>
      <c r="B135" s="48" t="s">
        <v>449</v>
      </c>
      <c r="C135" t="s">
        <v>24</v>
      </c>
      <c r="D135" s="48" t="s">
        <v>450</v>
      </c>
      <c r="E135" s="33"/>
      <c r="F135" s="33"/>
      <c r="G135" s="48" t="s">
        <v>449</v>
      </c>
      <c r="H135" s="57" t="s">
        <v>59</v>
      </c>
      <c r="I135" s="31" t="s">
        <v>451</v>
      </c>
      <c r="J135" s="31" t="s">
        <v>1632</v>
      </c>
      <c r="K135" s="31"/>
      <c r="L135" s="31"/>
      <c r="M135" s="31" t="s">
        <v>1353</v>
      </c>
      <c r="N135" t="s">
        <v>46</v>
      </c>
      <c r="O135" s="31">
        <v>3.4</v>
      </c>
      <c r="P135" s="1">
        <v>0.89600000000000002</v>
      </c>
      <c r="Q135" s="1">
        <v>42</v>
      </c>
      <c r="R135" s="2">
        <v>37.6</v>
      </c>
      <c r="S135" s="3">
        <v>27.6</v>
      </c>
      <c r="T135" s="1">
        <v>10</v>
      </c>
      <c r="U135" s="16">
        <v>0</v>
      </c>
      <c r="W135">
        <v>20191023</v>
      </c>
    </row>
    <row r="136" spans="1:25" ht="15.6" customHeight="1" x14ac:dyDescent="0.2">
      <c r="A136" s="54">
        <v>43760</v>
      </c>
      <c r="B136" s="49">
        <v>1240471</v>
      </c>
      <c r="C136" s="4" t="s">
        <v>107</v>
      </c>
      <c r="D136" s="49" t="s">
        <v>452</v>
      </c>
      <c r="E136" s="49">
        <v>41</v>
      </c>
      <c r="F136" s="49" t="s">
        <v>117</v>
      </c>
      <c r="G136" s="49" t="s">
        <v>453</v>
      </c>
      <c r="H136" s="64" t="s">
        <v>110</v>
      </c>
      <c r="I136" t="s">
        <v>454</v>
      </c>
      <c r="J136" t="s">
        <v>1633</v>
      </c>
      <c r="M136" t="s">
        <v>1354</v>
      </c>
      <c r="N136" s="1" t="s">
        <v>112</v>
      </c>
      <c r="O136" s="1">
        <v>4</v>
      </c>
      <c r="P136" s="1">
        <v>0.89600000000000002</v>
      </c>
      <c r="Q136" s="1">
        <v>58</v>
      </c>
      <c r="R136" s="2">
        <v>51.968000000000004</v>
      </c>
      <c r="S136" s="14">
        <f>MIN(30,R136-15)</f>
        <v>30</v>
      </c>
      <c r="T136" s="1">
        <v>10</v>
      </c>
      <c r="U136" s="16">
        <f t="shared" ref="U136:U142" si="3">R136-S136-T136</f>
        <v>11.968000000000004</v>
      </c>
    </row>
    <row r="137" spans="1:25" ht="15.75" customHeight="1" x14ac:dyDescent="0.2">
      <c r="A137" s="54">
        <v>43770</v>
      </c>
      <c r="B137" s="49">
        <v>1243278</v>
      </c>
      <c r="C137" s="4" t="s">
        <v>107</v>
      </c>
      <c r="D137" s="50" t="s">
        <v>455</v>
      </c>
      <c r="E137" s="49">
        <v>64</v>
      </c>
      <c r="F137" s="49" t="s">
        <v>33</v>
      </c>
      <c r="G137" s="49" t="s">
        <v>456</v>
      </c>
      <c r="H137" s="64" t="s">
        <v>110</v>
      </c>
      <c r="I137" t="s">
        <v>457</v>
      </c>
      <c r="J137" t="s">
        <v>1634</v>
      </c>
      <c r="M137" t="s">
        <v>1355</v>
      </c>
      <c r="N137" s="1" t="s">
        <v>112</v>
      </c>
      <c r="O137" s="1">
        <v>4</v>
      </c>
      <c r="P137" s="1">
        <v>0.89600000000000002</v>
      </c>
      <c r="Q137" s="1">
        <v>57</v>
      </c>
      <c r="R137" s="2">
        <v>51.072000000000003</v>
      </c>
      <c r="S137" s="14">
        <f>MIN(30,R137-15)</f>
        <v>30</v>
      </c>
      <c r="T137" s="1">
        <v>10</v>
      </c>
      <c r="U137" s="16">
        <f t="shared" si="3"/>
        <v>11.072000000000003</v>
      </c>
      <c r="W137">
        <v>20191212</v>
      </c>
    </row>
    <row r="138" spans="1:25" ht="15.6" customHeight="1" x14ac:dyDescent="0.2">
      <c r="A138" s="54">
        <v>43683</v>
      </c>
      <c r="B138" s="49">
        <v>1223217</v>
      </c>
      <c r="C138" t="s">
        <v>24</v>
      </c>
      <c r="D138" s="51" t="s">
        <v>458</v>
      </c>
      <c r="E138" s="49">
        <v>48</v>
      </c>
      <c r="F138" s="51" t="s">
        <v>26</v>
      </c>
      <c r="G138" s="50" t="s">
        <v>459</v>
      </c>
      <c r="H138" s="55" t="s">
        <v>63</v>
      </c>
      <c r="I138" s="5" t="s">
        <v>460</v>
      </c>
      <c r="J138" s="5" t="s">
        <v>1635</v>
      </c>
      <c r="K138" s="5"/>
      <c r="L138" s="5"/>
      <c r="M138" s="5" t="s">
        <v>1356</v>
      </c>
      <c r="N138" t="s">
        <v>30</v>
      </c>
      <c r="O138" s="1">
        <v>3.5</v>
      </c>
      <c r="P138" s="1">
        <v>0.86799999999999999</v>
      </c>
      <c r="Q138" s="1">
        <v>43</v>
      </c>
      <c r="R138" s="41">
        <v>37.323999999999998</v>
      </c>
      <c r="S138" s="3">
        <v>25</v>
      </c>
      <c r="T138" s="1">
        <v>10</v>
      </c>
      <c r="U138" s="16">
        <f t="shared" si="3"/>
        <v>2.3239999999999981</v>
      </c>
    </row>
    <row r="139" spans="1:25" ht="15.6" customHeight="1" x14ac:dyDescent="0.25">
      <c r="A139" s="54">
        <v>43665</v>
      </c>
      <c r="B139" s="49">
        <v>1218898</v>
      </c>
      <c r="C139" t="s">
        <v>24</v>
      </c>
      <c r="D139" s="50" t="s">
        <v>461</v>
      </c>
      <c r="E139" s="49">
        <v>38</v>
      </c>
      <c r="F139" s="50" t="s">
        <v>33</v>
      </c>
      <c r="G139" s="50" t="s">
        <v>462</v>
      </c>
      <c r="H139" s="55" t="s">
        <v>50</v>
      </c>
      <c r="I139" s="17" t="s">
        <v>463</v>
      </c>
      <c r="J139" s="17" t="s">
        <v>1636</v>
      </c>
      <c r="K139" s="17"/>
      <c r="L139" s="17"/>
      <c r="M139" s="17" t="s">
        <v>1357</v>
      </c>
      <c r="N139" t="s">
        <v>46</v>
      </c>
      <c r="O139" s="1">
        <v>4.2</v>
      </c>
      <c r="P139" s="1">
        <v>0.86599999999999999</v>
      </c>
      <c r="Q139" s="1">
        <v>36</v>
      </c>
      <c r="R139" s="2">
        <v>31.175999999999998</v>
      </c>
      <c r="S139" s="3">
        <f>MIN(40,R139-10,4*R139/O139)</f>
        <v>21.175999999999998</v>
      </c>
      <c r="T139" s="1">
        <v>10</v>
      </c>
      <c r="U139" s="16">
        <f t="shared" si="3"/>
        <v>0</v>
      </c>
      <c r="W139">
        <v>20191023</v>
      </c>
    </row>
    <row r="140" spans="1:25" ht="15.6" customHeight="1" x14ac:dyDescent="0.2">
      <c r="A140" s="62">
        <v>43549</v>
      </c>
      <c r="B140" s="48" t="s">
        <v>464</v>
      </c>
      <c r="C140" t="s">
        <v>24</v>
      </c>
      <c r="D140" s="48" t="s">
        <v>465</v>
      </c>
      <c r="E140" s="33"/>
      <c r="F140" s="33"/>
      <c r="G140" s="48" t="s">
        <v>464</v>
      </c>
      <c r="H140" s="57" t="s">
        <v>149</v>
      </c>
      <c r="I140" s="31" t="s">
        <v>466</v>
      </c>
      <c r="J140" s="31" t="s">
        <v>1637</v>
      </c>
      <c r="K140" s="31"/>
      <c r="L140" s="31"/>
      <c r="M140" s="31" t="s">
        <v>1358</v>
      </c>
      <c r="N140" t="s">
        <v>46</v>
      </c>
      <c r="O140" s="31">
        <v>2</v>
      </c>
      <c r="P140" s="1">
        <v>0.86399999999999999</v>
      </c>
      <c r="Q140" s="1">
        <v>42</v>
      </c>
      <c r="R140" s="2">
        <v>36.299999999999997</v>
      </c>
      <c r="S140" s="14">
        <v>26.299999999999997</v>
      </c>
      <c r="T140" s="1">
        <v>10</v>
      </c>
      <c r="U140" s="16">
        <f t="shared" si="3"/>
        <v>0</v>
      </c>
      <c r="W140">
        <v>20191023</v>
      </c>
    </row>
    <row r="141" spans="1:25" ht="15.6" customHeight="1" x14ac:dyDescent="0.2">
      <c r="A141" s="54">
        <v>43763</v>
      </c>
      <c r="B141" s="49">
        <v>1241678</v>
      </c>
      <c r="C141" s="4" t="s">
        <v>107</v>
      </c>
      <c r="D141" s="49" t="s">
        <v>467</v>
      </c>
      <c r="E141" s="49">
        <v>68</v>
      </c>
      <c r="F141" s="49" t="s">
        <v>117</v>
      </c>
      <c r="G141" s="49" t="s">
        <v>468</v>
      </c>
      <c r="H141" s="64" t="s">
        <v>110</v>
      </c>
      <c r="I141" t="s">
        <v>469</v>
      </c>
      <c r="J141" t="s">
        <v>1638</v>
      </c>
      <c r="M141" t="s">
        <v>1359</v>
      </c>
      <c r="N141" s="1" t="s">
        <v>112</v>
      </c>
      <c r="O141" s="1">
        <v>4</v>
      </c>
      <c r="P141" s="1">
        <v>0.86</v>
      </c>
      <c r="Q141" s="1">
        <v>58</v>
      </c>
      <c r="R141" s="2">
        <v>49.88</v>
      </c>
      <c r="S141" s="14">
        <f>MIN(30,R141-15)</f>
        <v>30</v>
      </c>
      <c r="T141" s="1">
        <v>10</v>
      </c>
      <c r="U141" s="16">
        <f t="shared" si="3"/>
        <v>9.8800000000000026</v>
      </c>
    </row>
    <row r="142" spans="1:25" ht="15.6" customHeight="1" x14ac:dyDescent="0.2">
      <c r="A142" s="54">
        <v>43725</v>
      </c>
      <c r="B142" s="49">
        <v>1333237</v>
      </c>
      <c r="C142" t="s">
        <v>24</v>
      </c>
      <c r="D142" s="49" t="s">
        <v>470</v>
      </c>
      <c r="E142" s="49">
        <v>48</v>
      </c>
      <c r="F142" s="49" t="s">
        <v>26</v>
      </c>
      <c r="G142" s="58" t="s">
        <v>471</v>
      </c>
      <c r="H142" s="55" t="s">
        <v>28</v>
      </c>
      <c r="I142" t="s">
        <v>472</v>
      </c>
      <c r="J142" t="s">
        <v>1639</v>
      </c>
      <c r="M142" t="s">
        <v>1360</v>
      </c>
      <c r="N142" t="s">
        <v>112</v>
      </c>
      <c r="O142" s="12">
        <v>3.6</v>
      </c>
      <c r="P142" s="12">
        <v>0.85599999999999998</v>
      </c>
      <c r="Q142" s="13">
        <v>51</v>
      </c>
      <c r="R142" s="2">
        <v>43.655999999999999</v>
      </c>
      <c r="S142" s="14">
        <f>MIN(40,R142-10)</f>
        <v>33.655999999999999</v>
      </c>
      <c r="T142" s="1">
        <v>10</v>
      </c>
      <c r="U142" s="16">
        <f t="shared" si="3"/>
        <v>0</v>
      </c>
    </row>
    <row r="143" spans="1:25" ht="15.75" customHeight="1" x14ac:dyDescent="0.2">
      <c r="A143" s="33"/>
      <c r="B143" s="59" t="s">
        <v>473</v>
      </c>
      <c r="C143" t="s">
        <v>24</v>
      </c>
      <c r="D143" s="60" t="s">
        <v>389</v>
      </c>
      <c r="E143" s="60">
        <v>75</v>
      </c>
      <c r="F143" s="60" t="s">
        <v>299</v>
      </c>
      <c r="G143" s="59" t="s">
        <v>473</v>
      </c>
      <c r="H143" s="57" t="s">
        <v>59</v>
      </c>
      <c r="I143" s="20" t="s">
        <v>474</v>
      </c>
      <c r="J143" s="20" t="s">
        <v>1640</v>
      </c>
      <c r="K143" s="20"/>
      <c r="L143" s="20"/>
      <c r="M143" s="20" t="s">
        <v>1361</v>
      </c>
      <c r="N143" t="s">
        <v>46</v>
      </c>
      <c r="O143" s="20">
        <v>1.9</v>
      </c>
      <c r="P143" s="1">
        <v>0.84599999999999997</v>
      </c>
      <c r="Q143" s="1">
        <v>51.3</v>
      </c>
      <c r="R143" s="2">
        <v>43.399799999999999</v>
      </c>
      <c r="S143" s="14">
        <v>15</v>
      </c>
      <c r="T143" s="1">
        <v>10</v>
      </c>
      <c r="U143" s="16">
        <v>18.399799999999999</v>
      </c>
      <c r="W143" s="26"/>
      <c r="Y143">
        <v>120</v>
      </c>
    </row>
    <row r="144" spans="1:25" ht="15.6" customHeight="1" x14ac:dyDescent="0.2">
      <c r="A144" s="54">
        <v>43767</v>
      </c>
      <c r="B144" s="49">
        <v>1242329</v>
      </c>
      <c r="C144" s="4" t="s">
        <v>107</v>
      </c>
      <c r="D144" s="49" t="s">
        <v>475</v>
      </c>
      <c r="E144" s="49">
        <v>61</v>
      </c>
      <c r="F144" s="49" t="s">
        <v>117</v>
      </c>
      <c r="G144" s="49" t="s">
        <v>476</v>
      </c>
      <c r="H144" s="64" t="s">
        <v>110</v>
      </c>
      <c r="I144" t="s">
        <v>477</v>
      </c>
      <c r="J144" t="s">
        <v>1641</v>
      </c>
      <c r="M144" t="s">
        <v>1362</v>
      </c>
      <c r="N144" s="1" t="s">
        <v>112</v>
      </c>
      <c r="O144" s="1">
        <v>3.5</v>
      </c>
      <c r="P144" s="1">
        <v>0.84</v>
      </c>
      <c r="Q144" s="1">
        <v>58</v>
      </c>
      <c r="R144" s="2">
        <v>48.72</v>
      </c>
      <c r="S144" s="14">
        <f>MIN(30,R144-15)</f>
        <v>30</v>
      </c>
      <c r="T144" s="1">
        <v>10</v>
      </c>
      <c r="U144" s="16">
        <f t="shared" ref="U144:U153" si="4">R144-S144-T144</f>
        <v>8.7199999999999989</v>
      </c>
    </row>
    <row r="145" spans="1:23" ht="15.6" customHeight="1" x14ac:dyDescent="0.2">
      <c r="A145" s="54">
        <v>43704</v>
      </c>
      <c r="B145" s="49">
        <v>1228272</v>
      </c>
      <c r="C145" t="s">
        <v>24</v>
      </c>
      <c r="D145" s="51" t="s">
        <v>478</v>
      </c>
      <c r="E145" s="49">
        <v>41</v>
      </c>
      <c r="F145" s="51" t="s">
        <v>26</v>
      </c>
      <c r="G145" s="58" t="s">
        <v>479</v>
      </c>
      <c r="H145" s="55" t="s">
        <v>28</v>
      </c>
      <c r="I145" t="s">
        <v>480</v>
      </c>
      <c r="J145" t="s">
        <v>1642</v>
      </c>
      <c r="M145" t="s">
        <v>1363</v>
      </c>
      <c r="N145" t="s">
        <v>112</v>
      </c>
      <c r="O145" s="12">
        <v>3.9</v>
      </c>
      <c r="P145" s="12">
        <v>0.82</v>
      </c>
      <c r="Q145" s="13">
        <v>52</v>
      </c>
      <c r="R145" s="2">
        <v>42.64</v>
      </c>
      <c r="S145" s="3">
        <v>32</v>
      </c>
      <c r="T145" s="1">
        <v>10</v>
      </c>
      <c r="U145" s="16">
        <f t="shared" si="4"/>
        <v>0.64000000000000057</v>
      </c>
      <c r="W145">
        <v>20191212</v>
      </c>
    </row>
    <row r="146" spans="1:23" ht="15.6" customHeight="1" x14ac:dyDescent="0.2">
      <c r="A146" s="56">
        <v>43634</v>
      </c>
      <c r="B146" s="48">
        <v>1202464</v>
      </c>
      <c r="C146" t="s">
        <v>24</v>
      </c>
      <c r="D146" s="33" t="s">
        <v>481</v>
      </c>
      <c r="E146" s="33">
        <v>62</v>
      </c>
      <c r="F146" s="33" t="s">
        <v>117</v>
      </c>
      <c r="G146" s="48" t="s">
        <v>482</v>
      </c>
      <c r="H146" s="57" t="s">
        <v>55</v>
      </c>
      <c r="I146" s="20" t="s">
        <v>483</v>
      </c>
      <c r="J146" s="20" t="s">
        <v>1643</v>
      </c>
      <c r="K146" s="20"/>
      <c r="L146" s="20"/>
      <c r="M146" s="20" t="s">
        <v>1364</v>
      </c>
      <c r="N146" t="s">
        <v>46</v>
      </c>
      <c r="O146" s="20">
        <v>4.0999999999999996</v>
      </c>
      <c r="P146" s="1">
        <v>0.81799999999999995</v>
      </c>
      <c r="Q146" s="1">
        <v>36</v>
      </c>
      <c r="R146" s="2">
        <v>29.447999999999997</v>
      </c>
      <c r="S146" s="21">
        <v>19.447999999999997</v>
      </c>
      <c r="T146" s="1">
        <v>10</v>
      </c>
      <c r="U146" s="10">
        <f t="shared" si="4"/>
        <v>0</v>
      </c>
      <c r="V146" t="s">
        <v>484</v>
      </c>
    </row>
    <row r="147" spans="1:23" ht="15.6" customHeight="1" x14ac:dyDescent="0.2">
      <c r="A147" s="54">
        <v>43672</v>
      </c>
      <c r="B147" s="49">
        <v>1220611</v>
      </c>
      <c r="C147" t="s">
        <v>24</v>
      </c>
      <c r="D147" s="50" t="s">
        <v>485</v>
      </c>
      <c r="E147" s="49">
        <v>56</v>
      </c>
      <c r="F147" s="50" t="s">
        <v>33</v>
      </c>
      <c r="G147" s="50" t="s">
        <v>486</v>
      </c>
      <c r="H147" s="55" t="s">
        <v>63</v>
      </c>
      <c r="I147" s="5" t="s">
        <v>487</v>
      </c>
      <c r="J147" s="5" t="s">
        <v>1644</v>
      </c>
      <c r="K147" s="5"/>
      <c r="L147" s="5"/>
      <c r="M147" s="5" t="s">
        <v>1365</v>
      </c>
      <c r="N147" t="s">
        <v>30</v>
      </c>
      <c r="O147" s="1">
        <v>4.5</v>
      </c>
      <c r="P147" s="1">
        <v>0.81</v>
      </c>
      <c r="Q147" s="1">
        <v>43</v>
      </c>
      <c r="R147" s="2">
        <v>34.830000000000005</v>
      </c>
      <c r="S147" s="3">
        <f>MIN(40,R147-10,4*R147/O147)</f>
        <v>24.830000000000005</v>
      </c>
      <c r="T147" s="1">
        <v>10</v>
      </c>
      <c r="U147" s="10">
        <f t="shared" si="4"/>
        <v>0</v>
      </c>
    </row>
    <row r="148" spans="1:23" ht="15.75" customHeight="1" x14ac:dyDescent="0.2">
      <c r="A148" s="54">
        <v>43704</v>
      </c>
      <c r="B148" s="49">
        <v>1228349</v>
      </c>
      <c r="C148" t="s">
        <v>24</v>
      </c>
      <c r="D148" s="51" t="s">
        <v>488</v>
      </c>
      <c r="E148" s="49">
        <v>55</v>
      </c>
      <c r="F148" s="51" t="s">
        <v>26</v>
      </c>
      <c r="G148" s="58" t="s">
        <v>489</v>
      </c>
      <c r="H148" s="55" t="s">
        <v>28</v>
      </c>
      <c r="I148" t="s">
        <v>490</v>
      </c>
      <c r="J148" t="s">
        <v>1645</v>
      </c>
      <c r="M148" t="s">
        <v>1366</v>
      </c>
      <c r="N148" t="s">
        <v>112</v>
      </c>
      <c r="O148" s="12">
        <v>4</v>
      </c>
      <c r="P148" s="12">
        <v>0.79800000000000004</v>
      </c>
      <c r="Q148" s="13">
        <v>54</v>
      </c>
      <c r="R148" s="2">
        <v>43.091999999999999</v>
      </c>
      <c r="S148" s="3">
        <v>30</v>
      </c>
      <c r="T148" s="1">
        <v>10</v>
      </c>
      <c r="U148" s="10">
        <f t="shared" si="4"/>
        <v>3.0919999999999987</v>
      </c>
      <c r="W148">
        <v>20191212</v>
      </c>
    </row>
    <row r="149" spans="1:23" ht="15.6" customHeight="1" x14ac:dyDescent="0.2">
      <c r="A149" s="54">
        <v>43774</v>
      </c>
      <c r="B149" s="49">
        <v>1244241</v>
      </c>
      <c r="C149" s="4" t="s">
        <v>107</v>
      </c>
      <c r="D149" s="50" t="s">
        <v>491</v>
      </c>
      <c r="E149" s="49">
        <v>75</v>
      </c>
      <c r="F149" s="49" t="s">
        <v>117</v>
      </c>
      <c r="G149" s="49" t="s">
        <v>492</v>
      </c>
      <c r="H149" s="64" t="s">
        <v>110</v>
      </c>
      <c r="I149" t="s">
        <v>493</v>
      </c>
      <c r="J149" t="s">
        <v>1646</v>
      </c>
      <c r="M149" t="s">
        <v>1367</v>
      </c>
      <c r="N149" s="1" t="s">
        <v>112</v>
      </c>
      <c r="O149" s="1">
        <v>4</v>
      </c>
      <c r="P149" s="1">
        <v>0.78600000000000003</v>
      </c>
      <c r="Q149" s="1">
        <v>60</v>
      </c>
      <c r="R149" s="2">
        <v>47.160000000000004</v>
      </c>
      <c r="S149" s="14">
        <f>MIN(30,R149-15)</f>
        <v>30</v>
      </c>
      <c r="T149" s="1">
        <v>10</v>
      </c>
      <c r="U149" s="16">
        <f t="shared" si="4"/>
        <v>7.1600000000000037</v>
      </c>
    </row>
    <row r="150" spans="1:23" ht="15.6" customHeight="1" x14ac:dyDescent="0.25">
      <c r="A150" s="54">
        <v>43665</v>
      </c>
      <c r="B150" s="49">
        <v>1218743</v>
      </c>
      <c r="C150" t="s">
        <v>24</v>
      </c>
      <c r="D150" s="50" t="s">
        <v>494</v>
      </c>
      <c r="E150" s="49">
        <v>77</v>
      </c>
      <c r="F150" s="51" t="s">
        <v>26</v>
      </c>
      <c r="G150" s="50" t="s">
        <v>495</v>
      </c>
      <c r="H150" s="55" t="s">
        <v>50</v>
      </c>
      <c r="I150" s="17" t="s">
        <v>496</v>
      </c>
      <c r="J150" s="17" t="s">
        <v>1647</v>
      </c>
      <c r="K150" s="17"/>
      <c r="L150" s="17"/>
      <c r="M150" s="17" t="s">
        <v>1368</v>
      </c>
      <c r="N150" t="s">
        <v>46</v>
      </c>
      <c r="O150" s="1">
        <v>4.0999999999999996</v>
      </c>
      <c r="P150" s="1">
        <v>0.752</v>
      </c>
      <c r="Q150" s="1">
        <v>36</v>
      </c>
      <c r="R150" s="2">
        <v>27.071999999999999</v>
      </c>
      <c r="S150" s="3">
        <f>MIN(40,R150-10,4*R150/O150)</f>
        <v>17.071999999999999</v>
      </c>
      <c r="T150" s="1">
        <v>10</v>
      </c>
      <c r="U150" s="10">
        <f t="shared" si="4"/>
        <v>0</v>
      </c>
      <c r="W150">
        <v>20191023</v>
      </c>
    </row>
    <row r="151" spans="1:23" ht="15.75" customHeight="1" x14ac:dyDescent="0.2">
      <c r="A151" s="54">
        <v>43686</v>
      </c>
      <c r="B151" s="49">
        <v>1223959</v>
      </c>
      <c r="C151" t="s">
        <v>24</v>
      </c>
      <c r="D151" s="51" t="s">
        <v>497</v>
      </c>
      <c r="E151" s="49">
        <v>67</v>
      </c>
      <c r="F151" s="51" t="s">
        <v>26</v>
      </c>
      <c r="G151" s="50" t="s">
        <v>498</v>
      </c>
      <c r="H151" s="55" t="s">
        <v>63</v>
      </c>
      <c r="I151" s="5" t="s">
        <v>499</v>
      </c>
      <c r="J151" s="5" t="s">
        <v>1648</v>
      </c>
      <c r="K151" s="5"/>
      <c r="L151" s="5"/>
      <c r="M151" s="5" t="s">
        <v>1369</v>
      </c>
      <c r="N151" t="s">
        <v>30</v>
      </c>
      <c r="O151" s="1">
        <v>3.3</v>
      </c>
      <c r="P151" s="1">
        <v>0.752</v>
      </c>
      <c r="Q151" s="1">
        <v>43</v>
      </c>
      <c r="R151" s="41">
        <v>32.335999999999999</v>
      </c>
      <c r="S151" s="3">
        <v>20</v>
      </c>
      <c r="T151" s="1">
        <v>10</v>
      </c>
      <c r="U151" s="10">
        <f t="shared" si="4"/>
        <v>2.3359999999999985</v>
      </c>
      <c r="W151">
        <v>20191023</v>
      </c>
    </row>
    <row r="152" spans="1:23" ht="15.6" customHeight="1" x14ac:dyDescent="0.2">
      <c r="A152" s="54">
        <v>43714</v>
      </c>
      <c r="B152" s="49">
        <v>1230750</v>
      </c>
      <c r="C152" t="s">
        <v>24</v>
      </c>
      <c r="D152" s="49" t="s">
        <v>500</v>
      </c>
      <c r="E152" s="49">
        <v>48</v>
      </c>
      <c r="F152" s="49" t="s">
        <v>26</v>
      </c>
      <c r="G152" s="58" t="s">
        <v>501</v>
      </c>
      <c r="H152" s="55" t="s">
        <v>28</v>
      </c>
      <c r="I152" t="s">
        <v>502</v>
      </c>
      <c r="J152" t="s">
        <v>1649</v>
      </c>
      <c r="M152" t="s">
        <v>1370</v>
      </c>
      <c r="N152" t="s">
        <v>112</v>
      </c>
      <c r="O152" s="12">
        <v>3.4</v>
      </c>
      <c r="P152" s="12">
        <v>0.72599999999999998</v>
      </c>
      <c r="Q152" s="13">
        <v>55</v>
      </c>
      <c r="R152" s="2">
        <v>39.93</v>
      </c>
      <c r="S152" s="14">
        <f>MIN(40,R152-10)</f>
        <v>29.93</v>
      </c>
      <c r="T152" s="70">
        <v>8.5450199999999992</v>
      </c>
      <c r="U152" s="16">
        <f t="shared" si="4"/>
        <v>1.4549800000000008</v>
      </c>
      <c r="W152">
        <v>20191212</v>
      </c>
    </row>
    <row r="153" spans="1:23" ht="15.6" customHeight="1" x14ac:dyDescent="0.2">
      <c r="A153" s="56">
        <v>43634</v>
      </c>
      <c r="B153" s="48">
        <v>1210517</v>
      </c>
      <c r="C153" t="s">
        <v>24</v>
      </c>
      <c r="D153" s="33" t="s">
        <v>503</v>
      </c>
      <c r="E153" s="33">
        <v>59</v>
      </c>
      <c r="F153" s="33" t="s">
        <v>53</v>
      </c>
      <c r="G153" s="48" t="s">
        <v>504</v>
      </c>
      <c r="H153" s="57" t="s">
        <v>55</v>
      </c>
      <c r="I153" s="20" t="s">
        <v>505</v>
      </c>
      <c r="J153" s="20" t="s">
        <v>1650</v>
      </c>
      <c r="K153" s="20"/>
      <c r="L153" s="20"/>
      <c r="M153" s="20" t="s">
        <v>1371</v>
      </c>
      <c r="N153" t="s">
        <v>46</v>
      </c>
      <c r="O153" s="20">
        <v>3.4</v>
      </c>
      <c r="P153" s="1">
        <v>0.72</v>
      </c>
      <c r="Q153" s="1">
        <v>36</v>
      </c>
      <c r="R153" s="2">
        <v>25.919999999999998</v>
      </c>
      <c r="S153" s="21">
        <v>15.919999999999998</v>
      </c>
      <c r="T153" s="1">
        <v>10</v>
      </c>
      <c r="U153" s="10">
        <f t="shared" si="4"/>
        <v>0</v>
      </c>
      <c r="V153" t="s">
        <v>484</v>
      </c>
      <c r="W153" t="s">
        <v>47</v>
      </c>
    </row>
    <row r="154" spans="1:23" ht="15.75" customHeight="1" x14ac:dyDescent="0.2">
      <c r="A154" s="62">
        <v>43546</v>
      </c>
      <c r="B154" s="48" t="s">
        <v>506</v>
      </c>
      <c r="C154" t="s">
        <v>24</v>
      </c>
      <c r="D154" s="48" t="s">
        <v>507</v>
      </c>
      <c r="E154" s="33"/>
      <c r="F154" s="33"/>
      <c r="G154" s="48" t="s">
        <v>506</v>
      </c>
      <c r="H154" s="57" t="s">
        <v>149</v>
      </c>
      <c r="I154" s="31" t="s">
        <v>508</v>
      </c>
      <c r="J154" s="31" t="s">
        <v>1651</v>
      </c>
      <c r="K154" s="31"/>
      <c r="L154" s="31"/>
      <c r="M154" s="31" t="s">
        <v>1372</v>
      </c>
      <c r="N154" t="s">
        <v>46</v>
      </c>
      <c r="O154" s="31">
        <v>2</v>
      </c>
      <c r="P154" s="1">
        <v>0.71799999999999997</v>
      </c>
      <c r="Q154" s="1">
        <v>46</v>
      </c>
      <c r="R154" s="2">
        <v>33</v>
      </c>
      <c r="S154" s="14">
        <v>23</v>
      </c>
      <c r="T154" s="1">
        <v>10</v>
      </c>
      <c r="U154" s="16">
        <v>0</v>
      </c>
    </row>
    <row r="155" spans="1:23" ht="15.6" customHeight="1" x14ac:dyDescent="0.25">
      <c r="A155" s="54">
        <v>43658</v>
      </c>
      <c r="B155" s="49">
        <v>1216911</v>
      </c>
      <c r="C155" t="s">
        <v>24</v>
      </c>
      <c r="D155" s="51" t="s">
        <v>509</v>
      </c>
      <c r="E155" s="49">
        <v>65</v>
      </c>
      <c r="F155" s="51" t="s">
        <v>33</v>
      </c>
      <c r="G155" s="50" t="s">
        <v>510</v>
      </c>
      <c r="H155" s="55" t="s">
        <v>50</v>
      </c>
      <c r="I155" s="17" t="s">
        <v>511</v>
      </c>
      <c r="J155" s="17" t="s">
        <v>1652</v>
      </c>
      <c r="K155" s="17"/>
      <c r="L155" s="17"/>
      <c r="M155" s="17" t="s">
        <v>1373</v>
      </c>
      <c r="N155" t="s">
        <v>46</v>
      </c>
      <c r="O155" s="1">
        <v>4.9000000000000004</v>
      </c>
      <c r="P155" s="1">
        <v>0.71599999999999997</v>
      </c>
      <c r="Q155" s="1">
        <v>36</v>
      </c>
      <c r="R155" s="2">
        <v>25.776</v>
      </c>
      <c r="S155" s="3">
        <f>MIN(40,R155-10,4*R155/O155)</f>
        <v>15.776</v>
      </c>
      <c r="T155" s="1">
        <v>10</v>
      </c>
      <c r="U155" s="10">
        <f>R155-S155-T155</f>
        <v>0</v>
      </c>
    </row>
    <row r="156" spans="1:23" ht="15.6" customHeight="1" x14ac:dyDescent="0.25">
      <c r="A156" s="54">
        <v>43655</v>
      </c>
      <c r="B156" s="49">
        <v>1215887</v>
      </c>
      <c r="C156" t="s">
        <v>24</v>
      </c>
      <c r="D156" s="51" t="s">
        <v>512</v>
      </c>
      <c r="E156" s="49">
        <v>56</v>
      </c>
      <c r="F156" s="51" t="s">
        <v>26</v>
      </c>
      <c r="G156" s="50" t="s">
        <v>513</v>
      </c>
      <c r="H156" s="55" t="s">
        <v>50</v>
      </c>
      <c r="I156" s="17" t="s">
        <v>514</v>
      </c>
      <c r="J156" s="17" t="s">
        <v>1653</v>
      </c>
      <c r="K156" s="17"/>
      <c r="L156" s="17"/>
      <c r="M156" s="17" t="s">
        <v>1374</v>
      </c>
      <c r="N156" t="s">
        <v>46</v>
      </c>
      <c r="O156" s="1">
        <v>3.9</v>
      </c>
      <c r="P156" s="1">
        <v>0.71399999999999997</v>
      </c>
      <c r="Q156" s="1">
        <v>40</v>
      </c>
      <c r="R156" s="2">
        <v>28.56</v>
      </c>
      <c r="S156" s="3">
        <f>MIN(40,R156-10,4*R156/O156)</f>
        <v>18.559999999999999</v>
      </c>
      <c r="T156" s="1">
        <v>10</v>
      </c>
      <c r="U156" s="10">
        <f>R156-S156-T156</f>
        <v>0</v>
      </c>
    </row>
    <row r="157" spans="1:23" ht="15.6" customHeight="1" x14ac:dyDescent="0.25">
      <c r="A157" s="54">
        <v>43658</v>
      </c>
      <c r="B157" s="49">
        <v>1216639</v>
      </c>
      <c r="C157" t="s">
        <v>24</v>
      </c>
      <c r="D157" s="51" t="s">
        <v>515</v>
      </c>
      <c r="E157" s="49">
        <v>49</v>
      </c>
      <c r="F157" s="51" t="s">
        <v>33</v>
      </c>
      <c r="G157" s="50" t="s">
        <v>516</v>
      </c>
      <c r="H157" s="55" t="s">
        <v>50</v>
      </c>
      <c r="I157" s="17" t="s">
        <v>517</v>
      </c>
      <c r="J157" s="17" t="s">
        <v>1654</v>
      </c>
      <c r="K157" s="17"/>
      <c r="L157" s="17"/>
      <c r="M157" s="17" t="s">
        <v>1375</v>
      </c>
      <c r="N157" t="s">
        <v>46</v>
      </c>
      <c r="O157" s="1">
        <v>4.4000000000000004</v>
      </c>
      <c r="P157" s="1">
        <v>0.71399999999999997</v>
      </c>
      <c r="Q157" s="1">
        <v>40</v>
      </c>
      <c r="R157" s="2">
        <v>28.56</v>
      </c>
      <c r="S157" s="3">
        <f>MIN(40,R157-10,4*R157/O157)</f>
        <v>18.559999999999999</v>
      </c>
      <c r="T157" s="1">
        <v>10</v>
      </c>
      <c r="U157" s="10">
        <f>R157-S157-T157</f>
        <v>0</v>
      </c>
      <c r="W157">
        <v>20191023</v>
      </c>
    </row>
    <row r="158" spans="1:23" ht="15.6" customHeight="1" x14ac:dyDescent="0.2">
      <c r="A158" s="54">
        <v>43718</v>
      </c>
      <c r="B158" s="49">
        <v>1231399</v>
      </c>
      <c r="C158" t="s">
        <v>24</v>
      </c>
      <c r="D158" s="49" t="s">
        <v>518</v>
      </c>
      <c r="E158" s="49">
        <v>40</v>
      </c>
      <c r="F158" s="49" t="s">
        <v>33</v>
      </c>
      <c r="G158" s="58" t="s">
        <v>519</v>
      </c>
      <c r="H158" s="55" t="s">
        <v>28</v>
      </c>
      <c r="I158" t="s">
        <v>520</v>
      </c>
      <c r="J158" t="s">
        <v>1655</v>
      </c>
      <c r="M158" t="s">
        <v>1376</v>
      </c>
      <c r="N158" t="s">
        <v>112</v>
      </c>
      <c r="O158" s="12">
        <v>4</v>
      </c>
      <c r="P158" s="12">
        <v>0.71199999999999997</v>
      </c>
      <c r="Q158" s="13">
        <v>51</v>
      </c>
      <c r="R158" s="2">
        <v>36.311999999999998</v>
      </c>
      <c r="S158" s="14">
        <f>MIN(40,R158-10)</f>
        <v>26.311999999999998</v>
      </c>
      <c r="T158" s="70">
        <v>8.5440000000000005</v>
      </c>
      <c r="U158" s="16">
        <f t="shared" ref="U158:U159" si="5">R158-S158-T158</f>
        <v>1.4559999999999995</v>
      </c>
    </row>
    <row r="159" spans="1:23" ht="15.6" customHeight="1" x14ac:dyDescent="0.2">
      <c r="A159" s="54">
        <v>43725</v>
      </c>
      <c r="B159" s="49">
        <v>1233111</v>
      </c>
      <c r="C159" t="s">
        <v>24</v>
      </c>
      <c r="D159" s="49" t="s">
        <v>521</v>
      </c>
      <c r="E159" s="49">
        <v>40</v>
      </c>
      <c r="F159" s="49" t="s">
        <v>26</v>
      </c>
      <c r="G159" s="58" t="s">
        <v>522</v>
      </c>
      <c r="H159" s="55" t="s">
        <v>28</v>
      </c>
      <c r="I159" t="s">
        <v>523</v>
      </c>
      <c r="J159" t="s">
        <v>1656</v>
      </c>
      <c r="M159" t="s">
        <v>1377</v>
      </c>
      <c r="N159" t="s">
        <v>112</v>
      </c>
      <c r="O159" s="12">
        <v>2.9</v>
      </c>
      <c r="P159" s="12">
        <v>0.70799999999999996</v>
      </c>
      <c r="Q159" s="13">
        <v>49</v>
      </c>
      <c r="R159" s="2">
        <v>34.692</v>
      </c>
      <c r="S159" s="14">
        <f>MIN(40,R159-10)</f>
        <v>24.692</v>
      </c>
      <c r="T159" s="70">
        <v>7.6463999999999999</v>
      </c>
      <c r="U159" s="16">
        <f t="shared" si="5"/>
        <v>2.3536000000000001</v>
      </c>
    </row>
    <row r="160" spans="1:23" ht="14.25" customHeight="1" x14ac:dyDescent="0.2">
      <c r="A160" s="56">
        <v>43634</v>
      </c>
      <c r="B160" s="48">
        <v>1210897</v>
      </c>
      <c r="C160" t="s">
        <v>24</v>
      </c>
      <c r="D160" s="33" t="s">
        <v>524</v>
      </c>
      <c r="E160" s="33">
        <v>50</v>
      </c>
      <c r="F160" s="33" t="s">
        <v>53</v>
      </c>
      <c r="G160" s="48" t="s">
        <v>525</v>
      </c>
      <c r="H160" s="57" t="s">
        <v>55</v>
      </c>
      <c r="I160" s="20" t="s">
        <v>526</v>
      </c>
      <c r="J160" s="20" t="s">
        <v>1657</v>
      </c>
      <c r="K160" s="20"/>
      <c r="L160" s="20"/>
      <c r="M160" s="20" t="s">
        <v>1378</v>
      </c>
      <c r="N160" t="s">
        <v>46</v>
      </c>
      <c r="O160" s="20">
        <v>3.4</v>
      </c>
      <c r="P160" s="1">
        <v>0.70199999999999996</v>
      </c>
      <c r="Q160" s="1">
        <v>42</v>
      </c>
      <c r="R160" s="2">
        <v>29.483999999999998</v>
      </c>
      <c r="S160" s="21">
        <v>19.483999999999998</v>
      </c>
      <c r="T160" s="1">
        <v>10</v>
      </c>
      <c r="U160" s="10">
        <f>R160-S160-T160</f>
        <v>0</v>
      </c>
      <c r="V160" t="s">
        <v>484</v>
      </c>
    </row>
    <row r="161" spans="1:23" ht="14.25" customHeight="1" x14ac:dyDescent="0.2">
      <c r="A161" s="56">
        <v>43537</v>
      </c>
      <c r="B161" s="33" t="s">
        <v>527</v>
      </c>
      <c r="C161" t="s">
        <v>24</v>
      </c>
      <c r="D161" s="33" t="s">
        <v>528</v>
      </c>
      <c r="E161" s="33"/>
      <c r="F161" s="33"/>
      <c r="G161" s="33" t="s">
        <v>527</v>
      </c>
      <c r="H161" s="57" t="s">
        <v>44</v>
      </c>
      <c r="I161" t="s">
        <v>529</v>
      </c>
      <c r="J161" t="s">
        <v>1658</v>
      </c>
      <c r="M161" t="s">
        <v>1379</v>
      </c>
      <c r="N161" t="s">
        <v>46</v>
      </c>
      <c r="O161" s="1">
        <v>3</v>
      </c>
      <c r="P161" s="1">
        <v>0.7</v>
      </c>
      <c r="Q161" s="1">
        <v>42</v>
      </c>
      <c r="R161" s="2">
        <v>29.4</v>
      </c>
      <c r="S161" s="3">
        <v>19.399999999999999</v>
      </c>
      <c r="T161" s="1">
        <v>10</v>
      </c>
      <c r="U161" s="16">
        <v>0</v>
      </c>
      <c r="W161" t="s">
        <v>47</v>
      </c>
    </row>
    <row r="162" spans="1:23" ht="14.25" customHeight="1" x14ac:dyDescent="0.2">
      <c r="A162" s="54">
        <v>43672</v>
      </c>
      <c r="B162" s="49">
        <v>1220553</v>
      </c>
      <c r="C162" t="s">
        <v>24</v>
      </c>
      <c r="D162" s="50" t="s">
        <v>530</v>
      </c>
      <c r="E162" s="49">
        <v>67</v>
      </c>
      <c r="F162" s="61" t="s">
        <v>26</v>
      </c>
      <c r="G162" s="50" t="s">
        <v>531</v>
      </c>
      <c r="H162" s="55" t="s">
        <v>63</v>
      </c>
      <c r="I162" s="5" t="s">
        <v>532</v>
      </c>
      <c r="J162" s="5" t="s">
        <v>1659</v>
      </c>
      <c r="K162" s="5"/>
      <c r="L162" s="5"/>
      <c r="M162" s="5" t="s">
        <v>1380</v>
      </c>
      <c r="N162" t="s">
        <v>30</v>
      </c>
      <c r="O162" s="1">
        <v>4.4000000000000004</v>
      </c>
      <c r="P162" s="1">
        <v>0.69599999999999995</v>
      </c>
      <c r="Q162" s="1">
        <v>43</v>
      </c>
      <c r="R162" s="2">
        <v>29.927999999999997</v>
      </c>
      <c r="S162" s="3">
        <f>MIN(40,R162-10,4*R162/O162)</f>
        <v>19.927999999999997</v>
      </c>
      <c r="T162" s="1">
        <v>10</v>
      </c>
      <c r="U162" s="10">
        <f t="shared" ref="U162:U170" si="6">R162-S162-T162</f>
        <v>0</v>
      </c>
    </row>
    <row r="163" spans="1:23" ht="14.25" customHeight="1" x14ac:dyDescent="0.2">
      <c r="A163" s="54">
        <v>43676</v>
      </c>
      <c r="B163" s="49">
        <v>1221411</v>
      </c>
      <c r="C163" t="s">
        <v>24</v>
      </c>
      <c r="D163" s="50" t="s">
        <v>533</v>
      </c>
      <c r="E163" s="49">
        <v>48</v>
      </c>
      <c r="F163" s="50" t="s">
        <v>33</v>
      </c>
      <c r="G163" s="50" t="s">
        <v>534</v>
      </c>
      <c r="H163" s="55" t="s">
        <v>63</v>
      </c>
      <c r="I163" s="5" t="s">
        <v>535</v>
      </c>
      <c r="J163" s="5" t="s">
        <v>1660</v>
      </c>
      <c r="K163" s="5"/>
      <c r="L163" s="5"/>
      <c r="M163" s="5" t="s">
        <v>1381</v>
      </c>
      <c r="N163" t="s">
        <v>30</v>
      </c>
      <c r="O163" s="1">
        <v>3</v>
      </c>
      <c r="P163" s="1">
        <v>0.68400000000000005</v>
      </c>
      <c r="Q163" s="1">
        <v>43</v>
      </c>
      <c r="R163" s="2">
        <v>29.412000000000003</v>
      </c>
      <c r="S163" s="3">
        <f>MIN(40,R163-10,4*R163/O163)</f>
        <v>19.412000000000003</v>
      </c>
      <c r="T163" s="1">
        <v>10</v>
      </c>
      <c r="U163" s="10">
        <f t="shared" si="6"/>
        <v>0</v>
      </c>
      <c r="W163">
        <v>20191023</v>
      </c>
    </row>
    <row r="164" spans="1:23" ht="14.25" customHeight="1" x14ac:dyDescent="0.2">
      <c r="A164" s="54">
        <v>43679</v>
      </c>
      <c r="B164" s="49">
        <v>1222334</v>
      </c>
      <c r="C164" t="s">
        <v>24</v>
      </c>
      <c r="D164" s="51" t="s">
        <v>536</v>
      </c>
      <c r="E164" s="49">
        <v>57</v>
      </c>
      <c r="F164" s="51" t="s">
        <v>26</v>
      </c>
      <c r="G164" s="50" t="s">
        <v>537</v>
      </c>
      <c r="H164" s="55" t="s">
        <v>63</v>
      </c>
      <c r="I164" s="5" t="s">
        <v>538</v>
      </c>
      <c r="J164" s="5" t="s">
        <v>1661</v>
      </c>
      <c r="K164" s="5"/>
      <c r="L164" s="5"/>
      <c r="M164" s="5" t="s">
        <v>1382</v>
      </c>
      <c r="N164" t="s">
        <v>30</v>
      </c>
      <c r="O164" s="1">
        <v>4</v>
      </c>
      <c r="P164" s="1">
        <v>0.68</v>
      </c>
      <c r="Q164" s="1">
        <v>43</v>
      </c>
      <c r="R164" s="2">
        <v>29.240000000000002</v>
      </c>
      <c r="S164" s="3">
        <f>MIN(40,R164-10,4*R164/O164)</f>
        <v>19.240000000000002</v>
      </c>
      <c r="T164" s="1">
        <v>10</v>
      </c>
      <c r="U164" s="10">
        <f t="shared" si="6"/>
        <v>0</v>
      </c>
    </row>
    <row r="165" spans="1:23" ht="14.25" customHeight="1" x14ac:dyDescent="0.2">
      <c r="A165" s="54">
        <v>43769</v>
      </c>
      <c r="B165" s="49">
        <v>1243026</v>
      </c>
      <c r="C165" s="4" t="s">
        <v>107</v>
      </c>
      <c r="D165" s="50" t="s">
        <v>539</v>
      </c>
      <c r="E165" s="49">
        <v>68</v>
      </c>
      <c r="F165" s="50" t="s">
        <v>33</v>
      </c>
      <c r="G165" s="49" t="s">
        <v>540</v>
      </c>
      <c r="H165" s="64" t="s">
        <v>110</v>
      </c>
      <c r="I165" t="s">
        <v>541</v>
      </c>
      <c r="J165" t="s">
        <v>1662</v>
      </c>
      <c r="M165" t="s">
        <v>1383</v>
      </c>
      <c r="N165" s="1" t="s">
        <v>112</v>
      </c>
      <c r="O165" s="1">
        <v>4</v>
      </c>
      <c r="P165" s="1">
        <v>0.67200000000000004</v>
      </c>
      <c r="Q165" s="1">
        <v>58</v>
      </c>
      <c r="R165" s="2">
        <v>38.975999999999999</v>
      </c>
      <c r="S165" s="14">
        <f>MIN(30,R165-15)</f>
        <v>23.975999999999999</v>
      </c>
      <c r="T165" s="1">
        <v>10</v>
      </c>
      <c r="U165" s="16">
        <f t="shared" si="6"/>
        <v>5</v>
      </c>
    </row>
    <row r="166" spans="1:23" ht="14.25" customHeight="1" x14ac:dyDescent="0.2">
      <c r="A166" s="54">
        <v>43643</v>
      </c>
      <c r="B166" s="49">
        <v>1211547</v>
      </c>
      <c r="C166" t="s">
        <v>24</v>
      </c>
      <c r="D166" s="49" t="s">
        <v>542</v>
      </c>
      <c r="E166" s="49">
        <v>45</v>
      </c>
      <c r="F166" s="49" t="s">
        <v>26</v>
      </c>
      <c r="G166" s="63" t="s">
        <v>543</v>
      </c>
      <c r="H166" s="55" t="s">
        <v>174</v>
      </c>
      <c r="I166" s="3" t="s">
        <v>544</v>
      </c>
      <c r="J166" s="3" t="s">
        <v>1663</v>
      </c>
      <c r="K166" s="3"/>
      <c r="L166" s="3"/>
      <c r="M166" s="3" t="s">
        <v>1384</v>
      </c>
      <c r="N166" t="s">
        <v>46</v>
      </c>
      <c r="O166" s="9">
        <v>4.9000000000000004</v>
      </c>
      <c r="P166" s="9">
        <v>0.67</v>
      </c>
      <c r="Q166" s="9">
        <v>36</v>
      </c>
      <c r="R166" s="37">
        <v>24.12</v>
      </c>
      <c r="S166" s="21">
        <v>14.120000000000001</v>
      </c>
      <c r="T166" s="1">
        <v>10</v>
      </c>
      <c r="U166" s="10">
        <f t="shared" si="6"/>
        <v>0</v>
      </c>
      <c r="W166">
        <v>20191023</v>
      </c>
    </row>
    <row r="167" spans="1:23" ht="14.25" customHeight="1" x14ac:dyDescent="0.2">
      <c r="A167" s="54">
        <v>43725</v>
      </c>
      <c r="B167" s="49">
        <v>1233195</v>
      </c>
      <c r="C167" t="s">
        <v>24</v>
      </c>
      <c r="D167" s="49" t="s">
        <v>545</v>
      </c>
      <c r="E167" s="49">
        <v>57</v>
      </c>
      <c r="F167" s="49" t="s">
        <v>33</v>
      </c>
      <c r="G167" s="50" t="s">
        <v>546</v>
      </c>
      <c r="H167" s="55" t="s">
        <v>28</v>
      </c>
      <c r="I167" t="s">
        <v>547</v>
      </c>
      <c r="J167" t="s">
        <v>1664</v>
      </c>
      <c r="M167" t="s">
        <v>1385</v>
      </c>
      <c r="N167" t="s">
        <v>30</v>
      </c>
      <c r="O167" s="12">
        <v>3.6</v>
      </c>
      <c r="P167" s="12">
        <v>0.67</v>
      </c>
      <c r="Q167" s="13">
        <v>43</v>
      </c>
      <c r="R167" s="2">
        <v>28.810000000000002</v>
      </c>
      <c r="S167" s="3">
        <v>18</v>
      </c>
      <c r="T167" s="1">
        <v>10</v>
      </c>
      <c r="U167" s="10">
        <f t="shared" si="6"/>
        <v>0.81000000000000227</v>
      </c>
    </row>
    <row r="168" spans="1:23" ht="14.25" customHeight="1" x14ac:dyDescent="0.2">
      <c r="A168" s="54">
        <v>43767</v>
      </c>
      <c r="B168" s="49">
        <v>1242198</v>
      </c>
      <c r="C168" s="4" t="s">
        <v>107</v>
      </c>
      <c r="D168" s="49" t="s">
        <v>548</v>
      </c>
      <c r="E168" s="49">
        <v>77</v>
      </c>
      <c r="F168" s="49" t="s">
        <v>53</v>
      </c>
      <c r="G168" s="49" t="s">
        <v>549</v>
      </c>
      <c r="H168" s="64" t="s">
        <v>110</v>
      </c>
      <c r="I168" t="s">
        <v>550</v>
      </c>
      <c r="J168" t="s">
        <v>1665</v>
      </c>
      <c r="M168" t="s">
        <v>1386</v>
      </c>
      <c r="N168" s="1" t="s">
        <v>112</v>
      </c>
      <c r="O168" s="1">
        <v>4</v>
      </c>
      <c r="P168" s="1">
        <v>0.67</v>
      </c>
      <c r="Q168" s="1">
        <v>54</v>
      </c>
      <c r="R168" s="2">
        <v>36.18</v>
      </c>
      <c r="S168" s="14">
        <f>MIN(30,R168-15)</f>
        <v>21.18</v>
      </c>
      <c r="T168" s="1">
        <v>10</v>
      </c>
      <c r="U168" s="16">
        <f t="shared" si="6"/>
        <v>5</v>
      </c>
    </row>
    <row r="169" spans="1:23" ht="14.25" customHeight="1" x14ac:dyDescent="0.2">
      <c r="A169" s="54">
        <v>43679</v>
      </c>
      <c r="B169" s="49">
        <v>1222155</v>
      </c>
      <c r="C169" t="s">
        <v>24</v>
      </c>
      <c r="D169" s="51" t="s">
        <v>551</v>
      </c>
      <c r="E169" s="49">
        <v>48</v>
      </c>
      <c r="F169" s="51" t="s">
        <v>26</v>
      </c>
      <c r="G169" s="50" t="s">
        <v>552</v>
      </c>
      <c r="H169" s="55" t="s">
        <v>63</v>
      </c>
      <c r="I169" s="5" t="s">
        <v>553</v>
      </c>
      <c r="J169" s="5" t="s">
        <v>1666</v>
      </c>
      <c r="K169" s="5"/>
      <c r="L169" s="5"/>
      <c r="M169" s="5" t="s">
        <v>1387</v>
      </c>
      <c r="N169" t="s">
        <v>30</v>
      </c>
      <c r="O169" s="1">
        <v>3.5</v>
      </c>
      <c r="P169" s="1">
        <v>0.66</v>
      </c>
      <c r="Q169" s="1">
        <v>43</v>
      </c>
      <c r="R169" s="2">
        <v>28.380000000000003</v>
      </c>
      <c r="S169" s="3">
        <f>MIN(40,R169-10,4*R169/O169)</f>
        <v>18.380000000000003</v>
      </c>
      <c r="T169" s="1">
        <v>10</v>
      </c>
      <c r="U169" s="10">
        <f t="shared" si="6"/>
        <v>0</v>
      </c>
    </row>
    <row r="170" spans="1:23" ht="14.25" customHeight="1" x14ac:dyDescent="0.2">
      <c r="A170" s="54">
        <v>43637</v>
      </c>
      <c r="B170" s="49">
        <v>1211547</v>
      </c>
      <c r="C170" t="s">
        <v>24</v>
      </c>
      <c r="D170" s="49" t="s">
        <v>542</v>
      </c>
      <c r="E170" s="49">
        <v>45</v>
      </c>
      <c r="F170" s="49" t="s">
        <v>26</v>
      </c>
      <c r="G170" s="61" t="s">
        <v>554</v>
      </c>
      <c r="H170" s="55" t="s">
        <v>174</v>
      </c>
      <c r="I170" s="3" t="s">
        <v>555</v>
      </c>
      <c r="J170" s="3" t="s">
        <v>1667</v>
      </c>
      <c r="K170" s="3"/>
      <c r="L170" s="3"/>
      <c r="M170" s="3" t="s">
        <v>1388</v>
      </c>
      <c r="N170" t="s">
        <v>46</v>
      </c>
      <c r="O170" s="9">
        <v>3.9</v>
      </c>
      <c r="P170" s="9">
        <v>0.65600000000000003</v>
      </c>
      <c r="Q170" s="9">
        <v>42</v>
      </c>
      <c r="R170" s="37">
        <v>27.552</v>
      </c>
      <c r="S170" s="21">
        <v>17.552</v>
      </c>
      <c r="T170" s="1">
        <v>10</v>
      </c>
      <c r="U170" s="10">
        <f t="shared" si="6"/>
        <v>0</v>
      </c>
      <c r="W170">
        <v>20191023</v>
      </c>
    </row>
    <row r="171" spans="1:23" ht="14.25" customHeight="1" x14ac:dyDescent="0.2">
      <c r="A171" s="62">
        <v>43546</v>
      </c>
      <c r="B171" s="48" t="s">
        <v>556</v>
      </c>
      <c r="C171" t="s">
        <v>24</v>
      </c>
      <c r="D171" s="48" t="s">
        <v>557</v>
      </c>
      <c r="E171" s="33"/>
      <c r="F171" s="33"/>
      <c r="G171" s="48" t="s">
        <v>556</v>
      </c>
      <c r="H171" s="57" t="s">
        <v>149</v>
      </c>
      <c r="I171" s="31" t="s">
        <v>558</v>
      </c>
      <c r="J171" s="31" t="s">
        <v>1668</v>
      </c>
      <c r="K171" s="31"/>
      <c r="L171" s="31"/>
      <c r="M171" s="31" t="s">
        <v>1389</v>
      </c>
      <c r="N171" t="s">
        <v>46</v>
      </c>
      <c r="O171" s="31">
        <v>1.5</v>
      </c>
      <c r="P171" s="1">
        <v>0.65400000000000003</v>
      </c>
      <c r="Q171" s="1">
        <v>42</v>
      </c>
      <c r="R171" s="2">
        <v>27.5</v>
      </c>
      <c r="S171" s="14">
        <v>17.5</v>
      </c>
      <c r="T171" s="1">
        <v>10</v>
      </c>
      <c r="U171" s="16">
        <v>0</v>
      </c>
      <c r="W171">
        <v>20191023</v>
      </c>
    </row>
    <row r="172" spans="1:23" ht="14.25" customHeight="1" x14ac:dyDescent="0.2">
      <c r="A172" s="54">
        <v>43767</v>
      </c>
      <c r="B172" s="49">
        <v>1242559</v>
      </c>
      <c r="C172" s="4" t="s">
        <v>107</v>
      </c>
      <c r="D172" s="49" t="s">
        <v>559</v>
      </c>
      <c r="E172" s="49">
        <v>57</v>
      </c>
      <c r="F172" s="49" t="s">
        <v>117</v>
      </c>
      <c r="G172" s="49" t="s">
        <v>560</v>
      </c>
      <c r="H172" s="64" t="s">
        <v>110</v>
      </c>
      <c r="I172" t="s">
        <v>561</v>
      </c>
      <c r="J172" t="s">
        <v>1669</v>
      </c>
      <c r="M172" t="s">
        <v>1390</v>
      </c>
      <c r="N172" s="1" t="s">
        <v>112</v>
      </c>
      <c r="O172" s="1">
        <v>3.2</v>
      </c>
      <c r="P172" s="1">
        <v>0.65</v>
      </c>
      <c r="Q172" s="1">
        <v>57</v>
      </c>
      <c r="R172" s="2">
        <v>37.050000000000004</v>
      </c>
      <c r="S172" s="14">
        <f>MIN(30,R172-15)</f>
        <v>22.050000000000004</v>
      </c>
      <c r="T172" s="1">
        <v>10</v>
      </c>
      <c r="U172" s="16">
        <f>R172-S172-T172</f>
        <v>5</v>
      </c>
    </row>
    <row r="173" spans="1:23" ht="14.25" customHeight="1" x14ac:dyDescent="0.2">
      <c r="A173" s="54">
        <v>43732</v>
      </c>
      <c r="B173" s="49">
        <v>1234890</v>
      </c>
      <c r="C173" t="s">
        <v>24</v>
      </c>
      <c r="D173" s="49" t="s">
        <v>562</v>
      </c>
      <c r="E173" s="49">
        <v>50</v>
      </c>
      <c r="F173" s="49" t="s">
        <v>26</v>
      </c>
      <c r="G173" s="49" t="s">
        <v>563</v>
      </c>
      <c r="H173" s="55" t="s">
        <v>28</v>
      </c>
      <c r="I173" t="s">
        <v>564</v>
      </c>
      <c r="J173" t="s">
        <v>1670</v>
      </c>
      <c r="M173" t="s">
        <v>1391</v>
      </c>
      <c r="N173" t="s">
        <v>30</v>
      </c>
      <c r="O173" s="12">
        <v>3.4</v>
      </c>
      <c r="P173" s="12">
        <v>0.64600000000000002</v>
      </c>
      <c r="Q173" s="13">
        <v>43</v>
      </c>
      <c r="R173" s="2">
        <v>27.778000000000002</v>
      </c>
      <c r="S173" s="3">
        <v>17</v>
      </c>
      <c r="T173" s="1">
        <v>10</v>
      </c>
      <c r="U173" s="10">
        <f>R173-S173-T173</f>
        <v>0.77800000000000225</v>
      </c>
    </row>
    <row r="174" spans="1:23" ht="14.25" customHeight="1" x14ac:dyDescent="0.2">
      <c r="A174" s="54">
        <v>43769</v>
      </c>
      <c r="B174" s="49">
        <v>1242666</v>
      </c>
      <c r="C174" s="4" t="s">
        <v>107</v>
      </c>
      <c r="D174" s="49" t="s">
        <v>565</v>
      </c>
      <c r="E174" s="49">
        <v>48</v>
      </c>
      <c r="F174" s="49" t="s">
        <v>53</v>
      </c>
      <c r="G174" s="49" t="s">
        <v>566</v>
      </c>
      <c r="H174" s="64" t="s">
        <v>110</v>
      </c>
      <c r="I174" t="s">
        <v>567</v>
      </c>
      <c r="J174" t="s">
        <v>1671</v>
      </c>
      <c r="M174" t="s">
        <v>1392</v>
      </c>
      <c r="N174" s="1" t="s">
        <v>112</v>
      </c>
      <c r="O174" s="1">
        <v>3.6</v>
      </c>
      <c r="P174" s="1">
        <v>0.63800000000000001</v>
      </c>
      <c r="Q174" s="1">
        <v>59</v>
      </c>
      <c r="R174" s="2">
        <v>37.642000000000003</v>
      </c>
      <c r="S174" s="14">
        <f>MIN(30,R174-15)</f>
        <v>22.642000000000003</v>
      </c>
      <c r="T174" s="1">
        <v>10</v>
      </c>
      <c r="U174" s="16">
        <f>R174-S174-T174</f>
        <v>5</v>
      </c>
    </row>
    <row r="175" spans="1:23" ht="14.1" customHeight="1" x14ac:dyDescent="0.2">
      <c r="A175" s="56">
        <v>43530</v>
      </c>
      <c r="B175" s="33" t="s">
        <v>568</v>
      </c>
      <c r="C175" t="s">
        <v>24</v>
      </c>
      <c r="D175" s="33" t="s">
        <v>569</v>
      </c>
      <c r="E175" s="33"/>
      <c r="F175" s="33"/>
      <c r="G175" s="33" t="s">
        <v>568</v>
      </c>
      <c r="H175" s="57" t="s">
        <v>74</v>
      </c>
      <c r="I175" t="s">
        <v>570</v>
      </c>
      <c r="J175" t="s">
        <v>1672</v>
      </c>
      <c r="M175" t="s">
        <v>1393</v>
      </c>
      <c r="N175" t="s">
        <v>46</v>
      </c>
      <c r="O175" s="1">
        <v>3</v>
      </c>
      <c r="P175" s="1">
        <v>0.63200000000000001</v>
      </c>
      <c r="Q175" s="1">
        <v>42</v>
      </c>
      <c r="R175" s="2">
        <v>26.544</v>
      </c>
      <c r="S175" s="3">
        <v>16.5</v>
      </c>
      <c r="T175" s="1">
        <v>10</v>
      </c>
      <c r="U175" s="16">
        <v>4.4000000000000483E-2</v>
      </c>
      <c r="W175" t="s">
        <v>47</v>
      </c>
    </row>
    <row r="176" spans="1:23" ht="14.25" customHeight="1" x14ac:dyDescent="0.2">
      <c r="A176" s="54">
        <v>43767</v>
      </c>
      <c r="B176" s="49">
        <v>1242488</v>
      </c>
      <c r="C176" s="4" t="s">
        <v>107</v>
      </c>
      <c r="D176" s="49" t="s">
        <v>571</v>
      </c>
      <c r="E176" s="49">
        <v>63</v>
      </c>
      <c r="F176" s="49" t="s">
        <v>117</v>
      </c>
      <c r="G176" s="49" t="s">
        <v>572</v>
      </c>
      <c r="H176" s="64" t="s">
        <v>110</v>
      </c>
      <c r="I176" t="s">
        <v>573</v>
      </c>
      <c r="J176" t="s">
        <v>1673</v>
      </c>
      <c r="M176" t="s">
        <v>1394</v>
      </c>
      <c r="N176" s="1" t="s">
        <v>112</v>
      </c>
      <c r="O176" s="1">
        <v>3.8</v>
      </c>
      <c r="P176" s="1">
        <v>0.628</v>
      </c>
      <c r="Q176" s="1">
        <v>59</v>
      </c>
      <c r="R176" s="2">
        <v>37.052</v>
      </c>
      <c r="S176" s="14">
        <f>MIN(30,R176-15)</f>
        <v>22.052</v>
      </c>
      <c r="T176" s="1">
        <v>10</v>
      </c>
      <c r="U176" s="16">
        <f t="shared" ref="U176:U214" si="7">R176-S176-T176</f>
        <v>5</v>
      </c>
    </row>
    <row r="177" spans="1:23" ht="14.25" customHeight="1" x14ac:dyDescent="0.2">
      <c r="A177" s="54">
        <v>43732</v>
      </c>
      <c r="B177" s="49">
        <v>1235078</v>
      </c>
      <c r="C177" t="s">
        <v>24</v>
      </c>
      <c r="D177" s="49" t="s">
        <v>574</v>
      </c>
      <c r="E177" s="49">
        <v>56</v>
      </c>
      <c r="F177" s="49" t="s">
        <v>26</v>
      </c>
      <c r="G177" s="49" t="s">
        <v>575</v>
      </c>
      <c r="H177" s="55" t="s">
        <v>28</v>
      </c>
      <c r="I177" t="s">
        <v>576</v>
      </c>
      <c r="J177" t="s">
        <v>1674</v>
      </c>
      <c r="M177" t="s">
        <v>1395</v>
      </c>
      <c r="N177" t="s">
        <v>30</v>
      </c>
      <c r="O177" s="12">
        <v>3.2</v>
      </c>
      <c r="P177" s="12">
        <v>0.622</v>
      </c>
      <c r="Q177" s="13">
        <v>43</v>
      </c>
      <c r="R177" s="2">
        <v>26.745999999999999</v>
      </c>
      <c r="S177" s="3">
        <v>16</v>
      </c>
      <c r="T177" s="1">
        <v>10</v>
      </c>
      <c r="U177" s="10">
        <f t="shared" si="7"/>
        <v>0.74599999999999866</v>
      </c>
    </row>
    <row r="178" spans="1:23" ht="14.25" customHeight="1" x14ac:dyDescent="0.2">
      <c r="A178" s="54">
        <v>43747</v>
      </c>
      <c r="B178" s="49">
        <v>1237411</v>
      </c>
      <c r="C178" s="4" t="s">
        <v>107</v>
      </c>
      <c r="D178" s="49" t="s">
        <v>577</v>
      </c>
      <c r="E178" s="49">
        <v>53</v>
      </c>
      <c r="F178" s="49" t="s">
        <v>117</v>
      </c>
      <c r="G178" s="49" t="s">
        <v>578</v>
      </c>
      <c r="H178" s="64" t="s">
        <v>110</v>
      </c>
      <c r="I178" t="s">
        <v>579</v>
      </c>
      <c r="J178" t="s">
        <v>1675</v>
      </c>
      <c r="M178" t="s">
        <v>1396</v>
      </c>
      <c r="N178" s="1" t="s">
        <v>112</v>
      </c>
      <c r="O178" s="1">
        <v>3.4</v>
      </c>
      <c r="P178" s="1">
        <v>0.62</v>
      </c>
      <c r="Q178" s="1">
        <v>50</v>
      </c>
      <c r="R178" s="2">
        <v>31</v>
      </c>
      <c r="S178" s="14">
        <f>MIN(30,R178-15)</f>
        <v>16</v>
      </c>
      <c r="T178" s="1">
        <v>10</v>
      </c>
      <c r="U178" s="16">
        <f t="shared" si="7"/>
        <v>5</v>
      </c>
      <c r="W178">
        <v>20191212</v>
      </c>
    </row>
    <row r="179" spans="1:23" ht="14.1" customHeight="1" x14ac:dyDescent="0.2">
      <c r="A179" s="54">
        <v>43686</v>
      </c>
      <c r="B179" s="49">
        <v>1224035</v>
      </c>
      <c r="C179" t="s">
        <v>24</v>
      </c>
      <c r="D179" s="51" t="s">
        <v>580</v>
      </c>
      <c r="E179" s="49">
        <v>66</v>
      </c>
      <c r="F179" s="51" t="s">
        <v>26</v>
      </c>
      <c r="G179" s="50" t="s">
        <v>581</v>
      </c>
      <c r="H179" s="55" t="s">
        <v>63</v>
      </c>
      <c r="I179" s="5" t="s">
        <v>582</v>
      </c>
      <c r="J179" s="5" t="s">
        <v>1676</v>
      </c>
      <c r="K179" s="5"/>
      <c r="L179" s="5"/>
      <c r="M179" s="5" t="s">
        <v>1397</v>
      </c>
      <c r="N179" t="s">
        <v>30</v>
      </c>
      <c r="O179" s="1">
        <v>2.6</v>
      </c>
      <c r="P179" s="1">
        <v>0.61799999999999999</v>
      </c>
      <c r="Q179" s="1">
        <v>43</v>
      </c>
      <c r="R179" s="41">
        <v>26.573999999999998</v>
      </c>
      <c r="S179" s="3">
        <v>15</v>
      </c>
      <c r="T179" s="1">
        <v>10</v>
      </c>
      <c r="U179" s="10">
        <f t="shared" si="7"/>
        <v>1.5739999999999981</v>
      </c>
      <c r="W179">
        <v>20191023</v>
      </c>
    </row>
    <row r="180" spans="1:23" ht="14.25" customHeight="1" x14ac:dyDescent="0.25">
      <c r="A180" s="54">
        <v>43663</v>
      </c>
      <c r="B180" s="49">
        <v>1217594</v>
      </c>
      <c r="C180" t="s">
        <v>24</v>
      </c>
      <c r="D180" s="50" t="s">
        <v>583</v>
      </c>
      <c r="E180" s="49">
        <v>75</v>
      </c>
      <c r="F180" s="51" t="s">
        <v>26</v>
      </c>
      <c r="G180" s="50" t="s">
        <v>584</v>
      </c>
      <c r="H180" s="55" t="s">
        <v>50</v>
      </c>
      <c r="I180" s="17" t="s">
        <v>585</v>
      </c>
      <c r="J180" s="17" t="s">
        <v>1677</v>
      </c>
      <c r="K180" s="17"/>
      <c r="L180" s="17"/>
      <c r="M180" s="17" t="s">
        <v>1398</v>
      </c>
      <c r="N180" t="s">
        <v>46</v>
      </c>
      <c r="O180" s="1">
        <v>4.4000000000000004</v>
      </c>
      <c r="P180" s="1">
        <v>0.61399999999999999</v>
      </c>
      <c r="Q180" s="1">
        <v>36</v>
      </c>
      <c r="R180" s="2">
        <v>22.103999999999999</v>
      </c>
      <c r="S180" s="3">
        <f>MIN(40,R180-10,4*R180/O180)</f>
        <v>12.103999999999999</v>
      </c>
      <c r="T180" s="1">
        <v>10</v>
      </c>
      <c r="U180" s="10">
        <f t="shared" si="7"/>
        <v>0</v>
      </c>
    </row>
    <row r="181" spans="1:23" ht="14.1" customHeight="1" x14ac:dyDescent="0.2">
      <c r="A181" s="54">
        <v>43641</v>
      </c>
      <c r="B181" s="49">
        <v>1212291</v>
      </c>
      <c r="C181" t="s">
        <v>24</v>
      </c>
      <c r="D181" s="49" t="s">
        <v>586</v>
      </c>
      <c r="E181" s="49">
        <v>59</v>
      </c>
      <c r="F181" s="49" t="s">
        <v>26</v>
      </c>
      <c r="G181" s="61" t="s">
        <v>587</v>
      </c>
      <c r="H181" s="55" t="s">
        <v>174</v>
      </c>
      <c r="I181" s="3" t="s">
        <v>588</v>
      </c>
      <c r="J181" s="3" t="s">
        <v>1678</v>
      </c>
      <c r="K181" s="3"/>
      <c r="L181" s="3"/>
      <c r="M181" s="3" t="s">
        <v>1399</v>
      </c>
      <c r="N181" t="s">
        <v>46</v>
      </c>
      <c r="O181" s="9">
        <v>3.8</v>
      </c>
      <c r="P181" s="9">
        <v>0.60599999999999998</v>
      </c>
      <c r="Q181" s="9">
        <v>42</v>
      </c>
      <c r="R181" s="37">
        <v>25.451999999999998</v>
      </c>
      <c r="S181" s="21">
        <v>15.451999999999998</v>
      </c>
      <c r="T181" s="1">
        <v>10</v>
      </c>
      <c r="U181" s="10">
        <f t="shared" si="7"/>
        <v>0</v>
      </c>
      <c r="W181">
        <v>20191023</v>
      </c>
    </row>
    <row r="182" spans="1:23" ht="14.1" customHeight="1" x14ac:dyDescent="0.2">
      <c r="A182" s="54">
        <v>43643</v>
      </c>
      <c r="B182" s="49">
        <v>1211812</v>
      </c>
      <c r="C182" t="s">
        <v>24</v>
      </c>
      <c r="D182" s="49" t="s">
        <v>589</v>
      </c>
      <c r="E182" s="49">
        <v>60</v>
      </c>
      <c r="F182" s="49" t="s">
        <v>26</v>
      </c>
      <c r="G182" s="61" t="s">
        <v>590</v>
      </c>
      <c r="H182" s="55" t="s">
        <v>174</v>
      </c>
      <c r="I182" s="3" t="s">
        <v>591</v>
      </c>
      <c r="J182" s="3" t="s">
        <v>1679</v>
      </c>
      <c r="K182" s="3"/>
      <c r="L182" s="3"/>
      <c r="M182" s="3" t="s">
        <v>1400</v>
      </c>
      <c r="N182" t="s">
        <v>46</v>
      </c>
      <c r="O182" s="9">
        <v>3.4</v>
      </c>
      <c r="P182" s="9">
        <v>0.60599999999999998</v>
      </c>
      <c r="Q182" s="9">
        <v>38</v>
      </c>
      <c r="R182" s="37">
        <v>23.027999999999999</v>
      </c>
      <c r="S182" s="21">
        <v>13.027999999999999</v>
      </c>
      <c r="T182" s="1">
        <v>10</v>
      </c>
      <c r="U182" s="10">
        <f t="shared" si="7"/>
        <v>0</v>
      </c>
    </row>
    <row r="183" spans="1:23" ht="14.25" customHeight="1" x14ac:dyDescent="0.2">
      <c r="A183" s="54">
        <v>43676</v>
      </c>
      <c r="B183" s="49">
        <v>1221409</v>
      </c>
      <c r="C183" t="s">
        <v>24</v>
      </c>
      <c r="D183" s="50" t="s">
        <v>592</v>
      </c>
      <c r="E183" s="49">
        <v>70</v>
      </c>
      <c r="F183" s="50" t="s">
        <v>26</v>
      </c>
      <c r="G183" s="50" t="s">
        <v>593</v>
      </c>
      <c r="H183" s="55" t="s">
        <v>63</v>
      </c>
      <c r="I183" s="5" t="s">
        <v>594</v>
      </c>
      <c r="J183" s="5" t="s">
        <v>1680</v>
      </c>
      <c r="K183" s="5"/>
      <c r="L183" s="5"/>
      <c r="M183" s="5" t="s">
        <v>1401</v>
      </c>
      <c r="N183" t="s">
        <v>30</v>
      </c>
      <c r="O183" s="1">
        <v>3.2</v>
      </c>
      <c r="P183" s="1">
        <v>0.60199999999999998</v>
      </c>
      <c r="Q183" s="1">
        <v>43</v>
      </c>
      <c r="R183" s="2">
        <v>25.885999999999999</v>
      </c>
      <c r="S183" s="27">
        <v>15.885999999999999</v>
      </c>
      <c r="T183" s="1">
        <v>10</v>
      </c>
      <c r="U183" s="28">
        <f t="shared" si="7"/>
        <v>0</v>
      </c>
      <c r="W183">
        <v>20191023</v>
      </c>
    </row>
    <row r="184" spans="1:23" ht="14.25" customHeight="1" x14ac:dyDescent="0.2">
      <c r="A184" s="54">
        <v>43679</v>
      </c>
      <c r="B184" s="49">
        <v>1222217</v>
      </c>
      <c r="C184" t="s">
        <v>24</v>
      </c>
      <c r="D184" s="51" t="s">
        <v>595</v>
      </c>
      <c r="E184" s="49">
        <v>56</v>
      </c>
      <c r="F184" s="51" t="s">
        <v>33</v>
      </c>
      <c r="G184" s="50" t="s">
        <v>596</v>
      </c>
      <c r="H184" s="55" t="s">
        <v>63</v>
      </c>
      <c r="I184" s="5" t="s">
        <v>597</v>
      </c>
      <c r="J184" s="5" t="s">
        <v>1681</v>
      </c>
      <c r="K184" s="5"/>
      <c r="L184" s="5"/>
      <c r="M184" s="5" t="s">
        <v>1402</v>
      </c>
      <c r="N184" t="s">
        <v>30</v>
      </c>
      <c r="O184" s="1">
        <v>4.5</v>
      </c>
      <c r="P184" s="1">
        <v>0.6</v>
      </c>
      <c r="Q184" s="1">
        <v>43</v>
      </c>
      <c r="R184" s="2">
        <v>25.8</v>
      </c>
      <c r="S184" s="3">
        <f>MIN(40,R184-10,4*R184/O184)</f>
        <v>15.8</v>
      </c>
      <c r="T184" s="1">
        <v>10</v>
      </c>
      <c r="U184" s="10">
        <f t="shared" si="7"/>
        <v>0</v>
      </c>
    </row>
    <row r="185" spans="1:23" ht="14.25" customHeight="1" x14ac:dyDescent="0.2">
      <c r="A185" s="56">
        <v>43630</v>
      </c>
      <c r="B185" s="48">
        <v>1209803</v>
      </c>
      <c r="C185" t="s">
        <v>24</v>
      </c>
      <c r="D185" s="33" t="s">
        <v>598</v>
      </c>
      <c r="E185" s="33">
        <v>52</v>
      </c>
      <c r="F185" s="33" t="s">
        <v>117</v>
      </c>
      <c r="G185" s="48" t="s">
        <v>599</v>
      </c>
      <c r="H185" s="57" t="s">
        <v>55</v>
      </c>
      <c r="I185" s="20" t="s">
        <v>600</v>
      </c>
      <c r="J185" s="20" t="s">
        <v>1747</v>
      </c>
      <c r="K185" s="20"/>
      <c r="L185" s="20"/>
      <c r="M185" s="20" t="s">
        <v>1403</v>
      </c>
      <c r="N185" t="s">
        <v>46</v>
      </c>
      <c r="O185" s="20">
        <v>3</v>
      </c>
      <c r="P185" s="1">
        <v>0.59799999999999998</v>
      </c>
      <c r="Q185" s="1">
        <v>36</v>
      </c>
      <c r="R185" s="2">
        <v>21.527999999999999</v>
      </c>
      <c r="S185" s="47">
        <v>11.527999999999999</v>
      </c>
      <c r="T185" s="1">
        <v>10</v>
      </c>
      <c r="U185" s="10">
        <f t="shared" si="7"/>
        <v>0</v>
      </c>
      <c r="V185" t="s">
        <v>484</v>
      </c>
    </row>
    <row r="186" spans="1:23" ht="14.25" customHeight="1" x14ac:dyDescent="0.2">
      <c r="A186" s="54">
        <v>43718</v>
      </c>
      <c r="B186" s="49">
        <v>1231836</v>
      </c>
      <c r="C186" t="s">
        <v>24</v>
      </c>
      <c r="D186" s="49" t="s">
        <v>601</v>
      </c>
      <c r="E186" s="49">
        <v>57</v>
      </c>
      <c r="F186" s="49" t="s">
        <v>26</v>
      </c>
      <c r="G186" s="58" t="s">
        <v>602</v>
      </c>
      <c r="H186" s="55" t="s">
        <v>28</v>
      </c>
      <c r="I186" t="s">
        <v>603</v>
      </c>
      <c r="J186" t="s">
        <v>1682</v>
      </c>
      <c r="M186" t="s">
        <v>1404</v>
      </c>
      <c r="N186" t="s">
        <v>112</v>
      </c>
      <c r="O186" s="12">
        <v>3.5</v>
      </c>
      <c r="P186" s="12">
        <v>0.59799999999999998</v>
      </c>
      <c r="Q186" s="13">
        <v>53</v>
      </c>
      <c r="R186" s="2">
        <v>31.693999999999999</v>
      </c>
      <c r="S186" s="14">
        <f>MIN(40,R186-10)</f>
        <v>21.693999999999999</v>
      </c>
      <c r="T186" s="70">
        <v>8.3540600000000005</v>
      </c>
      <c r="U186" s="16">
        <f t="shared" si="7"/>
        <v>1.6459399999999995</v>
      </c>
      <c r="W186">
        <v>20191212</v>
      </c>
    </row>
    <row r="187" spans="1:23" ht="14.25" customHeight="1" x14ac:dyDescent="0.2">
      <c r="A187" s="54">
        <v>43732</v>
      </c>
      <c r="B187" s="49">
        <v>1234962</v>
      </c>
      <c r="C187" t="s">
        <v>24</v>
      </c>
      <c r="D187" s="49" t="s">
        <v>604</v>
      </c>
      <c r="E187" s="49">
        <v>56</v>
      </c>
      <c r="F187" s="49" t="s">
        <v>26</v>
      </c>
      <c r="G187" s="49" t="s">
        <v>605</v>
      </c>
      <c r="H187" s="55" t="s">
        <v>28</v>
      </c>
      <c r="I187" t="s">
        <v>606</v>
      </c>
      <c r="J187" t="s">
        <v>1683</v>
      </c>
      <c r="M187" t="s">
        <v>1405</v>
      </c>
      <c r="N187" t="s">
        <v>30</v>
      </c>
      <c r="O187" s="12">
        <v>3.6</v>
      </c>
      <c r="P187" s="12">
        <v>0.58199999999999996</v>
      </c>
      <c r="Q187" s="13">
        <v>43</v>
      </c>
      <c r="R187" s="2">
        <v>25.026</v>
      </c>
      <c r="S187" s="3">
        <v>15</v>
      </c>
      <c r="T187" s="1">
        <v>10</v>
      </c>
      <c r="U187" s="10">
        <f t="shared" si="7"/>
        <v>2.5999999999999801E-2</v>
      </c>
    </row>
    <row r="188" spans="1:23" ht="14.25" customHeight="1" x14ac:dyDescent="0.2">
      <c r="A188" s="56">
        <v>43629</v>
      </c>
      <c r="B188" s="48">
        <v>1209177</v>
      </c>
      <c r="C188" t="s">
        <v>24</v>
      </c>
      <c r="D188" s="33" t="s">
        <v>607</v>
      </c>
      <c r="E188" s="33">
        <v>69</v>
      </c>
      <c r="F188" s="33" t="s">
        <v>117</v>
      </c>
      <c r="G188" s="48" t="s">
        <v>608</v>
      </c>
      <c r="H188" s="57" t="s">
        <v>55</v>
      </c>
      <c r="I188" s="20" t="s">
        <v>609</v>
      </c>
      <c r="J188" s="20" t="s">
        <v>1747</v>
      </c>
      <c r="K188" s="20"/>
      <c r="L188" s="20"/>
      <c r="M188" s="20" t="s">
        <v>1406</v>
      </c>
      <c r="N188" t="s">
        <v>46</v>
      </c>
      <c r="O188" s="20">
        <v>3</v>
      </c>
      <c r="P188" s="20">
        <v>0.57799999999999996</v>
      </c>
      <c r="Q188" s="20">
        <v>36</v>
      </c>
      <c r="R188" s="2">
        <v>20.808</v>
      </c>
      <c r="S188" s="47">
        <v>10.808</v>
      </c>
      <c r="T188" s="1">
        <v>10</v>
      </c>
      <c r="U188" s="10">
        <f t="shared" si="7"/>
        <v>0</v>
      </c>
      <c r="V188" t="s">
        <v>484</v>
      </c>
    </row>
    <row r="189" spans="1:23" ht="14.25" customHeight="1" x14ac:dyDescent="0.25">
      <c r="A189" s="54">
        <v>43655</v>
      </c>
      <c r="B189" s="49">
        <v>1216043</v>
      </c>
      <c r="C189" t="s">
        <v>24</v>
      </c>
      <c r="D189" s="51" t="s">
        <v>610</v>
      </c>
      <c r="E189" s="49">
        <v>70</v>
      </c>
      <c r="F189" s="51" t="s">
        <v>33</v>
      </c>
      <c r="G189" s="50" t="s">
        <v>611</v>
      </c>
      <c r="H189" s="55" t="s">
        <v>50</v>
      </c>
      <c r="I189" s="17" t="s">
        <v>612</v>
      </c>
      <c r="J189" s="17" t="s">
        <v>1684</v>
      </c>
      <c r="K189" s="17"/>
      <c r="L189" s="17"/>
      <c r="M189" s="17" t="s">
        <v>1407</v>
      </c>
      <c r="N189" t="s">
        <v>46</v>
      </c>
      <c r="O189" s="1">
        <v>4.5</v>
      </c>
      <c r="P189" s="1">
        <v>0.57599999999999996</v>
      </c>
      <c r="Q189" s="1">
        <v>38</v>
      </c>
      <c r="R189" s="2">
        <v>21.887999999999998</v>
      </c>
      <c r="S189" s="3">
        <f>MIN(40,R189-10,4*R189/O189)</f>
        <v>11.887999999999998</v>
      </c>
      <c r="T189" s="1">
        <v>10</v>
      </c>
      <c r="U189" s="10">
        <f t="shared" si="7"/>
        <v>0</v>
      </c>
    </row>
    <row r="190" spans="1:23" ht="14.25" customHeight="1" x14ac:dyDescent="0.2">
      <c r="A190" s="54">
        <v>43637</v>
      </c>
      <c r="B190" s="49">
        <v>1211727</v>
      </c>
      <c r="C190" t="s">
        <v>24</v>
      </c>
      <c r="D190" s="49" t="s">
        <v>613</v>
      </c>
      <c r="E190" s="49">
        <v>44</v>
      </c>
      <c r="F190" s="49" t="s">
        <v>26</v>
      </c>
      <c r="G190" s="61" t="s">
        <v>614</v>
      </c>
      <c r="H190" s="55" t="s">
        <v>174</v>
      </c>
      <c r="I190" s="3" t="s">
        <v>615</v>
      </c>
      <c r="J190" s="3" t="s">
        <v>1685</v>
      </c>
      <c r="K190" s="3"/>
      <c r="L190" s="3"/>
      <c r="M190" s="3" t="s">
        <v>1408</v>
      </c>
      <c r="N190" t="s">
        <v>46</v>
      </c>
      <c r="O190" s="9">
        <v>2.9</v>
      </c>
      <c r="P190" s="9">
        <v>0.57199999999999995</v>
      </c>
      <c r="Q190" s="9">
        <v>42</v>
      </c>
      <c r="R190" s="37">
        <v>24.023999999999997</v>
      </c>
      <c r="S190" s="21">
        <v>14.023999999999997</v>
      </c>
      <c r="T190" s="1">
        <v>10</v>
      </c>
      <c r="U190" s="10">
        <f t="shared" si="7"/>
        <v>0</v>
      </c>
    </row>
    <row r="191" spans="1:23" ht="14.25" customHeight="1" x14ac:dyDescent="0.2">
      <c r="A191" s="54">
        <v>43637</v>
      </c>
      <c r="B191" s="49">
        <v>1211742</v>
      </c>
      <c r="C191" t="s">
        <v>24</v>
      </c>
      <c r="D191" s="49" t="s">
        <v>616</v>
      </c>
      <c r="E191" s="49">
        <v>64</v>
      </c>
      <c r="F191" s="49" t="s">
        <v>26</v>
      </c>
      <c r="G191" s="61" t="s">
        <v>617</v>
      </c>
      <c r="H191" s="55" t="s">
        <v>174</v>
      </c>
      <c r="I191" s="3" t="s">
        <v>618</v>
      </c>
      <c r="J191" s="3" t="s">
        <v>1686</v>
      </c>
      <c r="K191" s="3"/>
      <c r="L191" s="3"/>
      <c r="M191" s="3" t="s">
        <v>1409</v>
      </c>
      <c r="N191" t="s">
        <v>46</v>
      </c>
      <c r="O191" s="9">
        <v>3.8</v>
      </c>
      <c r="P191" s="9">
        <v>0.57199999999999995</v>
      </c>
      <c r="Q191" s="9">
        <v>42</v>
      </c>
      <c r="R191" s="37">
        <v>24.023999999999997</v>
      </c>
      <c r="S191" s="21">
        <v>14.023999999999997</v>
      </c>
      <c r="T191" s="1">
        <v>10</v>
      </c>
      <c r="U191" s="10">
        <f t="shared" si="7"/>
        <v>0</v>
      </c>
      <c r="W191">
        <v>20191023</v>
      </c>
    </row>
    <row r="192" spans="1:23" ht="14.25" customHeight="1" x14ac:dyDescent="0.2">
      <c r="A192" s="54">
        <v>43721</v>
      </c>
      <c r="B192" s="49">
        <v>1232431</v>
      </c>
      <c r="C192" s="4" t="s">
        <v>107</v>
      </c>
      <c r="D192" s="49" t="s">
        <v>619</v>
      </c>
      <c r="E192" s="49">
        <v>63</v>
      </c>
      <c r="F192" s="49" t="s">
        <v>53</v>
      </c>
      <c r="G192" s="49" t="s">
        <v>620</v>
      </c>
      <c r="H192" s="64" t="s">
        <v>110</v>
      </c>
      <c r="I192" t="s">
        <v>621</v>
      </c>
      <c r="J192" t="s">
        <v>1687</v>
      </c>
      <c r="M192" t="s">
        <v>1410</v>
      </c>
      <c r="N192" s="1" t="s">
        <v>112</v>
      </c>
      <c r="O192" s="1">
        <v>3.5</v>
      </c>
      <c r="P192" s="1">
        <v>0.56599999999999995</v>
      </c>
      <c r="Q192" s="1">
        <v>57</v>
      </c>
      <c r="R192" s="2">
        <v>32.262</v>
      </c>
      <c r="S192" s="14">
        <f>MIN(30,R192-15)</f>
        <v>17.262</v>
      </c>
      <c r="T192" s="1">
        <v>10</v>
      </c>
      <c r="U192" s="16">
        <f t="shared" si="7"/>
        <v>5</v>
      </c>
      <c r="W192">
        <v>20191212</v>
      </c>
    </row>
    <row r="193" spans="1:23" ht="14.25" customHeight="1" x14ac:dyDescent="0.2">
      <c r="A193" s="54">
        <v>43643</v>
      </c>
      <c r="B193" s="49">
        <v>1211611</v>
      </c>
      <c r="C193" t="s">
        <v>24</v>
      </c>
      <c r="D193" s="49" t="s">
        <v>622</v>
      </c>
      <c r="E193" s="49">
        <v>53</v>
      </c>
      <c r="F193" s="49" t="s">
        <v>33</v>
      </c>
      <c r="G193" s="61" t="s">
        <v>623</v>
      </c>
      <c r="H193" s="55" t="s">
        <v>174</v>
      </c>
      <c r="I193" s="3" t="s">
        <v>624</v>
      </c>
      <c r="J193" s="3" t="s">
        <v>1688</v>
      </c>
      <c r="K193" s="3"/>
      <c r="L193" s="3"/>
      <c r="M193" s="3" t="s">
        <v>1411</v>
      </c>
      <c r="N193" t="s">
        <v>46</v>
      </c>
      <c r="O193" s="9">
        <v>4.7</v>
      </c>
      <c r="P193" s="9">
        <v>0.56200000000000006</v>
      </c>
      <c r="Q193" s="9">
        <v>38</v>
      </c>
      <c r="R193" s="37">
        <v>21.356000000000002</v>
      </c>
      <c r="S193" s="21">
        <v>11.356000000000002</v>
      </c>
      <c r="T193" s="1">
        <v>10</v>
      </c>
      <c r="U193" s="10">
        <f t="shared" si="7"/>
        <v>0</v>
      </c>
    </row>
    <row r="194" spans="1:23" ht="14.25" customHeight="1" x14ac:dyDescent="0.2">
      <c r="A194" s="54">
        <v>43747</v>
      </c>
      <c r="B194" s="49">
        <v>1237425</v>
      </c>
      <c r="C194" s="4" t="s">
        <v>107</v>
      </c>
      <c r="D194" s="49" t="s">
        <v>625</v>
      </c>
      <c r="E194" s="49">
        <v>63</v>
      </c>
      <c r="F194" s="49" t="s">
        <v>117</v>
      </c>
      <c r="G194" s="49" t="s">
        <v>626</v>
      </c>
      <c r="H194" s="64" t="s">
        <v>110</v>
      </c>
      <c r="I194" t="s">
        <v>627</v>
      </c>
      <c r="J194" t="s">
        <v>1689</v>
      </c>
      <c r="M194" t="s">
        <v>1412</v>
      </c>
      <c r="N194" s="1" t="s">
        <v>112</v>
      </c>
      <c r="O194" s="1">
        <v>2.5</v>
      </c>
      <c r="P194" s="1">
        <v>0.56200000000000006</v>
      </c>
      <c r="Q194" s="1">
        <v>58</v>
      </c>
      <c r="R194" s="2">
        <v>32.596000000000004</v>
      </c>
      <c r="S194" s="14">
        <f>MIN(30,R194-15)</f>
        <v>17.596000000000004</v>
      </c>
      <c r="T194" s="1">
        <v>10</v>
      </c>
      <c r="U194" s="16">
        <f t="shared" si="7"/>
        <v>5</v>
      </c>
      <c r="W194">
        <v>20191212</v>
      </c>
    </row>
    <row r="195" spans="1:23" ht="14.25" customHeight="1" x14ac:dyDescent="0.2">
      <c r="A195" s="54">
        <v>43649</v>
      </c>
      <c r="B195" s="49">
        <v>1214013</v>
      </c>
      <c r="C195" t="s">
        <v>24</v>
      </c>
      <c r="D195" s="50" t="s">
        <v>628</v>
      </c>
      <c r="E195" s="49">
        <v>46</v>
      </c>
      <c r="F195" s="50" t="s">
        <v>26</v>
      </c>
      <c r="G195" s="61" t="s">
        <v>629</v>
      </c>
      <c r="H195" s="55" t="s">
        <v>174</v>
      </c>
      <c r="I195" s="3" t="s">
        <v>630</v>
      </c>
      <c r="J195" s="3" t="s">
        <v>1690</v>
      </c>
      <c r="K195" s="3"/>
      <c r="L195" s="3"/>
      <c r="M195" s="3" t="s">
        <v>1413</v>
      </c>
      <c r="N195" t="s">
        <v>46</v>
      </c>
      <c r="O195" s="9">
        <v>3.3</v>
      </c>
      <c r="P195" s="9">
        <v>0.55600000000000005</v>
      </c>
      <c r="Q195" s="9">
        <v>38</v>
      </c>
      <c r="R195" s="37">
        <v>21.128</v>
      </c>
      <c r="S195" s="21">
        <v>11.128</v>
      </c>
      <c r="T195" s="1">
        <v>10</v>
      </c>
      <c r="U195" s="10">
        <f t="shared" si="7"/>
        <v>0</v>
      </c>
    </row>
    <row r="196" spans="1:23" ht="14.25" customHeight="1" x14ac:dyDescent="0.2">
      <c r="A196" s="54">
        <v>43704</v>
      </c>
      <c r="B196" s="49">
        <v>1228150</v>
      </c>
      <c r="C196" t="s">
        <v>24</v>
      </c>
      <c r="D196" s="51" t="s">
        <v>631</v>
      </c>
      <c r="E196" s="49">
        <v>70</v>
      </c>
      <c r="F196" s="51" t="s">
        <v>26</v>
      </c>
      <c r="G196" s="58" t="s">
        <v>632</v>
      </c>
      <c r="H196" s="55" t="s">
        <v>28</v>
      </c>
      <c r="I196" t="s">
        <v>633</v>
      </c>
      <c r="J196" t="s">
        <v>1691</v>
      </c>
      <c r="M196" t="s">
        <v>1414</v>
      </c>
      <c r="N196" t="s">
        <v>112</v>
      </c>
      <c r="O196" s="12">
        <v>4</v>
      </c>
      <c r="P196" s="12">
        <v>0.55000000000000004</v>
      </c>
      <c r="Q196" s="13">
        <v>54</v>
      </c>
      <c r="R196" s="2">
        <v>29.700000000000003</v>
      </c>
      <c r="S196" s="3">
        <v>18</v>
      </c>
      <c r="T196" s="1">
        <v>10</v>
      </c>
      <c r="U196" s="10">
        <f t="shared" si="7"/>
        <v>1.7000000000000028</v>
      </c>
    </row>
    <row r="197" spans="1:23" ht="14.25" customHeight="1" x14ac:dyDescent="0.25">
      <c r="A197" s="54">
        <v>43656</v>
      </c>
      <c r="B197" s="49">
        <v>1215577</v>
      </c>
      <c r="C197" t="s">
        <v>24</v>
      </c>
      <c r="D197" s="51" t="s">
        <v>634</v>
      </c>
      <c r="E197" s="49">
        <v>67</v>
      </c>
      <c r="F197" s="51" t="s">
        <v>26</v>
      </c>
      <c r="G197" s="50" t="s">
        <v>635</v>
      </c>
      <c r="H197" s="55" t="s">
        <v>50</v>
      </c>
      <c r="I197" s="17" t="s">
        <v>636</v>
      </c>
      <c r="J197" s="17" t="s">
        <v>1692</v>
      </c>
      <c r="K197" s="17"/>
      <c r="L197" s="17"/>
      <c r="M197" s="17" t="s">
        <v>1415</v>
      </c>
      <c r="N197" t="s">
        <v>46</v>
      </c>
      <c r="O197" s="1">
        <v>3.9</v>
      </c>
      <c r="P197" s="1">
        <v>0.54600000000000004</v>
      </c>
      <c r="Q197" s="1">
        <v>40</v>
      </c>
      <c r="R197" s="2">
        <v>21.840000000000003</v>
      </c>
      <c r="S197" s="3">
        <f>MIN(40,R197-10,4*R197/O197)</f>
        <v>11.840000000000003</v>
      </c>
      <c r="T197" s="1">
        <v>10</v>
      </c>
      <c r="U197" s="10">
        <f t="shared" si="7"/>
        <v>0</v>
      </c>
      <c r="W197">
        <v>20191023</v>
      </c>
    </row>
    <row r="198" spans="1:23" ht="14.25" customHeight="1" x14ac:dyDescent="0.2">
      <c r="A198" s="54">
        <v>43651</v>
      </c>
      <c r="B198" s="49">
        <v>1214809</v>
      </c>
      <c r="C198" t="s">
        <v>24</v>
      </c>
      <c r="D198" s="50" t="s">
        <v>637</v>
      </c>
      <c r="E198" s="49">
        <v>31</v>
      </c>
      <c r="F198" s="50" t="s">
        <v>26</v>
      </c>
      <c r="G198" s="61" t="s">
        <v>638</v>
      </c>
      <c r="H198" s="55" t="s">
        <v>174</v>
      </c>
      <c r="I198" s="3" t="s">
        <v>639</v>
      </c>
      <c r="J198" s="3" t="s">
        <v>1693</v>
      </c>
      <c r="K198" s="3"/>
      <c r="L198" s="3"/>
      <c r="M198" s="3" t="s">
        <v>1416</v>
      </c>
      <c r="N198" t="s">
        <v>46</v>
      </c>
      <c r="O198" s="9">
        <v>3.3</v>
      </c>
      <c r="P198" s="9">
        <v>0.54400000000000004</v>
      </c>
      <c r="Q198" s="9">
        <v>42</v>
      </c>
      <c r="R198" s="37">
        <v>22.848000000000003</v>
      </c>
      <c r="S198" s="21">
        <v>12.848000000000003</v>
      </c>
      <c r="T198" s="1">
        <v>10</v>
      </c>
      <c r="U198" s="10">
        <f t="shared" si="7"/>
        <v>0</v>
      </c>
      <c r="W198">
        <v>20191023</v>
      </c>
    </row>
    <row r="199" spans="1:23" ht="14.25" customHeight="1" x14ac:dyDescent="0.2">
      <c r="A199" s="54">
        <v>43725</v>
      </c>
      <c r="B199" s="49">
        <v>1233243</v>
      </c>
      <c r="C199" t="s">
        <v>24</v>
      </c>
      <c r="D199" s="49" t="s">
        <v>640</v>
      </c>
      <c r="E199" s="49">
        <v>73</v>
      </c>
      <c r="F199" s="49" t="s">
        <v>26</v>
      </c>
      <c r="G199" s="58" t="s">
        <v>641</v>
      </c>
      <c r="H199" s="55" t="s">
        <v>28</v>
      </c>
      <c r="I199" t="s">
        <v>642</v>
      </c>
      <c r="J199" t="s">
        <v>1694</v>
      </c>
      <c r="M199" t="s">
        <v>1417</v>
      </c>
      <c r="N199" t="s">
        <v>112</v>
      </c>
      <c r="O199" s="12">
        <v>3.4</v>
      </c>
      <c r="P199" s="12">
        <v>0.54200000000000004</v>
      </c>
      <c r="Q199" s="13">
        <v>52</v>
      </c>
      <c r="R199" s="2">
        <v>28.184000000000001</v>
      </c>
      <c r="S199" s="14">
        <f>MIN(40,R199-10)</f>
        <v>18.184000000000001</v>
      </c>
      <c r="T199" s="70">
        <v>8.6178000000000008</v>
      </c>
      <c r="U199" s="16">
        <f t="shared" si="7"/>
        <v>1.3821999999999992</v>
      </c>
      <c r="W199">
        <v>20191212</v>
      </c>
    </row>
    <row r="200" spans="1:23" ht="14.25" customHeight="1" x14ac:dyDescent="0.2">
      <c r="A200" s="54">
        <v>43637</v>
      </c>
      <c r="B200" s="49">
        <v>1211703</v>
      </c>
      <c r="C200" t="s">
        <v>24</v>
      </c>
      <c r="D200" s="49" t="s">
        <v>643</v>
      </c>
      <c r="E200" s="49">
        <v>69</v>
      </c>
      <c r="F200" s="49" t="s">
        <v>26</v>
      </c>
      <c r="G200" s="61" t="s">
        <v>644</v>
      </c>
      <c r="H200" s="55" t="s">
        <v>174</v>
      </c>
      <c r="I200" s="3" t="s">
        <v>645</v>
      </c>
      <c r="J200" s="3" t="s">
        <v>1695</v>
      </c>
      <c r="K200" s="3"/>
      <c r="L200" s="3"/>
      <c r="M200" s="3" t="s">
        <v>1418</v>
      </c>
      <c r="N200" t="s">
        <v>46</v>
      </c>
      <c r="O200" s="9">
        <v>3.3</v>
      </c>
      <c r="P200" s="9">
        <v>0.53600000000000003</v>
      </c>
      <c r="Q200" s="9">
        <v>42</v>
      </c>
      <c r="R200" s="37">
        <v>22.512</v>
      </c>
      <c r="S200" s="21">
        <v>12.512</v>
      </c>
      <c r="T200" s="1">
        <v>10</v>
      </c>
      <c r="U200" s="10">
        <f t="shared" si="7"/>
        <v>0</v>
      </c>
      <c r="W200">
        <v>20191023</v>
      </c>
    </row>
    <row r="201" spans="1:23" ht="14.25" customHeight="1" x14ac:dyDescent="0.25">
      <c r="A201" s="54">
        <v>43658</v>
      </c>
      <c r="B201" s="49">
        <v>1217022</v>
      </c>
      <c r="C201" t="s">
        <v>24</v>
      </c>
      <c r="D201" s="51" t="s">
        <v>646</v>
      </c>
      <c r="E201" s="49">
        <v>49</v>
      </c>
      <c r="F201" s="51" t="s">
        <v>26</v>
      </c>
      <c r="G201" s="50" t="s">
        <v>647</v>
      </c>
      <c r="H201" s="55" t="s">
        <v>50</v>
      </c>
      <c r="I201" s="17" t="s">
        <v>648</v>
      </c>
      <c r="J201" s="17" t="s">
        <v>1696</v>
      </c>
      <c r="K201" s="17"/>
      <c r="L201" s="17"/>
      <c r="M201" s="17" t="s">
        <v>1419</v>
      </c>
      <c r="N201" t="s">
        <v>46</v>
      </c>
      <c r="O201" s="1">
        <v>3.9</v>
      </c>
      <c r="P201" s="1">
        <v>0.53600000000000003</v>
      </c>
      <c r="Q201" s="1">
        <v>40</v>
      </c>
      <c r="R201" s="2">
        <v>21.44</v>
      </c>
      <c r="S201" s="3">
        <f>MIN(40,R201-10,4*R201/O201)</f>
        <v>11.440000000000001</v>
      </c>
      <c r="T201" s="1">
        <v>10</v>
      </c>
      <c r="U201" s="10">
        <f t="shared" si="7"/>
        <v>0</v>
      </c>
    </row>
    <row r="202" spans="1:23" ht="14.25" customHeight="1" x14ac:dyDescent="0.2">
      <c r="A202" s="54">
        <v>43781</v>
      </c>
      <c r="B202" s="49">
        <v>1245550</v>
      </c>
      <c r="C202" s="4" t="s">
        <v>107</v>
      </c>
      <c r="D202" s="50" t="s">
        <v>649</v>
      </c>
      <c r="E202" s="49">
        <v>52</v>
      </c>
      <c r="F202" s="50" t="s">
        <v>26</v>
      </c>
      <c r="G202" s="49" t="s">
        <v>650</v>
      </c>
      <c r="H202" s="64" t="s">
        <v>110</v>
      </c>
      <c r="I202" t="s">
        <v>651</v>
      </c>
      <c r="J202" t="s">
        <v>1697</v>
      </c>
      <c r="M202" t="s">
        <v>1420</v>
      </c>
      <c r="N202" s="1" t="s">
        <v>112</v>
      </c>
      <c r="O202" s="1">
        <v>4</v>
      </c>
      <c r="P202" s="1">
        <v>0.53600000000000003</v>
      </c>
      <c r="Q202" s="1">
        <v>59</v>
      </c>
      <c r="R202" s="2">
        <v>31.624000000000002</v>
      </c>
      <c r="S202" s="14">
        <f>MIN(30,R202-15)</f>
        <v>16.624000000000002</v>
      </c>
      <c r="T202" s="1">
        <v>10</v>
      </c>
      <c r="U202" s="16">
        <f t="shared" si="7"/>
        <v>5</v>
      </c>
      <c r="W202">
        <v>20191212</v>
      </c>
    </row>
    <row r="203" spans="1:23" ht="14.25" customHeight="1" x14ac:dyDescent="0.2">
      <c r="A203" s="54">
        <v>43711</v>
      </c>
      <c r="B203" s="49">
        <v>1230043</v>
      </c>
      <c r="C203" t="s">
        <v>24</v>
      </c>
      <c r="D203" s="51" t="s">
        <v>652</v>
      </c>
      <c r="E203" s="49">
        <v>69</v>
      </c>
      <c r="F203" s="49" t="s">
        <v>33</v>
      </c>
      <c r="G203" s="50" t="s">
        <v>653</v>
      </c>
      <c r="H203" s="55" t="s">
        <v>28</v>
      </c>
      <c r="I203" t="s">
        <v>654</v>
      </c>
      <c r="J203" t="s">
        <v>1698</v>
      </c>
      <c r="M203" t="s">
        <v>1421</v>
      </c>
      <c r="N203" t="s">
        <v>30</v>
      </c>
      <c r="O203" s="12">
        <v>4.2</v>
      </c>
      <c r="P203" s="12">
        <v>0.53200000000000003</v>
      </c>
      <c r="Q203" s="13">
        <v>43</v>
      </c>
      <c r="R203" s="2">
        <v>22.876000000000001</v>
      </c>
      <c r="S203" s="14">
        <f>MIN(40,R203-10)</f>
        <v>12.876000000000001</v>
      </c>
      <c r="T203" s="1">
        <v>10</v>
      </c>
      <c r="U203" s="10">
        <f t="shared" si="7"/>
        <v>0</v>
      </c>
      <c r="W203">
        <v>20191212</v>
      </c>
    </row>
    <row r="204" spans="1:23" ht="14.25" customHeight="1" x14ac:dyDescent="0.2">
      <c r="A204" s="56">
        <v>43630</v>
      </c>
      <c r="B204" s="48">
        <v>1208766</v>
      </c>
      <c r="C204" t="s">
        <v>24</v>
      </c>
      <c r="D204" s="33" t="s">
        <v>655</v>
      </c>
      <c r="E204" s="33">
        <v>68</v>
      </c>
      <c r="F204" s="33" t="s">
        <v>53</v>
      </c>
      <c r="G204" s="48" t="s">
        <v>656</v>
      </c>
      <c r="H204" s="57" t="s">
        <v>55</v>
      </c>
      <c r="I204" s="20" t="s">
        <v>657</v>
      </c>
      <c r="J204" s="20" t="s">
        <v>1747</v>
      </c>
      <c r="K204" s="20"/>
      <c r="L204" s="20"/>
      <c r="M204" s="20" t="s">
        <v>1422</v>
      </c>
      <c r="N204" t="s">
        <v>46</v>
      </c>
      <c r="O204" s="20">
        <v>2.4</v>
      </c>
      <c r="P204" s="1">
        <v>0.52800000000000002</v>
      </c>
      <c r="Q204" s="1">
        <v>36</v>
      </c>
      <c r="R204" s="2">
        <v>19.008000000000003</v>
      </c>
      <c r="S204" s="47">
        <v>9.0080000000000027</v>
      </c>
      <c r="T204" s="1">
        <v>10</v>
      </c>
      <c r="U204" s="10">
        <f t="shared" si="7"/>
        <v>0</v>
      </c>
      <c r="V204" t="s">
        <v>484</v>
      </c>
    </row>
    <row r="205" spans="1:23" ht="14.25" customHeight="1" x14ac:dyDescent="0.2">
      <c r="A205" s="56">
        <v>43630</v>
      </c>
      <c r="B205" s="48">
        <v>1210016</v>
      </c>
      <c r="C205" t="s">
        <v>24</v>
      </c>
      <c r="D205" s="33" t="s">
        <v>658</v>
      </c>
      <c r="E205" s="33">
        <v>73</v>
      </c>
      <c r="F205" s="33" t="s">
        <v>53</v>
      </c>
      <c r="G205" s="48" t="s">
        <v>659</v>
      </c>
      <c r="H205" s="57" t="s">
        <v>55</v>
      </c>
      <c r="I205" s="20" t="s">
        <v>660</v>
      </c>
      <c r="J205" s="20" t="s">
        <v>1747</v>
      </c>
      <c r="K205" s="20"/>
      <c r="L205" s="20"/>
      <c r="M205" s="20" t="s">
        <v>1423</v>
      </c>
      <c r="N205" t="s">
        <v>46</v>
      </c>
      <c r="O205" s="20">
        <v>3.9</v>
      </c>
      <c r="P205" s="1">
        <v>0.52</v>
      </c>
      <c r="Q205" s="1">
        <v>36</v>
      </c>
      <c r="R205" s="2">
        <v>18.72</v>
      </c>
      <c r="S205" s="47">
        <v>8.7199999999999989</v>
      </c>
      <c r="T205" s="1">
        <v>10</v>
      </c>
      <c r="U205" s="10">
        <f t="shared" si="7"/>
        <v>0</v>
      </c>
      <c r="V205" t="s">
        <v>484</v>
      </c>
    </row>
    <row r="206" spans="1:23" ht="14.25" customHeight="1" x14ac:dyDescent="0.2">
      <c r="A206" s="54">
        <v>43774</v>
      </c>
      <c r="B206" s="49">
        <v>1244071</v>
      </c>
      <c r="C206" s="4" t="s">
        <v>107</v>
      </c>
      <c r="D206" s="50" t="s">
        <v>661</v>
      </c>
      <c r="E206" s="49">
        <v>50</v>
      </c>
      <c r="F206" s="49" t="s">
        <v>117</v>
      </c>
      <c r="G206" s="49" t="s">
        <v>662</v>
      </c>
      <c r="H206" s="64" t="s">
        <v>110</v>
      </c>
      <c r="I206" t="s">
        <v>663</v>
      </c>
      <c r="J206" t="s">
        <v>1699</v>
      </c>
      <c r="M206" t="s">
        <v>1424</v>
      </c>
      <c r="N206" s="1" t="s">
        <v>112</v>
      </c>
      <c r="O206" s="1">
        <v>4</v>
      </c>
      <c r="P206" s="1">
        <v>0.52</v>
      </c>
      <c r="Q206" s="1">
        <v>60</v>
      </c>
      <c r="R206" s="2">
        <v>31.200000000000003</v>
      </c>
      <c r="S206" s="14">
        <f>MIN(30,R206-15)</f>
        <v>16.200000000000003</v>
      </c>
      <c r="T206" s="1">
        <v>10</v>
      </c>
      <c r="U206" s="16">
        <f t="shared" si="7"/>
        <v>5</v>
      </c>
    </row>
    <row r="207" spans="1:23" ht="14.25" customHeight="1" x14ac:dyDescent="0.25">
      <c r="A207" s="54">
        <v>43655</v>
      </c>
      <c r="B207" s="49">
        <v>1216093</v>
      </c>
      <c r="C207" t="s">
        <v>24</v>
      </c>
      <c r="D207" s="51" t="s">
        <v>664</v>
      </c>
      <c r="E207" s="49">
        <v>30</v>
      </c>
      <c r="F207" s="51" t="s">
        <v>26</v>
      </c>
      <c r="G207" s="50" t="s">
        <v>665</v>
      </c>
      <c r="H207" s="55" t="s">
        <v>50</v>
      </c>
      <c r="I207" s="17" t="s">
        <v>666</v>
      </c>
      <c r="J207" s="17" t="s">
        <v>1700</v>
      </c>
      <c r="K207" s="17"/>
      <c r="L207" s="17"/>
      <c r="M207" s="17" t="s">
        <v>1425</v>
      </c>
      <c r="N207" t="s">
        <v>46</v>
      </c>
      <c r="O207" s="1">
        <v>3.9</v>
      </c>
      <c r="P207" s="1">
        <v>0.50800000000000001</v>
      </c>
      <c r="Q207" s="1">
        <v>40</v>
      </c>
      <c r="R207" s="2">
        <v>20.32</v>
      </c>
      <c r="S207" s="3">
        <f>MIN(40,R207-10,4*R207/O207)</f>
        <v>10.32</v>
      </c>
      <c r="T207" s="1">
        <v>10</v>
      </c>
      <c r="U207" s="10">
        <f t="shared" si="7"/>
        <v>0</v>
      </c>
    </row>
    <row r="208" spans="1:23" ht="14.25" customHeight="1" x14ac:dyDescent="0.2">
      <c r="A208" s="56">
        <v>43634</v>
      </c>
      <c r="B208" s="48">
        <v>1210594</v>
      </c>
      <c r="C208" t="s">
        <v>24</v>
      </c>
      <c r="D208" s="33" t="s">
        <v>667</v>
      </c>
      <c r="E208" s="33">
        <v>67</v>
      </c>
      <c r="F208" s="33" t="s">
        <v>53</v>
      </c>
      <c r="G208" s="48" t="s">
        <v>668</v>
      </c>
      <c r="H208" s="57" t="s">
        <v>55</v>
      </c>
      <c r="I208" s="20" t="s">
        <v>669</v>
      </c>
      <c r="J208" s="20" t="s">
        <v>1747</v>
      </c>
      <c r="K208" s="20"/>
      <c r="L208" s="20"/>
      <c r="M208" s="20" t="s">
        <v>1426</v>
      </c>
      <c r="N208" t="s">
        <v>46</v>
      </c>
      <c r="O208" s="20">
        <v>3.1</v>
      </c>
      <c r="P208" s="1">
        <v>0.504</v>
      </c>
      <c r="Q208" s="1">
        <v>36</v>
      </c>
      <c r="R208" s="2">
        <v>18.143999999999998</v>
      </c>
      <c r="S208" s="47">
        <v>8.1439999999999984</v>
      </c>
      <c r="T208" s="1">
        <v>10</v>
      </c>
      <c r="U208" s="10">
        <f t="shared" si="7"/>
        <v>0</v>
      </c>
      <c r="V208" t="s">
        <v>484</v>
      </c>
    </row>
    <row r="209" spans="1:23" ht="15" customHeight="1" thickBot="1" x14ac:dyDescent="0.25">
      <c r="A209" s="54">
        <v>43649</v>
      </c>
      <c r="B209" s="49">
        <v>1214165</v>
      </c>
      <c r="C209" t="s">
        <v>24</v>
      </c>
      <c r="D209" s="50" t="s">
        <v>670</v>
      </c>
      <c r="E209" s="49">
        <v>67</v>
      </c>
      <c r="F209" s="50" t="s">
        <v>33</v>
      </c>
      <c r="G209" s="61" t="s">
        <v>671</v>
      </c>
      <c r="H209" s="55" t="s">
        <v>174</v>
      </c>
      <c r="I209" s="3" t="s">
        <v>672</v>
      </c>
      <c r="J209" s="3" t="s">
        <v>1701</v>
      </c>
      <c r="K209" s="3"/>
      <c r="L209" s="3"/>
      <c r="M209" s="3" t="s">
        <v>1427</v>
      </c>
      <c r="N209" t="s">
        <v>46</v>
      </c>
      <c r="O209" s="71">
        <v>3.4</v>
      </c>
      <c r="P209" s="71">
        <v>0.504</v>
      </c>
      <c r="Q209" s="71">
        <v>38</v>
      </c>
      <c r="R209" s="37">
        <v>19.152000000000001</v>
      </c>
      <c r="S209" s="21">
        <v>9.152000000000001</v>
      </c>
      <c r="T209" s="1">
        <v>10</v>
      </c>
      <c r="U209" s="10">
        <f t="shared" si="7"/>
        <v>0</v>
      </c>
      <c r="W209">
        <v>20191023</v>
      </c>
    </row>
    <row r="210" spans="1:23" ht="15" customHeight="1" thickBot="1" x14ac:dyDescent="0.25">
      <c r="A210" s="54">
        <v>43649</v>
      </c>
      <c r="B210" s="49">
        <v>1214387</v>
      </c>
      <c r="C210" t="s">
        <v>24</v>
      </c>
      <c r="D210" s="50" t="s">
        <v>673</v>
      </c>
      <c r="E210" s="49">
        <v>60</v>
      </c>
      <c r="F210" s="50" t="s">
        <v>26</v>
      </c>
      <c r="G210" s="61" t="s">
        <v>674</v>
      </c>
      <c r="H210" s="55" t="s">
        <v>174</v>
      </c>
      <c r="I210" s="3" t="s">
        <v>675</v>
      </c>
      <c r="J210" s="3" t="s">
        <v>1702</v>
      </c>
      <c r="K210" s="3"/>
      <c r="L210" s="3"/>
      <c r="M210" s="3" t="s">
        <v>1428</v>
      </c>
      <c r="N210" t="s">
        <v>46</v>
      </c>
      <c r="O210" s="71">
        <v>3.4</v>
      </c>
      <c r="P210" s="71">
        <v>0.502</v>
      </c>
      <c r="Q210" s="71">
        <v>38</v>
      </c>
      <c r="R210" s="37">
        <v>19.076000000000001</v>
      </c>
      <c r="S210" s="21">
        <v>9.0760000000000005</v>
      </c>
      <c r="T210" s="1">
        <v>10</v>
      </c>
      <c r="U210" s="10">
        <f t="shared" si="7"/>
        <v>0</v>
      </c>
      <c r="W210">
        <v>20191023</v>
      </c>
    </row>
    <row r="211" spans="1:23" ht="15" customHeight="1" thickBot="1" x14ac:dyDescent="0.25">
      <c r="A211" s="54">
        <v>43637</v>
      </c>
      <c r="B211" s="49">
        <v>1211555</v>
      </c>
      <c r="C211" t="s">
        <v>24</v>
      </c>
      <c r="D211" s="49" t="s">
        <v>676</v>
      </c>
      <c r="E211" s="49">
        <v>65</v>
      </c>
      <c r="F211" s="49" t="s">
        <v>33</v>
      </c>
      <c r="G211" s="61" t="s">
        <v>677</v>
      </c>
      <c r="H211" s="55" t="s">
        <v>174</v>
      </c>
      <c r="I211" s="3" t="s">
        <v>678</v>
      </c>
      <c r="J211" s="3" t="s">
        <v>1703</v>
      </c>
      <c r="K211" s="3"/>
      <c r="L211" s="3"/>
      <c r="M211" s="3" t="s">
        <v>1429</v>
      </c>
      <c r="N211" t="s">
        <v>46</v>
      </c>
      <c r="O211" s="71">
        <v>3.3</v>
      </c>
      <c r="P211" s="71">
        <v>0.5</v>
      </c>
      <c r="Q211" s="71">
        <v>42</v>
      </c>
      <c r="R211" s="37">
        <v>21</v>
      </c>
      <c r="S211" s="21">
        <v>11</v>
      </c>
      <c r="T211" s="1">
        <v>10</v>
      </c>
      <c r="U211" s="10">
        <f t="shared" si="7"/>
        <v>0</v>
      </c>
    </row>
    <row r="212" spans="1:23" ht="15" customHeight="1" thickBot="1" x14ac:dyDescent="0.25">
      <c r="A212" s="54">
        <v>43676</v>
      </c>
      <c r="B212" s="49">
        <v>1221493</v>
      </c>
      <c r="C212" t="s">
        <v>24</v>
      </c>
      <c r="D212" s="50" t="s">
        <v>679</v>
      </c>
      <c r="E212" s="49">
        <v>45</v>
      </c>
      <c r="F212" s="61" t="s">
        <v>26</v>
      </c>
      <c r="G212" s="50" t="s">
        <v>680</v>
      </c>
      <c r="H212" s="55" t="s">
        <v>63</v>
      </c>
      <c r="I212" s="5" t="s">
        <v>681</v>
      </c>
      <c r="J212" s="5" t="s">
        <v>1704</v>
      </c>
      <c r="K212" s="5"/>
      <c r="L212" s="5"/>
      <c r="M212" s="5" t="s">
        <v>1430</v>
      </c>
      <c r="N212" t="s">
        <v>30</v>
      </c>
      <c r="O212" s="72">
        <v>3</v>
      </c>
      <c r="P212" s="72">
        <v>0.498</v>
      </c>
      <c r="Q212" s="72">
        <v>43</v>
      </c>
      <c r="R212" s="2">
        <v>21.414000000000001</v>
      </c>
      <c r="S212" s="3">
        <f>MIN(40,R212-10,4*R212/O212)</f>
        <v>11.414000000000001</v>
      </c>
      <c r="T212" s="1">
        <v>10</v>
      </c>
      <c r="U212" s="10">
        <f t="shared" si="7"/>
        <v>0</v>
      </c>
      <c r="W212">
        <v>20191023</v>
      </c>
    </row>
    <row r="213" spans="1:23" ht="15" customHeight="1" thickBot="1" x14ac:dyDescent="0.25">
      <c r="A213" s="54">
        <v>43760</v>
      </c>
      <c r="B213" s="49">
        <v>1240580</v>
      </c>
      <c r="C213" s="4" t="s">
        <v>107</v>
      </c>
      <c r="D213" s="49" t="s">
        <v>682</v>
      </c>
      <c r="E213" s="49">
        <v>55</v>
      </c>
      <c r="F213" s="49" t="s">
        <v>53</v>
      </c>
      <c r="G213" s="49" t="s">
        <v>683</v>
      </c>
      <c r="H213" s="64" t="s">
        <v>110</v>
      </c>
      <c r="I213" t="s">
        <v>684</v>
      </c>
      <c r="J213" t="s">
        <v>1705</v>
      </c>
      <c r="M213" t="s">
        <v>1431</v>
      </c>
      <c r="N213" s="1" t="s">
        <v>112</v>
      </c>
      <c r="O213" s="72">
        <v>4</v>
      </c>
      <c r="P213" s="72">
        <v>0.48199999999999998</v>
      </c>
      <c r="Q213" s="72">
        <v>58</v>
      </c>
      <c r="R213" s="2">
        <v>27.956</v>
      </c>
      <c r="S213" s="14">
        <f>MIN(30,R213-15)</f>
        <v>12.956</v>
      </c>
      <c r="T213" s="1">
        <v>10</v>
      </c>
      <c r="U213" s="16">
        <f t="shared" si="7"/>
        <v>5</v>
      </c>
      <c r="W213">
        <v>20191212</v>
      </c>
    </row>
    <row r="214" spans="1:23" ht="15" customHeight="1" thickBot="1" x14ac:dyDescent="0.25">
      <c r="A214" s="54">
        <v>43774</v>
      </c>
      <c r="B214" s="49">
        <v>1244319</v>
      </c>
      <c r="C214" s="4" t="s">
        <v>107</v>
      </c>
      <c r="D214" s="50" t="s">
        <v>685</v>
      </c>
      <c r="E214" s="49">
        <v>67</v>
      </c>
      <c r="F214" s="49" t="s">
        <v>117</v>
      </c>
      <c r="G214" s="49" t="s">
        <v>686</v>
      </c>
      <c r="H214" s="64" t="s">
        <v>110</v>
      </c>
      <c r="I214" t="s">
        <v>687</v>
      </c>
      <c r="J214" t="s">
        <v>1706</v>
      </c>
      <c r="M214" t="s">
        <v>1432</v>
      </c>
      <c r="N214" s="1" t="s">
        <v>112</v>
      </c>
      <c r="O214" s="72">
        <v>4</v>
      </c>
      <c r="P214" s="72">
        <v>0.48199999999999998</v>
      </c>
      <c r="Q214" s="72">
        <v>58</v>
      </c>
      <c r="R214" s="2">
        <v>27.956</v>
      </c>
      <c r="S214" s="14">
        <f>MIN(30,R214-15)</f>
        <v>12.956</v>
      </c>
      <c r="T214" s="1">
        <v>10</v>
      </c>
      <c r="U214" s="16">
        <f t="shared" si="7"/>
        <v>5</v>
      </c>
      <c r="W214">
        <v>20191212</v>
      </c>
    </row>
    <row r="215" spans="1:23" ht="15" customHeight="1" thickBot="1" x14ac:dyDescent="0.25">
      <c r="A215" s="56">
        <v>43630</v>
      </c>
      <c r="B215" s="48">
        <v>1209913</v>
      </c>
      <c r="C215" t="s">
        <v>24</v>
      </c>
      <c r="D215" s="33" t="s">
        <v>688</v>
      </c>
      <c r="E215" s="33">
        <v>59</v>
      </c>
      <c r="F215" s="33" t="s">
        <v>117</v>
      </c>
      <c r="G215" s="48" t="s">
        <v>689</v>
      </c>
      <c r="H215" s="57" t="s">
        <v>55</v>
      </c>
      <c r="I215" s="20" t="s">
        <v>690</v>
      </c>
      <c r="J215" s="20" t="s">
        <v>1747</v>
      </c>
      <c r="K215" s="20"/>
      <c r="L215" s="20"/>
      <c r="M215" s="20" t="s">
        <v>1433</v>
      </c>
      <c r="N215" t="s">
        <v>46</v>
      </c>
      <c r="O215" s="73">
        <v>3.5</v>
      </c>
      <c r="P215" s="72">
        <v>0.47799999999999998</v>
      </c>
      <c r="Q215" s="72">
        <v>36</v>
      </c>
      <c r="R215" s="2">
        <v>17.207999999999998</v>
      </c>
      <c r="S215" s="47">
        <v>7.2079999999999984</v>
      </c>
      <c r="T215" s="1">
        <v>10</v>
      </c>
      <c r="U215" s="10">
        <f>R215-S215-T215</f>
        <v>0</v>
      </c>
      <c r="V215" t="s">
        <v>484</v>
      </c>
    </row>
    <row r="216" spans="1:23" ht="15" customHeight="1" thickBot="1" x14ac:dyDescent="0.25">
      <c r="A216" s="54">
        <v>43641</v>
      </c>
      <c r="B216" s="49">
        <v>1212429</v>
      </c>
      <c r="C216" t="s">
        <v>24</v>
      </c>
      <c r="D216" s="49" t="s">
        <v>691</v>
      </c>
      <c r="E216" s="49">
        <v>61</v>
      </c>
      <c r="F216" s="49" t="s">
        <v>33</v>
      </c>
      <c r="G216" s="61" t="s">
        <v>692</v>
      </c>
      <c r="H216" s="55" t="s">
        <v>174</v>
      </c>
      <c r="I216" s="3" t="s">
        <v>693</v>
      </c>
      <c r="J216" s="3" t="s">
        <v>1707</v>
      </c>
      <c r="K216" s="3"/>
      <c r="L216" s="3"/>
      <c r="M216" s="3" t="s">
        <v>1434</v>
      </c>
      <c r="N216" t="s">
        <v>46</v>
      </c>
      <c r="O216" s="71">
        <v>3.4</v>
      </c>
      <c r="P216" s="71">
        <v>0.47799999999999998</v>
      </c>
      <c r="Q216" s="71">
        <v>36</v>
      </c>
      <c r="R216" s="37">
        <v>17.207999999999998</v>
      </c>
      <c r="S216" s="21">
        <v>7.2079999999999984</v>
      </c>
      <c r="T216" s="1">
        <v>10</v>
      </c>
      <c r="U216" s="10">
        <f>R216-S216-T216</f>
        <v>0</v>
      </c>
    </row>
    <row r="217" spans="1:23" ht="15" customHeight="1" thickBot="1" x14ac:dyDescent="0.25">
      <c r="A217" s="54">
        <v>43767</v>
      </c>
      <c r="B217" s="49">
        <v>1242225</v>
      </c>
      <c r="C217" s="4" t="s">
        <v>107</v>
      </c>
      <c r="D217" s="49" t="s">
        <v>694</v>
      </c>
      <c r="E217" s="49">
        <v>54</v>
      </c>
      <c r="F217" s="49" t="s">
        <v>117</v>
      </c>
      <c r="G217" s="49" t="s">
        <v>695</v>
      </c>
      <c r="H217" s="64" t="s">
        <v>110</v>
      </c>
      <c r="I217" t="s">
        <v>696</v>
      </c>
      <c r="J217" t="s">
        <v>1708</v>
      </c>
      <c r="M217" t="s">
        <v>1435</v>
      </c>
      <c r="N217" s="1" t="s">
        <v>112</v>
      </c>
      <c r="O217" s="72">
        <v>3.4</v>
      </c>
      <c r="P217" s="72">
        <v>0.47799999999999998</v>
      </c>
      <c r="Q217" s="72">
        <v>58</v>
      </c>
      <c r="R217" s="2">
        <v>27.724</v>
      </c>
      <c r="S217" s="14">
        <f>MIN(30,R217-15)</f>
        <v>12.724</v>
      </c>
      <c r="T217" s="1">
        <v>10</v>
      </c>
      <c r="U217" s="16">
        <f t="shared" ref="U217:U230" si="8">R217-S217-T217</f>
        <v>5</v>
      </c>
      <c r="W217">
        <v>20191212</v>
      </c>
    </row>
    <row r="218" spans="1:23" ht="15" customHeight="1" thickBot="1" x14ac:dyDescent="0.25">
      <c r="A218" s="54">
        <v>43725</v>
      </c>
      <c r="B218" s="49">
        <v>1232860</v>
      </c>
      <c r="C218" t="s">
        <v>24</v>
      </c>
      <c r="D218" s="49" t="s">
        <v>697</v>
      </c>
      <c r="E218" s="49">
        <v>26</v>
      </c>
      <c r="F218" s="49" t="s">
        <v>26</v>
      </c>
      <c r="G218" s="50" t="s">
        <v>698</v>
      </c>
      <c r="H218" s="55" t="s">
        <v>28</v>
      </c>
      <c r="I218" t="s">
        <v>699</v>
      </c>
      <c r="J218" t="s">
        <v>1709</v>
      </c>
      <c r="M218" t="s">
        <v>1436</v>
      </c>
      <c r="N218" t="s">
        <v>112</v>
      </c>
      <c r="O218" s="74">
        <v>2.9</v>
      </c>
      <c r="P218" s="74">
        <v>0.47399999999999998</v>
      </c>
      <c r="Q218" s="75">
        <v>54</v>
      </c>
      <c r="R218" s="2">
        <v>25.596</v>
      </c>
      <c r="S218" s="14">
        <f>MIN(40,R218-10)</f>
        <v>15.596</v>
      </c>
      <c r="T218" s="1">
        <v>9.48</v>
      </c>
      <c r="U218" s="16">
        <f t="shared" si="8"/>
        <v>0.51999999999999957</v>
      </c>
    </row>
    <row r="219" spans="1:23" ht="15" customHeight="1" thickBot="1" x14ac:dyDescent="0.25">
      <c r="A219" s="54">
        <v>43651</v>
      </c>
      <c r="B219" s="49">
        <v>1215297</v>
      </c>
      <c r="C219" t="s">
        <v>24</v>
      </c>
      <c r="D219" s="50" t="s">
        <v>700</v>
      </c>
      <c r="E219" s="49">
        <v>64</v>
      </c>
      <c r="F219" s="50" t="s">
        <v>26</v>
      </c>
      <c r="G219" s="61" t="s">
        <v>701</v>
      </c>
      <c r="H219" s="55" t="s">
        <v>174</v>
      </c>
      <c r="I219" s="3" t="s">
        <v>702</v>
      </c>
      <c r="J219" s="3" t="s">
        <v>1710</v>
      </c>
      <c r="K219" s="3"/>
      <c r="L219" s="3"/>
      <c r="M219" s="3" t="s">
        <v>1437</v>
      </c>
      <c r="N219" t="s">
        <v>46</v>
      </c>
      <c r="O219" s="71">
        <v>3.9</v>
      </c>
      <c r="P219" s="71">
        <v>0.46400000000000002</v>
      </c>
      <c r="Q219" s="71">
        <v>42</v>
      </c>
      <c r="R219" s="37">
        <v>19.488</v>
      </c>
      <c r="S219" s="21">
        <v>9.4879999999999995</v>
      </c>
      <c r="T219" s="1">
        <v>10</v>
      </c>
      <c r="U219" s="10">
        <f t="shared" si="8"/>
        <v>0</v>
      </c>
      <c r="W219">
        <v>20191023</v>
      </c>
    </row>
    <row r="220" spans="1:23" ht="15" customHeight="1" thickBot="1" x14ac:dyDescent="0.25">
      <c r="A220" s="56">
        <v>43629</v>
      </c>
      <c r="B220" s="48">
        <v>1204307</v>
      </c>
      <c r="C220" t="s">
        <v>24</v>
      </c>
      <c r="D220" s="33" t="s">
        <v>703</v>
      </c>
      <c r="E220" s="33">
        <v>64</v>
      </c>
      <c r="F220" s="33" t="s">
        <v>53</v>
      </c>
      <c r="G220" s="48" t="s">
        <v>704</v>
      </c>
      <c r="H220" s="57" t="s">
        <v>55</v>
      </c>
      <c r="I220" s="20" t="s">
        <v>705</v>
      </c>
      <c r="J220" s="20" t="s">
        <v>1747</v>
      </c>
      <c r="K220" s="20"/>
      <c r="L220" s="20"/>
      <c r="M220" s="20" t="s">
        <v>1438</v>
      </c>
      <c r="N220" t="s">
        <v>46</v>
      </c>
      <c r="O220" s="73">
        <v>4.2</v>
      </c>
      <c r="P220" s="73">
        <v>0.46200000000000002</v>
      </c>
      <c r="Q220" s="73">
        <v>36</v>
      </c>
      <c r="R220" s="2">
        <v>16.632000000000001</v>
      </c>
      <c r="S220" s="47">
        <v>6.6320000000000014</v>
      </c>
      <c r="T220" s="1">
        <v>10</v>
      </c>
      <c r="U220" s="10">
        <f t="shared" si="8"/>
        <v>0</v>
      </c>
      <c r="V220" t="s">
        <v>484</v>
      </c>
    </row>
    <row r="221" spans="1:23" ht="15" customHeight="1" thickBot="1" x14ac:dyDescent="0.25">
      <c r="A221" s="54">
        <v>43649</v>
      </c>
      <c r="B221" s="49">
        <v>1214246</v>
      </c>
      <c r="C221" t="s">
        <v>24</v>
      </c>
      <c r="D221" s="50" t="s">
        <v>706</v>
      </c>
      <c r="E221" s="49">
        <v>39</v>
      </c>
      <c r="F221" s="50" t="s">
        <v>26</v>
      </c>
      <c r="G221" s="61" t="s">
        <v>707</v>
      </c>
      <c r="H221" s="55" t="s">
        <v>174</v>
      </c>
      <c r="I221" s="3" t="s">
        <v>708</v>
      </c>
      <c r="J221" s="3" t="s">
        <v>1711</v>
      </c>
      <c r="K221" s="3"/>
      <c r="L221" s="3"/>
      <c r="M221" s="3" t="s">
        <v>1439</v>
      </c>
      <c r="N221" t="s">
        <v>46</v>
      </c>
      <c r="O221" s="71">
        <v>3.3</v>
      </c>
      <c r="P221" s="71">
        <v>0.45800000000000002</v>
      </c>
      <c r="Q221" s="71">
        <v>38</v>
      </c>
      <c r="R221" s="37">
        <v>17.404</v>
      </c>
      <c r="S221" s="21">
        <v>7.4039999999999999</v>
      </c>
      <c r="T221" s="1">
        <v>10</v>
      </c>
      <c r="U221" s="10">
        <f t="shared" si="8"/>
        <v>0</v>
      </c>
    </row>
    <row r="222" spans="1:23" ht="15" customHeight="1" thickBot="1" x14ac:dyDescent="0.25">
      <c r="A222" s="65">
        <v>43669</v>
      </c>
      <c r="B222" s="66">
        <v>1219667</v>
      </c>
      <c r="C222" s="5" t="s">
        <v>24</v>
      </c>
      <c r="D222" s="67" t="s">
        <v>709</v>
      </c>
      <c r="E222" s="66">
        <v>66</v>
      </c>
      <c r="F222" s="68" t="s">
        <v>26</v>
      </c>
      <c r="G222" s="67" t="s">
        <v>710</v>
      </c>
      <c r="H222" s="69" t="s">
        <v>63</v>
      </c>
      <c r="I222" s="5" t="s">
        <v>711</v>
      </c>
      <c r="J222" s="5" t="s">
        <v>1712</v>
      </c>
      <c r="K222" s="5"/>
      <c r="L222" s="5"/>
      <c r="M222" s="5" t="s">
        <v>1440</v>
      </c>
      <c r="N222" t="s">
        <v>30</v>
      </c>
      <c r="O222" s="72">
        <v>4.5</v>
      </c>
      <c r="P222" s="72">
        <v>0.45600000000000002</v>
      </c>
      <c r="Q222" s="72">
        <v>43</v>
      </c>
      <c r="R222" s="2">
        <v>19.608000000000001</v>
      </c>
      <c r="S222" s="3">
        <f>MIN(40,R222-10,4*R222/O222)</f>
        <v>9.6080000000000005</v>
      </c>
      <c r="T222" s="1">
        <v>10</v>
      </c>
      <c r="U222" s="10">
        <f t="shared" si="8"/>
        <v>0</v>
      </c>
      <c r="W222">
        <v>20191023</v>
      </c>
    </row>
    <row r="223" spans="1:23" ht="15" customHeight="1" thickBot="1" x14ac:dyDescent="0.25">
      <c r="A223" s="54">
        <v>43641</v>
      </c>
      <c r="B223" s="49">
        <v>1212199</v>
      </c>
      <c r="C223" t="s">
        <v>24</v>
      </c>
      <c r="D223" s="49" t="s">
        <v>712</v>
      </c>
      <c r="E223" s="49">
        <v>55</v>
      </c>
      <c r="F223" s="49" t="s">
        <v>26</v>
      </c>
      <c r="G223" s="61" t="s">
        <v>713</v>
      </c>
      <c r="H223" s="55" t="s">
        <v>174</v>
      </c>
      <c r="I223" s="3" t="s">
        <v>714</v>
      </c>
      <c r="J223" s="3" t="s">
        <v>1713</v>
      </c>
      <c r="K223" s="3"/>
      <c r="L223" s="3"/>
      <c r="M223" s="3" t="s">
        <v>1441</v>
      </c>
      <c r="N223" t="s">
        <v>46</v>
      </c>
      <c r="O223" s="71">
        <v>3</v>
      </c>
      <c r="P223" s="71">
        <v>0.45400000000000001</v>
      </c>
      <c r="Q223" s="71">
        <v>42</v>
      </c>
      <c r="R223" s="37">
        <v>19.068000000000001</v>
      </c>
      <c r="S223" s="21">
        <v>9.0680000000000014</v>
      </c>
      <c r="T223" s="1">
        <v>10</v>
      </c>
      <c r="U223" s="10">
        <f t="shared" si="8"/>
        <v>0</v>
      </c>
    </row>
    <row r="224" spans="1:23" ht="15" customHeight="1" thickBot="1" x14ac:dyDescent="0.25">
      <c r="A224" s="54">
        <v>43690</v>
      </c>
      <c r="B224" s="49">
        <v>1224547</v>
      </c>
      <c r="C224" t="s">
        <v>24</v>
      </c>
      <c r="D224" s="51" t="s">
        <v>715</v>
      </c>
      <c r="E224" s="49">
        <v>50</v>
      </c>
      <c r="F224" s="51" t="s">
        <v>26</v>
      </c>
      <c r="G224" s="58" t="s">
        <v>716</v>
      </c>
      <c r="H224" s="55" t="s">
        <v>28</v>
      </c>
      <c r="I224" t="s">
        <v>717</v>
      </c>
      <c r="M224" t="s">
        <v>1442</v>
      </c>
      <c r="N224" t="s">
        <v>30</v>
      </c>
      <c r="O224" s="72">
        <v>4</v>
      </c>
      <c r="P224" s="72">
        <v>0.45200000000000001</v>
      </c>
      <c r="Q224" s="72">
        <v>43</v>
      </c>
      <c r="R224" s="2">
        <v>19.436</v>
      </c>
      <c r="S224" s="3" t="s">
        <v>31</v>
      </c>
      <c r="T224" s="1">
        <v>10</v>
      </c>
      <c r="U224" s="10" t="e">
        <f t="shared" si="8"/>
        <v>#VALUE!</v>
      </c>
    </row>
    <row r="225" spans="1:25" ht="15" customHeight="1" thickBot="1" x14ac:dyDescent="0.25">
      <c r="A225" s="54">
        <v>43747</v>
      </c>
      <c r="B225" s="49">
        <v>1237439</v>
      </c>
      <c r="C225" s="4" t="s">
        <v>322</v>
      </c>
      <c r="D225" s="49" t="s">
        <v>718</v>
      </c>
      <c r="E225" s="49">
        <v>54</v>
      </c>
      <c r="F225" s="49" t="s">
        <v>53</v>
      </c>
      <c r="G225" s="49" t="s">
        <v>719</v>
      </c>
      <c r="H225" s="64" t="s">
        <v>110</v>
      </c>
      <c r="I225" t="s">
        <v>720</v>
      </c>
      <c r="M225" t="s">
        <v>1443</v>
      </c>
      <c r="N225" s="1" t="s">
        <v>112</v>
      </c>
      <c r="O225" s="72">
        <v>3.7</v>
      </c>
      <c r="P225" s="72">
        <v>0.45200000000000001</v>
      </c>
      <c r="Q225" s="72">
        <v>46</v>
      </c>
      <c r="R225" s="2">
        <v>20.792000000000002</v>
      </c>
      <c r="S225" s="14" t="s">
        <v>31</v>
      </c>
      <c r="T225" s="1">
        <v>10</v>
      </c>
      <c r="U225" s="16" t="e">
        <f t="shared" si="8"/>
        <v>#VALUE!</v>
      </c>
    </row>
    <row r="226" spans="1:25" ht="15" customHeight="1" thickBot="1" x14ac:dyDescent="0.3">
      <c r="A226" s="54">
        <v>43655</v>
      </c>
      <c r="B226" s="49">
        <v>1216159</v>
      </c>
      <c r="C226" t="s">
        <v>24</v>
      </c>
      <c r="D226" s="51" t="s">
        <v>721</v>
      </c>
      <c r="E226" s="49">
        <v>53</v>
      </c>
      <c r="F226" s="51" t="s">
        <v>33</v>
      </c>
      <c r="G226" s="50" t="s">
        <v>722</v>
      </c>
      <c r="H226" s="55" t="s">
        <v>50</v>
      </c>
      <c r="I226" s="17" t="s">
        <v>723</v>
      </c>
      <c r="J226" s="17" t="s">
        <v>1714</v>
      </c>
      <c r="K226" s="17"/>
      <c r="L226" s="17"/>
      <c r="M226" s="17" t="s">
        <v>1444</v>
      </c>
      <c r="N226" t="s">
        <v>46</v>
      </c>
      <c r="O226" s="72">
        <v>4.5</v>
      </c>
      <c r="P226" s="72">
        <v>0.44800000000000001</v>
      </c>
      <c r="Q226" s="72">
        <v>40</v>
      </c>
      <c r="R226" s="2">
        <v>17.920000000000002</v>
      </c>
      <c r="S226" s="3">
        <f>MIN(40,R226-10,4*R226/O226)</f>
        <v>7.9200000000000017</v>
      </c>
      <c r="T226" s="1">
        <v>10</v>
      </c>
      <c r="U226" s="10">
        <f t="shared" si="8"/>
        <v>0</v>
      </c>
      <c r="W226">
        <v>20191023</v>
      </c>
    </row>
    <row r="227" spans="1:25" ht="15" customHeight="1" thickBot="1" x14ac:dyDescent="0.25">
      <c r="A227" s="54">
        <v>43763</v>
      </c>
      <c r="B227" s="49">
        <v>1241677</v>
      </c>
      <c r="C227" s="4" t="s">
        <v>107</v>
      </c>
      <c r="D227" s="49" t="s">
        <v>724</v>
      </c>
      <c r="E227" s="49">
        <v>65</v>
      </c>
      <c r="F227" s="49" t="s">
        <v>53</v>
      </c>
      <c r="G227" s="49" t="s">
        <v>725</v>
      </c>
      <c r="H227" s="64" t="s">
        <v>110</v>
      </c>
      <c r="I227" t="s">
        <v>726</v>
      </c>
      <c r="J227" t="s">
        <v>1715</v>
      </c>
      <c r="M227" t="s">
        <v>1445</v>
      </c>
      <c r="N227" s="1" t="s">
        <v>112</v>
      </c>
      <c r="O227" s="72">
        <v>3.5</v>
      </c>
      <c r="P227" s="72">
        <v>0.44800000000000001</v>
      </c>
      <c r="Q227" s="72">
        <v>58</v>
      </c>
      <c r="R227" s="2">
        <v>25.984000000000002</v>
      </c>
      <c r="S227" s="14">
        <f>MIN(30,R227-15)</f>
        <v>10.984000000000002</v>
      </c>
      <c r="T227" s="1">
        <v>10</v>
      </c>
      <c r="U227" s="16">
        <f t="shared" si="8"/>
        <v>5</v>
      </c>
    </row>
    <row r="228" spans="1:25" ht="15" customHeight="1" thickBot="1" x14ac:dyDescent="0.25">
      <c r="A228" s="54">
        <v>43641</v>
      </c>
      <c r="B228" s="49">
        <v>1075118</v>
      </c>
      <c r="C228" t="s">
        <v>24</v>
      </c>
      <c r="D228" s="49" t="s">
        <v>727</v>
      </c>
      <c r="E228" s="49">
        <v>72</v>
      </c>
      <c r="F228" s="49" t="s">
        <v>26</v>
      </c>
      <c r="G228" s="61" t="s">
        <v>728</v>
      </c>
      <c r="H228" s="55" t="s">
        <v>174</v>
      </c>
      <c r="I228" s="3" t="s">
        <v>729</v>
      </c>
      <c r="J228" s="3" t="s">
        <v>1716</v>
      </c>
      <c r="K228" s="3"/>
      <c r="L228" s="3"/>
      <c r="M228" s="3" t="s">
        <v>1446</v>
      </c>
      <c r="N228" t="s">
        <v>46</v>
      </c>
      <c r="O228" s="71">
        <v>3.4</v>
      </c>
      <c r="P228" s="71">
        <v>0.44600000000000001</v>
      </c>
      <c r="Q228" s="71">
        <v>36</v>
      </c>
      <c r="R228" s="37">
        <v>16.056000000000001</v>
      </c>
      <c r="S228" s="21">
        <v>6.0560000000000009</v>
      </c>
      <c r="T228" s="1">
        <v>10</v>
      </c>
      <c r="U228" s="10">
        <f t="shared" si="8"/>
        <v>0</v>
      </c>
      <c r="W228">
        <v>20191023</v>
      </c>
    </row>
    <row r="229" spans="1:25" ht="15" customHeight="1" thickBot="1" x14ac:dyDescent="0.25">
      <c r="A229" s="54">
        <v>43637</v>
      </c>
      <c r="B229" s="49">
        <v>1211743</v>
      </c>
      <c r="C229" t="s">
        <v>24</v>
      </c>
      <c r="D229" s="49" t="s">
        <v>730</v>
      </c>
      <c r="E229" s="49">
        <v>78</v>
      </c>
      <c r="F229" s="49" t="s">
        <v>33</v>
      </c>
      <c r="G229" s="63" t="s">
        <v>731</v>
      </c>
      <c r="H229" s="55" t="s">
        <v>174</v>
      </c>
      <c r="I229" s="3" t="s">
        <v>732</v>
      </c>
      <c r="J229" s="3" t="s">
        <v>1717</v>
      </c>
      <c r="K229" s="3"/>
      <c r="L229" s="3"/>
      <c r="M229" s="3" t="s">
        <v>1447</v>
      </c>
      <c r="N229" t="s">
        <v>46</v>
      </c>
      <c r="O229" s="71">
        <v>4.0999999999999996</v>
      </c>
      <c r="P229" s="71">
        <v>0.44400000000000001</v>
      </c>
      <c r="Q229" s="71">
        <v>36</v>
      </c>
      <c r="R229" s="37">
        <v>15.984</v>
      </c>
      <c r="S229" s="21">
        <v>5.984</v>
      </c>
      <c r="T229" s="1">
        <v>10</v>
      </c>
      <c r="U229" s="10">
        <f t="shared" si="8"/>
        <v>0</v>
      </c>
    </row>
    <row r="230" spans="1:25" ht="15" customHeight="1" thickBot="1" x14ac:dyDescent="0.25">
      <c r="A230" s="54">
        <v>43700</v>
      </c>
      <c r="B230" s="49">
        <v>1093564</v>
      </c>
      <c r="C230" t="s">
        <v>24</v>
      </c>
      <c r="D230" s="51" t="s">
        <v>733</v>
      </c>
      <c r="E230" s="49">
        <v>62</v>
      </c>
      <c r="F230" s="51" t="s">
        <v>33</v>
      </c>
      <c r="G230" s="58" t="s">
        <v>734</v>
      </c>
      <c r="H230" s="55" t="s">
        <v>28</v>
      </c>
      <c r="I230" t="s">
        <v>735</v>
      </c>
      <c r="J230" t="s">
        <v>1718</v>
      </c>
      <c r="M230" t="s">
        <v>1448</v>
      </c>
      <c r="N230" t="s">
        <v>112</v>
      </c>
      <c r="O230" s="74">
        <v>4</v>
      </c>
      <c r="P230" s="74">
        <v>0.44400000000000001</v>
      </c>
      <c r="Q230" s="75">
        <v>54</v>
      </c>
      <c r="R230" s="2">
        <v>23.975999999999999</v>
      </c>
      <c r="S230" s="3">
        <v>13</v>
      </c>
      <c r="T230" s="1">
        <v>10</v>
      </c>
      <c r="U230" s="10">
        <f t="shared" si="8"/>
        <v>0.97599999999999909</v>
      </c>
    </row>
    <row r="231" spans="1:25" ht="15" customHeight="1" thickBot="1" x14ac:dyDescent="0.25">
      <c r="A231" s="54">
        <v>43725</v>
      </c>
      <c r="B231" s="49">
        <v>1232993</v>
      </c>
      <c r="C231" t="s">
        <v>24</v>
      </c>
      <c r="D231" s="49" t="s">
        <v>736</v>
      </c>
      <c r="E231" s="49">
        <v>56</v>
      </c>
      <c r="F231" s="49" t="s">
        <v>26</v>
      </c>
      <c r="G231" s="50" t="s">
        <v>737</v>
      </c>
      <c r="H231" s="55" t="s">
        <v>28</v>
      </c>
      <c r="I231" t="s">
        <v>738</v>
      </c>
      <c r="J231" t="s">
        <v>1719</v>
      </c>
      <c r="M231" t="s">
        <v>1449</v>
      </c>
      <c r="N231" t="s">
        <v>112</v>
      </c>
      <c r="O231" s="74">
        <v>3</v>
      </c>
      <c r="P231" s="74">
        <v>0.44</v>
      </c>
      <c r="Q231" s="75">
        <v>59</v>
      </c>
      <c r="R231" s="2">
        <v>25.96</v>
      </c>
      <c r="S231" s="14">
        <f>MIN(40,R231-10)</f>
        <v>15.96</v>
      </c>
      <c r="T231" s="1">
        <v>10</v>
      </c>
      <c r="U231" s="16">
        <f>Q231-S231-T231</f>
        <v>33.04</v>
      </c>
      <c r="W231">
        <v>20191212</v>
      </c>
    </row>
    <row r="232" spans="1:25" ht="15" customHeight="1" thickBot="1" x14ac:dyDescent="0.25">
      <c r="A232" s="33"/>
      <c r="B232" s="59" t="s">
        <v>739</v>
      </c>
      <c r="C232" t="s">
        <v>24</v>
      </c>
      <c r="D232" s="60" t="s">
        <v>740</v>
      </c>
      <c r="E232" s="60">
        <v>73</v>
      </c>
      <c r="F232" s="60" t="s">
        <v>299</v>
      </c>
      <c r="G232" s="59" t="s">
        <v>739</v>
      </c>
      <c r="H232" s="57" t="s">
        <v>59</v>
      </c>
      <c r="I232" s="20" t="s">
        <v>741</v>
      </c>
      <c r="J232" s="20" t="s">
        <v>1720</v>
      </c>
      <c r="K232" s="20"/>
      <c r="L232" s="20"/>
      <c r="M232" s="20" t="s">
        <v>1450</v>
      </c>
      <c r="N232" t="s">
        <v>46</v>
      </c>
      <c r="O232" s="73">
        <v>2.5</v>
      </c>
      <c r="P232" s="72">
        <v>0.432</v>
      </c>
      <c r="Q232" s="72">
        <v>50.4</v>
      </c>
      <c r="R232" s="2">
        <v>21.7728</v>
      </c>
      <c r="S232" s="14">
        <v>11.7728</v>
      </c>
      <c r="T232" s="1">
        <v>10</v>
      </c>
      <c r="U232" s="16">
        <v>0</v>
      </c>
      <c r="W232" t="s">
        <v>47</v>
      </c>
    </row>
    <row r="233" spans="1:25" ht="15" customHeight="1" thickBot="1" x14ac:dyDescent="0.25">
      <c r="A233" s="56">
        <v>43536</v>
      </c>
      <c r="B233" s="33" t="s">
        <v>742</v>
      </c>
      <c r="C233" t="s">
        <v>24</v>
      </c>
      <c r="D233" s="33" t="s">
        <v>743</v>
      </c>
      <c r="E233" s="33"/>
      <c r="F233" s="33"/>
      <c r="G233" s="33" t="s">
        <v>742</v>
      </c>
      <c r="H233" s="57" t="s">
        <v>44</v>
      </c>
      <c r="I233" t="s">
        <v>744</v>
      </c>
      <c r="J233" t="s">
        <v>1721</v>
      </c>
      <c r="M233" t="s">
        <v>1451</v>
      </c>
      <c r="N233" t="s">
        <v>46</v>
      </c>
      <c r="O233" s="72">
        <v>2.2000000000000002</v>
      </c>
      <c r="P233" s="72">
        <v>0.43</v>
      </c>
      <c r="Q233" s="72">
        <v>42</v>
      </c>
      <c r="R233" s="2">
        <v>18.059999999999999</v>
      </c>
      <c r="S233" s="3">
        <v>8.1</v>
      </c>
      <c r="T233" s="1">
        <v>10</v>
      </c>
      <c r="U233" s="16">
        <v>-4.0000000000000924E-2</v>
      </c>
      <c r="W233" s="26"/>
      <c r="Y233">
        <v>73</v>
      </c>
    </row>
    <row r="234" spans="1:25" ht="15" customHeight="1" thickBot="1" x14ac:dyDescent="0.25">
      <c r="A234" s="56">
        <v>43629</v>
      </c>
      <c r="B234" s="48">
        <v>1208785</v>
      </c>
      <c r="C234" t="s">
        <v>24</v>
      </c>
      <c r="D234" s="33" t="s">
        <v>745</v>
      </c>
      <c r="E234" s="33">
        <v>60</v>
      </c>
      <c r="F234" s="33" t="s">
        <v>53</v>
      </c>
      <c r="G234" s="48" t="s">
        <v>746</v>
      </c>
      <c r="H234" s="57" t="s">
        <v>55</v>
      </c>
      <c r="I234" s="20" t="s">
        <v>747</v>
      </c>
      <c r="J234" s="20" t="s">
        <v>1747</v>
      </c>
      <c r="K234" s="20"/>
      <c r="L234" s="20"/>
      <c r="M234" s="20" t="s">
        <v>1452</v>
      </c>
      <c r="N234" t="s">
        <v>46</v>
      </c>
      <c r="O234" s="73">
        <v>4.3</v>
      </c>
      <c r="P234" s="73">
        <v>0.41599999999999998</v>
      </c>
      <c r="Q234" s="73">
        <v>36</v>
      </c>
      <c r="R234" s="2">
        <v>14.975999999999999</v>
      </c>
      <c r="S234" s="47">
        <v>4.9759999999999991</v>
      </c>
      <c r="T234" s="1">
        <v>10</v>
      </c>
      <c r="U234" s="10">
        <f>R234-S234-T234</f>
        <v>0</v>
      </c>
      <c r="V234" t="s">
        <v>484</v>
      </c>
    </row>
    <row r="235" spans="1:25" ht="15" customHeight="1" thickBot="1" x14ac:dyDescent="0.25">
      <c r="A235" s="54">
        <v>43767</v>
      </c>
      <c r="B235" s="49">
        <v>1242576</v>
      </c>
      <c r="C235" s="4" t="s">
        <v>107</v>
      </c>
      <c r="D235" s="49" t="s">
        <v>748</v>
      </c>
      <c r="E235" s="49">
        <v>75</v>
      </c>
      <c r="F235" s="49" t="s">
        <v>117</v>
      </c>
      <c r="G235" s="49" t="s">
        <v>749</v>
      </c>
      <c r="H235" s="64" t="s">
        <v>110</v>
      </c>
      <c r="I235" t="s">
        <v>750</v>
      </c>
      <c r="M235" t="s">
        <v>1453</v>
      </c>
      <c r="N235" s="1" t="s">
        <v>112</v>
      </c>
      <c r="O235" s="72">
        <v>4</v>
      </c>
      <c r="P235" s="72">
        <v>0.41599999999999998</v>
      </c>
      <c r="Q235" s="72">
        <v>56</v>
      </c>
      <c r="R235" s="2">
        <v>23.295999999999999</v>
      </c>
      <c r="S235" s="14" t="s">
        <v>31</v>
      </c>
      <c r="T235" s="1">
        <v>10</v>
      </c>
      <c r="U235" s="16" t="e">
        <f>Q235-S235-T235</f>
        <v>#VALUE!</v>
      </c>
    </row>
    <row r="236" spans="1:25" ht="15" customHeight="1" thickBot="1" x14ac:dyDescent="0.25">
      <c r="A236" s="54">
        <v>43770</v>
      </c>
      <c r="B236" s="49">
        <v>1243379</v>
      </c>
      <c r="C236" s="4" t="s">
        <v>107</v>
      </c>
      <c r="D236" s="50" t="s">
        <v>751</v>
      </c>
      <c r="E236" s="49">
        <v>57</v>
      </c>
      <c r="F236" s="49" t="s">
        <v>117</v>
      </c>
      <c r="G236" s="49" t="s">
        <v>752</v>
      </c>
      <c r="H236" s="64" t="s">
        <v>110</v>
      </c>
      <c r="I236" t="s">
        <v>753</v>
      </c>
      <c r="M236" t="s">
        <v>1454</v>
      </c>
      <c r="N236" s="1" t="s">
        <v>112</v>
      </c>
      <c r="O236" s="72">
        <v>4</v>
      </c>
      <c r="P236" s="72">
        <v>0.41599999999999998</v>
      </c>
      <c r="Q236" s="72">
        <v>58</v>
      </c>
      <c r="R236" s="2">
        <v>24.128</v>
      </c>
      <c r="S236" s="14" t="s">
        <v>31</v>
      </c>
      <c r="T236" s="1">
        <v>10</v>
      </c>
      <c r="U236" s="16" t="e">
        <f>Q236-S236-T236</f>
        <v>#VALUE!</v>
      </c>
    </row>
    <row r="237" spans="1:25" ht="15" customHeight="1" thickBot="1" x14ac:dyDescent="0.3">
      <c r="A237" s="54">
        <v>43656</v>
      </c>
      <c r="B237" s="49">
        <v>1215569</v>
      </c>
      <c r="C237" t="s">
        <v>24</v>
      </c>
      <c r="D237" s="51" t="s">
        <v>754</v>
      </c>
      <c r="E237" s="49">
        <v>57</v>
      </c>
      <c r="F237" s="51" t="s">
        <v>26</v>
      </c>
      <c r="G237" s="50" t="s">
        <v>755</v>
      </c>
      <c r="H237" s="55" t="s">
        <v>50</v>
      </c>
      <c r="I237" s="17" t="s">
        <v>756</v>
      </c>
      <c r="J237" s="17" t="s">
        <v>1722</v>
      </c>
      <c r="K237" s="17"/>
      <c r="L237" s="17"/>
      <c r="M237" s="17" t="s">
        <v>1455</v>
      </c>
      <c r="N237" t="s">
        <v>46</v>
      </c>
      <c r="O237" s="72">
        <v>4.4000000000000004</v>
      </c>
      <c r="P237" s="72">
        <v>0.40799999999999997</v>
      </c>
      <c r="Q237" s="72">
        <v>40</v>
      </c>
      <c r="R237" s="2">
        <v>16.32</v>
      </c>
      <c r="S237" s="3">
        <f>MIN(40,R237-10,4*R237/O237)</f>
        <v>6.32</v>
      </c>
      <c r="T237" s="1">
        <v>10</v>
      </c>
      <c r="U237" s="10">
        <f>R237-S237-T237</f>
        <v>0</v>
      </c>
    </row>
    <row r="238" spans="1:25" ht="15" customHeight="1" thickBot="1" x14ac:dyDescent="0.25">
      <c r="A238" s="54">
        <v>43693</v>
      </c>
      <c r="B238" s="49">
        <v>1225319</v>
      </c>
      <c r="C238" t="s">
        <v>24</v>
      </c>
      <c r="D238" s="51" t="s">
        <v>757</v>
      </c>
      <c r="E238" s="49">
        <v>32</v>
      </c>
      <c r="F238" s="51" t="s">
        <v>26</v>
      </c>
      <c r="G238" s="58" t="s">
        <v>758</v>
      </c>
      <c r="H238" s="55" t="s">
        <v>28</v>
      </c>
      <c r="I238" t="s">
        <v>759</v>
      </c>
      <c r="M238" t="s">
        <v>1456</v>
      </c>
      <c r="N238" t="s">
        <v>30</v>
      </c>
      <c r="O238" s="72">
        <v>5</v>
      </c>
      <c r="P238" s="72">
        <v>0.40400000000000003</v>
      </c>
      <c r="Q238" s="72">
        <v>43</v>
      </c>
      <c r="R238" s="2">
        <v>17.372</v>
      </c>
      <c r="S238" s="3" t="s">
        <v>31</v>
      </c>
      <c r="T238" s="1">
        <v>10</v>
      </c>
      <c r="U238" s="10" t="e">
        <f>R238-S238-T238</f>
        <v>#VALUE!</v>
      </c>
    </row>
    <row r="239" spans="1:25" ht="14.25" customHeight="1" x14ac:dyDescent="0.2">
      <c r="A239" s="54">
        <v>43725</v>
      </c>
      <c r="B239" s="49">
        <v>1233323</v>
      </c>
      <c r="C239" s="33" t="s">
        <v>24</v>
      </c>
      <c r="D239" s="49" t="s">
        <v>760</v>
      </c>
      <c r="E239" s="49">
        <v>39</v>
      </c>
      <c r="F239" s="49" t="s">
        <v>33</v>
      </c>
      <c r="G239" s="50" t="s">
        <v>761</v>
      </c>
      <c r="H239" s="55" t="s">
        <v>28</v>
      </c>
      <c r="I239" t="s">
        <v>762</v>
      </c>
      <c r="M239" t="s">
        <v>1457</v>
      </c>
      <c r="N239" s="76" t="s">
        <v>30</v>
      </c>
      <c r="O239" s="12">
        <v>4</v>
      </c>
      <c r="P239" s="12">
        <v>0.4</v>
      </c>
      <c r="Q239" s="13">
        <v>43</v>
      </c>
      <c r="R239" s="2">
        <v>17.2</v>
      </c>
      <c r="S239" s="3" t="s">
        <v>31</v>
      </c>
      <c r="T239" s="1">
        <v>10</v>
      </c>
      <c r="U239" s="10" t="e">
        <f>R239-S239-T239</f>
        <v>#VALUE!</v>
      </c>
    </row>
    <row r="240" spans="1:25" ht="14.25" customHeight="1" x14ac:dyDescent="0.2">
      <c r="A240" s="54">
        <v>43760</v>
      </c>
      <c r="B240" s="49">
        <v>1240573</v>
      </c>
      <c r="C240" s="77" t="s">
        <v>107</v>
      </c>
      <c r="D240" s="49" t="s">
        <v>763</v>
      </c>
      <c r="E240" s="49">
        <v>52</v>
      </c>
      <c r="F240" s="49" t="s">
        <v>53</v>
      </c>
      <c r="G240" s="78" t="s">
        <v>764</v>
      </c>
      <c r="H240" s="64" t="s">
        <v>110</v>
      </c>
      <c r="I240" t="s">
        <v>765</v>
      </c>
      <c r="M240" t="s">
        <v>1458</v>
      </c>
      <c r="N240" s="79" t="s">
        <v>112</v>
      </c>
      <c r="O240" s="1">
        <v>3.1</v>
      </c>
      <c r="P240" s="1">
        <v>0.39800000000000002</v>
      </c>
      <c r="Q240" s="1">
        <v>58</v>
      </c>
      <c r="R240" s="2">
        <v>23.084</v>
      </c>
      <c r="S240" s="14" t="s">
        <v>31</v>
      </c>
      <c r="T240" s="1">
        <v>10</v>
      </c>
      <c r="U240" s="16" t="e">
        <f>Q240-S240-T240</f>
        <v>#VALUE!</v>
      </c>
    </row>
    <row r="241" spans="1:25" ht="14.25" customHeight="1" x14ac:dyDescent="0.2">
      <c r="A241" s="54">
        <v>43704</v>
      </c>
      <c r="B241" s="49">
        <v>1227964</v>
      </c>
      <c r="C241" s="33" t="s">
        <v>24</v>
      </c>
      <c r="D241" s="51" t="s">
        <v>766</v>
      </c>
      <c r="E241" s="49">
        <v>64</v>
      </c>
      <c r="F241" s="51" t="s">
        <v>33</v>
      </c>
      <c r="G241" s="80" t="s">
        <v>767</v>
      </c>
      <c r="H241" s="55" t="s">
        <v>28</v>
      </c>
      <c r="I241" t="s">
        <v>768</v>
      </c>
      <c r="J241" t="s">
        <v>1723</v>
      </c>
      <c r="M241" t="s">
        <v>1459</v>
      </c>
      <c r="N241" s="76" t="s">
        <v>112</v>
      </c>
      <c r="O241" s="12">
        <v>3.4</v>
      </c>
      <c r="P241" s="12">
        <v>0.39600000000000002</v>
      </c>
      <c r="Q241" s="13">
        <v>54</v>
      </c>
      <c r="R241" s="2">
        <v>21.384</v>
      </c>
      <c r="S241" s="3">
        <v>11</v>
      </c>
      <c r="T241" s="1">
        <v>10</v>
      </c>
      <c r="U241" s="10">
        <f>R241-S241-T241</f>
        <v>0.38400000000000034</v>
      </c>
    </row>
    <row r="242" spans="1:25" ht="14.25" customHeight="1" x14ac:dyDescent="0.2">
      <c r="A242" s="54">
        <v>43777</v>
      </c>
      <c r="B242" s="49">
        <v>1245018</v>
      </c>
      <c r="C242" s="77" t="s">
        <v>107</v>
      </c>
      <c r="D242" s="50" t="s">
        <v>769</v>
      </c>
      <c r="E242" s="49">
        <v>72</v>
      </c>
      <c r="F242" s="50" t="s">
        <v>33</v>
      </c>
      <c r="G242" s="78" t="s">
        <v>770</v>
      </c>
      <c r="H242" s="64" t="s">
        <v>110</v>
      </c>
      <c r="I242" t="s">
        <v>771</v>
      </c>
      <c r="M242" t="s">
        <v>1460</v>
      </c>
      <c r="N242" s="79" t="s">
        <v>112</v>
      </c>
      <c r="O242" s="1">
        <v>3.7</v>
      </c>
      <c r="P242" s="1">
        <v>0.39400000000000002</v>
      </c>
      <c r="Q242" s="1">
        <v>60</v>
      </c>
      <c r="R242" s="2">
        <v>23.64</v>
      </c>
      <c r="S242" s="14" t="s">
        <v>31</v>
      </c>
      <c r="T242" s="1">
        <v>10</v>
      </c>
      <c r="U242" s="16" t="e">
        <f>Q242-S242-T242</f>
        <v>#VALUE!</v>
      </c>
    </row>
    <row r="243" spans="1:25" ht="14.25" customHeight="1" x14ac:dyDescent="0.2">
      <c r="A243" s="62">
        <v>43546</v>
      </c>
      <c r="B243" s="48" t="s">
        <v>772</v>
      </c>
      <c r="C243" s="33" t="s">
        <v>24</v>
      </c>
      <c r="D243" s="48" t="s">
        <v>773</v>
      </c>
      <c r="E243" s="33"/>
      <c r="F243" s="33"/>
      <c r="G243" s="81" t="s">
        <v>772</v>
      </c>
      <c r="H243" s="57" t="s">
        <v>149</v>
      </c>
      <c r="I243" s="31" t="s">
        <v>774</v>
      </c>
      <c r="J243" s="31" t="s">
        <v>1724</v>
      </c>
      <c r="K243" s="31"/>
      <c r="L243" s="31"/>
      <c r="M243" s="31" t="s">
        <v>1461</v>
      </c>
      <c r="N243" s="76" t="s">
        <v>46</v>
      </c>
      <c r="O243" s="31">
        <v>1.8</v>
      </c>
      <c r="P243" s="1">
        <v>0.39200000000000002</v>
      </c>
      <c r="Q243" s="1">
        <v>46</v>
      </c>
      <c r="R243" s="2">
        <v>18</v>
      </c>
      <c r="S243" s="3">
        <v>8</v>
      </c>
      <c r="T243" s="1">
        <v>10</v>
      </c>
      <c r="U243" s="16">
        <v>0</v>
      </c>
      <c r="W243" t="s">
        <v>47</v>
      </c>
    </row>
    <row r="244" spans="1:25" ht="14.25" customHeight="1" x14ac:dyDescent="0.2">
      <c r="A244" s="54">
        <v>43777</v>
      </c>
      <c r="B244" s="49">
        <v>1245099</v>
      </c>
      <c r="C244" s="77" t="s">
        <v>107</v>
      </c>
      <c r="D244" s="50" t="s">
        <v>775</v>
      </c>
      <c r="E244" s="49">
        <v>76</v>
      </c>
      <c r="F244" s="49" t="s">
        <v>117</v>
      </c>
      <c r="G244" s="78" t="s">
        <v>776</v>
      </c>
      <c r="H244" s="64" t="s">
        <v>110</v>
      </c>
      <c r="I244" t="s">
        <v>777</v>
      </c>
      <c r="M244" t="s">
        <v>1462</v>
      </c>
      <c r="N244" s="79" t="s">
        <v>112</v>
      </c>
      <c r="O244" s="1">
        <v>3.8</v>
      </c>
      <c r="P244" s="1">
        <v>0.39200000000000002</v>
      </c>
      <c r="Q244" s="1">
        <v>58</v>
      </c>
      <c r="R244" s="2">
        <v>22.736000000000001</v>
      </c>
      <c r="S244" s="14" t="s">
        <v>31</v>
      </c>
      <c r="T244" s="1">
        <v>10</v>
      </c>
      <c r="U244" s="16" t="e">
        <f>Q244-S244-T244</f>
        <v>#VALUE!</v>
      </c>
    </row>
    <row r="245" spans="1:25" ht="14.25" customHeight="1" x14ac:dyDescent="0.2">
      <c r="A245" s="54">
        <v>43760</v>
      </c>
      <c r="B245" s="49">
        <v>1240707</v>
      </c>
      <c r="C245" s="77" t="s">
        <v>107</v>
      </c>
      <c r="D245" s="49" t="s">
        <v>778</v>
      </c>
      <c r="E245" s="49">
        <v>43</v>
      </c>
      <c r="F245" s="49" t="s">
        <v>53</v>
      </c>
      <c r="G245" s="78" t="s">
        <v>779</v>
      </c>
      <c r="H245" s="64" t="s">
        <v>110</v>
      </c>
      <c r="I245" t="s">
        <v>780</v>
      </c>
      <c r="M245" t="s">
        <v>1463</v>
      </c>
      <c r="N245" s="1" t="s">
        <v>112</v>
      </c>
      <c r="O245" s="1">
        <v>4</v>
      </c>
      <c r="P245" s="1">
        <v>0.38200000000000001</v>
      </c>
      <c r="Q245" s="1">
        <v>59</v>
      </c>
      <c r="R245" s="2">
        <v>22.538</v>
      </c>
      <c r="S245" s="14" t="s">
        <v>31</v>
      </c>
      <c r="T245" s="1">
        <v>10</v>
      </c>
      <c r="U245" s="16" t="e">
        <f>Q245-S245-T245</f>
        <v>#VALUE!</v>
      </c>
    </row>
    <row r="246" spans="1:25" ht="14.25" customHeight="1" x14ac:dyDescent="0.2">
      <c r="A246" s="33"/>
      <c r="B246" s="59" t="s">
        <v>781</v>
      </c>
      <c r="C246" s="33" t="s">
        <v>24</v>
      </c>
      <c r="D246" s="60" t="s">
        <v>740</v>
      </c>
      <c r="E246" s="60">
        <v>73</v>
      </c>
      <c r="F246" s="60" t="s">
        <v>299</v>
      </c>
      <c r="G246" s="82" t="s">
        <v>781</v>
      </c>
      <c r="H246" s="57" t="s">
        <v>59</v>
      </c>
      <c r="I246" s="20" t="s">
        <v>782</v>
      </c>
      <c r="J246" s="20" t="s">
        <v>1725</v>
      </c>
      <c r="K246" s="20"/>
      <c r="L246" s="20"/>
      <c r="M246" s="20" t="s">
        <v>1464</v>
      </c>
      <c r="N246" s="76" t="s">
        <v>46</v>
      </c>
      <c r="O246" s="20">
        <v>1.8</v>
      </c>
      <c r="P246" s="1">
        <v>0.38</v>
      </c>
      <c r="Q246" s="1">
        <v>43.8</v>
      </c>
      <c r="R246" s="2">
        <v>16.643999999999998</v>
      </c>
      <c r="S246" s="14">
        <v>6.6439999999999984</v>
      </c>
      <c r="T246" s="1">
        <v>10</v>
      </c>
      <c r="U246" s="16">
        <v>0</v>
      </c>
      <c r="W246" s="26"/>
      <c r="Y246">
        <v>59.2</v>
      </c>
    </row>
    <row r="247" spans="1:25" ht="14.25" customHeight="1" x14ac:dyDescent="0.2">
      <c r="A247" s="54">
        <v>43769</v>
      </c>
      <c r="B247" s="49">
        <v>633336</v>
      </c>
      <c r="C247" s="77" t="s">
        <v>107</v>
      </c>
      <c r="D247" s="50" t="s">
        <v>783</v>
      </c>
      <c r="E247" s="49">
        <v>70</v>
      </c>
      <c r="F247" s="49" t="s">
        <v>117</v>
      </c>
      <c r="G247" s="78" t="s">
        <v>784</v>
      </c>
      <c r="H247" s="64" t="s">
        <v>110</v>
      </c>
      <c r="I247" t="s">
        <v>785</v>
      </c>
      <c r="M247" t="s">
        <v>1465</v>
      </c>
      <c r="N247" s="79" t="s">
        <v>112</v>
      </c>
      <c r="O247" s="1">
        <v>4</v>
      </c>
      <c r="P247" s="1">
        <v>0.372</v>
      </c>
      <c r="Q247" s="1">
        <v>59</v>
      </c>
      <c r="R247" s="2">
        <v>21.948</v>
      </c>
      <c r="S247" s="14" t="s">
        <v>31</v>
      </c>
      <c r="T247" s="1">
        <v>10</v>
      </c>
      <c r="U247" s="16" t="e">
        <f>Q247-S247-T247</f>
        <v>#VALUE!</v>
      </c>
    </row>
    <row r="248" spans="1:25" ht="14.25" customHeight="1" x14ac:dyDescent="0.2">
      <c r="A248" s="54">
        <v>43651</v>
      </c>
      <c r="B248" s="49">
        <v>1215187</v>
      </c>
      <c r="C248" s="33" t="s">
        <v>24</v>
      </c>
      <c r="D248" s="50" t="s">
        <v>786</v>
      </c>
      <c r="E248" s="49">
        <v>48</v>
      </c>
      <c r="F248" s="50" t="s">
        <v>33</v>
      </c>
      <c r="G248" s="83" t="s">
        <v>787</v>
      </c>
      <c r="H248" s="55" t="s">
        <v>174</v>
      </c>
      <c r="I248" s="3" t="s">
        <v>788</v>
      </c>
      <c r="J248" s="3" t="s">
        <v>1726</v>
      </c>
      <c r="K248" s="3"/>
      <c r="L248" s="3"/>
      <c r="M248" s="3" t="s">
        <v>1466</v>
      </c>
      <c r="N248" s="76" t="s">
        <v>46</v>
      </c>
      <c r="O248" s="9">
        <v>5.2</v>
      </c>
      <c r="P248" s="9">
        <v>0.36799999999999999</v>
      </c>
      <c r="Q248" s="9">
        <v>42</v>
      </c>
      <c r="R248" s="37">
        <v>15.456</v>
      </c>
      <c r="S248" s="21">
        <v>5.4559999999999995</v>
      </c>
      <c r="T248" s="1">
        <v>10</v>
      </c>
      <c r="U248" s="10">
        <f>R248-S248-T248</f>
        <v>0</v>
      </c>
    </row>
    <row r="249" spans="1:25" ht="14.25" customHeight="1" x14ac:dyDescent="0.25">
      <c r="A249" s="54">
        <v>43656</v>
      </c>
      <c r="B249" s="49">
        <v>1215728</v>
      </c>
      <c r="C249" s="33" t="s">
        <v>24</v>
      </c>
      <c r="D249" s="51" t="s">
        <v>789</v>
      </c>
      <c r="E249" s="49">
        <v>65</v>
      </c>
      <c r="F249" s="51" t="s">
        <v>33</v>
      </c>
      <c r="G249" s="84" t="s">
        <v>790</v>
      </c>
      <c r="H249" s="55" t="s">
        <v>50</v>
      </c>
      <c r="I249" s="17" t="s">
        <v>791</v>
      </c>
      <c r="J249" s="17"/>
      <c r="K249" s="17"/>
      <c r="L249" s="17"/>
      <c r="M249" s="17" t="s">
        <v>1467</v>
      </c>
      <c r="N249" s="76" t="s">
        <v>46</v>
      </c>
      <c r="O249" s="1">
        <v>4.7</v>
      </c>
      <c r="P249" s="1">
        <v>0.35799999999999998</v>
      </c>
      <c r="Q249" s="1">
        <v>40</v>
      </c>
      <c r="R249" s="2">
        <v>14.32</v>
      </c>
      <c r="S249" s="3" t="s">
        <v>31</v>
      </c>
      <c r="T249" s="1">
        <v>10</v>
      </c>
      <c r="U249" s="10" t="e">
        <f>R249-S249-T249</f>
        <v>#VALUE!</v>
      </c>
    </row>
    <row r="250" spans="1:25" ht="14.25" customHeight="1" x14ac:dyDescent="0.2">
      <c r="A250" s="54">
        <v>43767</v>
      </c>
      <c r="B250" s="49">
        <v>1242325</v>
      </c>
      <c r="C250" s="77" t="s">
        <v>107</v>
      </c>
      <c r="D250" s="49" t="s">
        <v>792</v>
      </c>
      <c r="E250" s="49">
        <v>47</v>
      </c>
      <c r="F250" s="49" t="s">
        <v>53</v>
      </c>
      <c r="G250" s="78" t="s">
        <v>793</v>
      </c>
      <c r="H250" s="64" t="s">
        <v>110</v>
      </c>
      <c r="I250" t="s">
        <v>794</v>
      </c>
      <c r="M250" t="s">
        <v>1468</v>
      </c>
      <c r="N250" s="79" t="s">
        <v>112</v>
      </c>
      <c r="O250" s="1">
        <v>4</v>
      </c>
      <c r="P250" s="1">
        <v>0.35599999999999998</v>
      </c>
      <c r="Q250" s="1">
        <v>58</v>
      </c>
      <c r="R250" s="2">
        <v>20.648</v>
      </c>
      <c r="S250" s="14" t="s">
        <v>31</v>
      </c>
      <c r="T250" s="1">
        <v>10</v>
      </c>
      <c r="U250" s="16" t="e">
        <f>Q250-S250-T250</f>
        <v>#VALUE!</v>
      </c>
    </row>
    <row r="251" spans="1:25" ht="14.25" customHeight="1" x14ac:dyDescent="0.2">
      <c r="A251" s="54">
        <v>43774</v>
      </c>
      <c r="B251" s="49">
        <v>1244055</v>
      </c>
      <c r="C251" s="77" t="s">
        <v>107</v>
      </c>
      <c r="D251" s="50" t="s">
        <v>795</v>
      </c>
      <c r="E251" s="49">
        <v>54</v>
      </c>
      <c r="F251" s="49" t="s">
        <v>117</v>
      </c>
      <c r="G251" s="78" t="s">
        <v>796</v>
      </c>
      <c r="H251" s="64" t="s">
        <v>110</v>
      </c>
      <c r="I251" t="s">
        <v>797</v>
      </c>
      <c r="M251" t="s">
        <v>1469</v>
      </c>
      <c r="N251" s="79" t="s">
        <v>112</v>
      </c>
      <c r="O251" s="1">
        <v>4</v>
      </c>
      <c r="P251" s="1">
        <v>0.35399999999999998</v>
      </c>
      <c r="Q251" s="1">
        <v>60</v>
      </c>
      <c r="R251" s="2">
        <v>21.24</v>
      </c>
      <c r="S251" s="14" t="s">
        <v>31</v>
      </c>
      <c r="T251" s="1">
        <v>10</v>
      </c>
      <c r="U251" s="16" t="e">
        <f>Q251-S251-T251</f>
        <v>#VALUE!</v>
      </c>
    </row>
    <row r="252" spans="1:25" ht="14.25" customHeight="1" x14ac:dyDescent="0.2">
      <c r="A252" s="85">
        <v>43718</v>
      </c>
      <c r="B252" s="43">
        <v>1231808</v>
      </c>
      <c r="C252" s="86" t="s">
        <v>798</v>
      </c>
      <c r="D252" s="43" t="s">
        <v>799</v>
      </c>
      <c r="E252" s="43">
        <v>47</v>
      </c>
      <c r="F252" s="43" t="s">
        <v>33</v>
      </c>
      <c r="G252" s="80" t="s">
        <v>800</v>
      </c>
      <c r="H252" s="64" t="s">
        <v>28</v>
      </c>
      <c r="I252" s="26" t="s">
        <v>801</v>
      </c>
      <c r="J252" s="26"/>
      <c r="K252" s="26"/>
      <c r="L252" s="26"/>
      <c r="M252" s="26" t="s">
        <v>1470</v>
      </c>
      <c r="N252" s="87" t="s">
        <v>802</v>
      </c>
      <c r="O252" s="1">
        <v>4</v>
      </c>
      <c r="P252" s="1">
        <v>0.35199999999999998</v>
      </c>
      <c r="Q252" s="1">
        <v>58</v>
      </c>
      <c r="R252" s="2">
        <v>20.416</v>
      </c>
      <c r="S252" s="14" t="s">
        <v>31</v>
      </c>
      <c r="T252" s="1">
        <v>10</v>
      </c>
      <c r="U252" s="16" t="e">
        <f>Q252-S252-T252</f>
        <v>#VALUE!</v>
      </c>
    </row>
    <row r="253" spans="1:25" ht="14.25" customHeight="1" x14ac:dyDescent="0.25">
      <c r="A253" s="54">
        <v>43663</v>
      </c>
      <c r="B253" s="49">
        <v>1217942</v>
      </c>
      <c r="C253" s="33" t="s">
        <v>24</v>
      </c>
      <c r="D253" s="50" t="s">
        <v>803</v>
      </c>
      <c r="E253" s="49">
        <v>25</v>
      </c>
      <c r="F253" s="51" t="s">
        <v>26</v>
      </c>
      <c r="G253" s="84" t="s">
        <v>804</v>
      </c>
      <c r="H253" s="55" t="s">
        <v>50</v>
      </c>
      <c r="I253" s="17" t="s">
        <v>805</v>
      </c>
      <c r="J253" s="17"/>
      <c r="K253" s="17"/>
      <c r="L253" s="17"/>
      <c r="M253" s="17" t="s">
        <v>1471</v>
      </c>
      <c r="N253" s="76" t="s">
        <v>46</v>
      </c>
      <c r="O253" s="1">
        <v>3.4</v>
      </c>
      <c r="P253" s="1">
        <v>0.34200000000000003</v>
      </c>
      <c r="Q253" s="1">
        <v>36</v>
      </c>
      <c r="R253" s="2">
        <v>12.312000000000001</v>
      </c>
      <c r="S253" s="3" t="s">
        <v>31</v>
      </c>
      <c r="T253" s="1">
        <v>10</v>
      </c>
      <c r="U253" s="10" t="e">
        <f>R253-S253-T253</f>
        <v>#VALUE!</v>
      </c>
    </row>
    <row r="254" spans="1:25" ht="14.25" customHeight="1" x14ac:dyDescent="0.2">
      <c r="A254" s="54">
        <v>43747</v>
      </c>
      <c r="B254" s="49">
        <v>1236931</v>
      </c>
      <c r="C254" s="77" t="s">
        <v>806</v>
      </c>
      <c r="D254" s="49" t="s">
        <v>807</v>
      </c>
      <c r="E254" s="49">
        <v>60</v>
      </c>
      <c r="F254" s="49" t="s">
        <v>53</v>
      </c>
      <c r="G254" s="78" t="s">
        <v>808</v>
      </c>
      <c r="H254" s="64" t="s">
        <v>110</v>
      </c>
      <c r="I254" t="s">
        <v>809</v>
      </c>
      <c r="M254" t="s">
        <v>1472</v>
      </c>
      <c r="N254" s="79" t="s">
        <v>112</v>
      </c>
      <c r="O254" s="1">
        <v>3</v>
      </c>
      <c r="P254" s="1">
        <v>0.33600000000000002</v>
      </c>
      <c r="Q254" s="1">
        <v>48</v>
      </c>
      <c r="R254" s="2">
        <v>16.128</v>
      </c>
      <c r="S254" s="14" t="s">
        <v>31</v>
      </c>
      <c r="T254" s="1">
        <v>10</v>
      </c>
      <c r="U254" s="16" t="e">
        <f>Q254-S254-T254</f>
        <v>#VALUE!</v>
      </c>
    </row>
    <row r="255" spans="1:25" ht="14.25" customHeight="1" x14ac:dyDescent="0.2">
      <c r="A255" s="54">
        <v>43637</v>
      </c>
      <c r="B255" s="49">
        <v>1211596</v>
      </c>
      <c r="C255" s="33" t="s">
        <v>24</v>
      </c>
      <c r="D255" s="49" t="s">
        <v>810</v>
      </c>
      <c r="E255" s="49">
        <v>61</v>
      </c>
      <c r="F255" s="49" t="s">
        <v>26</v>
      </c>
      <c r="G255" s="83" t="s">
        <v>811</v>
      </c>
      <c r="H255" s="55" t="s">
        <v>174</v>
      </c>
      <c r="I255" s="3" t="s">
        <v>812</v>
      </c>
      <c r="J255" s="3"/>
      <c r="K255" s="3"/>
      <c r="L255" s="3"/>
      <c r="M255" s="3" t="s">
        <v>1473</v>
      </c>
      <c r="N255" s="76" t="s">
        <v>46</v>
      </c>
      <c r="O255" s="9">
        <v>3</v>
      </c>
      <c r="P255" s="9">
        <v>0.33400000000000002</v>
      </c>
      <c r="Q255" s="9">
        <v>42</v>
      </c>
      <c r="R255" s="37">
        <v>14.028</v>
      </c>
      <c r="S255" s="21" t="s">
        <v>31</v>
      </c>
      <c r="T255" s="1">
        <v>10</v>
      </c>
      <c r="U255" s="10" t="e">
        <f>R255-S255-T255</f>
        <v>#VALUE!</v>
      </c>
    </row>
    <row r="256" spans="1:25" ht="14.25" customHeight="1" x14ac:dyDescent="0.2">
      <c r="A256" s="54">
        <v>43718</v>
      </c>
      <c r="B256" s="49">
        <v>1231826</v>
      </c>
      <c r="C256" s="33" t="s">
        <v>24</v>
      </c>
      <c r="D256" s="49" t="s">
        <v>813</v>
      </c>
      <c r="E256" s="49">
        <v>78</v>
      </c>
      <c r="F256" s="49" t="s">
        <v>26</v>
      </c>
      <c r="G256" s="84" t="s">
        <v>814</v>
      </c>
      <c r="H256" s="55" t="s">
        <v>28</v>
      </c>
      <c r="I256" t="s">
        <v>815</v>
      </c>
      <c r="M256" t="s">
        <v>1474</v>
      </c>
      <c r="N256" s="76" t="s">
        <v>30</v>
      </c>
      <c r="O256" s="12">
        <v>4</v>
      </c>
      <c r="P256" s="12">
        <v>0.33200000000000002</v>
      </c>
      <c r="Q256" s="13">
        <v>43</v>
      </c>
      <c r="R256" s="2">
        <v>14.276000000000002</v>
      </c>
      <c r="S256" s="3" t="s">
        <v>31</v>
      </c>
      <c r="T256" s="1">
        <v>10</v>
      </c>
      <c r="U256" s="10" t="e">
        <f>R256-S256-T256</f>
        <v>#VALUE!</v>
      </c>
    </row>
    <row r="257" spans="1:23" ht="14.25" customHeight="1" x14ac:dyDescent="0.2">
      <c r="A257" s="54">
        <v>43747</v>
      </c>
      <c r="B257" s="49">
        <v>1237428</v>
      </c>
      <c r="C257" s="77" t="s">
        <v>107</v>
      </c>
      <c r="D257" s="49" t="s">
        <v>816</v>
      </c>
      <c r="E257" s="49">
        <v>59</v>
      </c>
      <c r="F257" s="49" t="s">
        <v>117</v>
      </c>
      <c r="G257" s="78" t="s">
        <v>817</v>
      </c>
      <c r="H257" s="64" t="s">
        <v>110</v>
      </c>
      <c r="I257" t="s">
        <v>818</v>
      </c>
      <c r="M257" t="s">
        <v>1475</v>
      </c>
      <c r="N257" s="79" t="s">
        <v>112</v>
      </c>
      <c r="O257" s="1">
        <v>3.5</v>
      </c>
      <c r="P257" s="1">
        <v>0.33200000000000002</v>
      </c>
      <c r="Q257" s="1">
        <v>58</v>
      </c>
      <c r="R257" s="2">
        <v>19.256</v>
      </c>
      <c r="S257" s="14" t="s">
        <v>31</v>
      </c>
      <c r="T257" s="1">
        <v>10</v>
      </c>
      <c r="U257" s="16" t="e">
        <f>Q257-S257-T257</f>
        <v>#VALUE!</v>
      </c>
    </row>
    <row r="258" spans="1:23" ht="14.25" customHeight="1" x14ac:dyDescent="0.2">
      <c r="A258" s="33"/>
      <c r="B258" s="59" t="s">
        <v>819</v>
      </c>
      <c r="C258" s="33" t="s">
        <v>24</v>
      </c>
      <c r="D258" s="60" t="s">
        <v>820</v>
      </c>
      <c r="E258" s="60">
        <v>61</v>
      </c>
      <c r="F258" s="60" t="s">
        <v>299</v>
      </c>
      <c r="G258" s="82" t="s">
        <v>819</v>
      </c>
      <c r="H258" s="57" t="s">
        <v>59</v>
      </c>
      <c r="I258" s="20" t="s">
        <v>821</v>
      </c>
      <c r="J258" s="20" t="s">
        <v>1727</v>
      </c>
      <c r="K258" s="20"/>
      <c r="L258" s="20"/>
      <c r="M258" s="20" t="s">
        <v>1476</v>
      </c>
      <c r="N258" s="76" t="s">
        <v>46</v>
      </c>
      <c r="O258" s="20">
        <v>2.5</v>
      </c>
      <c r="P258" s="1">
        <v>0.32600000000000001</v>
      </c>
      <c r="Q258" s="1">
        <v>50.4</v>
      </c>
      <c r="R258" s="2">
        <v>16.430399999999999</v>
      </c>
      <c r="S258" s="14">
        <v>6.4303999999999988</v>
      </c>
      <c r="T258" s="1">
        <v>10</v>
      </c>
      <c r="U258" s="16">
        <v>0</v>
      </c>
      <c r="W258" t="s">
        <v>47</v>
      </c>
    </row>
    <row r="259" spans="1:23" ht="14.25" customHeight="1" x14ac:dyDescent="0.2">
      <c r="A259" s="54">
        <v>43690</v>
      </c>
      <c r="B259" s="49">
        <v>1224608</v>
      </c>
      <c r="C259" s="33" t="s">
        <v>24</v>
      </c>
      <c r="D259" s="51" t="s">
        <v>822</v>
      </c>
      <c r="E259" s="49">
        <v>60</v>
      </c>
      <c r="F259" s="51" t="s">
        <v>26</v>
      </c>
      <c r="G259" s="80" t="s">
        <v>823</v>
      </c>
      <c r="H259" s="55" t="s">
        <v>28</v>
      </c>
      <c r="I259" t="s">
        <v>824</v>
      </c>
      <c r="M259" t="s">
        <v>1477</v>
      </c>
      <c r="N259" s="76" t="s">
        <v>30</v>
      </c>
      <c r="O259" s="1">
        <v>4.2</v>
      </c>
      <c r="P259" s="1">
        <v>0.32400000000000001</v>
      </c>
      <c r="Q259" s="1">
        <v>43</v>
      </c>
      <c r="R259" s="2">
        <v>13.932</v>
      </c>
      <c r="S259" s="3" t="s">
        <v>31</v>
      </c>
      <c r="T259" s="1">
        <v>10</v>
      </c>
      <c r="U259" s="10" t="e">
        <f>R259-S259-T259</f>
        <v>#VALUE!</v>
      </c>
    </row>
    <row r="260" spans="1:23" ht="14.25" customHeight="1" x14ac:dyDescent="0.2">
      <c r="A260" s="54">
        <v>43770</v>
      </c>
      <c r="B260" s="49">
        <v>1242996</v>
      </c>
      <c r="C260" s="77" t="s">
        <v>107</v>
      </c>
      <c r="D260" s="50" t="s">
        <v>825</v>
      </c>
      <c r="E260" s="49">
        <v>70</v>
      </c>
      <c r="F260" s="49" t="s">
        <v>117</v>
      </c>
      <c r="G260" s="78" t="s">
        <v>826</v>
      </c>
      <c r="H260" s="64" t="s">
        <v>110</v>
      </c>
      <c r="I260" t="s">
        <v>827</v>
      </c>
      <c r="M260" t="s">
        <v>1478</v>
      </c>
      <c r="N260" s="79" t="s">
        <v>112</v>
      </c>
      <c r="O260" s="1">
        <v>4</v>
      </c>
      <c r="P260" s="1">
        <v>0.32400000000000001</v>
      </c>
      <c r="Q260" s="1">
        <v>59</v>
      </c>
      <c r="R260" s="2">
        <v>19.116</v>
      </c>
      <c r="S260" s="14" t="s">
        <v>31</v>
      </c>
      <c r="T260" s="1">
        <v>10</v>
      </c>
      <c r="U260" s="16" t="e">
        <f>Q260-S260-T260</f>
        <v>#VALUE!</v>
      </c>
    </row>
    <row r="261" spans="1:23" ht="14.25" customHeight="1" x14ac:dyDescent="0.2">
      <c r="A261" s="54">
        <v>43747</v>
      </c>
      <c r="B261" s="49">
        <v>1237345</v>
      </c>
      <c r="C261" s="77" t="s">
        <v>322</v>
      </c>
      <c r="D261" s="49" t="s">
        <v>828</v>
      </c>
      <c r="E261" s="49">
        <v>51</v>
      </c>
      <c r="F261" s="49" t="s">
        <v>53</v>
      </c>
      <c r="G261" s="78" t="s">
        <v>829</v>
      </c>
      <c r="H261" s="64" t="s">
        <v>110</v>
      </c>
      <c r="I261" t="s">
        <v>830</v>
      </c>
      <c r="M261" t="s">
        <v>1479</v>
      </c>
      <c r="N261" s="79" t="s">
        <v>112</v>
      </c>
      <c r="O261" s="1">
        <v>4</v>
      </c>
      <c r="P261" s="1">
        <v>0.32400000000000001</v>
      </c>
      <c r="Q261" s="1">
        <v>50</v>
      </c>
      <c r="R261" s="2">
        <v>16.2</v>
      </c>
      <c r="S261" s="14" t="s">
        <v>31</v>
      </c>
      <c r="T261" s="1">
        <v>10</v>
      </c>
      <c r="U261" s="16" t="e">
        <f>Q261-S261-T261</f>
        <v>#VALUE!</v>
      </c>
    </row>
    <row r="262" spans="1:23" ht="14.25" customHeight="1" x14ac:dyDescent="0.2">
      <c r="A262" s="33"/>
      <c r="B262" s="59" t="s">
        <v>831</v>
      </c>
      <c r="C262" s="33" t="s">
        <v>24</v>
      </c>
      <c r="D262" s="60" t="s">
        <v>832</v>
      </c>
      <c r="E262" s="60">
        <v>63</v>
      </c>
      <c r="F262" s="60" t="s">
        <v>299</v>
      </c>
      <c r="G262" s="82" t="s">
        <v>831</v>
      </c>
      <c r="H262" s="57" t="s">
        <v>59</v>
      </c>
      <c r="I262" s="20" t="s">
        <v>833</v>
      </c>
      <c r="J262" s="20" t="s">
        <v>1728</v>
      </c>
      <c r="K262" s="20"/>
      <c r="L262" s="20"/>
      <c r="M262" s="20" t="s">
        <v>1480</v>
      </c>
      <c r="N262" s="76" t="s">
        <v>46</v>
      </c>
      <c r="O262" s="20">
        <v>2.4</v>
      </c>
      <c r="P262" s="1">
        <v>0.32200000000000001</v>
      </c>
      <c r="Q262" s="1">
        <v>43.4</v>
      </c>
      <c r="R262" s="2">
        <v>13.9748</v>
      </c>
      <c r="S262" s="14">
        <v>3.9748000000000001</v>
      </c>
      <c r="T262" s="1">
        <v>10</v>
      </c>
      <c r="U262" s="16">
        <v>0</v>
      </c>
      <c r="W262" t="s">
        <v>47</v>
      </c>
    </row>
    <row r="263" spans="1:23" ht="14.25" customHeight="1" x14ac:dyDescent="0.2">
      <c r="A263" s="54">
        <v>43777</v>
      </c>
      <c r="B263" s="49">
        <v>1245107</v>
      </c>
      <c r="C263" s="77" t="s">
        <v>107</v>
      </c>
      <c r="D263" s="50" t="s">
        <v>834</v>
      </c>
      <c r="E263" s="49">
        <v>55</v>
      </c>
      <c r="F263" s="50" t="s">
        <v>33</v>
      </c>
      <c r="G263" s="78" t="s">
        <v>835</v>
      </c>
      <c r="H263" s="64" t="s">
        <v>110</v>
      </c>
      <c r="I263" t="s">
        <v>836</v>
      </c>
      <c r="M263" t="s">
        <v>1481</v>
      </c>
      <c r="N263" s="79" t="s">
        <v>112</v>
      </c>
      <c r="O263" s="1">
        <v>4</v>
      </c>
      <c r="P263" s="1">
        <v>0.32</v>
      </c>
      <c r="Q263" s="1">
        <v>60</v>
      </c>
      <c r="R263" s="2">
        <v>19.2</v>
      </c>
      <c r="S263" s="14" t="s">
        <v>31</v>
      </c>
      <c r="T263" s="1">
        <v>10</v>
      </c>
      <c r="U263" s="16" t="e">
        <f>Q263-S263-T263</f>
        <v>#VALUE!</v>
      </c>
    </row>
    <row r="264" spans="1:23" ht="14.25" customHeight="1" x14ac:dyDescent="0.2">
      <c r="A264" s="54">
        <v>43777</v>
      </c>
      <c r="B264" s="49">
        <v>1245165</v>
      </c>
      <c r="C264" s="77" t="s">
        <v>107</v>
      </c>
      <c r="D264" s="50" t="s">
        <v>837</v>
      </c>
      <c r="E264" s="49">
        <v>57</v>
      </c>
      <c r="F264" s="49" t="s">
        <v>117</v>
      </c>
      <c r="G264" s="78" t="s">
        <v>838</v>
      </c>
      <c r="H264" s="64" t="s">
        <v>110</v>
      </c>
      <c r="I264" t="s">
        <v>839</v>
      </c>
      <c r="N264" s="79" t="s">
        <v>112</v>
      </c>
      <c r="O264" s="1">
        <v>4</v>
      </c>
      <c r="P264" s="1">
        <v>0.316</v>
      </c>
      <c r="Q264" s="1">
        <v>58</v>
      </c>
      <c r="R264" s="2">
        <v>18.327999999999999</v>
      </c>
      <c r="S264" s="14" t="s">
        <v>31</v>
      </c>
    </row>
    <row r="265" spans="1:23" ht="14.25" customHeight="1" x14ac:dyDescent="0.2">
      <c r="A265" s="54">
        <v>43690</v>
      </c>
      <c r="B265" s="49">
        <v>1224809</v>
      </c>
      <c r="C265" s="33" t="s">
        <v>24</v>
      </c>
      <c r="D265" s="51" t="s">
        <v>840</v>
      </c>
      <c r="E265" s="49">
        <v>48</v>
      </c>
      <c r="F265" s="51" t="s">
        <v>26</v>
      </c>
      <c r="G265" s="80" t="s">
        <v>841</v>
      </c>
      <c r="H265" s="55" t="s">
        <v>28</v>
      </c>
      <c r="I265" t="s">
        <v>842</v>
      </c>
      <c r="M265" t="s">
        <v>1482</v>
      </c>
      <c r="N265" s="76" t="s">
        <v>30</v>
      </c>
      <c r="O265" s="1">
        <v>3.1</v>
      </c>
      <c r="P265" s="1">
        <v>0.30199999999999999</v>
      </c>
      <c r="Q265" s="1">
        <v>43</v>
      </c>
      <c r="R265" s="2">
        <v>12.985999999999999</v>
      </c>
      <c r="S265" s="3" t="s">
        <v>31</v>
      </c>
      <c r="T265" s="1">
        <v>10</v>
      </c>
      <c r="U265" s="10" t="e">
        <f>R265-S265-T265</f>
        <v>#VALUE!</v>
      </c>
    </row>
    <row r="266" spans="1:23" ht="14.25" customHeight="1" x14ac:dyDescent="0.2">
      <c r="A266" s="56">
        <v>43634</v>
      </c>
      <c r="B266" s="48">
        <v>1210898</v>
      </c>
      <c r="C266" s="33" t="s">
        <v>24</v>
      </c>
      <c r="D266" s="33" t="s">
        <v>843</v>
      </c>
      <c r="E266" s="33">
        <v>74</v>
      </c>
      <c r="F266" s="33" t="s">
        <v>117</v>
      </c>
      <c r="G266" s="81" t="s">
        <v>844</v>
      </c>
      <c r="H266" s="57" t="s">
        <v>55</v>
      </c>
      <c r="I266" s="20" t="s">
        <v>845</v>
      </c>
      <c r="J266" s="20"/>
      <c r="K266" s="20"/>
      <c r="L266" s="20"/>
      <c r="M266" s="20" t="s">
        <v>1483</v>
      </c>
      <c r="N266" s="76" t="s">
        <v>46</v>
      </c>
      <c r="O266" s="20">
        <v>3.4</v>
      </c>
      <c r="P266" s="1">
        <v>0.3</v>
      </c>
      <c r="Q266" s="1">
        <v>42</v>
      </c>
      <c r="R266" s="2">
        <v>12.6</v>
      </c>
      <c r="S266" s="21" t="s">
        <v>31</v>
      </c>
      <c r="T266" s="1">
        <v>10</v>
      </c>
      <c r="U266" s="10" t="e">
        <f>R266-S266-T266</f>
        <v>#VALUE!</v>
      </c>
    </row>
    <row r="267" spans="1:23" ht="14.25" customHeight="1" x14ac:dyDescent="0.2">
      <c r="A267" s="54">
        <v>43643</v>
      </c>
      <c r="B267" s="49">
        <v>1211642</v>
      </c>
      <c r="C267" s="33" t="s">
        <v>24</v>
      </c>
      <c r="D267" s="49" t="s">
        <v>846</v>
      </c>
      <c r="E267" s="49">
        <v>46</v>
      </c>
      <c r="F267" s="49" t="s">
        <v>26</v>
      </c>
      <c r="G267" s="83" t="s">
        <v>847</v>
      </c>
      <c r="H267" s="55" t="s">
        <v>174</v>
      </c>
      <c r="I267" s="3" t="s">
        <v>848</v>
      </c>
      <c r="J267" s="3"/>
      <c r="K267" s="3"/>
      <c r="L267" s="3"/>
      <c r="M267" s="3" t="s">
        <v>1484</v>
      </c>
      <c r="N267" s="76" t="s">
        <v>46</v>
      </c>
      <c r="O267" s="9">
        <v>2.9</v>
      </c>
      <c r="P267" s="9">
        <v>0.29799999999999999</v>
      </c>
      <c r="Q267" s="9">
        <v>38</v>
      </c>
      <c r="R267" s="37">
        <v>11.324</v>
      </c>
      <c r="S267" s="21" t="s">
        <v>31</v>
      </c>
      <c r="T267" s="1">
        <v>10</v>
      </c>
      <c r="U267" s="10" t="e">
        <f>R267-S267-T267</f>
        <v>#VALUE!</v>
      </c>
    </row>
    <row r="268" spans="1:23" ht="14.25" customHeight="1" x14ac:dyDescent="0.2">
      <c r="A268" s="54">
        <v>43683</v>
      </c>
      <c r="B268" s="49">
        <v>1223188</v>
      </c>
      <c r="C268" s="33" t="s">
        <v>24</v>
      </c>
      <c r="D268" s="51" t="s">
        <v>849</v>
      </c>
      <c r="E268" s="49">
        <v>43</v>
      </c>
      <c r="F268" s="51" t="s">
        <v>33</v>
      </c>
      <c r="G268" s="84" t="s">
        <v>850</v>
      </c>
      <c r="H268" s="55" t="s">
        <v>63</v>
      </c>
      <c r="I268" s="5" t="s">
        <v>851</v>
      </c>
      <c r="J268" s="5"/>
      <c r="K268" s="5"/>
      <c r="L268" s="5"/>
      <c r="M268" s="5" t="s">
        <v>1485</v>
      </c>
      <c r="N268" s="76" t="s">
        <v>30</v>
      </c>
      <c r="O268" s="1">
        <v>4</v>
      </c>
      <c r="P268" s="1">
        <v>0.29799999999999999</v>
      </c>
      <c r="Q268" s="1">
        <v>43</v>
      </c>
      <c r="R268" s="41">
        <v>12.814</v>
      </c>
      <c r="S268" s="3" t="s">
        <v>31</v>
      </c>
      <c r="T268" s="1">
        <v>10</v>
      </c>
      <c r="U268" s="10" t="e">
        <f>R268-S268-T268</f>
        <v>#VALUE!</v>
      </c>
    </row>
    <row r="269" spans="1:23" ht="14.25" customHeight="1" x14ac:dyDescent="0.2">
      <c r="A269" s="54">
        <v>43690</v>
      </c>
      <c r="B269" s="49">
        <v>1224858</v>
      </c>
      <c r="C269" s="33" t="s">
        <v>24</v>
      </c>
      <c r="D269" s="51" t="s">
        <v>852</v>
      </c>
      <c r="E269" s="49">
        <v>53</v>
      </c>
      <c r="F269" s="51" t="s">
        <v>26</v>
      </c>
      <c r="G269" s="80" t="s">
        <v>853</v>
      </c>
      <c r="H269" s="55" t="s">
        <v>28</v>
      </c>
      <c r="I269" t="s">
        <v>854</v>
      </c>
      <c r="M269" t="s">
        <v>1486</v>
      </c>
      <c r="N269" s="76" t="s">
        <v>30</v>
      </c>
      <c r="O269" s="1">
        <v>4.5</v>
      </c>
      <c r="P269" s="1">
        <v>0.29599999999999999</v>
      </c>
      <c r="Q269" s="1">
        <v>43</v>
      </c>
      <c r="R269" s="2">
        <v>12.728</v>
      </c>
      <c r="S269" s="3" t="s">
        <v>31</v>
      </c>
      <c r="T269" s="1">
        <v>10</v>
      </c>
      <c r="U269" s="10" t="e">
        <f>R269-S269-T269</f>
        <v>#VALUE!</v>
      </c>
    </row>
    <row r="270" spans="1:23" ht="14.25" customHeight="1" x14ac:dyDescent="0.2">
      <c r="A270" s="54">
        <v>43767</v>
      </c>
      <c r="B270" s="49">
        <v>1242501</v>
      </c>
      <c r="C270" s="77" t="s">
        <v>107</v>
      </c>
      <c r="D270" s="49" t="s">
        <v>855</v>
      </c>
      <c r="E270" s="49">
        <v>44</v>
      </c>
      <c r="F270" s="49" t="s">
        <v>53</v>
      </c>
      <c r="G270" s="78" t="s">
        <v>856</v>
      </c>
      <c r="H270" s="64" t="s">
        <v>110</v>
      </c>
      <c r="I270" t="s">
        <v>857</v>
      </c>
      <c r="N270" s="79" t="s">
        <v>112</v>
      </c>
      <c r="O270" s="1">
        <v>4</v>
      </c>
      <c r="P270" s="1">
        <v>0.29199999999999998</v>
      </c>
      <c r="Q270" s="1">
        <v>59</v>
      </c>
      <c r="R270" s="2">
        <v>17.227999999999998</v>
      </c>
      <c r="S270" s="14" t="s">
        <v>31</v>
      </c>
    </row>
    <row r="271" spans="1:23" ht="14.25" customHeight="1" x14ac:dyDescent="0.2">
      <c r="A271" s="54">
        <v>43747</v>
      </c>
      <c r="B271" s="49">
        <v>1237047</v>
      </c>
      <c r="C271" s="77" t="s">
        <v>107</v>
      </c>
      <c r="D271" s="49" t="s">
        <v>858</v>
      </c>
      <c r="E271" s="49">
        <v>56</v>
      </c>
      <c r="F271" s="49" t="s">
        <v>117</v>
      </c>
      <c r="G271" s="78" t="s">
        <v>859</v>
      </c>
      <c r="H271" s="64" t="s">
        <v>110</v>
      </c>
      <c r="I271" t="s">
        <v>860</v>
      </c>
      <c r="N271" s="79" t="s">
        <v>112</v>
      </c>
      <c r="O271" s="1">
        <v>3.2</v>
      </c>
      <c r="P271" s="1">
        <v>0.28999999999999998</v>
      </c>
      <c r="Q271" s="1">
        <v>58</v>
      </c>
      <c r="R271" s="2">
        <v>16.82</v>
      </c>
      <c r="S271" s="14" t="s">
        <v>31</v>
      </c>
    </row>
    <row r="272" spans="1:23" ht="14.25" customHeight="1" x14ac:dyDescent="0.2">
      <c r="A272" s="54">
        <v>43768</v>
      </c>
      <c r="B272" s="49">
        <v>1240743</v>
      </c>
      <c r="C272" s="77" t="s">
        <v>861</v>
      </c>
      <c r="D272" s="49" t="s">
        <v>862</v>
      </c>
      <c r="E272" s="49">
        <v>63</v>
      </c>
      <c r="F272" s="49" t="s">
        <v>117</v>
      </c>
      <c r="G272" s="78" t="s">
        <v>863</v>
      </c>
      <c r="H272" s="64" t="s">
        <v>110</v>
      </c>
      <c r="I272" t="s">
        <v>864</v>
      </c>
      <c r="N272" s="79" t="s">
        <v>112</v>
      </c>
      <c r="O272" s="1">
        <v>4</v>
      </c>
      <c r="P272" s="1">
        <v>0.28999999999999998</v>
      </c>
      <c r="Q272" s="1">
        <v>49</v>
      </c>
      <c r="R272" s="2">
        <v>14.209999999999999</v>
      </c>
      <c r="S272" s="14" t="s">
        <v>31</v>
      </c>
    </row>
    <row r="273" spans="1:23" ht="14.25" customHeight="1" x14ac:dyDescent="0.2">
      <c r="A273" s="56">
        <v>43629</v>
      </c>
      <c r="B273" s="48">
        <v>1208748</v>
      </c>
      <c r="C273" s="33" t="s">
        <v>24</v>
      </c>
      <c r="D273" s="33" t="s">
        <v>865</v>
      </c>
      <c r="E273" s="33">
        <v>51</v>
      </c>
      <c r="F273" s="33" t="s">
        <v>117</v>
      </c>
      <c r="G273" s="81" t="s">
        <v>866</v>
      </c>
      <c r="H273" s="57" t="s">
        <v>55</v>
      </c>
      <c r="I273" s="20" t="s">
        <v>867</v>
      </c>
      <c r="J273" s="20"/>
      <c r="K273" s="20"/>
      <c r="L273" s="20"/>
      <c r="M273" s="20" t="s">
        <v>1487</v>
      </c>
      <c r="N273" s="76" t="s">
        <v>46</v>
      </c>
      <c r="O273" s="20">
        <v>2.5</v>
      </c>
      <c r="P273" s="20">
        <v>0.28599999999999998</v>
      </c>
      <c r="Q273" s="20">
        <v>36</v>
      </c>
      <c r="R273" s="2">
        <v>10.295999999999999</v>
      </c>
      <c r="S273" s="21" t="s">
        <v>31</v>
      </c>
      <c r="T273" s="1">
        <v>10</v>
      </c>
      <c r="U273" s="10" t="e">
        <f>R273-S273-T273</f>
        <v>#VALUE!</v>
      </c>
    </row>
    <row r="274" spans="1:23" ht="14.25" customHeight="1" x14ac:dyDescent="0.2">
      <c r="A274" s="54">
        <v>43693</v>
      </c>
      <c r="B274" s="49">
        <v>1225629</v>
      </c>
      <c r="C274" s="33" t="s">
        <v>24</v>
      </c>
      <c r="D274" s="51" t="s">
        <v>868</v>
      </c>
      <c r="E274" s="49">
        <v>54</v>
      </c>
      <c r="F274" s="51" t="s">
        <v>26</v>
      </c>
      <c r="G274" s="80" t="s">
        <v>869</v>
      </c>
      <c r="H274" s="55" t="s">
        <v>28</v>
      </c>
      <c r="I274" t="s">
        <v>870</v>
      </c>
      <c r="M274" t="s">
        <v>1488</v>
      </c>
      <c r="N274" s="76" t="s">
        <v>30</v>
      </c>
      <c r="O274" s="1">
        <v>4.4000000000000004</v>
      </c>
      <c r="P274" s="1">
        <v>0.28599999999999998</v>
      </c>
      <c r="Q274" s="1">
        <v>43</v>
      </c>
      <c r="R274" s="2">
        <v>12.297999999999998</v>
      </c>
      <c r="S274" s="3" t="s">
        <v>31</v>
      </c>
      <c r="T274" s="1">
        <v>10</v>
      </c>
      <c r="U274" s="10" t="e">
        <f>R274-S274-T274</f>
        <v>#VALUE!</v>
      </c>
    </row>
    <row r="275" spans="1:23" ht="14.25" customHeight="1" x14ac:dyDescent="0.2">
      <c r="A275" s="54">
        <v>43651</v>
      </c>
      <c r="B275" s="49">
        <v>1215065</v>
      </c>
      <c r="C275" s="33" t="s">
        <v>24</v>
      </c>
      <c r="D275" s="50" t="s">
        <v>871</v>
      </c>
      <c r="E275" s="49">
        <v>58</v>
      </c>
      <c r="F275" s="50" t="s">
        <v>33</v>
      </c>
      <c r="G275" s="83" t="s">
        <v>872</v>
      </c>
      <c r="H275" s="55" t="s">
        <v>174</v>
      </c>
      <c r="I275" s="3" t="s">
        <v>873</v>
      </c>
      <c r="J275" s="3"/>
      <c r="K275" s="3"/>
      <c r="L275" s="3"/>
      <c r="M275" s="3" t="s">
        <v>1489</v>
      </c>
      <c r="N275" s="76" t="s">
        <v>46</v>
      </c>
      <c r="O275" s="9">
        <v>3.7</v>
      </c>
      <c r="P275" s="9">
        <v>0.28000000000000003</v>
      </c>
      <c r="Q275" s="9">
        <v>40</v>
      </c>
      <c r="R275" s="37">
        <v>11.200000000000001</v>
      </c>
      <c r="S275" s="21" t="s">
        <v>31</v>
      </c>
      <c r="T275" s="1">
        <v>10</v>
      </c>
      <c r="U275" s="10" t="e">
        <f>R275-S275-T275</f>
        <v>#VALUE!</v>
      </c>
    </row>
    <row r="276" spans="1:23" ht="14.25" customHeight="1" x14ac:dyDescent="0.2">
      <c r="A276" s="54">
        <v>43774</v>
      </c>
      <c r="B276" s="49">
        <v>1244020</v>
      </c>
      <c r="C276" s="88" t="s">
        <v>874</v>
      </c>
      <c r="D276" s="50" t="s">
        <v>875</v>
      </c>
      <c r="E276" s="49">
        <v>34</v>
      </c>
      <c r="F276" s="50" t="s">
        <v>33</v>
      </c>
      <c r="G276" s="78" t="s">
        <v>876</v>
      </c>
      <c r="H276" s="64" t="s">
        <v>110</v>
      </c>
      <c r="I276" t="s">
        <v>877</v>
      </c>
      <c r="N276" s="79" t="s">
        <v>112</v>
      </c>
      <c r="O276" s="1">
        <v>4</v>
      </c>
      <c r="P276" s="1">
        <v>0.28000000000000003</v>
      </c>
      <c r="Q276" s="1">
        <v>50</v>
      </c>
      <c r="R276" s="2">
        <v>14.000000000000002</v>
      </c>
      <c r="S276" s="14" t="s">
        <v>31</v>
      </c>
    </row>
    <row r="277" spans="1:23" ht="14.25" customHeight="1" x14ac:dyDescent="0.2">
      <c r="A277" s="54">
        <v>43649</v>
      </c>
      <c r="B277" s="49">
        <v>1213691</v>
      </c>
      <c r="C277" s="33" t="s">
        <v>24</v>
      </c>
      <c r="D277" s="50" t="s">
        <v>878</v>
      </c>
      <c r="E277" s="49">
        <v>45</v>
      </c>
      <c r="F277" s="50" t="s">
        <v>26</v>
      </c>
      <c r="G277" s="83" t="s">
        <v>879</v>
      </c>
      <c r="H277" s="55" t="s">
        <v>174</v>
      </c>
      <c r="I277" s="3" t="s">
        <v>880</v>
      </c>
      <c r="J277" s="3"/>
      <c r="K277" s="3"/>
      <c r="L277" s="3"/>
      <c r="M277" s="3" t="s">
        <v>1490</v>
      </c>
      <c r="N277" s="76" t="s">
        <v>46</v>
      </c>
      <c r="O277" s="9">
        <v>3.8</v>
      </c>
      <c r="P277" s="9">
        <v>0.27800000000000002</v>
      </c>
      <c r="Q277" s="9">
        <v>40</v>
      </c>
      <c r="R277" s="37">
        <v>11.120000000000001</v>
      </c>
      <c r="S277" s="21" t="s">
        <v>31</v>
      </c>
      <c r="T277" s="1">
        <v>10</v>
      </c>
      <c r="U277" s="10" t="e">
        <f>R277-S277-T277</f>
        <v>#VALUE!</v>
      </c>
    </row>
    <row r="278" spans="1:23" ht="14.25" customHeight="1" x14ac:dyDescent="0.2">
      <c r="A278" s="33"/>
      <c r="B278" s="59" t="s">
        <v>881</v>
      </c>
      <c r="C278" s="33" t="s">
        <v>24</v>
      </c>
      <c r="D278" s="60" t="s">
        <v>832</v>
      </c>
      <c r="E278" s="60">
        <v>63</v>
      </c>
      <c r="F278" s="60" t="s">
        <v>299</v>
      </c>
      <c r="G278" s="82" t="s">
        <v>881</v>
      </c>
      <c r="H278" s="57" t="s">
        <v>59</v>
      </c>
      <c r="I278" s="20" t="s">
        <v>882</v>
      </c>
      <c r="J278" s="20" t="s">
        <v>1729</v>
      </c>
      <c r="K278" s="20"/>
      <c r="L278" s="20"/>
      <c r="M278" s="20" t="s">
        <v>1491</v>
      </c>
      <c r="N278" t="s">
        <v>46</v>
      </c>
      <c r="O278" s="20">
        <v>2.2000000000000002</v>
      </c>
      <c r="P278" s="1">
        <v>0.27600000000000002</v>
      </c>
      <c r="Q278" s="1">
        <v>47.2</v>
      </c>
      <c r="R278" s="2">
        <v>13.027200000000002</v>
      </c>
      <c r="S278" s="14">
        <v>3.0272000000000023</v>
      </c>
      <c r="T278" s="1">
        <v>10</v>
      </c>
      <c r="U278" s="16">
        <v>0</v>
      </c>
      <c r="W278">
        <v>20191023</v>
      </c>
    </row>
    <row r="279" spans="1:23" x14ac:dyDescent="0.2">
      <c r="A279" s="33"/>
      <c r="B279" s="59" t="s">
        <v>883</v>
      </c>
      <c r="C279" s="33" t="s">
        <v>24</v>
      </c>
      <c r="D279" s="60" t="s">
        <v>820</v>
      </c>
      <c r="E279" s="60">
        <v>61</v>
      </c>
      <c r="F279" s="60" t="s">
        <v>299</v>
      </c>
      <c r="G279" s="82" t="s">
        <v>883</v>
      </c>
      <c r="H279" s="57" t="s">
        <v>59</v>
      </c>
      <c r="I279" s="20" t="s">
        <v>884</v>
      </c>
      <c r="J279" s="20" t="s">
        <v>1730</v>
      </c>
      <c r="K279" s="20"/>
      <c r="L279" s="20"/>
      <c r="M279" s="20" t="s">
        <v>1492</v>
      </c>
      <c r="N279" t="s">
        <v>46</v>
      </c>
      <c r="O279" s="20">
        <v>1.9</v>
      </c>
      <c r="P279" s="1">
        <v>0.27400000000000002</v>
      </c>
      <c r="Q279" s="1">
        <v>53.2</v>
      </c>
      <c r="R279" s="2">
        <v>14.576800000000002</v>
      </c>
      <c r="S279" s="14">
        <v>4.5768000000000022</v>
      </c>
      <c r="T279" s="1">
        <v>10</v>
      </c>
      <c r="U279" s="16">
        <v>0</v>
      </c>
      <c r="W279" t="s">
        <v>47</v>
      </c>
    </row>
    <row r="280" spans="1:23" x14ac:dyDescent="0.2">
      <c r="A280" s="54">
        <v>43775</v>
      </c>
      <c r="B280" s="49">
        <v>1244616</v>
      </c>
      <c r="C280" s="77" t="s">
        <v>107</v>
      </c>
      <c r="D280" s="50" t="s">
        <v>885</v>
      </c>
      <c r="E280" s="49">
        <v>39</v>
      </c>
      <c r="F280" s="49" t="s">
        <v>117</v>
      </c>
      <c r="G280" s="78" t="s">
        <v>886</v>
      </c>
      <c r="H280" s="64" t="s">
        <v>110</v>
      </c>
      <c r="I280" t="s">
        <v>887</v>
      </c>
      <c r="N280" s="1" t="s">
        <v>112</v>
      </c>
      <c r="O280" s="1">
        <v>3</v>
      </c>
      <c r="P280" s="1">
        <v>0.27400000000000002</v>
      </c>
      <c r="Q280" s="1">
        <v>58</v>
      </c>
      <c r="R280" s="2">
        <v>15.892000000000001</v>
      </c>
      <c r="S280" s="14" t="s">
        <v>31</v>
      </c>
    </row>
    <row r="281" spans="1:23" x14ac:dyDescent="0.2">
      <c r="A281" s="54">
        <v>43747</v>
      </c>
      <c r="B281" s="49">
        <v>1236886</v>
      </c>
      <c r="C281" s="77" t="s">
        <v>107</v>
      </c>
      <c r="D281" s="49" t="s">
        <v>888</v>
      </c>
      <c r="E281" s="49">
        <v>64</v>
      </c>
      <c r="F281" s="49" t="s">
        <v>117</v>
      </c>
      <c r="G281" s="78" t="s">
        <v>889</v>
      </c>
      <c r="H281" s="64" t="s">
        <v>110</v>
      </c>
      <c r="I281" t="s">
        <v>890</v>
      </c>
      <c r="N281" t="s">
        <v>802</v>
      </c>
      <c r="O281" s="1">
        <v>2.2999999999999998</v>
      </c>
      <c r="P281" s="1">
        <v>0.27</v>
      </c>
      <c r="Q281" s="1">
        <v>58</v>
      </c>
      <c r="R281" s="2">
        <v>15.66</v>
      </c>
      <c r="S281" s="14" t="s">
        <v>31</v>
      </c>
    </row>
    <row r="282" spans="1:23" x14ac:dyDescent="0.2">
      <c r="A282" s="56">
        <v>43629</v>
      </c>
      <c r="B282" s="48">
        <v>1208988</v>
      </c>
      <c r="C282" s="33" t="s">
        <v>24</v>
      </c>
      <c r="D282" s="33" t="s">
        <v>891</v>
      </c>
      <c r="E282" s="33">
        <v>37</v>
      </c>
      <c r="F282" s="33" t="s">
        <v>117</v>
      </c>
      <c r="G282" s="81" t="s">
        <v>892</v>
      </c>
      <c r="H282" s="57" t="s">
        <v>55</v>
      </c>
      <c r="I282" s="20" t="s">
        <v>893</v>
      </c>
      <c r="J282" s="20"/>
      <c r="K282" s="20"/>
      <c r="L282" s="20"/>
      <c r="M282" s="20" t="s">
        <v>1493</v>
      </c>
      <c r="N282" t="s">
        <v>46</v>
      </c>
      <c r="O282" s="20">
        <v>2.9</v>
      </c>
      <c r="P282" s="20">
        <v>0.26</v>
      </c>
      <c r="Q282" s="20">
        <v>36</v>
      </c>
      <c r="R282" s="2">
        <v>9.36</v>
      </c>
      <c r="S282" s="21" t="s">
        <v>31</v>
      </c>
      <c r="T282" s="1">
        <v>10</v>
      </c>
      <c r="U282" s="10" t="e">
        <f>R282-S282-T282</f>
        <v>#VALUE!</v>
      </c>
    </row>
    <row r="283" spans="1:23" x14ac:dyDescent="0.2">
      <c r="A283" s="56">
        <v>43634</v>
      </c>
      <c r="B283" s="48">
        <v>1210627</v>
      </c>
      <c r="C283" s="33" t="s">
        <v>24</v>
      </c>
      <c r="D283" s="33" t="s">
        <v>894</v>
      </c>
      <c r="E283" s="33">
        <v>77</v>
      </c>
      <c r="F283" s="33" t="s">
        <v>117</v>
      </c>
      <c r="G283" s="81" t="s">
        <v>895</v>
      </c>
      <c r="H283" s="57" t="s">
        <v>55</v>
      </c>
      <c r="I283" s="20" t="s">
        <v>896</v>
      </c>
      <c r="J283" s="20"/>
      <c r="K283" s="20"/>
      <c r="L283" s="20"/>
      <c r="M283" s="20" t="s">
        <v>1494</v>
      </c>
      <c r="N283" t="s">
        <v>46</v>
      </c>
      <c r="O283" s="20">
        <v>2</v>
      </c>
      <c r="P283" s="1">
        <v>0.254</v>
      </c>
      <c r="Q283" s="1">
        <v>36</v>
      </c>
      <c r="R283" s="2">
        <v>9.1440000000000001</v>
      </c>
      <c r="S283" s="21" t="s">
        <v>31</v>
      </c>
      <c r="T283" s="1">
        <v>10</v>
      </c>
      <c r="U283" s="10" t="e">
        <f>R283-S283-T283</f>
        <v>#VALUE!</v>
      </c>
    </row>
    <row r="284" spans="1:23" x14ac:dyDescent="0.2">
      <c r="A284" s="54">
        <v>43732</v>
      </c>
      <c r="B284" s="49">
        <v>1234965</v>
      </c>
      <c r="C284" s="33" t="s">
        <v>24</v>
      </c>
      <c r="D284" s="49" t="s">
        <v>897</v>
      </c>
      <c r="E284" s="49">
        <v>38</v>
      </c>
      <c r="F284" s="49" t="s">
        <v>33</v>
      </c>
      <c r="G284" s="78" t="s">
        <v>898</v>
      </c>
      <c r="H284" s="55" t="s">
        <v>28</v>
      </c>
      <c r="I284" t="s">
        <v>899</v>
      </c>
      <c r="M284" t="s">
        <v>1495</v>
      </c>
      <c r="N284" t="s">
        <v>30</v>
      </c>
      <c r="O284" s="12">
        <v>4.2</v>
      </c>
      <c r="P284" s="12">
        <v>0.253</v>
      </c>
      <c r="Q284" s="13">
        <v>43</v>
      </c>
      <c r="R284" s="2">
        <v>10.879</v>
      </c>
      <c r="S284" s="3" t="s">
        <v>31</v>
      </c>
      <c r="T284" s="1">
        <v>10</v>
      </c>
      <c r="U284" s="10" t="e">
        <f>R284-S284-T284</f>
        <v>#VALUE!</v>
      </c>
    </row>
    <row r="285" spans="1:23" x14ac:dyDescent="0.2">
      <c r="A285" s="54">
        <v>43683</v>
      </c>
      <c r="B285" s="49">
        <v>1222996</v>
      </c>
      <c r="C285" s="33" t="s">
        <v>24</v>
      </c>
      <c r="D285" s="51" t="s">
        <v>900</v>
      </c>
      <c r="E285" s="49">
        <v>31</v>
      </c>
      <c r="F285" s="51" t="s">
        <v>26</v>
      </c>
      <c r="G285" s="84" t="s">
        <v>901</v>
      </c>
      <c r="H285" s="55" t="s">
        <v>63</v>
      </c>
      <c r="I285" s="5" t="s">
        <v>902</v>
      </c>
      <c r="J285" s="5"/>
      <c r="K285" s="5"/>
      <c r="L285" s="5"/>
      <c r="M285" s="5" t="s">
        <v>1496</v>
      </c>
      <c r="N285" t="s">
        <v>30</v>
      </c>
      <c r="O285" s="1">
        <v>4.5</v>
      </c>
      <c r="P285" s="1">
        <v>0.246</v>
      </c>
      <c r="Q285" s="1">
        <v>43</v>
      </c>
      <c r="R285" s="41">
        <v>10.577999999999999</v>
      </c>
      <c r="S285" s="3" t="s">
        <v>31</v>
      </c>
      <c r="T285" s="1">
        <f>P285*40</f>
        <v>9.84</v>
      </c>
      <c r="U285" s="10" t="e">
        <f>R285-S285-T285</f>
        <v>#VALUE!</v>
      </c>
    </row>
    <row r="286" spans="1:23" x14ac:dyDescent="0.2">
      <c r="A286" s="54">
        <v>43774</v>
      </c>
      <c r="B286" s="49">
        <v>1244092</v>
      </c>
      <c r="C286" s="77" t="s">
        <v>107</v>
      </c>
      <c r="D286" s="50" t="s">
        <v>903</v>
      </c>
      <c r="E286" s="49">
        <v>67</v>
      </c>
      <c r="F286" s="49" t="s">
        <v>117</v>
      </c>
      <c r="G286" s="78" t="s">
        <v>904</v>
      </c>
      <c r="H286" s="64" t="s">
        <v>110</v>
      </c>
      <c r="I286" t="s">
        <v>905</v>
      </c>
      <c r="N286" s="1" t="s">
        <v>112</v>
      </c>
      <c r="O286" s="1">
        <v>3.8</v>
      </c>
      <c r="P286" s="1">
        <v>0.24399999999999999</v>
      </c>
      <c r="Q286" s="1">
        <v>58</v>
      </c>
      <c r="R286" s="2">
        <v>14.151999999999999</v>
      </c>
      <c r="S286" s="14" t="s">
        <v>31</v>
      </c>
    </row>
    <row r="287" spans="1:23" x14ac:dyDescent="0.2">
      <c r="A287" s="54">
        <v>43725</v>
      </c>
      <c r="B287" s="49">
        <v>1233257</v>
      </c>
      <c r="C287" s="33" t="s">
        <v>24</v>
      </c>
      <c r="D287" s="49" t="s">
        <v>906</v>
      </c>
      <c r="E287" s="49">
        <v>50</v>
      </c>
      <c r="F287" s="49" t="s">
        <v>26</v>
      </c>
      <c r="G287" s="84" t="s">
        <v>907</v>
      </c>
      <c r="H287" s="55" t="s">
        <v>28</v>
      </c>
      <c r="I287" t="s">
        <v>908</v>
      </c>
      <c r="M287" t="s">
        <v>1497</v>
      </c>
      <c r="N287" t="s">
        <v>30</v>
      </c>
      <c r="O287" s="12">
        <v>4.2</v>
      </c>
      <c r="P287" s="12">
        <v>0.24199999999999999</v>
      </c>
      <c r="Q287" s="13">
        <v>43</v>
      </c>
      <c r="R287" s="2">
        <v>10.405999999999999</v>
      </c>
      <c r="S287" s="3" t="s">
        <v>31</v>
      </c>
      <c r="T287" s="1">
        <f>P287*40</f>
        <v>9.68</v>
      </c>
      <c r="U287" s="10" t="e">
        <f>R287-S287-T287</f>
        <v>#VALUE!</v>
      </c>
    </row>
    <row r="288" spans="1:23" x14ac:dyDescent="0.2">
      <c r="A288" s="54">
        <v>43697</v>
      </c>
      <c r="B288" s="49">
        <v>1226478</v>
      </c>
      <c r="C288" s="33" t="s">
        <v>24</v>
      </c>
      <c r="D288" s="51" t="s">
        <v>909</v>
      </c>
      <c r="E288" s="49">
        <v>35</v>
      </c>
      <c r="F288" s="51" t="s">
        <v>26</v>
      </c>
      <c r="G288" s="80" t="s">
        <v>910</v>
      </c>
      <c r="H288" s="55" t="s">
        <v>28</v>
      </c>
      <c r="I288" t="s">
        <v>911</v>
      </c>
      <c r="M288" t="s">
        <v>1498</v>
      </c>
      <c r="N288" t="s">
        <v>30</v>
      </c>
      <c r="O288" s="1">
        <v>3.9</v>
      </c>
      <c r="P288" s="1">
        <v>0.22800000000000001</v>
      </c>
      <c r="Q288" s="1">
        <v>43</v>
      </c>
      <c r="R288" s="2">
        <v>9.8040000000000003</v>
      </c>
      <c r="S288" s="3" t="s">
        <v>31</v>
      </c>
      <c r="T288" s="1">
        <f>P288*40</f>
        <v>9.120000000000001</v>
      </c>
      <c r="U288" s="10" t="e">
        <f>R288-S288-T288</f>
        <v>#VALUE!</v>
      </c>
    </row>
    <row r="289" spans="1:21" x14ac:dyDescent="0.2">
      <c r="A289" s="54">
        <v>43760</v>
      </c>
      <c r="B289" s="49">
        <v>1240493</v>
      </c>
      <c r="C289" s="77" t="s">
        <v>107</v>
      </c>
      <c r="D289" s="49" t="s">
        <v>912</v>
      </c>
      <c r="E289" s="49">
        <v>48</v>
      </c>
      <c r="F289" s="49" t="s">
        <v>53</v>
      </c>
      <c r="G289" s="78" t="s">
        <v>913</v>
      </c>
      <c r="H289" s="64" t="s">
        <v>110</v>
      </c>
      <c r="I289" t="s">
        <v>914</v>
      </c>
      <c r="N289" s="1" t="s">
        <v>112</v>
      </c>
      <c r="O289" s="1">
        <v>4</v>
      </c>
      <c r="P289" s="1">
        <v>0.22800000000000001</v>
      </c>
      <c r="Q289" s="1">
        <v>59</v>
      </c>
      <c r="R289" s="2">
        <v>13.452</v>
      </c>
      <c r="S289" s="14" t="s">
        <v>31</v>
      </c>
    </row>
    <row r="290" spans="1:21" x14ac:dyDescent="0.2">
      <c r="A290" s="54">
        <v>43769</v>
      </c>
      <c r="B290" s="49">
        <v>1243031</v>
      </c>
      <c r="C290" s="77" t="s">
        <v>107</v>
      </c>
      <c r="D290" s="50" t="s">
        <v>915</v>
      </c>
      <c r="E290" s="49">
        <v>57</v>
      </c>
      <c r="F290" s="49" t="s">
        <v>117</v>
      </c>
      <c r="G290" s="78" t="s">
        <v>916</v>
      </c>
      <c r="H290" s="64" t="s">
        <v>110</v>
      </c>
      <c r="I290" t="s">
        <v>917</v>
      </c>
      <c r="N290" s="1" t="s">
        <v>112</v>
      </c>
      <c r="O290" s="1">
        <v>3</v>
      </c>
      <c r="P290" s="1">
        <v>0.22600000000000001</v>
      </c>
      <c r="Q290" s="1">
        <v>57</v>
      </c>
      <c r="R290" s="2">
        <v>12.882</v>
      </c>
      <c r="S290" s="14" t="s">
        <v>31</v>
      </c>
    </row>
    <row r="291" spans="1:21" x14ac:dyDescent="0.2">
      <c r="A291" s="54">
        <v>43697</v>
      </c>
      <c r="B291" s="49">
        <v>1226438</v>
      </c>
      <c r="C291" s="33" t="s">
        <v>24</v>
      </c>
      <c r="D291" s="51" t="s">
        <v>918</v>
      </c>
      <c r="E291" s="49">
        <v>56</v>
      </c>
      <c r="F291" s="51" t="s">
        <v>26</v>
      </c>
      <c r="G291" s="80" t="s">
        <v>919</v>
      </c>
      <c r="H291" s="55" t="s">
        <v>28</v>
      </c>
      <c r="I291" t="s">
        <v>920</v>
      </c>
      <c r="M291" t="s">
        <v>1499</v>
      </c>
      <c r="N291" t="s">
        <v>30</v>
      </c>
      <c r="O291" s="1">
        <v>4.4000000000000004</v>
      </c>
      <c r="P291" s="1">
        <v>0.218</v>
      </c>
      <c r="Q291" s="1">
        <v>43</v>
      </c>
      <c r="R291" s="2">
        <v>9.3740000000000006</v>
      </c>
      <c r="S291" s="3" t="s">
        <v>31</v>
      </c>
      <c r="T291" s="1">
        <f>P291*40</f>
        <v>8.7200000000000006</v>
      </c>
      <c r="U291" s="10" t="e">
        <f>R291-S291-T291</f>
        <v>#VALUE!</v>
      </c>
    </row>
    <row r="292" spans="1:21" x14ac:dyDescent="0.2">
      <c r="A292" s="54">
        <v>43774</v>
      </c>
      <c r="B292" s="49">
        <v>1244029</v>
      </c>
      <c r="C292" s="77" t="s">
        <v>107</v>
      </c>
      <c r="D292" s="50" t="s">
        <v>921</v>
      </c>
      <c r="E292" s="49">
        <v>59</v>
      </c>
      <c r="F292" s="49" t="s">
        <v>117</v>
      </c>
      <c r="G292" s="78" t="s">
        <v>922</v>
      </c>
      <c r="H292" s="64" t="s">
        <v>110</v>
      </c>
      <c r="I292" t="s">
        <v>923</v>
      </c>
      <c r="N292" s="1" t="s">
        <v>112</v>
      </c>
      <c r="O292" s="1">
        <v>4</v>
      </c>
      <c r="P292" s="1">
        <v>0.218</v>
      </c>
      <c r="Q292" s="1">
        <v>61</v>
      </c>
      <c r="R292" s="2">
        <v>13.298</v>
      </c>
      <c r="S292" s="14" t="s">
        <v>31</v>
      </c>
    </row>
    <row r="293" spans="1:21" x14ac:dyDescent="0.2">
      <c r="A293" s="54">
        <v>43774</v>
      </c>
      <c r="B293" s="49">
        <v>1244272</v>
      </c>
      <c r="C293" s="77" t="s">
        <v>107</v>
      </c>
      <c r="D293" s="50" t="s">
        <v>924</v>
      </c>
      <c r="E293" s="49">
        <v>54</v>
      </c>
      <c r="F293" s="49" t="s">
        <v>117</v>
      </c>
      <c r="G293" s="78" t="s">
        <v>925</v>
      </c>
      <c r="H293" s="64" t="s">
        <v>110</v>
      </c>
      <c r="I293" t="s">
        <v>926</v>
      </c>
      <c r="N293" s="1" t="s">
        <v>112</v>
      </c>
      <c r="O293" s="1">
        <v>4</v>
      </c>
      <c r="P293" s="1">
        <v>0.218</v>
      </c>
      <c r="Q293" s="1">
        <v>58</v>
      </c>
      <c r="R293" s="2">
        <v>12.644</v>
      </c>
      <c r="S293" s="14" t="s">
        <v>31</v>
      </c>
    </row>
    <row r="294" spans="1:21" x14ac:dyDescent="0.2">
      <c r="A294" s="54">
        <v>43774</v>
      </c>
      <c r="B294" s="49">
        <v>1244328</v>
      </c>
      <c r="C294" s="77" t="s">
        <v>107</v>
      </c>
      <c r="D294" s="50" t="s">
        <v>927</v>
      </c>
      <c r="E294" s="49">
        <v>53</v>
      </c>
      <c r="F294" s="49" t="s">
        <v>117</v>
      </c>
      <c r="G294" s="78" t="s">
        <v>928</v>
      </c>
      <c r="H294" s="64" t="s">
        <v>110</v>
      </c>
      <c r="I294" t="s">
        <v>929</v>
      </c>
      <c r="N294" s="1" t="s">
        <v>112</v>
      </c>
      <c r="O294" s="1">
        <v>4</v>
      </c>
      <c r="P294" s="1">
        <v>0.216</v>
      </c>
      <c r="Q294" s="1">
        <v>58</v>
      </c>
      <c r="R294" s="2">
        <v>12.528</v>
      </c>
      <c r="S294" s="14" t="s">
        <v>31</v>
      </c>
    </row>
    <row r="295" spans="1:21" x14ac:dyDescent="0.2">
      <c r="A295" s="54">
        <v>43776</v>
      </c>
      <c r="B295" s="49">
        <v>1244748</v>
      </c>
      <c r="C295" s="77" t="s">
        <v>107</v>
      </c>
      <c r="D295" s="50" t="s">
        <v>930</v>
      </c>
      <c r="E295" s="49">
        <v>68</v>
      </c>
      <c r="F295" s="49" t="s">
        <v>117</v>
      </c>
      <c r="G295" s="78" t="s">
        <v>931</v>
      </c>
      <c r="H295" s="64" t="s">
        <v>110</v>
      </c>
      <c r="I295" t="s">
        <v>932</v>
      </c>
      <c r="N295" s="1" t="s">
        <v>112</v>
      </c>
      <c r="O295" s="1">
        <v>4</v>
      </c>
      <c r="P295" s="1">
        <v>0.20799999999999999</v>
      </c>
      <c r="Q295" s="1">
        <v>59</v>
      </c>
      <c r="R295" s="2">
        <v>12.272</v>
      </c>
      <c r="S295" s="14" t="s">
        <v>31</v>
      </c>
    </row>
    <row r="296" spans="1:21" x14ac:dyDescent="0.2">
      <c r="A296" s="54">
        <v>43774</v>
      </c>
      <c r="B296" s="49">
        <v>1244288</v>
      </c>
      <c r="C296" s="77" t="s">
        <v>107</v>
      </c>
      <c r="D296" s="50" t="s">
        <v>933</v>
      </c>
      <c r="E296" s="49">
        <v>41</v>
      </c>
      <c r="F296" s="49" t="s">
        <v>117</v>
      </c>
      <c r="G296" s="78" t="s">
        <v>934</v>
      </c>
      <c r="H296" s="64" t="s">
        <v>110</v>
      </c>
      <c r="I296" t="s">
        <v>935</v>
      </c>
      <c r="N296" s="1" t="s">
        <v>112</v>
      </c>
      <c r="O296" s="1">
        <v>4</v>
      </c>
      <c r="P296" s="1">
        <v>0.20399999999999999</v>
      </c>
      <c r="Q296" s="1">
        <v>60</v>
      </c>
      <c r="R296" s="2">
        <v>12.239999999999998</v>
      </c>
      <c r="S296" s="14" t="s">
        <v>31</v>
      </c>
    </row>
    <row r="297" spans="1:21" x14ac:dyDescent="0.2">
      <c r="A297" s="54">
        <v>43760</v>
      </c>
      <c r="B297" s="49">
        <v>1240743</v>
      </c>
      <c r="C297" s="77" t="s">
        <v>107</v>
      </c>
      <c r="D297" s="49" t="s">
        <v>862</v>
      </c>
      <c r="E297" s="49">
        <v>63</v>
      </c>
      <c r="F297" s="49" t="s">
        <v>117</v>
      </c>
      <c r="G297" s="78" t="s">
        <v>936</v>
      </c>
      <c r="H297" s="64" t="s">
        <v>110</v>
      </c>
      <c r="I297" t="s">
        <v>937</v>
      </c>
      <c r="N297" s="1" t="s">
        <v>112</v>
      </c>
      <c r="O297" s="1">
        <v>3.3</v>
      </c>
      <c r="P297" s="1">
        <v>0.20300000000000001</v>
      </c>
      <c r="Q297" s="1">
        <v>58</v>
      </c>
      <c r="R297" s="2">
        <v>11.774000000000001</v>
      </c>
      <c r="S297" s="14" t="s">
        <v>31</v>
      </c>
    </row>
    <row r="298" spans="1:21" x14ac:dyDescent="0.2">
      <c r="A298" s="54">
        <v>43760</v>
      </c>
      <c r="B298" s="49">
        <v>1240547</v>
      </c>
      <c r="C298" s="77" t="s">
        <v>107</v>
      </c>
      <c r="D298" s="49" t="s">
        <v>938</v>
      </c>
      <c r="E298" s="49">
        <v>65</v>
      </c>
      <c r="F298" s="49" t="s">
        <v>117</v>
      </c>
      <c r="G298" s="78" t="s">
        <v>939</v>
      </c>
      <c r="H298" s="64" t="s">
        <v>110</v>
      </c>
      <c r="I298" t="s">
        <v>940</v>
      </c>
      <c r="N298" s="1" t="s">
        <v>112</v>
      </c>
      <c r="O298" s="1">
        <v>2.2000000000000002</v>
      </c>
      <c r="P298" s="1">
        <v>0.20200000000000001</v>
      </c>
      <c r="Q298" s="1">
        <v>59</v>
      </c>
      <c r="R298" s="2">
        <v>11.918000000000001</v>
      </c>
      <c r="S298" s="14" t="s">
        <v>31</v>
      </c>
    </row>
    <row r="299" spans="1:21" x14ac:dyDescent="0.2">
      <c r="A299" s="54">
        <v>43776</v>
      </c>
      <c r="B299" s="49">
        <v>1241041</v>
      </c>
      <c r="C299" s="77" t="s">
        <v>107</v>
      </c>
      <c r="D299" s="50" t="s">
        <v>941</v>
      </c>
      <c r="E299" s="49">
        <v>68</v>
      </c>
      <c r="F299" s="49" t="s">
        <v>117</v>
      </c>
      <c r="G299" s="78" t="s">
        <v>942</v>
      </c>
      <c r="H299" s="64" t="s">
        <v>110</v>
      </c>
      <c r="I299" t="s">
        <v>943</v>
      </c>
      <c r="N299" s="1" t="s">
        <v>112</v>
      </c>
      <c r="O299" s="1">
        <v>4</v>
      </c>
      <c r="P299" s="1">
        <v>0.20200000000000001</v>
      </c>
      <c r="Q299" s="1">
        <v>59</v>
      </c>
      <c r="R299" s="2">
        <v>11.918000000000001</v>
      </c>
      <c r="S299" s="14" t="s">
        <v>31</v>
      </c>
    </row>
    <row r="300" spans="1:21" x14ac:dyDescent="0.2">
      <c r="A300" s="54">
        <v>43711</v>
      </c>
      <c r="B300" s="49">
        <v>1230065</v>
      </c>
      <c r="C300" s="33" t="s">
        <v>24</v>
      </c>
      <c r="D300" s="51" t="s">
        <v>944</v>
      </c>
      <c r="E300" s="49">
        <v>54</v>
      </c>
      <c r="F300" s="49" t="s">
        <v>33</v>
      </c>
      <c r="G300" s="84" t="s">
        <v>945</v>
      </c>
      <c r="H300" s="55" t="s">
        <v>28</v>
      </c>
      <c r="I300" t="s">
        <v>946</v>
      </c>
      <c r="M300" t="s">
        <v>1500</v>
      </c>
      <c r="N300" t="s">
        <v>30</v>
      </c>
      <c r="O300" s="12">
        <v>2.5</v>
      </c>
      <c r="P300" s="12">
        <v>0.19600000000000001</v>
      </c>
      <c r="Q300" s="13">
        <v>43</v>
      </c>
      <c r="R300" s="2">
        <v>8.4280000000000008</v>
      </c>
      <c r="S300" s="3" t="s">
        <v>31</v>
      </c>
      <c r="T300" s="1">
        <f>P300*40</f>
        <v>7.84</v>
      </c>
      <c r="U300" s="10" t="e">
        <f>R300-S300-T300</f>
        <v>#VALUE!</v>
      </c>
    </row>
    <row r="301" spans="1:21" x14ac:dyDescent="0.2">
      <c r="A301" s="54">
        <v>43693</v>
      </c>
      <c r="B301" s="49">
        <v>1225622</v>
      </c>
      <c r="C301" s="33" t="s">
        <v>24</v>
      </c>
      <c r="D301" s="51" t="s">
        <v>947</v>
      </c>
      <c r="E301" s="49">
        <v>48</v>
      </c>
      <c r="F301" s="51" t="s">
        <v>33</v>
      </c>
      <c r="G301" s="80" t="s">
        <v>948</v>
      </c>
      <c r="H301" s="55" t="s">
        <v>28</v>
      </c>
      <c r="I301" t="s">
        <v>949</v>
      </c>
      <c r="M301" t="s">
        <v>1501</v>
      </c>
      <c r="N301" t="s">
        <v>30</v>
      </c>
      <c r="O301" s="1">
        <v>4.5</v>
      </c>
      <c r="P301" s="1">
        <v>0.186</v>
      </c>
      <c r="Q301" s="1">
        <v>43</v>
      </c>
      <c r="R301" s="2">
        <v>7.9980000000000002</v>
      </c>
      <c r="S301" s="3" t="s">
        <v>31</v>
      </c>
      <c r="T301" s="89">
        <v>7.44</v>
      </c>
      <c r="U301" s="10" t="e">
        <f>R301-S301-T301</f>
        <v>#VALUE!</v>
      </c>
    </row>
    <row r="302" spans="1:21" x14ac:dyDescent="0.2">
      <c r="A302" s="54">
        <v>43776</v>
      </c>
      <c r="B302" s="49">
        <v>1244755</v>
      </c>
      <c r="C302" s="77" t="s">
        <v>107</v>
      </c>
      <c r="D302" s="50" t="s">
        <v>950</v>
      </c>
      <c r="E302" s="49">
        <v>62</v>
      </c>
      <c r="F302" s="49" t="s">
        <v>117</v>
      </c>
      <c r="G302" s="78" t="s">
        <v>951</v>
      </c>
      <c r="H302" s="64" t="s">
        <v>110</v>
      </c>
      <c r="I302" t="s">
        <v>952</v>
      </c>
      <c r="N302" s="1" t="s">
        <v>112</v>
      </c>
      <c r="O302" s="1">
        <v>3</v>
      </c>
      <c r="P302" s="1">
        <v>0.17799999999999999</v>
      </c>
      <c r="Q302" s="1">
        <v>59</v>
      </c>
      <c r="R302" s="2">
        <v>10.501999999999999</v>
      </c>
      <c r="S302" s="14" t="s">
        <v>31</v>
      </c>
    </row>
    <row r="303" spans="1:21" x14ac:dyDescent="0.2">
      <c r="A303" s="54">
        <v>43782</v>
      </c>
      <c r="B303" s="49">
        <v>1245566</v>
      </c>
      <c r="C303" s="77" t="s">
        <v>107</v>
      </c>
      <c r="D303" s="50" t="s">
        <v>953</v>
      </c>
      <c r="E303" s="49">
        <v>66</v>
      </c>
      <c r="F303" s="50" t="s">
        <v>26</v>
      </c>
      <c r="G303" s="78" t="s">
        <v>954</v>
      </c>
      <c r="H303" s="64" t="s">
        <v>110</v>
      </c>
      <c r="I303" t="s">
        <v>955</v>
      </c>
      <c r="N303" s="1" t="s">
        <v>112</v>
      </c>
      <c r="O303" s="1">
        <v>4</v>
      </c>
      <c r="P303" s="1">
        <v>0.17</v>
      </c>
      <c r="Q303" s="1">
        <v>52</v>
      </c>
      <c r="R303" s="2">
        <v>8.84</v>
      </c>
      <c r="S303" s="14" t="s">
        <v>31</v>
      </c>
    </row>
    <row r="304" spans="1:21" x14ac:dyDescent="0.2">
      <c r="A304" s="54">
        <v>43721</v>
      </c>
      <c r="B304" s="49">
        <v>1232483</v>
      </c>
      <c r="C304" s="77" t="s">
        <v>956</v>
      </c>
      <c r="D304" s="49" t="s">
        <v>957</v>
      </c>
      <c r="E304" s="49">
        <v>25</v>
      </c>
      <c r="F304" s="49" t="s">
        <v>117</v>
      </c>
      <c r="G304" s="78" t="s">
        <v>958</v>
      </c>
      <c r="H304" s="64" t="s">
        <v>110</v>
      </c>
      <c r="I304" t="s">
        <v>959</v>
      </c>
      <c r="N304" s="1" t="s">
        <v>112</v>
      </c>
      <c r="O304" s="1">
        <v>2.2999999999999998</v>
      </c>
      <c r="P304" s="1">
        <v>0.158</v>
      </c>
      <c r="Q304" s="1">
        <v>50</v>
      </c>
      <c r="R304" s="2">
        <v>7.9</v>
      </c>
      <c r="S304" s="14" t="s">
        <v>31</v>
      </c>
    </row>
    <row r="305" spans="1:21" x14ac:dyDescent="0.2">
      <c r="A305" s="54">
        <v>43781</v>
      </c>
      <c r="B305" s="49">
        <v>1245577</v>
      </c>
      <c r="C305" s="77" t="s">
        <v>107</v>
      </c>
      <c r="D305" s="50" t="s">
        <v>960</v>
      </c>
      <c r="E305" s="49">
        <v>51</v>
      </c>
      <c r="F305" s="50" t="s">
        <v>33</v>
      </c>
      <c r="G305" s="78" t="s">
        <v>961</v>
      </c>
      <c r="H305" s="64" t="s">
        <v>110</v>
      </c>
      <c r="I305" t="s">
        <v>962</v>
      </c>
      <c r="N305" s="1" t="s">
        <v>112</v>
      </c>
      <c r="O305" s="1">
        <v>3.4</v>
      </c>
      <c r="P305" s="1">
        <v>0.13800000000000001</v>
      </c>
      <c r="Q305" s="1">
        <v>58</v>
      </c>
      <c r="R305" s="2">
        <v>8.0040000000000013</v>
      </c>
      <c r="S305" s="14" t="s">
        <v>31</v>
      </c>
    </row>
    <row r="306" spans="1:21" x14ac:dyDescent="0.2">
      <c r="A306" s="54">
        <v>43697</v>
      </c>
      <c r="B306" s="49">
        <v>1226430</v>
      </c>
      <c r="C306" s="33" t="s">
        <v>24</v>
      </c>
      <c r="D306" s="51" t="s">
        <v>963</v>
      </c>
      <c r="E306" s="49">
        <v>39</v>
      </c>
      <c r="F306" s="51" t="s">
        <v>26</v>
      </c>
      <c r="G306" s="80" t="s">
        <v>964</v>
      </c>
      <c r="H306" s="55" t="s">
        <v>28</v>
      </c>
      <c r="I306" t="s">
        <v>965</v>
      </c>
      <c r="N306" t="s">
        <v>30</v>
      </c>
      <c r="O306" s="1">
        <v>4</v>
      </c>
      <c r="P306" s="1">
        <v>0.13</v>
      </c>
      <c r="Q306" s="1">
        <v>43</v>
      </c>
      <c r="R306" s="2">
        <v>5.59</v>
      </c>
      <c r="S306" s="3" t="s">
        <v>31</v>
      </c>
      <c r="U306" s="10" t="e">
        <f>R306-S306-T306</f>
        <v>#VALUE!</v>
      </c>
    </row>
    <row r="307" spans="1:21" x14ac:dyDescent="0.2">
      <c r="A307" s="54">
        <v>43760</v>
      </c>
      <c r="B307" s="49">
        <v>1240414</v>
      </c>
      <c r="C307" s="77" t="s">
        <v>107</v>
      </c>
      <c r="D307" s="49" t="s">
        <v>966</v>
      </c>
      <c r="E307" s="49">
        <v>28</v>
      </c>
      <c r="F307" s="49" t="s">
        <v>53</v>
      </c>
      <c r="G307" s="78" t="s">
        <v>967</v>
      </c>
      <c r="H307" s="64" t="s">
        <v>110</v>
      </c>
      <c r="I307" t="s">
        <v>968</v>
      </c>
      <c r="N307" s="1" t="s">
        <v>112</v>
      </c>
      <c r="O307" s="1" t="s">
        <v>969</v>
      </c>
      <c r="S307" s="14" t="s">
        <v>31</v>
      </c>
    </row>
    <row r="308" spans="1:21" x14ac:dyDescent="0.2">
      <c r="A308" s="90">
        <v>43788</v>
      </c>
      <c r="B308" s="61">
        <v>1247416</v>
      </c>
      <c r="C308" s="91" t="s">
        <v>970</v>
      </c>
      <c r="D308" s="61" t="s">
        <v>971</v>
      </c>
      <c r="E308" s="61">
        <v>48</v>
      </c>
      <c r="F308" s="61" t="s">
        <v>26</v>
      </c>
      <c r="G308" s="61" t="s">
        <v>972</v>
      </c>
      <c r="H308" s="64" t="s">
        <v>973</v>
      </c>
      <c r="I308" t="s">
        <v>974</v>
      </c>
      <c r="N308" s="1" t="s">
        <v>975</v>
      </c>
      <c r="O308" s="1">
        <v>3.4</v>
      </c>
      <c r="P308" s="1">
        <v>0.45600000000000002</v>
      </c>
      <c r="Q308" s="1">
        <v>50</v>
      </c>
      <c r="R308" s="2">
        <v>22.8</v>
      </c>
      <c r="S308" s="14"/>
    </row>
    <row r="309" spans="1:21" x14ac:dyDescent="0.2">
      <c r="A309" s="90">
        <v>43788</v>
      </c>
      <c r="B309" s="61">
        <v>1247654</v>
      </c>
      <c r="C309" s="91" t="s">
        <v>970</v>
      </c>
      <c r="D309" s="61" t="s">
        <v>976</v>
      </c>
      <c r="E309" s="61">
        <v>42</v>
      </c>
      <c r="F309" s="61" t="s">
        <v>26</v>
      </c>
      <c r="G309" s="61" t="s">
        <v>977</v>
      </c>
      <c r="H309" s="64" t="s">
        <v>973</v>
      </c>
      <c r="I309" t="s">
        <v>978</v>
      </c>
      <c r="J309" t="s">
        <v>1731</v>
      </c>
      <c r="N309" s="1" t="s">
        <v>975</v>
      </c>
      <c r="O309" s="1">
        <v>3</v>
      </c>
      <c r="P309" s="1">
        <v>0.73399999999999999</v>
      </c>
      <c r="Q309" s="1">
        <v>48</v>
      </c>
      <c r="R309" s="2">
        <v>35.231999999999999</v>
      </c>
      <c r="S309" s="14">
        <v>25.231999999999999</v>
      </c>
    </row>
    <row r="310" spans="1:21" x14ac:dyDescent="0.2">
      <c r="A310" s="90">
        <v>43788</v>
      </c>
      <c r="B310" s="61">
        <v>1247678</v>
      </c>
      <c r="C310" s="91" t="s">
        <v>970</v>
      </c>
      <c r="D310" s="61" t="s">
        <v>979</v>
      </c>
      <c r="E310" s="61">
        <v>76</v>
      </c>
      <c r="F310" s="61" t="s">
        <v>33</v>
      </c>
      <c r="G310" s="61" t="s">
        <v>980</v>
      </c>
      <c r="H310" s="64" t="s">
        <v>973</v>
      </c>
      <c r="I310" t="s">
        <v>981</v>
      </c>
      <c r="N310" s="1" t="s">
        <v>975</v>
      </c>
      <c r="O310" s="1">
        <v>2.9</v>
      </c>
      <c r="P310" s="1">
        <v>3.62</v>
      </c>
      <c r="Q310" s="1">
        <v>49</v>
      </c>
      <c r="R310" s="2">
        <f>P310*Q310</f>
        <v>177.38</v>
      </c>
    </row>
    <row r="311" spans="1:21" x14ac:dyDescent="0.2">
      <c r="A311" s="90">
        <v>43788</v>
      </c>
      <c r="B311" s="61">
        <v>1247648</v>
      </c>
      <c r="C311" s="91" t="s">
        <v>970</v>
      </c>
      <c r="D311" s="61" t="s">
        <v>982</v>
      </c>
      <c r="E311" s="61">
        <v>67</v>
      </c>
      <c r="F311" s="61" t="s">
        <v>33</v>
      </c>
      <c r="G311" s="61" t="s">
        <v>983</v>
      </c>
      <c r="H311" s="64" t="s">
        <v>973</v>
      </c>
      <c r="I311" t="s">
        <v>984</v>
      </c>
      <c r="N311" s="1" t="s">
        <v>975</v>
      </c>
      <c r="O311" s="1">
        <v>3.1</v>
      </c>
      <c r="P311" s="1">
        <v>0.41199999999999998</v>
      </c>
      <c r="Q311" s="1">
        <v>48</v>
      </c>
      <c r="R311" s="2">
        <v>19.776</v>
      </c>
      <c r="S311" s="14"/>
    </row>
    <row r="312" spans="1:21" x14ac:dyDescent="0.2">
      <c r="A312" s="90">
        <v>43788</v>
      </c>
      <c r="B312" s="61">
        <v>1247476</v>
      </c>
      <c r="C312" s="91" t="s">
        <v>970</v>
      </c>
      <c r="D312" s="61" t="s">
        <v>985</v>
      </c>
      <c r="E312" s="61">
        <v>50</v>
      </c>
      <c r="F312" s="61" t="s">
        <v>33</v>
      </c>
      <c r="G312" s="61" t="s">
        <v>986</v>
      </c>
      <c r="H312" s="64" t="s">
        <v>973</v>
      </c>
      <c r="I312" t="s">
        <v>987</v>
      </c>
      <c r="J312" t="s">
        <v>1732</v>
      </c>
      <c r="N312" s="1" t="s">
        <v>975</v>
      </c>
      <c r="O312" s="1">
        <v>3.4</v>
      </c>
      <c r="P312" s="1">
        <v>1.28</v>
      </c>
      <c r="Q312" s="1">
        <v>48</v>
      </c>
      <c r="R312" s="2">
        <v>61.44</v>
      </c>
      <c r="S312" s="14">
        <v>40</v>
      </c>
    </row>
    <row r="313" spans="1:21" x14ac:dyDescent="0.2">
      <c r="A313" s="90">
        <v>43788</v>
      </c>
      <c r="B313" s="61">
        <v>1247401</v>
      </c>
      <c r="C313" s="91" t="s">
        <v>970</v>
      </c>
      <c r="D313" s="61" t="s">
        <v>988</v>
      </c>
      <c r="E313" s="61">
        <v>54</v>
      </c>
      <c r="F313" s="61" t="s">
        <v>26</v>
      </c>
      <c r="G313" s="61" t="s">
        <v>989</v>
      </c>
      <c r="H313" s="64" t="s">
        <v>973</v>
      </c>
      <c r="I313" t="s">
        <v>990</v>
      </c>
      <c r="J313" t="s">
        <v>1733</v>
      </c>
      <c r="N313" s="1" t="s">
        <v>975</v>
      </c>
      <c r="O313" s="1">
        <v>4</v>
      </c>
      <c r="P313" s="1">
        <v>0.73599999999999999</v>
      </c>
      <c r="Q313" s="1">
        <v>49</v>
      </c>
      <c r="R313" s="2">
        <v>36.064</v>
      </c>
      <c r="S313" s="14">
        <v>26.064</v>
      </c>
    </row>
    <row r="314" spans="1:21" x14ac:dyDescent="0.2">
      <c r="A314" s="90">
        <v>43788</v>
      </c>
      <c r="B314" s="61">
        <v>1247502</v>
      </c>
      <c r="C314" s="91" t="s">
        <v>970</v>
      </c>
      <c r="D314" s="61" t="s">
        <v>991</v>
      </c>
      <c r="E314" s="61">
        <v>73</v>
      </c>
      <c r="F314" s="61" t="s">
        <v>26</v>
      </c>
      <c r="G314" s="61" t="s">
        <v>992</v>
      </c>
      <c r="H314" s="64" t="s">
        <v>973</v>
      </c>
      <c r="I314" t="s">
        <v>993</v>
      </c>
      <c r="J314" t="s">
        <v>1734</v>
      </c>
      <c r="N314" s="1" t="s">
        <v>975</v>
      </c>
      <c r="O314" s="1">
        <v>4</v>
      </c>
      <c r="P314" s="1">
        <v>0.56399999999999995</v>
      </c>
      <c r="Q314" s="1">
        <v>50</v>
      </c>
      <c r="R314" s="2">
        <v>28.199999999999996</v>
      </c>
      <c r="S314" s="14">
        <v>18.199999999999996</v>
      </c>
    </row>
    <row r="315" spans="1:21" x14ac:dyDescent="0.2">
      <c r="A315" s="90">
        <v>43788</v>
      </c>
      <c r="B315" s="61">
        <v>1247525</v>
      </c>
      <c r="C315" s="91" t="s">
        <v>970</v>
      </c>
      <c r="D315" s="61" t="s">
        <v>994</v>
      </c>
      <c r="E315" s="61">
        <v>64</v>
      </c>
      <c r="F315" s="61" t="s">
        <v>33</v>
      </c>
      <c r="G315" s="61" t="s">
        <v>995</v>
      </c>
      <c r="H315" s="64" t="s">
        <v>973</v>
      </c>
      <c r="I315" t="s">
        <v>996</v>
      </c>
      <c r="J315" t="s">
        <v>1735</v>
      </c>
      <c r="N315" s="1" t="s">
        <v>975</v>
      </c>
      <c r="O315" s="1">
        <v>4</v>
      </c>
      <c r="P315" s="1">
        <v>0.69199999999999995</v>
      </c>
      <c r="Q315" s="1">
        <v>47</v>
      </c>
      <c r="R315" s="2">
        <v>32.524000000000001</v>
      </c>
      <c r="S315" s="14">
        <v>22.524000000000001</v>
      </c>
    </row>
    <row r="316" spans="1:21" x14ac:dyDescent="0.2">
      <c r="A316" s="90">
        <v>43788</v>
      </c>
      <c r="B316" s="61">
        <v>1247387</v>
      </c>
      <c r="C316" s="91" t="s">
        <v>970</v>
      </c>
      <c r="D316" s="61" t="s">
        <v>997</v>
      </c>
      <c r="E316" s="61">
        <v>79</v>
      </c>
      <c r="F316" s="61" t="s">
        <v>26</v>
      </c>
      <c r="G316" s="61" t="s">
        <v>998</v>
      </c>
      <c r="H316" s="64" t="s">
        <v>973</v>
      </c>
      <c r="I316" t="s">
        <v>999</v>
      </c>
      <c r="J316" t="s">
        <v>1736</v>
      </c>
      <c r="N316" s="1" t="s">
        <v>975</v>
      </c>
      <c r="O316" s="1">
        <v>4</v>
      </c>
      <c r="P316" s="1">
        <v>0.73799999999999999</v>
      </c>
      <c r="Q316" s="1">
        <v>50</v>
      </c>
      <c r="R316" s="2">
        <v>36.9</v>
      </c>
      <c r="S316" s="14">
        <v>26.9</v>
      </c>
    </row>
    <row r="317" spans="1:21" x14ac:dyDescent="0.2">
      <c r="A317" s="90">
        <v>43788</v>
      </c>
      <c r="B317" s="61">
        <v>1247645</v>
      </c>
      <c r="C317" s="91" t="s">
        <v>970</v>
      </c>
      <c r="D317" s="61" t="s">
        <v>1000</v>
      </c>
      <c r="E317" s="61">
        <v>74</v>
      </c>
      <c r="F317" s="61" t="s">
        <v>26</v>
      </c>
      <c r="G317" s="61" t="s">
        <v>1001</v>
      </c>
      <c r="H317" s="64" t="s">
        <v>973</v>
      </c>
      <c r="I317" t="s">
        <v>1002</v>
      </c>
      <c r="J317" t="s">
        <v>1737</v>
      </c>
      <c r="N317" s="1" t="s">
        <v>975</v>
      </c>
      <c r="O317" s="1">
        <v>4</v>
      </c>
      <c r="P317" s="1">
        <v>0.79400000000000004</v>
      </c>
      <c r="Q317" s="1">
        <v>50</v>
      </c>
      <c r="R317" s="2">
        <v>39.700000000000003</v>
      </c>
      <c r="S317" s="14">
        <v>29.700000000000003</v>
      </c>
    </row>
    <row r="318" spans="1:21" x14ac:dyDescent="0.2">
      <c r="A318" s="90">
        <v>43790</v>
      </c>
      <c r="B318" s="61">
        <v>1247827</v>
      </c>
      <c r="C318" s="91" t="s">
        <v>970</v>
      </c>
      <c r="D318" s="61" t="s">
        <v>1003</v>
      </c>
      <c r="E318" s="61">
        <v>40</v>
      </c>
      <c r="F318" s="61" t="s">
        <v>26</v>
      </c>
      <c r="G318" s="61" t="s">
        <v>1004</v>
      </c>
      <c r="H318" s="64" t="s">
        <v>973</v>
      </c>
      <c r="I318" s="61" t="s">
        <v>1004</v>
      </c>
      <c r="J318" s="106" t="s">
        <v>1738</v>
      </c>
      <c r="K318" s="106"/>
      <c r="L318" s="106"/>
      <c r="M318" s="106"/>
      <c r="N318" s="1" t="s">
        <v>975</v>
      </c>
      <c r="O318" s="1">
        <v>3</v>
      </c>
      <c r="P318" s="1">
        <v>1.25</v>
      </c>
      <c r="Q318" s="1">
        <v>48</v>
      </c>
      <c r="R318" s="2">
        <v>60</v>
      </c>
      <c r="S318" s="14">
        <v>40</v>
      </c>
    </row>
    <row r="319" spans="1:21" x14ac:dyDescent="0.2">
      <c r="A319" s="90">
        <v>43790</v>
      </c>
      <c r="B319" s="61">
        <v>1247893</v>
      </c>
      <c r="C319" s="91" t="s">
        <v>970</v>
      </c>
      <c r="D319" s="61" t="s">
        <v>1005</v>
      </c>
      <c r="E319" s="61">
        <v>46</v>
      </c>
      <c r="F319" s="61" t="s">
        <v>26</v>
      </c>
      <c r="G319" s="61" t="s">
        <v>1006</v>
      </c>
      <c r="H319" s="64" t="s">
        <v>973</v>
      </c>
      <c r="I319" s="61" t="s">
        <v>1006</v>
      </c>
      <c r="J319" s="106" t="s">
        <v>1739</v>
      </c>
      <c r="K319" s="106"/>
      <c r="L319" s="106"/>
      <c r="M319" s="106"/>
      <c r="N319" s="1" t="s">
        <v>975</v>
      </c>
      <c r="O319" s="1">
        <v>3.2</v>
      </c>
      <c r="P319" s="1">
        <v>0.95</v>
      </c>
      <c r="Q319" s="1">
        <v>48</v>
      </c>
      <c r="R319" s="2">
        <v>45.599999999999994</v>
      </c>
      <c r="S319" s="14">
        <v>35.599999999999994</v>
      </c>
    </row>
    <row r="320" spans="1:21" x14ac:dyDescent="0.2">
      <c r="A320" s="90">
        <v>43790</v>
      </c>
      <c r="B320" s="61">
        <v>1248004</v>
      </c>
      <c r="C320" s="91" t="s">
        <v>970</v>
      </c>
      <c r="D320" s="61" t="s">
        <v>1007</v>
      </c>
      <c r="E320" s="61">
        <v>68</v>
      </c>
      <c r="F320" s="61" t="s">
        <v>33</v>
      </c>
      <c r="G320" s="61" t="s">
        <v>1008</v>
      </c>
      <c r="H320" s="64" t="s">
        <v>973</v>
      </c>
      <c r="I320" s="61" t="s">
        <v>1008</v>
      </c>
      <c r="J320" s="106" t="s">
        <v>1740</v>
      </c>
      <c r="K320" s="106"/>
      <c r="L320" s="106"/>
      <c r="M320" s="106"/>
      <c r="N320" s="1" t="s">
        <v>975</v>
      </c>
      <c r="O320" s="1">
        <v>4</v>
      </c>
      <c r="P320" s="1">
        <v>1.91</v>
      </c>
      <c r="Q320" s="1">
        <v>50</v>
      </c>
      <c r="R320" s="2">
        <v>95.5</v>
      </c>
      <c r="S320" s="14">
        <v>40</v>
      </c>
    </row>
    <row r="321" spans="1:19" x14ac:dyDescent="0.2">
      <c r="A321" s="90">
        <v>43790</v>
      </c>
      <c r="B321" s="61">
        <v>1247987</v>
      </c>
      <c r="C321" s="91" t="s">
        <v>970</v>
      </c>
      <c r="D321" s="61" t="s">
        <v>1009</v>
      </c>
      <c r="E321" s="61">
        <v>50</v>
      </c>
      <c r="F321" s="61" t="s">
        <v>26</v>
      </c>
      <c r="G321" s="61" t="s">
        <v>1010</v>
      </c>
      <c r="H321" s="64" t="s">
        <v>973</v>
      </c>
      <c r="I321" s="61" t="s">
        <v>1010</v>
      </c>
      <c r="J321" s="106" t="s">
        <v>1741</v>
      </c>
      <c r="K321" s="106"/>
      <c r="L321" s="106"/>
      <c r="M321" s="106"/>
      <c r="N321" s="1" t="s">
        <v>975</v>
      </c>
      <c r="O321" s="1">
        <v>3.5</v>
      </c>
      <c r="P321" s="1">
        <v>0.59599999999999997</v>
      </c>
      <c r="Q321" s="1">
        <v>50</v>
      </c>
      <c r="R321" s="2">
        <v>29.799999999999997</v>
      </c>
      <c r="S321" s="14">
        <v>19.799999999999997</v>
      </c>
    </row>
    <row r="322" spans="1:19" x14ac:dyDescent="0.2">
      <c r="A322" s="90">
        <v>43791</v>
      </c>
      <c r="B322" s="61">
        <v>1248143</v>
      </c>
      <c r="C322" s="91" t="s">
        <v>970</v>
      </c>
      <c r="D322" s="61" t="s">
        <v>1011</v>
      </c>
      <c r="E322" s="61">
        <v>73</v>
      </c>
      <c r="F322" s="61" t="s">
        <v>26</v>
      </c>
      <c r="G322" s="61" t="s">
        <v>1012</v>
      </c>
      <c r="H322" s="64" t="s">
        <v>973</v>
      </c>
      <c r="I322" s="61" t="s">
        <v>1012</v>
      </c>
      <c r="J322" s="106"/>
      <c r="K322" s="106"/>
      <c r="L322" s="106"/>
      <c r="M322" s="106"/>
      <c r="N322" s="1" t="s">
        <v>975</v>
      </c>
      <c r="O322" s="1">
        <v>4</v>
      </c>
      <c r="P322" s="1">
        <v>2.68</v>
      </c>
      <c r="Q322" s="1">
        <v>48</v>
      </c>
      <c r="R322" s="2">
        <f>P:P*Q:Q</f>
        <v>128.64000000000001</v>
      </c>
    </row>
    <row r="323" spans="1:19" x14ac:dyDescent="0.2">
      <c r="A323" s="90">
        <v>43791</v>
      </c>
      <c r="B323" s="61">
        <v>1248606</v>
      </c>
      <c r="C323" s="91" t="s">
        <v>970</v>
      </c>
      <c r="D323" s="61" t="s">
        <v>1013</v>
      </c>
      <c r="E323" s="61">
        <v>52</v>
      </c>
      <c r="F323" s="61" t="s">
        <v>26</v>
      </c>
      <c r="G323" s="61" t="s">
        <v>1014</v>
      </c>
      <c r="H323" s="64" t="s">
        <v>973</v>
      </c>
      <c r="I323" s="61" t="s">
        <v>1014</v>
      </c>
      <c r="J323" s="106" t="s">
        <v>1742</v>
      </c>
      <c r="K323" s="106"/>
      <c r="L323" s="106"/>
      <c r="M323" s="106"/>
      <c r="N323" s="1" t="s">
        <v>975</v>
      </c>
      <c r="O323" s="1">
        <v>4</v>
      </c>
      <c r="P323" s="1">
        <v>0.52800000000000002</v>
      </c>
      <c r="Q323" s="1">
        <v>50</v>
      </c>
      <c r="R323" s="2">
        <v>26.400000000000002</v>
      </c>
      <c r="S323" s="14">
        <v>16.400000000000002</v>
      </c>
    </row>
    <row r="324" spans="1:19" x14ac:dyDescent="0.2">
      <c r="A324" s="90">
        <v>43791</v>
      </c>
      <c r="B324" s="61">
        <v>1248527</v>
      </c>
      <c r="C324" s="91" t="s">
        <v>970</v>
      </c>
      <c r="D324" s="61" t="s">
        <v>1015</v>
      </c>
      <c r="E324" s="61">
        <v>66</v>
      </c>
      <c r="F324" s="61" t="s">
        <v>26</v>
      </c>
      <c r="G324" s="61" t="s">
        <v>1016</v>
      </c>
      <c r="H324" s="64" t="s">
        <v>973</v>
      </c>
      <c r="I324" s="61" t="s">
        <v>1016</v>
      </c>
      <c r="J324" s="106"/>
      <c r="K324" s="106"/>
      <c r="L324" s="106"/>
      <c r="M324" s="106"/>
      <c r="N324" s="1" t="s">
        <v>975</v>
      </c>
      <c r="O324" s="1">
        <v>3</v>
      </c>
      <c r="P324" s="1">
        <v>0.318</v>
      </c>
      <c r="Q324" s="1">
        <v>48</v>
      </c>
      <c r="R324" s="2">
        <v>15.263999999999999</v>
      </c>
      <c r="S324" s="14"/>
    </row>
    <row r="325" spans="1:19" x14ac:dyDescent="0.2">
      <c r="A325" s="90">
        <v>43791</v>
      </c>
      <c r="B325" s="61">
        <v>1248532</v>
      </c>
      <c r="C325" s="91" t="s">
        <v>874</v>
      </c>
      <c r="D325" s="61" t="s">
        <v>1017</v>
      </c>
      <c r="E325" s="61">
        <v>43</v>
      </c>
      <c r="F325" s="61" t="s">
        <v>33</v>
      </c>
      <c r="G325" s="61" t="s">
        <v>1018</v>
      </c>
      <c r="H325" s="64" t="s">
        <v>973</v>
      </c>
      <c r="I325" s="61" t="s">
        <v>1018</v>
      </c>
      <c r="J325" s="106"/>
      <c r="K325" s="106"/>
      <c r="L325" s="106"/>
      <c r="M325" s="106"/>
      <c r="N325" s="1" t="s">
        <v>975</v>
      </c>
      <c r="O325" s="1">
        <v>4</v>
      </c>
      <c r="P325" s="1">
        <v>0.30599999999999999</v>
      </c>
      <c r="Q325" s="1">
        <v>49</v>
      </c>
      <c r="R325" s="2">
        <v>14.994</v>
      </c>
      <c r="S325" s="14"/>
    </row>
    <row r="326" spans="1:19" x14ac:dyDescent="0.2">
      <c r="A326" s="90">
        <v>43791</v>
      </c>
      <c r="B326" s="61">
        <v>1248392</v>
      </c>
      <c r="C326" s="91" t="s">
        <v>970</v>
      </c>
      <c r="D326" s="61" t="s">
        <v>1019</v>
      </c>
      <c r="E326" s="61">
        <v>46</v>
      </c>
      <c r="F326" s="61" t="s">
        <v>26</v>
      </c>
      <c r="G326" s="61" t="s">
        <v>1020</v>
      </c>
      <c r="H326" s="64" t="s">
        <v>973</v>
      </c>
      <c r="I326" s="61" t="s">
        <v>1020</v>
      </c>
      <c r="J326" s="106" t="s">
        <v>1743</v>
      </c>
      <c r="K326" s="106"/>
      <c r="L326" s="106"/>
      <c r="M326" s="106"/>
      <c r="N326" s="1" t="s">
        <v>975</v>
      </c>
      <c r="O326" s="1">
        <v>3.4</v>
      </c>
      <c r="P326" s="1">
        <v>0.56999999999999995</v>
      </c>
      <c r="Q326" s="1">
        <v>49</v>
      </c>
      <c r="R326" s="2">
        <v>27.929999999999996</v>
      </c>
      <c r="S326" s="14">
        <v>17.929999999999996</v>
      </c>
    </row>
    <row r="327" spans="1:19" x14ac:dyDescent="0.2">
      <c r="A327" s="90">
        <v>43791</v>
      </c>
      <c r="B327" s="61">
        <v>1248601</v>
      </c>
      <c r="C327" s="91" t="s">
        <v>970</v>
      </c>
      <c r="D327" s="61" t="s">
        <v>1021</v>
      </c>
      <c r="E327" s="61">
        <v>23</v>
      </c>
      <c r="F327" s="61" t="s">
        <v>26</v>
      </c>
      <c r="G327" s="61" t="s">
        <v>1022</v>
      </c>
      <c r="H327" s="64" t="s">
        <v>973</v>
      </c>
      <c r="I327" s="61" t="s">
        <v>1022</v>
      </c>
      <c r="J327" s="106" t="s">
        <v>1744</v>
      </c>
      <c r="K327" s="106"/>
      <c r="L327" s="106"/>
      <c r="M327" s="106"/>
      <c r="N327" s="1" t="s">
        <v>975</v>
      </c>
      <c r="O327" s="1">
        <v>3</v>
      </c>
      <c r="P327" s="1">
        <v>0.53400000000000003</v>
      </c>
      <c r="Q327" s="1">
        <v>49</v>
      </c>
      <c r="R327" s="2">
        <v>26.166</v>
      </c>
      <c r="S327" s="14">
        <v>16.166</v>
      </c>
    </row>
    <row r="328" spans="1:19" x14ac:dyDescent="0.2">
      <c r="A328" s="90">
        <v>43791</v>
      </c>
      <c r="B328" s="61">
        <v>1248610</v>
      </c>
      <c r="C328" s="91" t="s">
        <v>970</v>
      </c>
      <c r="D328" s="61" t="s">
        <v>1023</v>
      </c>
      <c r="E328" s="61">
        <v>54</v>
      </c>
      <c r="F328" s="61" t="s">
        <v>33</v>
      </c>
      <c r="G328" s="61" t="s">
        <v>1024</v>
      </c>
      <c r="H328" s="64" t="s">
        <v>973</v>
      </c>
      <c r="I328" s="61" t="s">
        <v>1024</v>
      </c>
      <c r="J328" s="106"/>
      <c r="K328" s="106"/>
      <c r="L328" s="106"/>
      <c r="M328" s="106"/>
      <c r="N328" s="1" t="s">
        <v>975</v>
      </c>
      <c r="O328" s="1">
        <v>4</v>
      </c>
      <c r="P328" s="1">
        <v>2.1800000000000002</v>
      </c>
      <c r="Q328" s="1">
        <v>47</v>
      </c>
      <c r="R328" s="2">
        <f>P328*Q328</f>
        <v>102.46000000000001</v>
      </c>
      <c r="S328" s="14"/>
    </row>
    <row r="329" spans="1:19" x14ac:dyDescent="0.2">
      <c r="A329" s="90">
        <v>43795</v>
      </c>
      <c r="B329" s="61">
        <v>1249107</v>
      </c>
      <c r="C329" s="91" t="s">
        <v>970</v>
      </c>
      <c r="D329" s="61" t="s">
        <v>1025</v>
      </c>
      <c r="E329" s="61">
        <v>79</v>
      </c>
      <c r="F329" s="61" t="s">
        <v>26</v>
      </c>
      <c r="G329" s="61" t="s">
        <v>1026</v>
      </c>
      <c r="H329" s="64" t="s">
        <v>973</v>
      </c>
      <c r="I329" s="61" t="s">
        <v>1026</v>
      </c>
      <c r="J329" s="106" t="s">
        <v>1745</v>
      </c>
      <c r="K329" s="106"/>
      <c r="L329" s="106"/>
      <c r="M329" s="106"/>
      <c r="N329" s="1" t="s">
        <v>975</v>
      </c>
      <c r="O329" s="1">
        <v>4</v>
      </c>
      <c r="P329" s="1">
        <v>0.53400000000000003</v>
      </c>
      <c r="Q329" s="1">
        <v>46</v>
      </c>
      <c r="R329" s="2">
        <v>24.564</v>
      </c>
      <c r="S329" s="14">
        <v>14.564</v>
      </c>
    </row>
    <row r="330" spans="1:19" x14ac:dyDescent="0.2">
      <c r="A330" s="90">
        <v>43795</v>
      </c>
      <c r="B330" s="61">
        <v>1249410</v>
      </c>
      <c r="C330" s="91" t="s">
        <v>970</v>
      </c>
      <c r="D330" s="61" t="s">
        <v>1027</v>
      </c>
      <c r="E330" s="61">
        <v>62</v>
      </c>
      <c r="F330" s="61" t="s">
        <v>26</v>
      </c>
      <c r="G330" s="61" t="s">
        <v>1028</v>
      </c>
      <c r="H330" s="64" t="s">
        <v>973</v>
      </c>
      <c r="I330" s="61" t="s">
        <v>1028</v>
      </c>
      <c r="J330" s="106"/>
      <c r="K330" s="106"/>
      <c r="L330" s="106"/>
      <c r="M330" s="106"/>
      <c r="N330" s="1" t="s">
        <v>975</v>
      </c>
      <c r="O330" s="1">
        <v>3</v>
      </c>
      <c r="P330" s="1">
        <v>0.33600000000000002</v>
      </c>
      <c r="Q330" s="1">
        <v>47</v>
      </c>
      <c r="R330" s="2">
        <v>15.792000000000002</v>
      </c>
      <c r="S330" s="14"/>
    </row>
    <row r="331" spans="1:19" x14ac:dyDescent="0.2">
      <c r="A331" s="90">
        <v>43795</v>
      </c>
      <c r="B331" s="61">
        <v>1249460</v>
      </c>
      <c r="C331" s="91" t="s">
        <v>970</v>
      </c>
      <c r="D331" s="61" t="s">
        <v>1029</v>
      </c>
      <c r="E331" s="61">
        <v>57</v>
      </c>
      <c r="F331" s="61" t="s">
        <v>33</v>
      </c>
      <c r="G331" s="61" t="s">
        <v>1030</v>
      </c>
      <c r="H331" s="64" t="s">
        <v>973</v>
      </c>
      <c r="I331" s="61" t="s">
        <v>1030</v>
      </c>
      <c r="J331" s="106" t="s">
        <v>1746</v>
      </c>
      <c r="K331" s="106"/>
      <c r="L331" s="106"/>
      <c r="M331" s="106"/>
      <c r="N331" s="1" t="s">
        <v>975</v>
      </c>
      <c r="O331" s="1">
        <v>4</v>
      </c>
      <c r="P331" s="1">
        <v>3.86</v>
      </c>
      <c r="Q331" s="1">
        <v>48</v>
      </c>
      <c r="R331" s="2">
        <v>185.28</v>
      </c>
      <c r="S331" s="14">
        <v>40</v>
      </c>
    </row>
    <row r="332" spans="1:19" x14ac:dyDescent="0.2">
      <c r="A332" s="90">
        <v>43795</v>
      </c>
      <c r="B332" s="61">
        <v>1249218</v>
      </c>
      <c r="C332" s="91" t="s">
        <v>874</v>
      </c>
      <c r="D332" s="61" t="s">
        <v>1031</v>
      </c>
      <c r="E332" s="61">
        <v>25</v>
      </c>
      <c r="F332" s="61" t="s">
        <v>33</v>
      </c>
      <c r="G332" s="61" t="s">
        <v>1032</v>
      </c>
      <c r="H332" s="64" t="s">
        <v>973</v>
      </c>
      <c r="I332" s="61" t="s">
        <v>1032</v>
      </c>
      <c r="J332" s="106"/>
      <c r="K332" s="106"/>
      <c r="L332" s="106"/>
      <c r="M332" s="106"/>
      <c r="N332" s="1" t="s">
        <v>975</v>
      </c>
      <c r="O332" s="1">
        <v>4</v>
      </c>
      <c r="P332" s="1">
        <v>0.30199999999999999</v>
      </c>
      <c r="Q332" s="1">
        <v>50</v>
      </c>
      <c r="R332" s="2">
        <f>P:P*Q:Q</f>
        <v>15.1</v>
      </c>
    </row>
    <row r="333" spans="1:19" x14ac:dyDescent="0.2">
      <c r="A333" s="90">
        <v>43795</v>
      </c>
      <c r="B333" s="61">
        <v>1249386</v>
      </c>
      <c r="C333" s="91" t="s">
        <v>970</v>
      </c>
      <c r="D333" s="61" t="s">
        <v>1033</v>
      </c>
      <c r="E333" s="61">
        <v>38</v>
      </c>
      <c r="F333" s="61" t="s">
        <v>33</v>
      </c>
      <c r="G333" s="61" t="s">
        <v>1034</v>
      </c>
      <c r="H333" s="64" t="s">
        <v>973</v>
      </c>
      <c r="I333" s="61" t="s">
        <v>1034</v>
      </c>
      <c r="J333" s="106"/>
      <c r="K333" s="106"/>
      <c r="L333" s="106"/>
      <c r="M333" s="106"/>
      <c r="N333" s="1" t="s">
        <v>975</v>
      </c>
      <c r="O333" s="1">
        <v>4</v>
      </c>
      <c r="P333" s="1">
        <v>1.95</v>
      </c>
      <c r="Q333" s="1">
        <v>48</v>
      </c>
      <c r="R333" s="2">
        <f t="shared" ref="R333:R396" si="9">P:P*Q:Q</f>
        <v>93.6</v>
      </c>
    </row>
    <row r="334" spans="1:19" x14ac:dyDescent="0.2">
      <c r="A334" s="90">
        <v>43795</v>
      </c>
      <c r="B334" s="61">
        <v>1249322</v>
      </c>
      <c r="C334" s="91" t="s">
        <v>970</v>
      </c>
      <c r="D334" s="61" t="s">
        <v>1035</v>
      </c>
      <c r="E334" s="61">
        <v>53</v>
      </c>
      <c r="F334" s="61" t="s">
        <v>26</v>
      </c>
      <c r="G334" s="61" t="s">
        <v>1036</v>
      </c>
      <c r="H334" s="64" t="s">
        <v>973</v>
      </c>
      <c r="I334" s="61" t="s">
        <v>1036</v>
      </c>
      <c r="J334" s="106"/>
      <c r="K334" s="106"/>
      <c r="L334" s="106"/>
      <c r="M334" s="106"/>
      <c r="N334" s="1" t="s">
        <v>975</v>
      </c>
      <c r="O334" s="1">
        <v>3.8</v>
      </c>
      <c r="P334" s="1">
        <v>0.34799999999999998</v>
      </c>
      <c r="Q334" s="1">
        <v>48</v>
      </c>
      <c r="R334" s="2">
        <f t="shared" si="9"/>
        <v>16.704000000000001</v>
      </c>
    </row>
    <row r="335" spans="1:19" x14ac:dyDescent="0.2">
      <c r="A335" s="90">
        <v>43795</v>
      </c>
      <c r="B335" s="61">
        <v>1249209</v>
      </c>
      <c r="C335" s="91" t="s">
        <v>970</v>
      </c>
      <c r="D335" s="61" t="s">
        <v>1037</v>
      </c>
      <c r="E335" s="61">
        <v>40</v>
      </c>
      <c r="F335" s="61" t="s">
        <v>33</v>
      </c>
      <c r="G335" s="61" t="s">
        <v>1038</v>
      </c>
      <c r="H335" s="64" t="s">
        <v>973</v>
      </c>
      <c r="I335" s="61" t="s">
        <v>1038</v>
      </c>
      <c r="J335" s="106"/>
      <c r="K335" s="106"/>
      <c r="L335" s="106"/>
      <c r="M335" s="106"/>
      <c r="N335" s="1" t="s">
        <v>975</v>
      </c>
      <c r="O335" s="1">
        <v>4</v>
      </c>
      <c r="P335" s="1">
        <v>0.59599999999999997</v>
      </c>
      <c r="Q335" s="1">
        <v>49</v>
      </c>
      <c r="R335" s="2">
        <f t="shared" si="9"/>
        <v>29.203999999999997</v>
      </c>
    </row>
    <row r="336" spans="1:19" x14ac:dyDescent="0.2">
      <c r="A336" s="90">
        <v>43795</v>
      </c>
      <c r="B336" s="61">
        <v>1249225</v>
      </c>
      <c r="C336" s="91" t="s">
        <v>970</v>
      </c>
      <c r="D336" s="61" t="s">
        <v>1039</v>
      </c>
      <c r="E336" s="61">
        <v>37</v>
      </c>
      <c r="F336" s="61" t="s">
        <v>33</v>
      </c>
      <c r="G336" s="61" t="s">
        <v>1040</v>
      </c>
      <c r="H336" s="64" t="s">
        <v>973</v>
      </c>
      <c r="I336" s="61" t="s">
        <v>1040</v>
      </c>
      <c r="J336" s="106"/>
      <c r="K336" s="106"/>
      <c r="L336" s="106"/>
      <c r="M336" s="106"/>
      <c r="N336" s="1" t="s">
        <v>975</v>
      </c>
      <c r="O336" s="1">
        <v>4</v>
      </c>
      <c r="P336" s="1">
        <v>0.34200000000000003</v>
      </c>
      <c r="Q336" s="1">
        <v>50</v>
      </c>
      <c r="R336" s="2">
        <f t="shared" si="9"/>
        <v>17.100000000000001</v>
      </c>
    </row>
    <row r="337" spans="1:18" x14ac:dyDescent="0.2">
      <c r="A337" s="90">
        <v>43795</v>
      </c>
      <c r="B337" s="61">
        <v>1249399</v>
      </c>
      <c r="C337" s="91" t="s">
        <v>970</v>
      </c>
      <c r="D337" s="61" t="s">
        <v>1041</v>
      </c>
      <c r="E337" s="61">
        <v>33</v>
      </c>
      <c r="F337" s="61" t="s">
        <v>26</v>
      </c>
      <c r="G337" s="61" t="s">
        <v>1042</v>
      </c>
      <c r="H337" s="64" t="s">
        <v>973</v>
      </c>
      <c r="I337" s="61" t="s">
        <v>1042</v>
      </c>
      <c r="J337" s="106"/>
      <c r="K337" s="106"/>
      <c r="L337" s="106"/>
      <c r="M337" s="106"/>
      <c r="N337" s="1" t="s">
        <v>975</v>
      </c>
      <c r="O337" s="1">
        <v>3.3</v>
      </c>
      <c r="P337" s="1">
        <v>0.54600000000000004</v>
      </c>
      <c r="Q337" s="1">
        <v>50</v>
      </c>
      <c r="R337" s="2">
        <f t="shared" si="9"/>
        <v>27.3</v>
      </c>
    </row>
    <row r="338" spans="1:18" x14ac:dyDescent="0.2">
      <c r="A338" s="90">
        <v>43796</v>
      </c>
      <c r="B338" s="61">
        <v>1249709</v>
      </c>
      <c r="C338" s="91" t="s">
        <v>970</v>
      </c>
      <c r="D338" s="61" t="s">
        <v>1043</v>
      </c>
      <c r="E338" s="61">
        <v>69</v>
      </c>
      <c r="F338" s="61" t="s">
        <v>33</v>
      </c>
      <c r="G338" s="61" t="s">
        <v>1044</v>
      </c>
      <c r="H338" s="64" t="s">
        <v>973</v>
      </c>
      <c r="I338" s="61" t="s">
        <v>1044</v>
      </c>
      <c r="J338" s="106"/>
      <c r="K338" s="106"/>
      <c r="L338" s="106"/>
      <c r="M338" s="106"/>
      <c r="N338" s="1" t="s">
        <v>975</v>
      </c>
      <c r="O338" s="1">
        <v>4</v>
      </c>
      <c r="P338" s="1">
        <v>1.43</v>
      </c>
      <c r="Q338" s="1">
        <v>48</v>
      </c>
      <c r="R338" s="2">
        <f t="shared" si="9"/>
        <v>68.64</v>
      </c>
    </row>
    <row r="339" spans="1:18" x14ac:dyDescent="0.2">
      <c r="A339" s="90">
        <v>43796</v>
      </c>
      <c r="B339" s="61">
        <v>1249719</v>
      </c>
      <c r="C339" s="91" t="s">
        <v>970</v>
      </c>
      <c r="D339" s="61" t="s">
        <v>1045</v>
      </c>
      <c r="E339" s="61">
        <v>77</v>
      </c>
      <c r="F339" s="61" t="s">
        <v>26</v>
      </c>
      <c r="G339" s="61" t="s">
        <v>1046</v>
      </c>
      <c r="H339" s="64" t="s">
        <v>973</v>
      </c>
      <c r="I339" s="61" t="s">
        <v>1046</v>
      </c>
      <c r="J339" s="106"/>
      <c r="K339" s="106"/>
      <c r="L339" s="106"/>
      <c r="M339" s="106"/>
      <c r="N339" s="1" t="s">
        <v>975</v>
      </c>
      <c r="O339" s="1">
        <v>4</v>
      </c>
      <c r="P339" s="1">
        <v>3.7999999999999999E-2</v>
      </c>
      <c r="Q339" s="1">
        <v>50</v>
      </c>
      <c r="R339" s="2">
        <f t="shared" si="9"/>
        <v>1.9</v>
      </c>
    </row>
    <row r="340" spans="1:18" x14ac:dyDescent="0.2">
      <c r="A340" s="90">
        <v>43796</v>
      </c>
      <c r="B340" s="61">
        <v>1249729</v>
      </c>
      <c r="C340" s="91" t="s">
        <v>970</v>
      </c>
      <c r="D340" s="61" t="s">
        <v>1047</v>
      </c>
      <c r="E340" s="61">
        <v>45</v>
      </c>
      <c r="F340" s="61" t="s">
        <v>26</v>
      </c>
      <c r="G340" s="61" t="s">
        <v>1048</v>
      </c>
      <c r="H340" s="64" t="s">
        <v>973</v>
      </c>
      <c r="I340" s="61" t="s">
        <v>1048</v>
      </c>
      <c r="J340" s="106"/>
      <c r="K340" s="106"/>
      <c r="L340" s="106"/>
      <c r="M340" s="106"/>
      <c r="N340" s="1" t="s">
        <v>975</v>
      </c>
      <c r="O340" s="1">
        <v>4</v>
      </c>
      <c r="P340" s="1">
        <v>0.374</v>
      </c>
      <c r="Q340" s="1">
        <v>50</v>
      </c>
      <c r="R340" s="2">
        <f t="shared" si="9"/>
        <v>18.7</v>
      </c>
    </row>
    <row r="341" spans="1:18" x14ac:dyDescent="0.2">
      <c r="A341" s="90">
        <v>43798</v>
      </c>
      <c r="B341" s="61">
        <v>1247953</v>
      </c>
      <c r="C341" s="91" t="s">
        <v>970</v>
      </c>
      <c r="D341" s="61" t="s">
        <v>1049</v>
      </c>
      <c r="E341" s="61">
        <v>62</v>
      </c>
      <c r="F341" s="61" t="s">
        <v>26</v>
      </c>
      <c r="G341" s="61" t="s">
        <v>1050</v>
      </c>
      <c r="H341" s="64" t="s">
        <v>973</v>
      </c>
      <c r="I341" s="61" t="s">
        <v>1050</v>
      </c>
      <c r="J341" s="106"/>
      <c r="K341" s="106"/>
      <c r="L341" s="106"/>
      <c r="M341" s="106"/>
      <c r="N341" s="1" t="s">
        <v>975</v>
      </c>
      <c r="O341" s="1">
        <v>4</v>
      </c>
      <c r="P341" s="1">
        <v>0.67200000000000004</v>
      </c>
      <c r="Q341" s="1">
        <v>50</v>
      </c>
      <c r="R341" s="2">
        <f t="shared" si="9"/>
        <v>33.6</v>
      </c>
    </row>
    <row r="342" spans="1:18" x14ac:dyDescent="0.2">
      <c r="A342" s="90">
        <v>43798</v>
      </c>
      <c r="B342" s="61">
        <v>1250297</v>
      </c>
      <c r="C342" s="91" t="s">
        <v>970</v>
      </c>
      <c r="D342" s="61" t="s">
        <v>1051</v>
      </c>
      <c r="E342" s="61">
        <v>57</v>
      </c>
      <c r="F342" s="61" t="s">
        <v>33</v>
      </c>
      <c r="G342" s="61" t="s">
        <v>1052</v>
      </c>
      <c r="H342" s="64" t="s">
        <v>973</v>
      </c>
      <c r="I342" s="61" t="s">
        <v>1052</v>
      </c>
      <c r="J342" s="106"/>
      <c r="K342" s="106"/>
      <c r="L342" s="106"/>
      <c r="M342" s="106"/>
      <c r="N342" s="1" t="s">
        <v>975</v>
      </c>
      <c r="O342" s="1">
        <v>4</v>
      </c>
      <c r="P342" s="1">
        <v>0.36</v>
      </c>
      <c r="Q342" s="1">
        <v>48</v>
      </c>
      <c r="R342" s="2">
        <f t="shared" si="9"/>
        <v>17.28</v>
      </c>
    </row>
    <row r="343" spans="1:18" x14ac:dyDescent="0.2">
      <c r="A343" s="90">
        <v>43798</v>
      </c>
      <c r="B343" s="61">
        <v>1250176</v>
      </c>
      <c r="C343" s="91" t="s">
        <v>970</v>
      </c>
      <c r="D343" s="61" t="s">
        <v>1053</v>
      </c>
      <c r="E343" s="61">
        <v>66</v>
      </c>
      <c r="F343" s="61" t="s">
        <v>33</v>
      </c>
      <c r="G343" s="61" t="s">
        <v>1054</v>
      </c>
      <c r="H343" s="64" t="s">
        <v>973</v>
      </c>
      <c r="I343" s="61" t="s">
        <v>1054</v>
      </c>
      <c r="J343" s="106"/>
      <c r="K343" s="106"/>
      <c r="L343" s="106"/>
      <c r="M343" s="106"/>
      <c r="N343" s="1" t="s">
        <v>975</v>
      </c>
      <c r="O343" s="1">
        <v>4</v>
      </c>
      <c r="P343" s="1">
        <v>0.34200000000000003</v>
      </c>
      <c r="Q343" s="1">
        <v>50</v>
      </c>
      <c r="R343" s="2">
        <f t="shared" si="9"/>
        <v>17.100000000000001</v>
      </c>
    </row>
    <row r="344" spans="1:18" x14ac:dyDescent="0.2">
      <c r="A344" s="90">
        <v>43798</v>
      </c>
      <c r="B344" s="61">
        <v>506327</v>
      </c>
      <c r="C344" s="91" t="s">
        <v>970</v>
      </c>
      <c r="D344" s="61" t="s">
        <v>1055</v>
      </c>
      <c r="E344" s="61">
        <v>79</v>
      </c>
      <c r="F344" s="61" t="s">
        <v>33</v>
      </c>
      <c r="G344" s="61" t="s">
        <v>1056</v>
      </c>
      <c r="H344" s="64" t="s">
        <v>973</v>
      </c>
      <c r="I344" s="61" t="s">
        <v>1056</v>
      </c>
      <c r="J344" s="106"/>
      <c r="K344" s="106"/>
      <c r="L344" s="106"/>
      <c r="M344" s="106"/>
      <c r="N344" s="1" t="s">
        <v>975</v>
      </c>
      <c r="O344" s="1">
        <v>4</v>
      </c>
      <c r="P344" s="1">
        <v>0.90600000000000003</v>
      </c>
      <c r="Q344" s="1">
        <v>48</v>
      </c>
      <c r="R344" s="2">
        <f t="shared" si="9"/>
        <v>43.488</v>
      </c>
    </row>
    <row r="345" spans="1:18" x14ac:dyDescent="0.2">
      <c r="A345" s="90">
        <v>43798</v>
      </c>
      <c r="B345" s="61">
        <v>1250166</v>
      </c>
      <c r="C345" s="91" t="s">
        <v>970</v>
      </c>
      <c r="D345" s="61" t="s">
        <v>1057</v>
      </c>
      <c r="E345" s="61">
        <v>54</v>
      </c>
      <c r="F345" s="61" t="s">
        <v>26</v>
      </c>
      <c r="G345" s="61" t="s">
        <v>1058</v>
      </c>
      <c r="H345" s="64" t="s">
        <v>973</v>
      </c>
      <c r="I345" s="61" t="s">
        <v>1058</v>
      </c>
      <c r="J345" s="106"/>
      <c r="K345" s="106"/>
      <c r="L345" s="106"/>
      <c r="M345" s="106"/>
      <c r="N345" s="1" t="s">
        <v>975</v>
      </c>
      <c r="O345" s="1">
        <v>4</v>
      </c>
      <c r="P345" s="1">
        <v>0.41399999999999998</v>
      </c>
      <c r="Q345" s="1">
        <v>49</v>
      </c>
      <c r="R345" s="2">
        <f t="shared" si="9"/>
        <v>20.285999999999998</v>
      </c>
    </row>
    <row r="346" spans="1:18" x14ac:dyDescent="0.2">
      <c r="A346" s="90">
        <v>43802</v>
      </c>
      <c r="B346" s="61">
        <v>1250905</v>
      </c>
      <c r="C346" s="91" t="s">
        <v>970</v>
      </c>
      <c r="D346" s="61" t="s">
        <v>1059</v>
      </c>
      <c r="E346" s="61">
        <v>23</v>
      </c>
      <c r="F346" s="61" t="s">
        <v>26</v>
      </c>
      <c r="G346" s="61" t="s">
        <v>1060</v>
      </c>
      <c r="H346" s="64" t="s">
        <v>973</v>
      </c>
      <c r="I346" s="61" t="s">
        <v>1060</v>
      </c>
      <c r="J346" s="106"/>
      <c r="K346" s="106"/>
      <c r="L346" s="106"/>
      <c r="M346" s="106"/>
      <c r="N346" s="1" t="s">
        <v>975</v>
      </c>
      <c r="O346" s="1">
        <v>3.6</v>
      </c>
      <c r="P346" s="1">
        <v>0.24399999999999999</v>
      </c>
      <c r="Q346" s="1">
        <v>48</v>
      </c>
      <c r="R346" s="2">
        <f t="shared" si="9"/>
        <v>11.712</v>
      </c>
    </row>
    <row r="347" spans="1:18" x14ac:dyDescent="0.2">
      <c r="A347" s="90">
        <v>43802</v>
      </c>
      <c r="B347" s="61">
        <v>1251020</v>
      </c>
      <c r="C347" s="91" t="s">
        <v>970</v>
      </c>
      <c r="D347" s="61" t="s">
        <v>1061</v>
      </c>
      <c r="E347" s="61">
        <v>34</v>
      </c>
      <c r="F347" s="61" t="s">
        <v>33</v>
      </c>
      <c r="G347" s="61" t="s">
        <v>1062</v>
      </c>
      <c r="H347" s="64" t="s">
        <v>973</v>
      </c>
      <c r="I347" s="61" t="s">
        <v>1062</v>
      </c>
      <c r="J347" s="106"/>
      <c r="K347" s="106"/>
      <c r="L347" s="106"/>
      <c r="M347" s="106"/>
      <c r="N347" s="1" t="s">
        <v>975</v>
      </c>
      <c r="O347" s="1">
        <v>4</v>
      </c>
      <c r="P347" s="1">
        <v>0.254</v>
      </c>
      <c r="Q347" s="1">
        <v>48</v>
      </c>
      <c r="R347" s="2">
        <f t="shared" si="9"/>
        <v>12.192</v>
      </c>
    </row>
    <row r="348" spans="1:18" x14ac:dyDescent="0.2">
      <c r="A348" s="90">
        <v>43802</v>
      </c>
      <c r="B348" s="61">
        <v>1251157</v>
      </c>
      <c r="C348" s="91" t="s">
        <v>970</v>
      </c>
      <c r="D348" s="61" t="s">
        <v>1063</v>
      </c>
      <c r="E348" s="61">
        <v>41</v>
      </c>
      <c r="F348" s="61" t="s">
        <v>33</v>
      </c>
      <c r="G348" s="61" t="s">
        <v>1064</v>
      </c>
      <c r="H348" s="64" t="s">
        <v>973</v>
      </c>
      <c r="I348" s="61" t="s">
        <v>1064</v>
      </c>
      <c r="J348" s="106"/>
      <c r="K348" s="106"/>
      <c r="L348" s="106"/>
      <c r="M348" s="106"/>
      <c r="N348" s="1" t="s">
        <v>975</v>
      </c>
      <c r="O348" s="1">
        <v>4</v>
      </c>
      <c r="P348" s="1">
        <v>0.58599999999999997</v>
      </c>
      <c r="Q348" s="1">
        <v>49</v>
      </c>
      <c r="R348" s="2">
        <f t="shared" si="9"/>
        <v>28.713999999999999</v>
      </c>
    </row>
    <row r="349" spans="1:18" x14ac:dyDescent="0.2">
      <c r="A349" s="90">
        <v>43802</v>
      </c>
      <c r="B349" s="61">
        <v>1250814</v>
      </c>
      <c r="C349" s="91" t="s">
        <v>970</v>
      </c>
      <c r="D349" s="61" t="s">
        <v>1065</v>
      </c>
      <c r="E349" s="61">
        <v>50</v>
      </c>
      <c r="F349" s="61" t="s">
        <v>26</v>
      </c>
      <c r="G349" s="61" t="s">
        <v>1066</v>
      </c>
      <c r="H349" s="64" t="s">
        <v>973</v>
      </c>
      <c r="I349" s="61" t="s">
        <v>1066</v>
      </c>
      <c r="J349" s="106"/>
      <c r="K349" s="106"/>
      <c r="L349" s="106"/>
      <c r="M349" s="106"/>
      <c r="N349" s="1" t="s">
        <v>975</v>
      </c>
      <c r="O349" s="1">
        <v>4</v>
      </c>
      <c r="P349" s="1">
        <v>0.48</v>
      </c>
      <c r="Q349" s="1">
        <v>49</v>
      </c>
      <c r="R349" s="2">
        <f t="shared" si="9"/>
        <v>23.52</v>
      </c>
    </row>
    <row r="350" spans="1:18" x14ac:dyDescent="0.2">
      <c r="A350" s="90">
        <v>43802</v>
      </c>
      <c r="B350" s="61">
        <v>1251113</v>
      </c>
      <c r="C350" s="91" t="s">
        <v>970</v>
      </c>
      <c r="D350" s="61" t="s">
        <v>1067</v>
      </c>
      <c r="E350" s="61">
        <v>63</v>
      </c>
      <c r="F350" s="61" t="s">
        <v>33</v>
      </c>
      <c r="G350" s="61" t="s">
        <v>1068</v>
      </c>
      <c r="H350" s="64" t="s">
        <v>973</v>
      </c>
      <c r="I350" s="61" t="s">
        <v>1068</v>
      </c>
      <c r="J350" s="106"/>
      <c r="K350" s="106"/>
      <c r="L350" s="106"/>
      <c r="M350" s="106"/>
      <c r="N350" s="1" t="s">
        <v>975</v>
      </c>
      <c r="O350" s="1">
        <v>4</v>
      </c>
      <c r="P350" s="1">
        <v>4.54</v>
      </c>
      <c r="Q350" s="1">
        <v>48</v>
      </c>
      <c r="R350" s="2">
        <f t="shared" si="9"/>
        <v>217.92000000000002</v>
      </c>
    </row>
    <row r="351" spans="1:18" x14ac:dyDescent="0.2">
      <c r="A351" s="90">
        <v>43802</v>
      </c>
      <c r="B351" s="61">
        <v>1250917</v>
      </c>
      <c r="C351" s="91" t="s">
        <v>970</v>
      </c>
      <c r="D351" s="61" t="s">
        <v>1069</v>
      </c>
      <c r="E351" s="61">
        <v>58</v>
      </c>
      <c r="F351" s="61" t="s">
        <v>26</v>
      </c>
      <c r="G351" s="61" t="s">
        <v>1070</v>
      </c>
      <c r="H351" s="64" t="s">
        <v>973</v>
      </c>
      <c r="I351" s="61" t="s">
        <v>1070</v>
      </c>
      <c r="J351" s="106"/>
      <c r="K351" s="106"/>
      <c r="L351" s="106"/>
      <c r="M351" s="106"/>
      <c r="N351" s="1" t="s">
        <v>975</v>
      </c>
      <c r="O351" s="1">
        <v>3.2</v>
      </c>
      <c r="P351" s="1">
        <v>0.67</v>
      </c>
      <c r="Q351" s="1">
        <v>50</v>
      </c>
      <c r="R351" s="2">
        <f t="shared" si="9"/>
        <v>33.5</v>
      </c>
    </row>
    <row r="352" spans="1:18" x14ac:dyDescent="0.2">
      <c r="A352" s="90">
        <v>43802</v>
      </c>
      <c r="B352" s="61">
        <v>1250777</v>
      </c>
      <c r="C352" s="91" t="s">
        <v>970</v>
      </c>
      <c r="D352" s="61" t="s">
        <v>1071</v>
      </c>
      <c r="E352" s="61">
        <v>55</v>
      </c>
      <c r="F352" s="61" t="s">
        <v>26</v>
      </c>
      <c r="G352" s="61" t="s">
        <v>1072</v>
      </c>
      <c r="H352" s="64" t="s">
        <v>973</v>
      </c>
      <c r="I352" s="61" t="s">
        <v>1072</v>
      </c>
      <c r="J352" s="106"/>
      <c r="K352" s="106"/>
      <c r="L352" s="106"/>
      <c r="M352" s="106"/>
      <c r="N352" s="1" t="s">
        <v>975</v>
      </c>
      <c r="O352" s="1">
        <v>3.8</v>
      </c>
      <c r="P352" s="1">
        <v>1.1499999999999999</v>
      </c>
      <c r="Q352" s="1">
        <v>50</v>
      </c>
      <c r="R352" s="2">
        <f t="shared" si="9"/>
        <v>57.499999999999993</v>
      </c>
    </row>
    <row r="353" spans="1:18" x14ac:dyDescent="0.2">
      <c r="A353" s="90">
        <v>43802</v>
      </c>
      <c r="B353" s="61">
        <v>1250772</v>
      </c>
      <c r="C353" s="91" t="s">
        <v>970</v>
      </c>
      <c r="D353" s="61" t="s">
        <v>1073</v>
      </c>
      <c r="E353" s="61">
        <v>52</v>
      </c>
      <c r="F353" s="61" t="s">
        <v>26</v>
      </c>
      <c r="G353" s="61" t="s">
        <v>1074</v>
      </c>
      <c r="H353" s="64" t="s">
        <v>973</v>
      </c>
      <c r="I353" s="61" t="s">
        <v>1074</v>
      </c>
      <c r="J353" s="106"/>
      <c r="K353" s="106"/>
      <c r="L353" s="106"/>
      <c r="M353" s="106"/>
      <c r="N353" s="1" t="s">
        <v>975</v>
      </c>
      <c r="O353" s="1">
        <v>3.4</v>
      </c>
      <c r="P353" s="1">
        <v>1.7</v>
      </c>
      <c r="Q353" s="1">
        <v>48</v>
      </c>
      <c r="R353" s="2">
        <f t="shared" si="9"/>
        <v>81.599999999999994</v>
      </c>
    </row>
    <row r="354" spans="1:18" x14ac:dyDescent="0.2">
      <c r="A354" s="90">
        <v>43802</v>
      </c>
      <c r="B354" s="61">
        <v>1250827</v>
      </c>
      <c r="C354" s="91" t="s">
        <v>970</v>
      </c>
      <c r="D354" s="61" t="s">
        <v>1075</v>
      </c>
      <c r="E354" s="61">
        <v>39</v>
      </c>
      <c r="F354" s="61" t="s">
        <v>33</v>
      </c>
      <c r="G354" s="61" t="s">
        <v>1076</v>
      </c>
      <c r="H354" s="64" t="s">
        <v>973</v>
      </c>
      <c r="I354" s="61" t="s">
        <v>1076</v>
      </c>
      <c r="J354" s="106"/>
      <c r="K354" s="106"/>
      <c r="L354" s="106"/>
      <c r="M354" s="106"/>
      <c r="N354" s="1" t="s">
        <v>975</v>
      </c>
      <c r="O354" s="1">
        <v>4</v>
      </c>
      <c r="P354" s="1">
        <v>0.35399999999999998</v>
      </c>
      <c r="Q354" s="1">
        <v>50</v>
      </c>
      <c r="R354" s="2">
        <f t="shared" si="9"/>
        <v>17.7</v>
      </c>
    </row>
    <row r="355" spans="1:18" x14ac:dyDescent="0.2">
      <c r="A355" s="90">
        <v>43802</v>
      </c>
      <c r="B355" s="61">
        <v>1219166</v>
      </c>
      <c r="C355" s="91" t="s">
        <v>970</v>
      </c>
      <c r="D355" s="61" t="s">
        <v>1077</v>
      </c>
      <c r="E355" s="61">
        <v>46</v>
      </c>
      <c r="F355" s="61" t="s">
        <v>33</v>
      </c>
      <c r="G355" s="61" t="s">
        <v>1078</v>
      </c>
      <c r="H355" s="64" t="s">
        <v>973</v>
      </c>
      <c r="I355" s="61" t="s">
        <v>1078</v>
      </c>
      <c r="J355" s="106"/>
      <c r="K355" s="106"/>
      <c r="L355" s="106"/>
      <c r="M355" s="106"/>
      <c r="N355" s="1" t="s">
        <v>975</v>
      </c>
      <c r="O355" s="1">
        <v>4</v>
      </c>
      <c r="P355" s="1">
        <v>0.58799999999999997</v>
      </c>
      <c r="Q355" s="1">
        <v>47</v>
      </c>
      <c r="R355" s="2">
        <f t="shared" si="9"/>
        <v>27.635999999999999</v>
      </c>
    </row>
    <row r="356" spans="1:18" x14ac:dyDescent="0.2">
      <c r="A356" s="90">
        <v>43802</v>
      </c>
      <c r="B356" s="61">
        <v>1250769</v>
      </c>
      <c r="C356" s="91" t="s">
        <v>970</v>
      </c>
      <c r="D356" s="61" t="s">
        <v>1079</v>
      </c>
      <c r="E356" s="61">
        <v>53</v>
      </c>
      <c r="F356" s="61" t="s">
        <v>26</v>
      </c>
      <c r="G356" s="61" t="s">
        <v>1080</v>
      </c>
      <c r="H356" s="64" t="s">
        <v>973</v>
      </c>
      <c r="I356" s="61" t="s">
        <v>1080</v>
      </c>
      <c r="J356" s="106"/>
      <c r="K356" s="106"/>
      <c r="L356" s="106"/>
      <c r="M356" s="106"/>
      <c r="N356" s="1" t="s">
        <v>975</v>
      </c>
      <c r="O356" s="1">
        <v>4</v>
      </c>
      <c r="P356" s="1">
        <v>0.29599999999999999</v>
      </c>
      <c r="Q356" s="1">
        <v>50</v>
      </c>
      <c r="R356" s="2">
        <f t="shared" si="9"/>
        <v>14.799999999999999</v>
      </c>
    </row>
    <row r="357" spans="1:18" x14ac:dyDescent="0.2">
      <c r="A357" s="90">
        <v>43802</v>
      </c>
      <c r="B357" s="61">
        <v>1250788</v>
      </c>
      <c r="C357" s="91" t="s">
        <v>970</v>
      </c>
      <c r="D357" s="61" t="s">
        <v>1081</v>
      </c>
      <c r="E357" s="61">
        <v>36</v>
      </c>
      <c r="F357" s="61" t="s">
        <v>26</v>
      </c>
      <c r="G357" s="61" t="s">
        <v>1082</v>
      </c>
      <c r="H357" s="64" t="s">
        <v>973</v>
      </c>
      <c r="I357" s="61" t="s">
        <v>1082</v>
      </c>
      <c r="J357" s="106"/>
      <c r="K357" s="106"/>
      <c r="L357" s="106"/>
      <c r="M357" s="106"/>
      <c r="N357" s="1" t="s">
        <v>975</v>
      </c>
      <c r="O357" s="1">
        <v>2.8</v>
      </c>
      <c r="P357" s="1">
        <v>0.52200000000000002</v>
      </c>
      <c r="Q357" s="1">
        <v>48</v>
      </c>
      <c r="R357" s="2">
        <f t="shared" si="9"/>
        <v>25.056000000000001</v>
      </c>
    </row>
    <row r="358" spans="1:18" x14ac:dyDescent="0.2">
      <c r="A358" s="90">
        <v>43802</v>
      </c>
      <c r="B358" s="61">
        <v>1250775</v>
      </c>
      <c r="C358" s="91" t="s">
        <v>970</v>
      </c>
      <c r="D358" s="61" t="s">
        <v>1083</v>
      </c>
      <c r="E358" s="61">
        <v>45</v>
      </c>
      <c r="F358" s="61" t="s">
        <v>26</v>
      </c>
      <c r="G358" s="61" t="s">
        <v>1084</v>
      </c>
      <c r="H358" s="64" t="s">
        <v>973</v>
      </c>
      <c r="I358" s="61" t="s">
        <v>1084</v>
      </c>
      <c r="J358" s="106"/>
      <c r="K358" s="106"/>
      <c r="L358" s="106"/>
      <c r="M358" s="106"/>
      <c r="N358" s="1" t="s">
        <v>975</v>
      </c>
      <c r="O358" s="1">
        <v>2.8</v>
      </c>
      <c r="P358" s="1">
        <v>0.21199999999999999</v>
      </c>
      <c r="Q358" s="1">
        <v>50</v>
      </c>
      <c r="R358" s="2">
        <f t="shared" si="9"/>
        <v>10.6</v>
      </c>
    </row>
    <row r="359" spans="1:18" x14ac:dyDescent="0.2">
      <c r="A359" s="90">
        <v>43809</v>
      </c>
      <c r="B359" s="61">
        <v>1252727</v>
      </c>
      <c r="C359" s="91" t="s">
        <v>970</v>
      </c>
      <c r="D359" s="61" t="s">
        <v>1085</v>
      </c>
      <c r="E359" s="61">
        <v>42</v>
      </c>
      <c r="F359" s="61" t="s">
        <v>26</v>
      </c>
      <c r="G359" s="61" t="s">
        <v>1086</v>
      </c>
      <c r="H359" s="64" t="s">
        <v>973</v>
      </c>
      <c r="I359" s="61" t="s">
        <v>1086</v>
      </c>
      <c r="J359" s="106"/>
      <c r="K359" s="106"/>
      <c r="L359" s="106"/>
      <c r="M359" s="106"/>
      <c r="N359" s="1" t="s">
        <v>975</v>
      </c>
      <c r="O359" s="1">
        <v>3.8</v>
      </c>
      <c r="P359" s="1">
        <v>0.27</v>
      </c>
      <c r="Q359" s="1">
        <v>47</v>
      </c>
      <c r="R359" s="2">
        <f t="shared" si="9"/>
        <v>12.690000000000001</v>
      </c>
    </row>
    <row r="360" spans="1:18" x14ac:dyDescent="0.2">
      <c r="A360" s="90">
        <v>43809</v>
      </c>
      <c r="B360" s="61">
        <v>1252823</v>
      </c>
      <c r="C360" s="91" t="s">
        <v>970</v>
      </c>
      <c r="D360" s="61" t="s">
        <v>1087</v>
      </c>
      <c r="E360" s="61">
        <v>47</v>
      </c>
      <c r="F360" s="61" t="s">
        <v>33</v>
      </c>
      <c r="G360" s="61" t="s">
        <v>1088</v>
      </c>
      <c r="H360" s="64" t="s">
        <v>973</v>
      </c>
      <c r="I360" s="61" t="s">
        <v>1088</v>
      </c>
      <c r="J360" s="106"/>
      <c r="K360" s="106"/>
      <c r="L360" s="106"/>
      <c r="M360" s="106"/>
      <c r="N360" s="1" t="s">
        <v>975</v>
      </c>
      <c r="O360" s="1">
        <v>3.9</v>
      </c>
      <c r="P360" s="1">
        <v>1.01</v>
      </c>
      <c r="Q360" s="1">
        <v>49</v>
      </c>
      <c r="R360" s="2">
        <f t="shared" si="9"/>
        <v>49.49</v>
      </c>
    </row>
    <row r="361" spans="1:18" x14ac:dyDescent="0.2">
      <c r="A361" s="90">
        <v>43809</v>
      </c>
      <c r="B361" s="61">
        <v>1252890</v>
      </c>
      <c r="C361" s="91" t="s">
        <v>970</v>
      </c>
      <c r="D361" s="61" t="s">
        <v>1089</v>
      </c>
      <c r="E361" s="61">
        <v>46</v>
      </c>
      <c r="F361" s="61" t="s">
        <v>33</v>
      </c>
      <c r="G361" s="61" t="s">
        <v>1090</v>
      </c>
      <c r="H361" s="64" t="s">
        <v>973</v>
      </c>
      <c r="I361" s="61" t="s">
        <v>1090</v>
      </c>
      <c r="J361" s="106"/>
      <c r="K361" s="106"/>
      <c r="L361" s="106"/>
      <c r="M361" s="106"/>
      <c r="N361" s="1" t="s">
        <v>975</v>
      </c>
      <c r="O361" s="1">
        <v>3.7</v>
      </c>
      <c r="P361" s="1">
        <v>0.20200000000000001</v>
      </c>
      <c r="Q361" s="1">
        <v>50</v>
      </c>
      <c r="R361" s="2">
        <f t="shared" si="9"/>
        <v>10.100000000000001</v>
      </c>
    </row>
    <row r="362" spans="1:18" x14ac:dyDescent="0.2">
      <c r="A362" s="90">
        <v>43809</v>
      </c>
      <c r="B362" s="61">
        <v>1252489</v>
      </c>
      <c r="C362" s="91" t="s">
        <v>970</v>
      </c>
      <c r="D362" s="61" t="s">
        <v>1091</v>
      </c>
      <c r="E362" s="61">
        <v>69</v>
      </c>
      <c r="F362" s="61" t="s">
        <v>26</v>
      </c>
      <c r="G362" s="61" t="s">
        <v>1092</v>
      </c>
      <c r="H362" s="64" t="s">
        <v>973</v>
      </c>
      <c r="I362" s="61" t="s">
        <v>1092</v>
      </c>
      <c r="J362" s="106"/>
      <c r="K362" s="106"/>
      <c r="L362" s="106"/>
      <c r="M362" s="106"/>
      <c r="N362" s="1" t="s">
        <v>975</v>
      </c>
      <c r="O362" s="1">
        <v>3.1</v>
      </c>
      <c r="P362" s="1">
        <v>0.36799999999999999</v>
      </c>
      <c r="Q362" s="1">
        <v>49</v>
      </c>
      <c r="R362" s="2">
        <f t="shared" si="9"/>
        <v>18.032</v>
      </c>
    </row>
    <row r="363" spans="1:18" x14ac:dyDescent="0.2">
      <c r="A363" s="90">
        <v>43810</v>
      </c>
      <c r="B363" s="61">
        <v>1252916</v>
      </c>
      <c r="C363" s="91" t="s">
        <v>970</v>
      </c>
      <c r="D363" s="61" t="s">
        <v>1093</v>
      </c>
      <c r="E363" s="61">
        <v>59</v>
      </c>
      <c r="F363" s="61" t="s">
        <v>33</v>
      </c>
      <c r="G363" s="61" t="s">
        <v>1094</v>
      </c>
      <c r="H363" s="64" t="s">
        <v>973</v>
      </c>
      <c r="I363" s="61" t="s">
        <v>1094</v>
      </c>
      <c r="J363" s="106"/>
      <c r="K363" s="106"/>
      <c r="L363" s="106"/>
      <c r="M363" s="106"/>
      <c r="N363" s="1" t="s">
        <v>975</v>
      </c>
      <c r="O363" s="1">
        <v>4</v>
      </c>
      <c r="P363" s="1">
        <v>0.45800000000000002</v>
      </c>
      <c r="Q363" s="1">
        <v>49</v>
      </c>
      <c r="R363" s="2">
        <f t="shared" si="9"/>
        <v>22.442</v>
      </c>
    </row>
    <row r="364" spans="1:18" x14ac:dyDescent="0.2">
      <c r="A364" s="90">
        <v>43810</v>
      </c>
      <c r="B364" s="61">
        <v>1253166</v>
      </c>
      <c r="C364" s="91" t="s">
        <v>970</v>
      </c>
      <c r="D364" s="61" t="s">
        <v>1095</v>
      </c>
      <c r="E364" s="61">
        <v>54</v>
      </c>
      <c r="F364" s="61" t="s">
        <v>26</v>
      </c>
      <c r="G364" s="61" t="s">
        <v>1096</v>
      </c>
      <c r="H364" s="64" t="s">
        <v>973</v>
      </c>
      <c r="I364" s="61" t="s">
        <v>1096</v>
      </c>
      <c r="J364" s="106"/>
      <c r="K364" s="106"/>
      <c r="L364" s="106"/>
      <c r="M364" s="106"/>
      <c r="N364" s="1" t="s">
        <v>975</v>
      </c>
      <c r="O364" s="1">
        <v>4</v>
      </c>
      <c r="P364" s="1">
        <v>0.28000000000000003</v>
      </c>
      <c r="Q364" s="1">
        <v>48</v>
      </c>
      <c r="R364" s="2">
        <f t="shared" si="9"/>
        <v>13.440000000000001</v>
      </c>
    </row>
    <row r="365" spans="1:18" x14ac:dyDescent="0.2">
      <c r="A365" s="90">
        <v>43810</v>
      </c>
      <c r="B365" s="61">
        <v>1253138</v>
      </c>
      <c r="C365" s="91" t="s">
        <v>970</v>
      </c>
      <c r="D365" s="61" t="s">
        <v>1097</v>
      </c>
      <c r="E365" s="61">
        <v>51</v>
      </c>
      <c r="F365" s="61" t="s">
        <v>26</v>
      </c>
      <c r="G365" s="61" t="s">
        <v>1098</v>
      </c>
      <c r="H365" s="64" t="s">
        <v>973</v>
      </c>
      <c r="I365" s="61" t="s">
        <v>1098</v>
      </c>
      <c r="J365" s="106"/>
      <c r="K365" s="106"/>
      <c r="L365" s="106"/>
      <c r="M365" s="106"/>
      <c r="N365" s="1" t="s">
        <v>975</v>
      </c>
      <c r="O365" s="1">
        <v>3.6</v>
      </c>
      <c r="P365" s="1">
        <v>0.92</v>
      </c>
      <c r="Q365" s="1">
        <v>50</v>
      </c>
      <c r="R365" s="2">
        <f t="shared" si="9"/>
        <v>46</v>
      </c>
    </row>
    <row r="366" spans="1:18" x14ac:dyDescent="0.2">
      <c r="A366" s="90">
        <v>43810</v>
      </c>
      <c r="B366" s="61">
        <v>1253160</v>
      </c>
      <c r="C366" s="91" t="s">
        <v>970</v>
      </c>
      <c r="D366" s="61" t="s">
        <v>1099</v>
      </c>
      <c r="E366" s="61">
        <v>67</v>
      </c>
      <c r="F366" s="61" t="s">
        <v>33</v>
      </c>
      <c r="G366" s="61" t="s">
        <v>1100</v>
      </c>
      <c r="H366" s="64" t="s">
        <v>973</v>
      </c>
      <c r="I366" s="61" t="s">
        <v>1100</v>
      </c>
      <c r="J366" s="106"/>
      <c r="K366" s="106"/>
      <c r="L366" s="106"/>
      <c r="M366" s="106"/>
      <c r="N366" s="1" t="s">
        <v>975</v>
      </c>
      <c r="O366" s="1">
        <v>4</v>
      </c>
      <c r="P366" s="1">
        <v>0.434</v>
      </c>
      <c r="Q366" s="1">
        <v>50</v>
      </c>
      <c r="R366" s="2">
        <f t="shared" si="9"/>
        <v>21.7</v>
      </c>
    </row>
    <row r="367" spans="1:18" x14ac:dyDescent="0.2">
      <c r="A367" s="90">
        <v>43810</v>
      </c>
      <c r="B367" s="61">
        <v>1253047</v>
      </c>
      <c r="C367" s="91" t="s">
        <v>970</v>
      </c>
      <c r="D367" s="61" t="s">
        <v>1101</v>
      </c>
      <c r="E367" s="61">
        <v>64</v>
      </c>
      <c r="F367" s="61" t="s">
        <v>26</v>
      </c>
      <c r="G367" s="61" t="s">
        <v>1102</v>
      </c>
      <c r="H367" s="64" t="s">
        <v>973</v>
      </c>
      <c r="I367" s="61" t="s">
        <v>1102</v>
      </c>
      <c r="J367" s="106"/>
      <c r="K367" s="106"/>
      <c r="L367" s="106"/>
      <c r="M367" s="106"/>
      <c r="N367" s="1" t="s">
        <v>975</v>
      </c>
      <c r="O367" s="1">
        <v>3.7</v>
      </c>
      <c r="P367" s="1">
        <v>0.246</v>
      </c>
      <c r="Q367" s="1">
        <v>50</v>
      </c>
      <c r="R367" s="2">
        <f t="shared" si="9"/>
        <v>12.3</v>
      </c>
    </row>
    <row r="368" spans="1:18" x14ac:dyDescent="0.2">
      <c r="A368" s="90">
        <v>43810</v>
      </c>
      <c r="B368" s="61">
        <v>1253154</v>
      </c>
      <c r="C368" s="91" t="s">
        <v>970</v>
      </c>
      <c r="D368" s="61" t="s">
        <v>1103</v>
      </c>
      <c r="E368" s="61">
        <v>59</v>
      </c>
      <c r="F368" s="61" t="s">
        <v>26</v>
      </c>
      <c r="G368" s="61" t="s">
        <v>1104</v>
      </c>
      <c r="H368" s="64" t="s">
        <v>973</v>
      </c>
      <c r="I368" s="61" t="s">
        <v>1104</v>
      </c>
      <c r="J368" s="106"/>
      <c r="K368" s="106"/>
      <c r="L368" s="106"/>
      <c r="M368" s="106"/>
      <c r="N368" s="1" t="s">
        <v>975</v>
      </c>
      <c r="O368" s="1">
        <v>3.8</v>
      </c>
      <c r="P368" s="1">
        <v>0.55200000000000005</v>
      </c>
      <c r="Q368" s="1">
        <v>50</v>
      </c>
      <c r="R368" s="2">
        <f t="shared" si="9"/>
        <v>27.6</v>
      </c>
    </row>
    <row r="369" spans="1:22" x14ac:dyDescent="0.2">
      <c r="A369" s="90">
        <v>43810</v>
      </c>
      <c r="B369" s="61">
        <v>1253068</v>
      </c>
      <c r="C369" s="91" t="s">
        <v>970</v>
      </c>
      <c r="D369" s="61" t="s">
        <v>1105</v>
      </c>
      <c r="E369" s="61">
        <v>45</v>
      </c>
      <c r="F369" s="61" t="s">
        <v>26</v>
      </c>
      <c r="G369" s="61" t="s">
        <v>1106</v>
      </c>
      <c r="H369" s="64" t="s">
        <v>973</v>
      </c>
      <c r="I369" s="61" t="s">
        <v>1106</v>
      </c>
      <c r="J369" s="106"/>
      <c r="K369" s="106"/>
      <c r="L369" s="106"/>
      <c r="M369" s="106"/>
      <c r="N369" s="1" t="s">
        <v>975</v>
      </c>
      <c r="O369" s="1">
        <v>2.8</v>
      </c>
      <c r="P369" s="1">
        <v>0.224</v>
      </c>
      <c r="Q369" s="1">
        <v>48</v>
      </c>
      <c r="R369" s="2">
        <f t="shared" si="9"/>
        <v>10.752000000000001</v>
      </c>
    </row>
    <row r="370" spans="1:22" x14ac:dyDescent="0.2">
      <c r="A370" s="90">
        <v>43812</v>
      </c>
      <c r="B370" s="61">
        <v>1253686</v>
      </c>
      <c r="C370" s="91" t="s">
        <v>970</v>
      </c>
      <c r="D370" s="61" t="s">
        <v>1107</v>
      </c>
      <c r="E370" s="61">
        <v>64</v>
      </c>
      <c r="F370" s="61" t="s">
        <v>33</v>
      </c>
      <c r="G370" s="61" t="s">
        <v>1108</v>
      </c>
      <c r="H370" s="64" t="s">
        <v>973</v>
      </c>
      <c r="I370" s="61" t="s">
        <v>1108</v>
      </c>
      <c r="J370" s="106"/>
      <c r="K370" s="106"/>
      <c r="L370" s="106"/>
      <c r="M370" s="106"/>
      <c r="N370" s="1" t="s">
        <v>975</v>
      </c>
      <c r="O370" s="1">
        <v>4</v>
      </c>
      <c r="P370" s="1">
        <v>0.254</v>
      </c>
      <c r="Q370" s="1">
        <v>49</v>
      </c>
      <c r="R370" s="2">
        <f t="shared" si="9"/>
        <v>12.446</v>
      </c>
    </row>
    <row r="371" spans="1:22" x14ac:dyDescent="0.2">
      <c r="A371" s="90">
        <v>43812</v>
      </c>
      <c r="B371" s="61">
        <v>1253327</v>
      </c>
      <c r="C371" s="91" t="s">
        <v>970</v>
      </c>
      <c r="D371" s="61" t="s">
        <v>1109</v>
      </c>
      <c r="E371" s="61">
        <v>51</v>
      </c>
      <c r="F371" s="61" t="s">
        <v>26</v>
      </c>
      <c r="G371" s="61" t="s">
        <v>1110</v>
      </c>
      <c r="H371" s="64" t="s">
        <v>973</v>
      </c>
      <c r="I371" s="61" t="s">
        <v>1110</v>
      </c>
      <c r="J371" s="106"/>
      <c r="K371" s="106"/>
      <c r="L371" s="106"/>
      <c r="M371" s="106"/>
      <c r="N371" s="1" t="s">
        <v>975</v>
      </c>
      <c r="O371" s="1">
        <v>3.3</v>
      </c>
      <c r="P371" s="1">
        <v>0.38200000000000001</v>
      </c>
      <c r="Q371" s="1">
        <v>50</v>
      </c>
      <c r="R371" s="2">
        <f t="shared" si="9"/>
        <v>19.100000000000001</v>
      </c>
    </row>
    <row r="372" spans="1:22" x14ac:dyDescent="0.2">
      <c r="A372" s="90">
        <v>43812</v>
      </c>
      <c r="B372" s="61">
        <v>1253750</v>
      </c>
      <c r="C372" s="91" t="s">
        <v>970</v>
      </c>
      <c r="D372" s="61" t="s">
        <v>1111</v>
      </c>
      <c r="E372" s="61">
        <v>28</v>
      </c>
      <c r="F372" s="61" t="s">
        <v>33</v>
      </c>
      <c r="G372" s="61" t="s">
        <v>1112</v>
      </c>
      <c r="H372" s="64" t="s">
        <v>973</v>
      </c>
      <c r="I372" s="61" t="s">
        <v>1112</v>
      </c>
      <c r="J372" s="106"/>
      <c r="K372" s="106"/>
      <c r="L372" s="106"/>
      <c r="M372" s="106"/>
      <c r="N372" s="1" t="s">
        <v>975</v>
      </c>
      <c r="O372" s="1">
        <v>3.6</v>
      </c>
      <c r="P372" s="1">
        <v>0.46</v>
      </c>
      <c r="Q372" s="1">
        <v>50</v>
      </c>
      <c r="R372" s="2">
        <f t="shared" si="9"/>
        <v>23</v>
      </c>
    </row>
    <row r="373" spans="1:22" x14ac:dyDescent="0.2">
      <c r="A373" s="90">
        <v>43812</v>
      </c>
      <c r="B373" s="61">
        <v>1253198</v>
      </c>
      <c r="C373" s="91" t="s">
        <v>970</v>
      </c>
      <c r="D373" s="61" t="s">
        <v>1113</v>
      </c>
      <c r="E373" s="61">
        <v>36</v>
      </c>
      <c r="F373" s="61" t="s">
        <v>26</v>
      </c>
      <c r="G373" s="61" t="s">
        <v>1114</v>
      </c>
      <c r="H373" s="64" t="s">
        <v>973</v>
      </c>
      <c r="I373" s="61" t="s">
        <v>1114</v>
      </c>
      <c r="J373" s="106"/>
      <c r="K373" s="106"/>
      <c r="L373" s="106"/>
      <c r="M373" s="106"/>
      <c r="N373" s="1" t="s">
        <v>975</v>
      </c>
      <c r="O373" s="1">
        <v>4</v>
      </c>
      <c r="P373" s="1">
        <v>0.49</v>
      </c>
      <c r="Q373" s="1">
        <v>48</v>
      </c>
      <c r="R373" s="2">
        <f t="shared" si="9"/>
        <v>23.52</v>
      </c>
    </row>
    <row r="374" spans="1:22" x14ac:dyDescent="0.2">
      <c r="A374" s="90">
        <v>43812</v>
      </c>
      <c r="B374" s="61">
        <v>1253765</v>
      </c>
      <c r="C374" s="91" t="s">
        <v>970</v>
      </c>
      <c r="D374" s="61" t="s">
        <v>1115</v>
      </c>
      <c r="E374" s="61">
        <v>48</v>
      </c>
      <c r="F374" s="61" t="s">
        <v>33</v>
      </c>
      <c r="G374" s="61" t="s">
        <v>1116</v>
      </c>
      <c r="H374" s="64" t="s">
        <v>973</v>
      </c>
      <c r="I374" s="61" t="s">
        <v>1116</v>
      </c>
      <c r="J374" s="106"/>
      <c r="K374" s="106"/>
      <c r="L374" s="106"/>
      <c r="M374" s="106"/>
      <c r="N374" s="1" t="s">
        <v>975</v>
      </c>
      <c r="O374" s="1">
        <v>3.8</v>
      </c>
      <c r="P374" s="1">
        <v>0.34399999999999997</v>
      </c>
      <c r="Q374" s="1">
        <v>50</v>
      </c>
      <c r="R374" s="2">
        <f t="shared" si="9"/>
        <v>17.2</v>
      </c>
    </row>
    <row r="375" spans="1:22" x14ac:dyDescent="0.2">
      <c r="A375" s="90">
        <v>43812</v>
      </c>
      <c r="B375" s="61">
        <v>1253173</v>
      </c>
      <c r="C375" s="91" t="s">
        <v>970</v>
      </c>
      <c r="D375" s="61" t="s">
        <v>1117</v>
      </c>
      <c r="E375" s="61">
        <v>59</v>
      </c>
      <c r="F375" s="61" t="s">
        <v>26</v>
      </c>
      <c r="G375" s="61" t="s">
        <v>1118</v>
      </c>
      <c r="H375" s="64" t="s">
        <v>973</v>
      </c>
      <c r="I375" s="61" t="s">
        <v>1118</v>
      </c>
      <c r="J375" s="106"/>
      <c r="K375" s="106"/>
      <c r="L375" s="106"/>
      <c r="M375" s="106"/>
      <c r="N375" s="1" t="s">
        <v>975</v>
      </c>
      <c r="O375" s="1">
        <v>3.9</v>
      </c>
      <c r="P375" s="1">
        <v>0.192</v>
      </c>
      <c r="Q375" s="1">
        <v>48</v>
      </c>
      <c r="R375" s="2">
        <f t="shared" si="9"/>
        <v>9.2160000000000011</v>
      </c>
    </row>
    <row r="376" spans="1:22" x14ac:dyDescent="0.2">
      <c r="A376" s="90">
        <v>43812</v>
      </c>
      <c r="B376" s="61">
        <v>1253735</v>
      </c>
      <c r="C376" s="91" t="s">
        <v>970</v>
      </c>
      <c r="D376" s="61" t="s">
        <v>1119</v>
      </c>
      <c r="E376" s="61">
        <v>33</v>
      </c>
      <c r="F376" s="61" t="s">
        <v>26</v>
      </c>
      <c r="G376" s="61" t="s">
        <v>1120</v>
      </c>
      <c r="H376" s="64" t="s">
        <v>973</v>
      </c>
      <c r="I376" s="61" t="s">
        <v>1120</v>
      </c>
      <c r="J376" s="106"/>
      <c r="K376" s="106"/>
      <c r="L376" s="106"/>
      <c r="M376" s="106"/>
      <c r="N376" s="1" t="s">
        <v>975</v>
      </c>
      <c r="O376" s="1">
        <v>4</v>
      </c>
      <c r="P376" s="1">
        <v>0.442</v>
      </c>
      <c r="Q376" s="1">
        <v>49</v>
      </c>
      <c r="R376" s="2">
        <f t="shared" si="9"/>
        <v>21.658000000000001</v>
      </c>
    </row>
    <row r="377" spans="1:22" x14ac:dyDescent="0.2">
      <c r="A377" s="90">
        <v>43812</v>
      </c>
      <c r="B377" s="61">
        <v>1253621</v>
      </c>
      <c r="C377" s="91" t="s">
        <v>970</v>
      </c>
      <c r="D377" s="61" t="s">
        <v>1121</v>
      </c>
      <c r="E377" s="61">
        <v>57</v>
      </c>
      <c r="F377" s="61" t="s">
        <v>26</v>
      </c>
      <c r="G377" s="61" t="s">
        <v>1122</v>
      </c>
      <c r="H377" s="64" t="s">
        <v>973</v>
      </c>
      <c r="I377" s="61" t="s">
        <v>1122</v>
      </c>
      <c r="J377" s="106"/>
      <c r="K377" s="106"/>
      <c r="L377" s="106"/>
      <c r="M377" s="106"/>
      <c r="N377" s="1" t="s">
        <v>975</v>
      </c>
      <c r="O377" s="1">
        <v>3.8</v>
      </c>
      <c r="P377" s="1">
        <v>1.05</v>
      </c>
      <c r="Q377" s="1">
        <v>50</v>
      </c>
      <c r="R377" s="2">
        <f t="shared" si="9"/>
        <v>52.5</v>
      </c>
    </row>
    <row r="378" spans="1:22" x14ac:dyDescent="0.2">
      <c r="A378" s="90">
        <v>43817</v>
      </c>
      <c r="B378" s="61">
        <v>1254559</v>
      </c>
      <c r="C378" s="91" t="s">
        <v>970</v>
      </c>
      <c r="D378" s="61" t="s">
        <v>1123</v>
      </c>
      <c r="E378" s="61">
        <v>62</v>
      </c>
      <c r="F378" s="61" t="s">
        <v>26</v>
      </c>
      <c r="G378" s="61" t="s">
        <v>1124</v>
      </c>
      <c r="H378" s="64" t="s">
        <v>973</v>
      </c>
      <c r="I378" s="61" t="s">
        <v>1124</v>
      </c>
      <c r="J378" s="106"/>
      <c r="K378" s="106"/>
      <c r="L378" s="106"/>
      <c r="M378" s="106"/>
      <c r="N378" s="1" t="s">
        <v>975</v>
      </c>
      <c r="O378" s="1">
        <v>3.5</v>
      </c>
      <c r="P378" s="1">
        <v>0.19400000000000001</v>
      </c>
      <c r="Q378" s="1">
        <v>48</v>
      </c>
      <c r="R378" s="2">
        <f t="shared" si="9"/>
        <v>9.3120000000000012</v>
      </c>
    </row>
    <row r="379" spans="1:22" x14ac:dyDescent="0.2">
      <c r="A379" s="90">
        <v>43817</v>
      </c>
      <c r="B379" s="61">
        <v>1254460</v>
      </c>
      <c r="C379" s="91" t="s">
        <v>970</v>
      </c>
      <c r="D379" s="61" t="s">
        <v>1125</v>
      </c>
      <c r="E379" s="61">
        <v>51</v>
      </c>
      <c r="F379" s="61" t="s">
        <v>26</v>
      </c>
      <c r="G379" s="61" t="s">
        <v>1126</v>
      </c>
      <c r="H379" s="64" t="s">
        <v>973</v>
      </c>
      <c r="I379" s="61" t="s">
        <v>1126</v>
      </c>
      <c r="J379" s="106"/>
      <c r="K379" s="106"/>
      <c r="L379" s="106"/>
      <c r="M379" s="106"/>
      <c r="N379" s="1" t="s">
        <v>975</v>
      </c>
      <c r="O379" s="1">
        <v>3.4</v>
      </c>
      <c r="P379" s="1">
        <v>1.71</v>
      </c>
      <c r="Q379" s="1">
        <v>50</v>
      </c>
      <c r="R379" s="2">
        <f t="shared" si="9"/>
        <v>85.5</v>
      </c>
    </row>
    <row r="380" spans="1:22" x14ac:dyDescent="0.2">
      <c r="A380" s="90">
        <v>43817</v>
      </c>
      <c r="B380" s="61">
        <v>1254474</v>
      </c>
      <c r="C380" s="91" t="s">
        <v>970</v>
      </c>
      <c r="D380" s="61" t="s">
        <v>1127</v>
      </c>
      <c r="E380" s="61">
        <v>49</v>
      </c>
      <c r="F380" s="61" t="s">
        <v>26</v>
      </c>
      <c r="G380" s="61" t="s">
        <v>1128</v>
      </c>
      <c r="H380" s="64" t="s">
        <v>973</v>
      </c>
      <c r="I380" s="61" t="s">
        <v>1128</v>
      </c>
      <c r="J380" s="106"/>
      <c r="K380" s="106"/>
      <c r="L380" s="106"/>
      <c r="M380" s="106"/>
      <c r="N380" s="1" t="s">
        <v>975</v>
      </c>
      <c r="O380" s="1">
        <v>3.5</v>
      </c>
      <c r="P380" s="1">
        <v>1.69</v>
      </c>
      <c r="Q380" s="1">
        <v>50</v>
      </c>
      <c r="R380" s="2">
        <f t="shared" si="9"/>
        <v>84.5</v>
      </c>
    </row>
    <row r="381" spans="1:22" x14ac:dyDescent="0.2">
      <c r="A381" s="90">
        <v>43819</v>
      </c>
      <c r="B381" s="49">
        <v>1255305</v>
      </c>
      <c r="C381" s="77" t="s">
        <v>107</v>
      </c>
      <c r="D381" s="49" t="s">
        <v>1129</v>
      </c>
      <c r="E381" s="49">
        <v>40</v>
      </c>
      <c r="F381" s="49" t="s">
        <v>117</v>
      </c>
      <c r="G381" s="49" t="s">
        <v>1130</v>
      </c>
      <c r="H381" s="64" t="s">
        <v>1131</v>
      </c>
      <c r="I381" t="s">
        <v>1130</v>
      </c>
      <c r="N381" s="1" t="s">
        <v>975</v>
      </c>
      <c r="O381" s="1">
        <v>3.3</v>
      </c>
      <c r="P381" s="1">
        <v>8.1999999999999993</v>
      </c>
      <c r="Q381" s="1">
        <v>48</v>
      </c>
      <c r="R381" s="2">
        <f t="shared" si="9"/>
        <v>393.59999999999997</v>
      </c>
    </row>
    <row r="382" spans="1:22" x14ac:dyDescent="0.2">
      <c r="A382" s="90">
        <v>43824</v>
      </c>
      <c r="B382" s="49">
        <v>1256124</v>
      </c>
      <c r="C382" s="77" t="s">
        <v>107</v>
      </c>
      <c r="D382" s="49" t="s">
        <v>1132</v>
      </c>
      <c r="E382" s="49">
        <v>70</v>
      </c>
      <c r="F382" s="61" t="s">
        <v>117</v>
      </c>
      <c r="G382" s="49" t="s">
        <v>1133</v>
      </c>
      <c r="H382" s="64" t="s">
        <v>1131</v>
      </c>
      <c r="I382" t="s">
        <v>1133</v>
      </c>
      <c r="N382" s="1" t="s">
        <v>975</v>
      </c>
      <c r="O382" s="1">
        <v>3</v>
      </c>
      <c r="P382" s="92">
        <v>2.94</v>
      </c>
      <c r="Q382" s="1">
        <v>48</v>
      </c>
      <c r="R382" s="2">
        <f t="shared" si="9"/>
        <v>141.12</v>
      </c>
      <c r="V382" t="s">
        <v>1134</v>
      </c>
    </row>
    <row r="383" spans="1:22" x14ac:dyDescent="0.2">
      <c r="A383" s="90">
        <v>43824</v>
      </c>
      <c r="B383" s="49">
        <v>842321</v>
      </c>
      <c r="C383" s="77" t="s">
        <v>107</v>
      </c>
      <c r="D383" s="49" t="s">
        <v>1135</v>
      </c>
      <c r="E383" s="49">
        <v>66</v>
      </c>
      <c r="F383" s="49" t="s">
        <v>117</v>
      </c>
      <c r="G383" s="49" t="s">
        <v>1136</v>
      </c>
      <c r="H383" s="64" t="s">
        <v>1131</v>
      </c>
      <c r="I383" t="s">
        <v>1136</v>
      </c>
      <c r="N383" s="1" t="s">
        <v>975</v>
      </c>
      <c r="O383" s="1">
        <v>4</v>
      </c>
      <c r="P383" s="1">
        <v>0.32800000000000001</v>
      </c>
      <c r="Q383" s="1">
        <v>48</v>
      </c>
      <c r="R383" s="2">
        <f t="shared" si="9"/>
        <v>15.744</v>
      </c>
    </row>
    <row r="384" spans="1:22" x14ac:dyDescent="0.2">
      <c r="A384" s="90">
        <v>43824</v>
      </c>
      <c r="B384" s="49">
        <v>1256558</v>
      </c>
      <c r="C384" s="77" t="s">
        <v>107</v>
      </c>
      <c r="D384" s="49" t="s">
        <v>1137</v>
      </c>
      <c r="E384" s="49">
        <v>56</v>
      </c>
      <c r="F384" s="61" t="s">
        <v>53</v>
      </c>
      <c r="G384" s="49" t="s">
        <v>1138</v>
      </c>
      <c r="H384" s="64" t="s">
        <v>1131</v>
      </c>
      <c r="I384" t="s">
        <v>1138</v>
      </c>
      <c r="N384" s="1" t="s">
        <v>975</v>
      </c>
      <c r="O384" s="1">
        <v>4</v>
      </c>
      <c r="P384" s="1">
        <v>0.69399999999999995</v>
      </c>
      <c r="Q384" s="1">
        <v>48</v>
      </c>
      <c r="R384" s="2">
        <f t="shared" si="9"/>
        <v>33.311999999999998</v>
      </c>
    </row>
    <row r="385" spans="1:18" x14ac:dyDescent="0.2">
      <c r="A385" s="90">
        <v>43824</v>
      </c>
      <c r="B385" s="49">
        <v>1256303</v>
      </c>
      <c r="C385" s="77" t="s">
        <v>107</v>
      </c>
      <c r="D385" s="49" t="s">
        <v>1139</v>
      </c>
      <c r="E385" s="49">
        <v>54</v>
      </c>
      <c r="F385" s="49" t="s">
        <v>117</v>
      </c>
      <c r="G385" s="49" t="s">
        <v>1140</v>
      </c>
      <c r="H385" s="64" t="s">
        <v>1131</v>
      </c>
      <c r="I385" t="s">
        <v>1140</v>
      </c>
      <c r="N385" s="1" t="s">
        <v>975</v>
      </c>
      <c r="O385" s="1">
        <v>3</v>
      </c>
      <c r="P385" s="1">
        <v>0.36199999999999999</v>
      </c>
      <c r="Q385" s="1">
        <v>48</v>
      </c>
      <c r="R385" s="2">
        <f t="shared" si="9"/>
        <v>17.375999999999998</v>
      </c>
    </row>
    <row r="386" spans="1:18" x14ac:dyDescent="0.2">
      <c r="A386" s="90">
        <v>43824</v>
      </c>
      <c r="B386" s="49">
        <v>1256176</v>
      </c>
      <c r="C386" s="77" t="s">
        <v>107</v>
      </c>
      <c r="D386" s="49" t="s">
        <v>1141</v>
      </c>
      <c r="E386" s="49">
        <v>50</v>
      </c>
      <c r="F386" s="61" t="s">
        <v>117</v>
      </c>
      <c r="G386" s="49" t="s">
        <v>1142</v>
      </c>
      <c r="H386" s="64" t="s">
        <v>1131</v>
      </c>
      <c r="I386" t="s">
        <v>1142</v>
      </c>
      <c r="N386" s="1" t="s">
        <v>975</v>
      </c>
      <c r="O386" s="1">
        <v>3.5</v>
      </c>
      <c r="P386" s="1">
        <v>0.32800000000000001</v>
      </c>
      <c r="Q386" s="1">
        <v>48</v>
      </c>
      <c r="R386" s="2">
        <f t="shared" si="9"/>
        <v>15.744</v>
      </c>
    </row>
    <row r="387" spans="1:18" x14ac:dyDescent="0.2">
      <c r="A387" s="90">
        <v>43830</v>
      </c>
      <c r="B387" s="49">
        <v>1257796</v>
      </c>
      <c r="C387" s="77" t="s">
        <v>107</v>
      </c>
      <c r="D387" s="49" t="s">
        <v>1143</v>
      </c>
      <c r="E387" s="49">
        <v>55</v>
      </c>
      <c r="F387" s="49" t="s">
        <v>117</v>
      </c>
      <c r="G387" s="49" t="s">
        <v>1144</v>
      </c>
      <c r="H387" s="64" t="s">
        <v>1131</v>
      </c>
      <c r="I387" t="s">
        <v>1144</v>
      </c>
      <c r="N387" s="1" t="s">
        <v>975</v>
      </c>
      <c r="O387" s="1">
        <v>4</v>
      </c>
      <c r="P387" s="1">
        <v>1.18</v>
      </c>
      <c r="Q387" s="1">
        <v>48</v>
      </c>
      <c r="R387" s="2">
        <f t="shared" si="9"/>
        <v>56.64</v>
      </c>
    </row>
    <row r="388" spans="1:18" x14ac:dyDescent="0.2">
      <c r="A388" s="90">
        <v>43830</v>
      </c>
      <c r="B388" s="49">
        <v>1257897</v>
      </c>
      <c r="C388" s="77" t="s">
        <v>107</v>
      </c>
      <c r="D388" s="49" t="s">
        <v>1145</v>
      </c>
      <c r="E388" s="49">
        <v>40</v>
      </c>
      <c r="F388" s="61" t="s">
        <v>53</v>
      </c>
      <c r="G388" s="49" t="s">
        <v>1146</v>
      </c>
      <c r="H388" s="64" t="s">
        <v>1131</v>
      </c>
      <c r="I388" t="s">
        <v>1146</v>
      </c>
      <c r="N388" s="1" t="s">
        <v>975</v>
      </c>
      <c r="O388" s="1">
        <v>4</v>
      </c>
      <c r="P388" s="1">
        <v>0.436</v>
      </c>
      <c r="Q388" s="1">
        <v>48</v>
      </c>
      <c r="R388" s="2">
        <f t="shared" si="9"/>
        <v>20.928000000000001</v>
      </c>
    </row>
    <row r="389" spans="1:18" x14ac:dyDescent="0.2">
      <c r="A389" s="90">
        <v>43830</v>
      </c>
      <c r="B389" s="49">
        <v>1257787</v>
      </c>
      <c r="C389" s="77" t="s">
        <v>107</v>
      </c>
      <c r="D389" s="49" t="s">
        <v>1147</v>
      </c>
      <c r="E389" s="49">
        <v>46</v>
      </c>
      <c r="F389" s="49" t="s">
        <v>53</v>
      </c>
      <c r="G389" s="49" t="s">
        <v>1148</v>
      </c>
      <c r="H389" s="64" t="s">
        <v>1131</v>
      </c>
      <c r="I389" t="s">
        <v>1148</v>
      </c>
      <c r="N389" s="1" t="s">
        <v>975</v>
      </c>
      <c r="O389" s="1">
        <v>4</v>
      </c>
      <c r="P389" s="1">
        <v>1.41</v>
      </c>
      <c r="Q389" s="1">
        <v>48</v>
      </c>
      <c r="R389" s="2">
        <f t="shared" si="9"/>
        <v>67.679999999999993</v>
      </c>
    </row>
    <row r="390" spans="1:18" x14ac:dyDescent="0.2">
      <c r="A390" s="90">
        <v>43830</v>
      </c>
      <c r="B390" s="49">
        <v>1257894</v>
      </c>
      <c r="C390" s="77" t="s">
        <v>107</v>
      </c>
      <c r="D390" s="49" t="s">
        <v>1149</v>
      </c>
      <c r="E390" s="49">
        <v>38</v>
      </c>
      <c r="F390" s="49" t="s">
        <v>53</v>
      </c>
      <c r="G390" s="49" t="s">
        <v>1150</v>
      </c>
      <c r="H390" s="64" t="s">
        <v>1131</v>
      </c>
      <c r="I390" t="s">
        <v>1150</v>
      </c>
      <c r="N390" s="1" t="s">
        <v>975</v>
      </c>
      <c r="O390" s="1">
        <v>4</v>
      </c>
      <c r="P390" s="1">
        <v>0.49199999999999999</v>
      </c>
      <c r="Q390" s="1">
        <v>48</v>
      </c>
      <c r="R390" s="2">
        <f t="shared" si="9"/>
        <v>23.616</v>
      </c>
    </row>
    <row r="391" spans="1:18" x14ac:dyDescent="0.2">
      <c r="A391" s="90">
        <v>43830</v>
      </c>
      <c r="B391" s="49">
        <v>1257889</v>
      </c>
      <c r="C391" s="77" t="s">
        <v>107</v>
      </c>
      <c r="D391" s="49" t="s">
        <v>1151</v>
      </c>
      <c r="E391" s="49">
        <v>56</v>
      </c>
      <c r="F391" s="61" t="s">
        <v>117</v>
      </c>
      <c r="G391" s="49" t="s">
        <v>1152</v>
      </c>
      <c r="H391" s="64" t="s">
        <v>1131</v>
      </c>
      <c r="I391" t="s">
        <v>1152</v>
      </c>
      <c r="N391" s="1" t="s">
        <v>975</v>
      </c>
      <c r="O391" s="1">
        <v>3.8</v>
      </c>
      <c r="P391" s="1">
        <v>0.438</v>
      </c>
      <c r="Q391" s="1">
        <v>48</v>
      </c>
      <c r="R391" s="2">
        <f t="shared" si="9"/>
        <v>21.024000000000001</v>
      </c>
    </row>
    <row r="392" spans="1:18" x14ac:dyDescent="0.2">
      <c r="A392" s="90">
        <v>43830</v>
      </c>
      <c r="B392" s="49">
        <v>1257935</v>
      </c>
      <c r="C392" s="77" t="s">
        <v>107</v>
      </c>
      <c r="D392" s="49" t="s">
        <v>1153</v>
      </c>
      <c r="E392" s="49">
        <v>50</v>
      </c>
      <c r="F392" s="49" t="s">
        <v>117</v>
      </c>
      <c r="G392" s="49" t="s">
        <v>1154</v>
      </c>
      <c r="H392" s="64" t="s">
        <v>1131</v>
      </c>
      <c r="I392" t="s">
        <v>1154</v>
      </c>
      <c r="N392" s="1" t="s">
        <v>975</v>
      </c>
      <c r="O392" s="1">
        <v>4</v>
      </c>
      <c r="P392" s="1">
        <v>0.34399999999999997</v>
      </c>
      <c r="Q392" s="1">
        <v>48</v>
      </c>
      <c r="R392" s="2">
        <f t="shared" si="9"/>
        <v>16.512</v>
      </c>
    </row>
    <row r="393" spans="1:18" x14ac:dyDescent="0.2">
      <c r="A393" s="90">
        <v>43830</v>
      </c>
      <c r="B393" s="49">
        <v>1257853</v>
      </c>
      <c r="C393" s="77" t="s">
        <v>107</v>
      </c>
      <c r="D393" s="49" t="s">
        <v>1155</v>
      </c>
      <c r="E393" s="49">
        <v>46</v>
      </c>
      <c r="F393" s="49" t="s">
        <v>117</v>
      </c>
      <c r="G393" s="49" t="s">
        <v>1156</v>
      </c>
      <c r="H393" s="64" t="s">
        <v>1131</v>
      </c>
      <c r="I393" t="s">
        <v>1156</v>
      </c>
      <c r="N393" s="1" t="s">
        <v>975</v>
      </c>
      <c r="O393" s="1">
        <v>4</v>
      </c>
      <c r="P393" s="1">
        <v>0.19600000000000001</v>
      </c>
      <c r="Q393" s="1">
        <v>48</v>
      </c>
      <c r="R393" s="2">
        <f t="shared" si="9"/>
        <v>9.4080000000000013</v>
      </c>
    </row>
    <row r="394" spans="1:18" x14ac:dyDescent="0.2">
      <c r="A394" s="90">
        <v>43830</v>
      </c>
      <c r="B394" s="49">
        <v>1257895</v>
      </c>
      <c r="C394" s="77" t="s">
        <v>107</v>
      </c>
      <c r="D394" s="49" t="s">
        <v>1157</v>
      </c>
      <c r="E394" s="49">
        <v>56</v>
      </c>
      <c r="F394" s="61" t="s">
        <v>117</v>
      </c>
      <c r="G394" s="49" t="s">
        <v>1158</v>
      </c>
      <c r="H394" s="64" t="s">
        <v>1131</v>
      </c>
      <c r="I394" t="s">
        <v>1158</v>
      </c>
      <c r="N394" s="1" t="s">
        <v>975</v>
      </c>
      <c r="O394" s="1">
        <v>4</v>
      </c>
      <c r="P394" s="1">
        <v>3.48</v>
      </c>
      <c r="Q394" s="1">
        <v>48</v>
      </c>
      <c r="R394" s="2">
        <f t="shared" si="9"/>
        <v>167.04</v>
      </c>
    </row>
    <row r="395" spans="1:18" x14ac:dyDescent="0.2">
      <c r="A395" s="90">
        <v>43832</v>
      </c>
      <c r="B395" s="49">
        <v>143813</v>
      </c>
      <c r="C395" s="77" t="s">
        <v>107</v>
      </c>
      <c r="D395" s="49" t="s">
        <v>1159</v>
      </c>
      <c r="E395" s="49"/>
      <c r="F395" s="49"/>
      <c r="G395" s="49" t="s">
        <v>1160</v>
      </c>
      <c r="H395" s="64" t="s">
        <v>1131</v>
      </c>
      <c r="I395" t="s">
        <v>1160</v>
      </c>
      <c r="N395" s="1" t="s">
        <v>975</v>
      </c>
      <c r="O395" s="1">
        <v>4</v>
      </c>
      <c r="P395" s="1">
        <v>2.12</v>
      </c>
      <c r="Q395" s="1">
        <v>48</v>
      </c>
      <c r="R395" s="2">
        <f t="shared" si="9"/>
        <v>101.76</v>
      </c>
    </row>
    <row r="396" spans="1:18" x14ac:dyDescent="0.2">
      <c r="A396" s="90">
        <v>43832</v>
      </c>
      <c r="B396" s="49">
        <v>1258134</v>
      </c>
      <c r="C396" s="77" t="s">
        <v>107</v>
      </c>
      <c r="D396" s="49" t="s">
        <v>1161</v>
      </c>
      <c r="E396" s="49">
        <v>64</v>
      </c>
      <c r="F396" s="49" t="s">
        <v>117</v>
      </c>
      <c r="G396" s="49" t="s">
        <v>1162</v>
      </c>
      <c r="H396" s="64" t="s">
        <v>1131</v>
      </c>
      <c r="I396" t="s">
        <v>1162</v>
      </c>
      <c r="N396" s="1" t="s">
        <v>975</v>
      </c>
      <c r="O396" s="1">
        <v>4</v>
      </c>
      <c r="P396" s="1">
        <v>0.59399999999999997</v>
      </c>
      <c r="Q396" s="1">
        <v>48</v>
      </c>
      <c r="R396" s="2">
        <f t="shared" si="9"/>
        <v>28.512</v>
      </c>
    </row>
    <row r="397" spans="1:18" x14ac:dyDescent="0.2">
      <c r="A397" s="90">
        <v>43832</v>
      </c>
      <c r="B397" s="49">
        <v>1258101</v>
      </c>
      <c r="C397" s="77" t="s">
        <v>107</v>
      </c>
      <c r="D397" s="49" t="s">
        <v>1163</v>
      </c>
      <c r="E397" s="49">
        <v>44</v>
      </c>
      <c r="F397" s="61" t="s">
        <v>117</v>
      </c>
      <c r="G397" s="49" t="s">
        <v>1164</v>
      </c>
      <c r="H397" s="64" t="s">
        <v>1131</v>
      </c>
      <c r="I397" t="s">
        <v>1164</v>
      </c>
      <c r="N397" s="1" t="s">
        <v>975</v>
      </c>
      <c r="O397" s="1">
        <v>4</v>
      </c>
      <c r="P397" s="1">
        <v>0.38400000000000001</v>
      </c>
      <c r="Q397" s="1">
        <v>48</v>
      </c>
      <c r="R397" s="2">
        <f t="shared" ref="R397:R427" si="10">P:P*Q:Q</f>
        <v>18.432000000000002</v>
      </c>
    </row>
    <row r="398" spans="1:18" x14ac:dyDescent="0.2">
      <c r="A398" s="90">
        <v>43832</v>
      </c>
      <c r="B398" s="49">
        <v>1258156</v>
      </c>
      <c r="C398" s="77" t="s">
        <v>107</v>
      </c>
      <c r="D398" s="49" t="s">
        <v>1165</v>
      </c>
      <c r="E398" s="49">
        <v>38</v>
      </c>
      <c r="F398" s="61" t="s">
        <v>53</v>
      </c>
      <c r="G398" s="49" t="s">
        <v>1166</v>
      </c>
      <c r="H398" s="64" t="s">
        <v>1131</v>
      </c>
      <c r="I398" t="s">
        <v>1166</v>
      </c>
      <c r="N398" s="1" t="s">
        <v>975</v>
      </c>
      <c r="O398" s="1">
        <v>4</v>
      </c>
      <c r="P398" s="1">
        <v>0.98599999999999999</v>
      </c>
      <c r="Q398" s="1">
        <v>48</v>
      </c>
      <c r="R398" s="2">
        <f t="shared" si="10"/>
        <v>47.328000000000003</v>
      </c>
    </row>
    <row r="399" spans="1:18" x14ac:dyDescent="0.2">
      <c r="A399" s="90">
        <v>43832</v>
      </c>
      <c r="B399" s="49">
        <v>1257789</v>
      </c>
      <c r="C399" s="77" t="s">
        <v>107</v>
      </c>
      <c r="D399" s="49" t="s">
        <v>1167</v>
      </c>
      <c r="E399" s="49">
        <v>37</v>
      </c>
      <c r="F399" s="49" t="s">
        <v>53</v>
      </c>
      <c r="G399" s="49" t="s">
        <v>1168</v>
      </c>
      <c r="H399" s="64" t="s">
        <v>1131</v>
      </c>
      <c r="I399" t="s">
        <v>1168</v>
      </c>
      <c r="N399" s="1" t="s">
        <v>975</v>
      </c>
      <c r="O399" s="1">
        <v>4</v>
      </c>
      <c r="P399" s="1">
        <v>1.87</v>
      </c>
      <c r="Q399" s="1">
        <v>48</v>
      </c>
      <c r="R399" s="2">
        <f t="shared" si="10"/>
        <v>89.76</v>
      </c>
    </row>
    <row r="400" spans="1:18" x14ac:dyDescent="0.2">
      <c r="A400" s="90">
        <v>43832</v>
      </c>
      <c r="B400" s="49">
        <v>1258137</v>
      </c>
      <c r="C400" s="77" t="s">
        <v>107</v>
      </c>
      <c r="D400" s="49" t="s">
        <v>1169</v>
      </c>
      <c r="E400" s="49">
        <v>61</v>
      </c>
      <c r="F400" s="49" t="s">
        <v>117</v>
      </c>
      <c r="G400" s="49" t="s">
        <v>1170</v>
      </c>
      <c r="H400" s="64" t="s">
        <v>1131</v>
      </c>
      <c r="I400" t="s">
        <v>1170</v>
      </c>
      <c r="N400" s="1" t="s">
        <v>975</v>
      </c>
      <c r="O400" s="1">
        <v>3.2</v>
      </c>
      <c r="P400" s="1">
        <v>0.312</v>
      </c>
      <c r="Q400" s="1">
        <v>48</v>
      </c>
      <c r="R400" s="2">
        <f t="shared" si="10"/>
        <v>14.975999999999999</v>
      </c>
    </row>
    <row r="401" spans="1:22" x14ac:dyDescent="0.2">
      <c r="A401" s="90">
        <v>43832</v>
      </c>
      <c r="B401" s="49">
        <v>1258048</v>
      </c>
      <c r="C401" s="77" t="s">
        <v>107</v>
      </c>
      <c r="D401" s="49" t="s">
        <v>1171</v>
      </c>
      <c r="E401" s="49">
        <v>73</v>
      </c>
      <c r="F401" s="61" t="s">
        <v>117</v>
      </c>
      <c r="G401" s="49" t="s">
        <v>1172</v>
      </c>
      <c r="H401" s="64" t="s">
        <v>1131</v>
      </c>
      <c r="I401" t="s">
        <v>1172</v>
      </c>
      <c r="N401" s="1" t="s">
        <v>975</v>
      </c>
      <c r="O401" s="1">
        <v>3.5</v>
      </c>
      <c r="P401" s="1">
        <v>0.39400000000000002</v>
      </c>
      <c r="Q401" s="1">
        <v>48</v>
      </c>
      <c r="R401" s="2">
        <f t="shared" si="10"/>
        <v>18.911999999999999</v>
      </c>
    </row>
    <row r="402" spans="1:22" x14ac:dyDescent="0.2">
      <c r="A402" s="90">
        <v>43833</v>
      </c>
      <c r="B402" s="49">
        <v>1258522</v>
      </c>
      <c r="C402" s="77" t="s">
        <v>107</v>
      </c>
      <c r="D402" s="49" t="s">
        <v>1173</v>
      </c>
      <c r="E402" s="49">
        <v>35</v>
      </c>
      <c r="F402" s="61" t="s">
        <v>117</v>
      </c>
      <c r="G402" s="49" t="s">
        <v>1174</v>
      </c>
      <c r="H402" s="64" t="s">
        <v>1131</v>
      </c>
      <c r="I402" t="s">
        <v>1174</v>
      </c>
      <c r="N402" s="1" t="s">
        <v>975</v>
      </c>
      <c r="O402" s="1">
        <v>3.1</v>
      </c>
      <c r="P402" s="1">
        <v>0.16600000000000001</v>
      </c>
      <c r="Q402" s="1">
        <v>48</v>
      </c>
      <c r="R402" s="2">
        <f t="shared" si="10"/>
        <v>7.968</v>
      </c>
    </row>
    <row r="403" spans="1:22" x14ac:dyDescent="0.2">
      <c r="A403" s="90">
        <v>43833</v>
      </c>
      <c r="B403" s="49">
        <v>1258571</v>
      </c>
      <c r="C403" s="77" t="s">
        <v>107</v>
      </c>
      <c r="D403" s="49" t="s">
        <v>1175</v>
      </c>
      <c r="E403" s="49">
        <v>66</v>
      </c>
      <c r="F403" s="61" t="s">
        <v>117</v>
      </c>
      <c r="G403" s="49" t="s">
        <v>1176</v>
      </c>
      <c r="H403" s="64" t="s">
        <v>1131</v>
      </c>
      <c r="I403" t="s">
        <v>1176</v>
      </c>
      <c r="N403" s="1" t="s">
        <v>975</v>
      </c>
      <c r="O403" s="1">
        <v>4</v>
      </c>
      <c r="P403" s="1" t="s">
        <v>1177</v>
      </c>
      <c r="R403" s="2" t="e">
        <f t="shared" si="10"/>
        <v>#VALUE!</v>
      </c>
    </row>
    <row r="404" spans="1:22" x14ac:dyDescent="0.2">
      <c r="A404" s="90">
        <v>43837</v>
      </c>
      <c r="B404" s="49">
        <v>1259094</v>
      </c>
      <c r="C404" s="77" t="s">
        <v>107</v>
      </c>
      <c r="D404" s="49" t="s">
        <v>1178</v>
      </c>
      <c r="E404" s="49">
        <v>52</v>
      </c>
      <c r="F404" s="61" t="s">
        <v>117</v>
      </c>
      <c r="G404" s="49" t="s">
        <v>1179</v>
      </c>
      <c r="H404" s="64" t="s">
        <v>1131</v>
      </c>
      <c r="I404" t="s">
        <v>1179</v>
      </c>
      <c r="N404" s="1" t="s">
        <v>975</v>
      </c>
      <c r="O404" s="1">
        <v>3.8</v>
      </c>
      <c r="P404" s="1">
        <v>0.23599999999999999</v>
      </c>
      <c r="Q404" s="1">
        <v>48</v>
      </c>
      <c r="R404" s="2">
        <f t="shared" si="10"/>
        <v>11.327999999999999</v>
      </c>
    </row>
    <row r="405" spans="1:22" x14ac:dyDescent="0.2">
      <c r="A405" s="90">
        <v>43837</v>
      </c>
      <c r="B405" s="49">
        <v>1259189</v>
      </c>
      <c r="C405" s="77" t="s">
        <v>107</v>
      </c>
      <c r="D405" s="49" t="s">
        <v>1180</v>
      </c>
      <c r="E405" s="49">
        <v>70</v>
      </c>
      <c r="F405" s="61" t="s">
        <v>117</v>
      </c>
      <c r="G405" s="49" t="s">
        <v>1181</v>
      </c>
      <c r="H405" s="64" t="s">
        <v>1131</v>
      </c>
      <c r="I405" t="s">
        <v>1181</v>
      </c>
      <c r="N405" s="1" t="s">
        <v>975</v>
      </c>
      <c r="O405" s="1">
        <v>4</v>
      </c>
      <c r="P405" s="1">
        <v>0.68400000000000005</v>
      </c>
      <c r="Q405" s="1">
        <v>48</v>
      </c>
      <c r="R405" s="2">
        <f t="shared" si="10"/>
        <v>32.832000000000001</v>
      </c>
    </row>
    <row r="406" spans="1:22" x14ac:dyDescent="0.2">
      <c r="A406" s="90">
        <v>43837</v>
      </c>
      <c r="B406" s="49">
        <v>1259261</v>
      </c>
      <c r="C406" s="77" t="s">
        <v>107</v>
      </c>
      <c r="D406" s="49" t="s">
        <v>1182</v>
      </c>
      <c r="E406" s="49">
        <v>67</v>
      </c>
      <c r="F406" s="61" t="s">
        <v>117</v>
      </c>
      <c r="G406" s="49" t="s">
        <v>1183</v>
      </c>
      <c r="H406" s="64" t="s">
        <v>1131</v>
      </c>
      <c r="I406" t="s">
        <v>1183</v>
      </c>
      <c r="N406" s="1" t="s">
        <v>975</v>
      </c>
      <c r="O406" s="1">
        <v>3.2</v>
      </c>
      <c r="P406" s="1">
        <v>0.184</v>
      </c>
      <c r="Q406" s="1">
        <v>48</v>
      </c>
      <c r="R406" s="2">
        <f t="shared" si="10"/>
        <v>8.8320000000000007</v>
      </c>
    </row>
    <row r="407" spans="1:22" x14ac:dyDescent="0.2">
      <c r="A407" s="90">
        <v>43837</v>
      </c>
      <c r="B407" s="49">
        <v>1248606</v>
      </c>
      <c r="C407" s="77" t="s">
        <v>107</v>
      </c>
      <c r="D407" s="49" t="s">
        <v>1184</v>
      </c>
      <c r="E407" s="49">
        <v>53</v>
      </c>
      <c r="F407" s="61" t="s">
        <v>117</v>
      </c>
      <c r="G407" s="49" t="s">
        <v>1185</v>
      </c>
      <c r="H407" s="64" t="s">
        <v>1131</v>
      </c>
      <c r="I407" t="s">
        <v>1185</v>
      </c>
      <c r="N407" s="1" t="s">
        <v>975</v>
      </c>
      <c r="O407" s="1">
        <v>4</v>
      </c>
      <c r="P407" s="1">
        <v>0.502</v>
      </c>
      <c r="Q407" s="1">
        <v>48</v>
      </c>
      <c r="R407" s="2">
        <f t="shared" si="10"/>
        <v>24.096</v>
      </c>
    </row>
    <row r="408" spans="1:22" x14ac:dyDescent="0.2">
      <c r="A408" s="90">
        <v>43837</v>
      </c>
      <c r="B408" s="49"/>
      <c r="C408" s="77" t="s">
        <v>107</v>
      </c>
      <c r="D408" s="49" t="s">
        <v>1186</v>
      </c>
      <c r="E408" s="49"/>
      <c r="F408" s="61"/>
      <c r="G408" s="49" t="s">
        <v>1187</v>
      </c>
      <c r="H408" s="64" t="s">
        <v>1131</v>
      </c>
      <c r="I408" t="s">
        <v>1187</v>
      </c>
      <c r="N408" s="1" t="s">
        <v>975</v>
      </c>
      <c r="O408" s="1">
        <v>2.8</v>
      </c>
      <c r="P408" s="1">
        <v>0.69199999999999995</v>
      </c>
      <c r="Q408" s="1">
        <v>48</v>
      </c>
      <c r="R408" s="2">
        <f t="shared" si="10"/>
        <v>33.215999999999994</v>
      </c>
    </row>
    <row r="409" spans="1:22" x14ac:dyDescent="0.2">
      <c r="A409" s="90">
        <v>43837</v>
      </c>
      <c r="B409" s="49"/>
      <c r="C409" s="77" t="s">
        <v>107</v>
      </c>
      <c r="D409" s="49" t="s">
        <v>1188</v>
      </c>
      <c r="E409" s="49"/>
      <c r="F409" s="61"/>
      <c r="G409" s="49" t="s">
        <v>1189</v>
      </c>
      <c r="H409" s="64" t="s">
        <v>1131</v>
      </c>
      <c r="I409" t="s">
        <v>1189</v>
      </c>
      <c r="N409" s="1" t="s">
        <v>975</v>
      </c>
      <c r="O409" s="1">
        <v>4</v>
      </c>
      <c r="P409" s="92">
        <v>3.86</v>
      </c>
      <c r="Q409" s="1">
        <v>48</v>
      </c>
      <c r="R409" s="2">
        <f t="shared" si="10"/>
        <v>185.28</v>
      </c>
      <c r="V409" t="s">
        <v>1134</v>
      </c>
    </row>
    <row r="410" spans="1:22" x14ac:dyDescent="0.2">
      <c r="A410" s="90">
        <v>43838</v>
      </c>
      <c r="B410" s="49">
        <v>145319</v>
      </c>
      <c r="C410" s="77" t="s">
        <v>107</v>
      </c>
      <c r="D410" s="49" t="s">
        <v>1190</v>
      </c>
      <c r="E410" s="49"/>
      <c r="F410" s="61"/>
      <c r="G410" s="49" t="s">
        <v>1191</v>
      </c>
      <c r="H410" s="64" t="s">
        <v>1131</v>
      </c>
      <c r="I410" t="s">
        <v>1191</v>
      </c>
      <c r="N410" s="1" t="s">
        <v>975</v>
      </c>
      <c r="O410" s="1">
        <v>4</v>
      </c>
      <c r="P410" s="1">
        <v>0.61599999999999999</v>
      </c>
      <c r="Q410" s="1">
        <v>48</v>
      </c>
      <c r="R410" s="2">
        <f t="shared" si="10"/>
        <v>29.567999999999998</v>
      </c>
    </row>
    <row r="411" spans="1:22" x14ac:dyDescent="0.2">
      <c r="A411" s="90">
        <v>43838</v>
      </c>
      <c r="B411" s="49">
        <v>1259147</v>
      </c>
      <c r="C411" s="77" t="s">
        <v>107</v>
      </c>
      <c r="D411" s="49" t="s">
        <v>1192</v>
      </c>
      <c r="E411" s="49">
        <v>70</v>
      </c>
      <c r="F411" s="61" t="s">
        <v>117</v>
      </c>
      <c r="G411" s="49" t="s">
        <v>1193</v>
      </c>
      <c r="H411" s="64" t="s">
        <v>1131</v>
      </c>
      <c r="I411" t="s">
        <v>1193</v>
      </c>
      <c r="N411" s="1" t="s">
        <v>975</v>
      </c>
      <c r="O411" s="1">
        <v>4</v>
      </c>
      <c r="P411" s="1">
        <v>0.48</v>
      </c>
      <c r="Q411" s="1">
        <v>48</v>
      </c>
      <c r="R411" s="2">
        <f t="shared" si="10"/>
        <v>23.04</v>
      </c>
    </row>
    <row r="412" spans="1:22" x14ac:dyDescent="0.2">
      <c r="A412" s="90">
        <v>43838</v>
      </c>
      <c r="B412" s="49">
        <v>1259439</v>
      </c>
      <c r="C412" s="77" t="s">
        <v>107</v>
      </c>
      <c r="D412" s="49" t="s">
        <v>1194</v>
      </c>
      <c r="E412" s="49">
        <v>59</v>
      </c>
      <c r="F412" s="61" t="s">
        <v>117</v>
      </c>
      <c r="G412" s="49" t="s">
        <v>1195</v>
      </c>
      <c r="H412" s="64" t="s">
        <v>1131</v>
      </c>
      <c r="I412" t="s">
        <v>1195</v>
      </c>
      <c r="N412" s="1" t="s">
        <v>975</v>
      </c>
      <c r="O412" s="1">
        <v>3.5</v>
      </c>
      <c r="P412" s="92">
        <v>7.88</v>
      </c>
      <c r="Q412" s="1">
        <v>48</v>
      </c>
      <c r="R412" s="2">
        <f t="shared" si="10"/>
        <v>378.24</v>
      </c>
      <c r="V412" t="s">
        <v>1134</v>
      </c>
    </row>
    <row r="413" spans="1:22" x14ac:dyDescent="0.2">
      <c r="A413" s="90">
        <v>43838</v>
      </c>
      <c r="B413" s="49">
        <v>1223731</v>
      </c>
      <c r="C413" s="77" t="s">
        <v>107</v>
      </c>
      <c r="D413" s="49" t="s">
        <v>1196</v>
      </c>
      <c r="E413" s="49">
        <v>71</v>
      </c>
      <c r="F413" s="61" t="s">
        <v>117</v>
      </c>
      <c r="G413" s="49" t="s">
        <v>1197</v>
      </c>
      <c r="H413" s="64" t="s">
        <v>1131</v>
      </c>
      <c r="I413" t="s">
        <v>1197</v>
      </c>
      <c r="N413" s="1" t="s">
        <v>975</v>
      </c>
      <c r="O413" s="1">
        <v>3</v>
      </c>
      <c r="P413" s="1">
        <v>1.9</v>
      </c>
      <c r="Q413" s="1">
        <v>48</v>
      </c>
      <c r="R413" s="2">
        <f t="shared" si="10"/>
        <v>91.199999999999989</v>
      </c>
    </row>
    <row r="414" spans="1:22" x14ac:dyDescent="0.2">
      <c r="A414" s="90">
        <v>43838</v>
      </c>
      <c r="B414" s="49">
        <v>1259499</v>
      </c>
      <c r="C414" s="77" t="s">
        <v>107</v>
      </c>
      <c r="D414" s="49" t="s">
        <v>1198</v>
      </c>
      <c r="E414" s="49">
        <v>67</v>
      </c>
      <c r="F414" s="61" t="s">
        <v>117</v>
      </c>
      <c r="G414" s="49" t="s">
        <v>1199</v>
      </c>
      <c r="H414" s="64" t="s">
        <v>1131</v>
      </c>
      <c r="I414" t="s">
        <v>1199</v>
      </c>
      <c r="N414" s="1" t="s">
        <v>975</v>
      </c>
      <c r="O414" s="1">
        <v>3</v>
      </c>
      <c r="P414" s="1">
        <v>0.20599999999999999</v>
      </c>
      <c r="Q414" s="1">
        <v>48</v>
      </c>
      <c r="R414" s="2">
        <f t="shared" si="10"/>
        <v>9.8879999999999999</v>
      </c>
    </row>
    <row r="415" spans="1:22" x14ac:dyDescent="0.2">
      <c r="A415" s="90">
        <v>43839</v>
      </c>
      <c r="B415" s="49">
        <v>1259560</v>
      </c>
      <c r="C415" s="77" t="s">
        <v>107</v>
      </c>
      <c r="D415" s="49" t="s">
        <v>1200</v>
      </c>
      <c r="E415" s="49">
        <v>51</v>
      </c>
      <c r="F415" s="61" t="s">
        <v>117</v>
      </c>
      <c r="G415" s="49" t="s">
        <v>1201</v>
      </c>
      <c r="H415" s="64" t="s">
        <v>1131</v>
      </c>
      <c r="I415" t="s">
        <v>1201</v>
      </c>
      <c r="N415" s="1" t="s">
        <v>975</v>
      </c>
      <c r="O415" s="1">
        <v>4</v>
      </c>
      <c r="P415" s="1">
        <v>0.38200000000000001</v>
      </c>
      <c r="Q415" s="1">
        <v>48</v>
      </c>
      <c r="R415" s="2">
        <f t="shared" si="10"/>
        <v>18.335999999999999</v>
      </c>
    </row>
    <row r="416" spans="1:22" x14ac:dyDescent="0.2">
      <c r="A416" s="90">
        <v>43839</v>
      </c>
      <c r="B416" s="49">
        <v>1259863</v>
      </c>
      <c r="C416" s="77" t="s">
        <v>107</v>
      </c>
      <c r="D416" s="49" t="s">
        <v>1202</v>
      </c>
      <c r="E416" s="49">
        <v>67</v>
      </c>
      <c r="F416" s="61" t="s">
        <v>117</v>
      </c>
      <c r="G416" s="49" t="s">
        <v>1203</v>
      </c>
      <c r="H416" s="64" t="s">
        <v>1131</v>
      </c>
      <c r="I416" t="s">
        <v>1203</v>
      </c>
      <c r="N416" s="1" t="s">
        <v>975</v>
      </c>
      <c r="O416" s="1">
        <v>4</v>
      </c>
      <c r="P416" s="1">
        <v>1.03</v>
      </c>
      <c r="Q416" s="1">
        <v>48</v>
      </c>
      <c r="R416" s="2">
        <f t="shared" si="10"/>
        <v>49.44</v>
      </c>
    </row>
    <row r="417" spans="1:22" x14ac:dyDescent="0.2">
      <c r="A417" s="90">
        <v>43839</v>
      </c>
      <c r="B417" s="49">
        <v>1259632</v>
      </c>
      <c r="C417" s="77" t="s">
        <v>107</v>
      </c>
      <c r="D417" s="49" t="s">
        <v>1204</v>
      </c>
      <c r="E417" s="49">
        <v>73</v>
      </c>
      <c r="F417" s="61" t="s">
        <v>117</v>
      </c>
      <c r="G417" s="49" t="s">
        <v>1205</v>
      </c>
      <c r="H417" s="64" t="s">
        <v>1131</v>
      </c>
      <c r="I417" t="s">
        <v>1205</v>
      </c>
      <c r="N417" s="1" t="s">
        <v>975</v>
      </c>
      <c r="O417" s="1">
        <v>4</v>
      </c>
      <c r="P417" s="1">
        <v>1.27</v>
      </c>
      <c r="Q417" s="1">
        <v>48</v>
      </c>
      <c r="R417" s="2">
        <f t="shared" si="10"/>
        <v>60.96</v>
      </c>
    </row>
    <row r="418" spans="1:22" x14ac:dyDescent="0.2">
      <c r="A418" s="90">
        <v>43840</v>
      </c>
      <c r="B418" s="49">
        <v>1260000</v>
      </c>
      <c r="C418" s="77" t="s">
        <v>107</v>
      </c>
      <c r="D418" s="49" t="s">
        <v>1206</v>
      </c>
      <c r="E418" s="49">
        <v>66</v>
      </c>
      <c r="F418" s="61" t="s">
        <v>117</v>
      </c>
      <c r="G418" s="49" t="s">
        <v>1207</v>
      </c>
      <c r="H418" s="64" t="s">
        <v>1131</v>
      </c>
      <c r="I418" t="s">
        <v>1207</v>
      </c>
      <c r="N418" s="1" t="s">
        <v>975</v>
      </c>
      <c r="O418" s="1">
        <v>4</v>
      </c>
      <c r="P418" s="1">
        <v>1.64</v>
      </c>
      <c r="Q418" s="1">
        <v>48</v>
      </c>
      <c r="R418" s="2">
        <f t="shared" si="10"/>
        <v>78.72</v>
      </c>
    </row>
    <row r="419" spans="1:22" x14ac:dyDescent="0.2">
      <c r="A419" s="90">
        <v>43840</v>
      </c>
      <c r="B419" s="49">
        <v>1260078</v>
      </c>
      <c r="C419" s="77" t="s">
        <v>107</v>
      </c>
      <c r="D419" s="49" t="s">
        <v>1208</v>
      </c>
      <c r="E419" s="49">
        <v>55</v>
      </c>
      <c r="F419" s="61" t="s">
        <v>117</v>
      </c>
      <c r="G419" s="49" t="s">
        <v>1209</v>
      </c>
      <c r="H419" s="64" t="s">
        <v>1131</v>
      </c>
      <c r="I419" t="s">
        <v>1209</v>
      </c>
      <c r="N419" s="1" t="s">
        <v>975</v>
      </c>
      <c r="O419" s="1">
        <v>4</v>
      </c>
      <c r="P419" s="1">
        <v>3.72</v>
      </c>
      <c r="Q419" s="1">
        <v>48</v>
      </c>
      <c r="R419" s="2">
        <f t="shared" si="10"/>
        <v>178.56</v>
      </c>
    </row>
    <row r="420" spans="1:22" x14ac:dyDescent="0.2">
      <c r="A420" s="90">
        <v>43840</v>
      </c>
      <c r="B420" s="49">
        <v>1260060</v>
      </c>
      <c r="C420" s="77" t="s">
        <v>107</v>
      </c>
      <c r="D420" s="49" t="s">
        <v>1210</v>
      </c>
      <c r="E420" s="49">
        <v>66</v>
      </c>
      <c r="F420" s="61" t="s">
        <v>117</v>
      </c>
      <c r="G420" s="49" t="s">
        <v>1211</v>
      </c>
      <c r="H420" s="64" t="s">
        <v>1131</v>
      </c>
      <c r="I420" t="s">
        <v>1211</v>
      </c>
      <c r="N420" s="1" t="s">
        <v>975</v>
      </c>
      <c r="O420" s="1">
        <v>4</v>
      </c>
      <c r="P420" s="1">
        <v>2.44</v>
      </c>
      <c r="Q420" s="1">
        <v>48</v>
      </c>
      <c r="R420" s="2">
        <f t="shared" si="10"/>
        <v>117.12</v>
      </c>
    </row>
    <row r="421" spans="1:22" x14ac:dyDescent="0.2">
      <c r="A421" s="90">
        <v>43844</v>
      </c>
      <c r="B421" s="49">
        <v>1260610</v>
      </c>
      <c r="C421" s="77" t="s">
        <v>107</v>
      </c>
      <c r="D421" s="49" t="s">
        <v>1212</v>
      </c>
      <c r="E421" s="49">
        <v>53</v>
      </c>
      <c r="F421" s="61" t="s">
        <v>117</v>
      </c>
      <c r="G421" s="49" t="s">
        <v>1213</v>
      </c>
      <c r="H421" s="64" t="s">
        <v>1131</v>
      </c>
      <c r="I421" t="s">
        <v>1213</v>
      </c>
      <c r="N421" s="1" t="s">
        <v>975</v>
      </c>
      <c r="O421" s="1">
        <v>4</v>
      </c>
      <c r="P421" s="1">
        <v>0.95</v>
      </c>
      <c r="Q421" s="1">
        <v>48</v>
      </c>
      <c r="R421" s="2">
        <f t="shared" si="10"/>
        <v>45.599999999999994</v>
      </c>
    </row>
    <row r="422" spans="1:22" x14ac:dyDescent="0.2">
      <c r="A422" s="90">
        <v>43844</v>
      </c>
      <c r="B422" s="49">
        <v>1260926</v>
      </c>
      <c r="C422" s="77" t="s">
        <v>107</v>
      </c>
      <c r="D422" s="49" t="s">
        <v>1214</v>
      </c>
      <c r="E422" s="49">
        <v>66</v>
      </c>
      <c r="F422" s="61" t="s">
        <v>53</v>
      </c>
      <c r="G422" s="49" t="s">
        <v>1215</v>
      </c>
      <c r="H422" s="64" t="s">
        <v>1131</v>
      </c>
      <c r="I422" t="s">
        <v>1215</v>
      </c>
      <c r="N422" s="1" t="s">
        <v>975</v>
      </c>
      <c r="O422" s="1">
        <v>4</v>
      </c>
      <c r="P422" s="1">
        <v>1.71</v>
      </c>
      <c r="Q422" s="1">
        <v>48</v>
      </c>
      <c r="R422" s="2">
        <f t="shared" si="10"/>
        <v>82.08</v>
      </c>
    </row>
    <row r="423" spans="1:22" x14ac:dyDescent="0.2">
      <c r="A423" s="90">
        <v>43844</v>
      </c>
      <c r="B423" s="49">
        <v>1260775</v>
      </c>
      <c r="C423" s="77" t="s">
        <v>107</v>
      </c>
      <c r="D423" s="49" t="s">
        <v>1216</v>
      </c>
      <c r="E423" s="49">
        <v>47</v>
      </c>
      <c r="F423" s="61" t="s">
        <v>117</v>
      </c>
      <c r="G423" s="49" t="s">
        <v>1217</v>
      </c>
      <c r="H423" s="64" t="s">
        <v>1131</v>
      </c>
      <c r="I423" t="s">
        <v>1217</v>
      </c>
      <c r="N423" s="1" t="s">
        <v>975</v>
      </c>
      <c r="O423" s="1">
        <v>4</v>
      </c>
      <c r="P423" s="1">
        <v>0.54600000000000004</v>
      </c>
      <c r="Q423" s="1">
        <v>48</v>
      </c>
      <c r="R423" s="2">
        <f t="shared" si="10"/>
        <v>26.208000000000002</v>
      </c>
    </row>
    <row r="424" spans="1:22" x14ac:dyDescent="0.2">
      <c r="A424" s="90">
        <v>43844</v>
      </c>
      <c r="B424" s="49">
        <v>1260581</v>
      </c>
      <c r="C424" s="77" t="s">
        <v>107</v>
      </c>
      <c r="D424" s="49" t="s">
        <v>1218</v>
      </c>
      <c r="E424" s="49">
        <v>49</v>
      </c>
      <c r="F424" s="61" t="s">
        <v>53</v>
      </c>
      <c r="G424" s="49" t="s">
        <v>1219</v>
      </c>
      <c r="H424" s="64" t="s">
        <v>1131</v>
      </c>
      <c r="I424" t="s">
        <v>1219</v>
      </c>
      <c r="N424" s="1" t="s">
        <v>975</v>
      </c>
      <c r="O424" s="1">
        <v>4</v>
      </c>
      <c r="P424" s="1">
        <v>0.72399999999999998</v>
      </c>
      <c r="Q424" s="1">
        <v>48</v>
      </c>
      <c r="R424" s="2">
        <f t="shared" si="10"/>
        <v>34.751999999999995</v>
      </c>
    </row>
    <row r="425" spans="1:22" x14ac:dyDescent="0.2">
      <c r="A425" s="90">
        <v>43844</v>
      </c>
      <c r="B425" s="49">
        <v>1260896</v>
      </c>
      <c r="C425" s="77" t="s">
        <v>107</v>
      </c>
      <c r="D425" s="49" t="s">
        <v>1220</v>
      </c>
      <c r="E425" s="49">
        <v>53</v>
      </c>
      <c r="F425" s="61" t="s">
        <v>53</v>
      </c>
      <c r="G425" s="49" t="s">
        <v>1221</v>
      </c>
      <c r="H425" s="64" t="s">
        <v>1131</v>
      </c>
      <c r="I425" t="s">
        <v>1221</v>
      </c>
      <c r="N425" s="1" t="s">
        <v>975</v>
      </c>
      <c r="O425" s="1">
        <v>4</v>
      </c>
      <c r="P425" s="1">
        <v>0.42399999999999999</v>
      </c>
      <c r="Q425" s="1">
        <v>48</v>
      </c>
      <c r="R425" s="2">
        <f t="shared" si="10"/>
        <v>20.352</v>
      </c>
    </row>
    <row r="426" spans="1:22" x14ac:dyDescent="0.2">
      <c r="G426" s="49" t="s">
        <v>1222</v>
      </c>
      <c r="I426" s="49" t="s">
        <v>1222</v>
      </c>
      <c r="N426" s="1" t="s">
        <v>975</v>
      </c>
      <c r="O426" s="1">
        <v>3</v>
      </c>
      <c r="P426" s="92">
        <v>2.84</v>
      </c>
      <c r="Q426" s="1">
        <v>48</v>
      </c>
      <c r="R426" s="2">
        <f t="shared" si="10"/>
        <v>136.32</v>
      </c>
      <c r="V426" t="s">
        <v>1134</v>
      </c>
    </row>
    <row r="427" spans="1:22" x14ac:dyDescent="0.2">
      <c r="G427" s="49" t="s">
        <v>1223</v>
      </c>
      <c r="I427" s="49" t="s">
        <v>1223</v>
      </c>
      <c r="N427" s="1" t="s">
        <v>975</v>
      </c>
      <c r="O427" s="1">
        <v>3</v>
      </c>
      <c r="P427" s="1">
        <v>1.77</v>
      </c>
      <c r="Q427" s="1">
        <v>48</v>
      </c>
      <c r="R427" s="2">
        <f t="shared" si="10"/>
        <v>84.960000000000008</v>
      </c>
    </row>
  </sheetData>
  <autoFilter ref="A1:AB427" xr:uid="{00000000-0009-0000-0000-000002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上海肝癌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2020-04-16T09:33:21Z</dcterms:created>
  <dcterms:modified xsi:type="dcterms:W3CDTF">2020-04-16T09:43:07Z</dcterms:modified>
</cp:coreProperties>
</file>