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7dfea4b04db6c47a/Documents/Python/Projects/Budget_Program/"/>
    </mc:Choice>
  </mc:AlternateContent>
  <xr:revisionPtr revIDLastSave="42" documentId="11_2999B794F17F5D070C1A840C080518A7639D6FF9" xr6:coauthVersionLast="45" xr6:coauthVersionMax="45" xr10:uidLastSave="{CF0B7BBF-40D5-4804-84D4-1C45E01254B6}"/>
  <bookViews>
    <workbookView xWindow="2250" yWindow="255" windowWidth="13335" windowHeight="15345" tabRatio="545" xr2:uid="{00000000-000D-0000-FFFF-FFFF00000000}"/>
  </bookViews>
  <sheets>
    <sheet name="Debit" sheetId="1" r:id="rId1"/>
    <sheet name="Sheet1" sheetId="2" r:id="rId2"/>
  </sheets>
  <definedNames>
    <definedName name="__xlnm._FilterDatabase" localSheetId="0">Debit!$A$1:$J$454</definedName>
    <definedName name="__xlnm._FilterDatabase_1">Debit!$A$1:$J$454</definedName>
    <definedName name="_5history_table_form_j_id897">Debit!#REF!</definedName>
    <definedName name="_xlnm._FilterDatabase" localSheetId="0" hidden="1">Debit!$A$1:$J$991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4" i="1" l="1"/>
  <c r="F845" i="1"/>
  <c r="F713" i="1"/>
  <c r="F712" i="1"/>
  <c r="B674" i="1"/>
  <c r="F598" i="1"/>
  <c r="B591" i="1"/>
  <c r="F564" i="1"/>
  <c r="F543" i="1"/>
  <c r="F544" i="1"/>
  <c r="B513" i="1"/>
  <c r="B512" i="1"/>
  <c r="B511" i="1"/>
  <c r="B502" i="1"/>
  <c r="F491" i="1"/>
  <c r="F447" i="1"/>
  <c r="B437" i="1"/>
  <c r="B436" i="1"/>
  <c r="B435" i="1"/>
  <c r="B428" i="1"/>
  <c r="B430" i="1"/>
  <c r="B427" i="1"/>
  <c r="B361" i="1"/>
  <c r="B360" i="1"/>
  <c r="B359" i="1"/>
  <c r="B354" i="1"/>
  <c r="B355" i="1"/>
  <c r="B347" i="1"/>
  <c r="B346" i="1"/>
  <c r="B345" i="1"/>
  <c r="B344" i="1"/>
  <c r="B353" i="1"/>
  <c r="B352" i="1"/>
  <c r="B343" i="1"/>
  <c r="B351" i="1"/>
  <c r="B350" i="1"/>
  <c r="B349" i="1"/>
  <c r="F348" i="1"/>
  <c r="B348" i="1"/>
  <c r="B342" i="1"/>
  <c r="B341" i="1"/>
  <c r="B340" i="1"/>
  <c r="B339" i="1"/>
  <c r="F321" i="1"/>
  <c r="F266" i="1"/>
  <c r="B266" i="1"/>
  <c r="B261" i="1"/>
  <c r="B252" i="1"/>
  <c r="B251" i="1"/>
  <c r="B242" i="1"/>
  <c r="B134" i="1"/>
  <c r="B133" i="1"/>
  <c r="B132" i="1"/>
  <c r="F45" i="1"/>
  <c r="B6" i="1"/>
  <c r="B5" i="1"/>
</calcChain>
</file>

<file path=xl/sharedStrings.xml><?xml version="1.0" encoding="utf-8"?>
<sst xmlns="http://schemas.openxmlformats.org/spreadsheetml/2006/main" count="5221" uniqueCount="803">
  <si>
    <t>DATE</t>
  </si>
  <si>
    <t>DAY</t>
  </si>
  <si>
    <t>MONTH</t>
  </si>
  <si>
    <t>YEAR</t>
  </si>
  <si>
    <t>ITEM</t>
  </si>
  <si>
    <t>DEBIT</t>
  </si>
  <si>
    <t>CREDIT</t>
  </si>
  <si>
    <t>Vacation Savings</t>
  </si>
  <si>
    <t>Savings</t>
  </si>
  <si>
    <t>House Savings</t>
  </si>
  <si>
    <t> Dec 31, 2019</t>
  </si>
  <si>
    <t>COSTCO WHOLESAL</t>
  </si>
  <si>
    <t>Groceries</t>
  </si>
  <si>
    <t>Need</t>
  </si>
  <si>
    <t>01/01/2020</t>
  </si>
  <si>
    <t>AIR- SERV A PS609620</t>
  </si>
  <si>
    <t>Living Essentials</t>
  </si>
  <si>
    <t>Administrative Fees</t>
  </si>
  <si>
    <t>MOBIL@  - 1745</t>
  </si>
  <si>
    <t>Transporation</t>
  </si>
  <si>
    <t>Gas</t>
  </si>
  <si>
    <t>01/02/2020</t>
  </si>
  <si>
    <t>CALGARY  TIPP    TAX</t>
  </si>
  <si>
    <t>Housing Expenses</t>
  </si>
  <si>
    <t>Property Taxes</t>
  </si>
  <si>
    <t>CalgParkAuth 10967418</t>
  </si>
  <si>
    <t>TD Insurance     INS</t>
  </si>
  <si>
    <t>Home Insurance</t>
  </si>
  <si>
    <t>VELVET CAFE</t>
  </si>
  <si>
    <t>Consumption</t>
  </si>
  <si>
    <t>Coffee</t>
  </si>
  <si>
    <t>Want</t>
  </si>
  <si>
    <t>01/03/2020</t>
  </si>
  <si>
    <t>CAMBRIAN ANIMAL HOSPIT</t>
  </si>
  <si>
    <t>Moloko Expenses</t>
  </si>
  <si>
    <t>EPCOR CENTRE Fo  PAY</t>
  </si>
  <si>
    <t>Freya</t>
  </si>
  <si>
    <t>Jack Singer</t>
  </si>
  <si>
    <t>FREEDOM MOBILE INC</t>
  </si>
  <si>
    <t>Cellphone</t>
  </si>
  <si>
    <t>PAYPAL *HYPERHOUNDS</t>
  </si>
  <si>
    <t>TD Ins/TD Assur  INS</t>
  </si>
  <si>
    <t>Misc</t>
  </si>
  <si>
    <t>01/04/2020</t>
  </si>
  <si>
    <t>RAILYARD BREWING</t>
  </si>
  <si>
    <t>Alcohol</t>
  </si>
  <si>
    <t>RCSS #1545</t>
  </si>
  <si>
    <t>01/05/2020</t>
  </si>
  <si>
    <t>7 ELEVEN STORE #14820</t>
  </si>
  <si>
    <t>Transit</t>
  </si>
  <si>
    <t>CANMORE NORDIC CENTRE</t>
  </si>
  <si>
    <t>Activities</t>
  </si>
  <si>
    <t>Recreation</t>
  </si>
  <si>
    <t>CINEPLEX 8030 WEB QPS</t>
  </si>
  <si>
    <t>Entertainment</t>
  </si>
  <si>
    <t>JIFFY LUBE</t>
  </si>
  <si>
    <t>Vehicle Maintenance</t>
  </si>
  <si>
    <t>MCDONALD S #9527</t>
  </si>
  <si>
    <t>Fast Food</t>
  </si>
  <si>
    <t>MCDONALD'S #9037</t>
  </si>
  <si>
    <t>RONA #66140</t>
  </si>
  <si>
    <t>Material Goods</t>
  </si>
  <si>
    <t>Home Improvement</t>
  </si>
  <si>
    <t>01/06/2020</t>
  </si>
  <si>
    <t>BNS MTGE DEPT    MTG</t>
  </si>
  <si>
    <t>Mortgage</t>
  </si>
  <si>
    <t>SQ *DEVILLE BROOKFIELD PL</t>
  </si>
  <si>
    <t>01/07/2020</t>
  </si>
  <si>
    <t>EUREST-GOODEARTH-63055</t>
  </si>
  <si>
    <t xml:space="preserve">QUESTRADE    H2Z4R4 </t>
  </si>
  <si>
    <t>Long Term Savings</t>
  </si>
  <si>
    <t>ROSSO COFFEE ROASTERS</t>
  </si>
  <si>
    <t>01/08/2020</t>
  </si>
  <si>
    <t>BEDROCK CROSSFIT</t>
  </si>
  <si>
    <t>IVY GREEN CAFE LTD</t>
  </si>
  <si>
    <t>01/09/2020</t>
  </si>
  <si>
    <t>ESSO 7-ELEVEN 37788</t>
  </si>
  <si>
    <t>TELUS Spark 10278127</t>
  </si>
  <si>
    <t>01/10/2020</t>
  </si>
  <si>
    <t>CALGARY DOG HOUSE</t>
  </si>
  <si>
    <t>STARBUCKS 04423</t>
  </si>
  <si>
    <t>THEATRE JUNCTIO  PAY</t>
  </si>
  <si>
    <t>The Grand</t>
  </si>
  <si>
    <t>U OF C FOOTHILL 1</t>
  </si>
  <si>
    <t>UofC             PAY</t>
  </si>
  <si>
    <t>Madalene</t>
  </si>
  <si>
    <t>UofC</t>
  </si>
  <si>
    <t>01/11/2020</t>
  </si>
  <si>
    <t>AMZN Mktp CA*ZC8VD9P73</t>
  </si>
  <si>
    <t>Personal Items</t>
  </si>
  <si>
    <t>SAFEWAY #8918</t>
  </si>
  <si>
    <t>SECOND CUP P&amp;M</t>
  </si>
  <si>
    <t>THE HOME DEPOT #7037</t>
  </si>
  <si>
    <t>TIM HORTONS #2754</t>
  </si>
  <si>
    <t>01/12/2020</t>
  </si>
  <si>
    <t>748 - LD NORTH HILL</t>
  </si>
  <si>
    <t>DROPBOX*QLGQ2RSVX1S4</t>
  </si>
  <si>
    <t>Subscriptions</t>
  </si>
  <si>
    <t>SAFEWAY #8823</t>
  </si>
  <si>
    <t>SAFEWAY #8913</t>
  </si>
  <si>
    <t>01/13/2020</t>
  </si>
  <si>
    <t>CalgParkAuth 10973335</t>
  </si>
  <si>
    <t>CHARTWELLS-SAIT-67546</t>
  </si>
  <si>
    <t>Koodo Mobile     BPY</t>
  </si>
  <si>
    <t>SAIT TESTING CENTRE - MC2</t>
  </si>
  <si>
    <t>SHOPPERS DRUG MART #305</t>
  </si>
  <si>
    <t>Household Items</t>
  </si>
  <si>
    <t>01/14/2020</t>
  </si>
  <si>
    <t>AMZN Mktp CA*PB5063JP3</t>
  </si>
  <si>
    <t>Enmax            BPY</t>
  </si>
  <si>
    <t>Utilities</t>
  </si>
  <si>
    <t>WHOOP</t>
  </si>
  <si>
    <t>01/15/2020</t>
  </si>
  <si>
    <t>PAYPAL *MOUNTAINFIL</t>
  </si>
  <si>
    <t>01/16/2020</t>
  </si>
  <si>
    <t xml:space="preserve">INT LGHTSPD  UL#004 </t>
  </si>
  <si>
    <t>Internet</t>
  </si>
  <si>
    <t>THEATRE CALGARY  PAY</t>
  </si>
  <si>
    <t>TC</t>
  </si>
  <si>
    <t>01/17/2020</t>
  </si>
  <si>
    <t>CALGARY CLIMBING CENTRE C</t>
  </si>
  <si>
    <t>TAQUERIA EL CHARRITO</t>
  </si>
  <si>
    <t>VALUE VILLAGE # 2132</t>
  </si>
  <si>
    <t>Clothing</t>
  </si>
  <si>
    <t>WEEDS CAFE</t>
  </si>
  <si>
    <t>01/18/2020</t>
  </si>
  <si>
    <t>CALG CO-OP WINES &amp; SPIRIT</t>
  </si>
  <si>
    <t>MCDONALD'S #9065</t>
  </si>
  <si>
    <t>01/19/2020</t>
  </si>
  <si>
    <t>7-ELEVEN STORE #37788</t>
  </si>
  <si>
    <t>MCDONALD'S #9092</t>
  </si>
  <si>
    <t>MRU EVENTS &amp; THEATRE SERV</t>
  </si>
  <si>
    <t>UNION MARKETS INC</t>
  </si>
  <si>
    <t>01/20/2020</t>
  </si>
  <si>
    <t>01/21/2020</t>
  </si>
  <si>
    <t>Amazon.ca Prime Member</t>
  </si>
  <si>
    <t>U OF C STARBUCKS YAMNUSKA</t>
  </si>
  <si>
    <t>01/22/2020</t>
  </si>
  <si>
    <t>RCLS #1645</t>
  </si>
  <si>
    <t>Auto Insurance</t>
  </si>
  <si>
    <t>01/23/2020</t>
  </si>
  <si>
    <t>01/24/2020</t>
  </si>
  <si>
    <t>PETROCAN-1320 16 AVE NW</t>
  </si>
  <si>
    <t>WAL-MART SUPERCENTER#3013</t>
  </si>
  <si>
    <t>01/25/2020</t>
  </si>
  <si>
    <t>PAYPAL *IA LOCAL212</t>
  </si>
  <si>
    <t>01/26/2020</t>
  </si>
  <si>
    <t>CALG CO-OP WINE&amp;SPIRITS #</t>
  </si>
  <si>
    <t>01/27/2020</t>
  </si>
  <si>
    <t>MARRIOTT CALGARY BANQU</t>
  </si>
  <si>
    <t>TD ATM DEP    001978</t>
  </si>
  <si>
    <t>TD ATM DEP    001980</t>
  </si>
  <si>
    <t>TD ATM DEP    008234</t>
  </si>
  <si>
    <t>Sam</t>
  </si>
  <si>
    <t>TRAIN HEROIC</t>
  </si>
  <si>
    <t>01/28/2020</t>
  </si>
  <si>
    <t>01/29/2020</t>
  </si>
  <si>
    <t>U OF C FOOTHILL 2</t>
  </si>
  <si>
    <t>01/30/2020</t>
  </si>
  <si>
    <t>ALBERTA THEATRE  PAY</t>
  </si>
  <si>
    <t>ATP</t>
  </si>
  <si>
    <t>LD EXPRESS STEPHEN AVE. S</t>
  </si>
  <si>
    <t>NETFLIX.COM</t>
  </si>
  <si>
    <t>Netflix</t>
  </si>
  <si>
    <t>01/31/2020</t>
  </si>
  <si>
    <t>SAFEWAY LIQUOR 8910</t>
  </si>
  <si>
    <t>Car Savings</t>
  </si>
  <si>
    <t>02/01/2020</t>
  </si>
  <si>
    <t>CALGARYUNITEDCABS#1858</t>
  </si>
  <si>
    <t>VEGIN YYC</t>
  </si>
  <si>
    <t>02/02/2020</t>
  </si>
  <si>
    <t>02/03/2020</t>
  </si>
  <si>
    <t>CHATTERS SALON</t>
  </si>
  <si>
    <t>Grooming</t>
  </si>
  <si>
    <t xml:space="preserve">COSTCO GAS W543     </t>
  </si>
  <si>
    <t xml:space="preserve">COSTCO WHOLESAL     </t>
  </si>
  <si>
    <t>FRESH BLENDS CAFE</t>
  </si>
  <si>
    <t>HOMESENSE 028</t>
  </si>
  <si>
    <t xml:space="preserve">SEND E-TFR FEE      </t>
  </si>
  <si>
    <t>02/04/2020</t>
  </si>
  <si>
    <t>02/05/2020</t>
  </si>
  <si>
    <t>02/06/2020</t>
  </si>
  <si>
    <t>Amazon.ca*GK6H54J23</t>
  </si>
  <si>
    <t>AMZN Mktp CA*595B368W3</t>
  </si>
  <si>
    <t>Hobbies</t>
  </si>
  <si>
    <t>SPORTS RENT</t>
  </si>
  <si>
    <t>VERTIGO THEATRE  PAY</t>
  </si>
  <si>
    <t>Vertigo</t>
  </si>
  <si>
    <t>02/07/2020</t>
  </si>
  <si>
    <t>MCDONALD'S #20438</t>
  </si>
  <si>
    <t>PIZZA BOYS RAGAZZI BISTRO</t>
  </si>
  <si>
    <t>Eating Out</t>
  </si>
  <si>
    <t>02/08/2020</t>
  </si>
  <si>
    <t>MCDONALD'S #26030</t>
  </si>
  <si>
    <t>02/09/2020</t>
  </si>
  <si>
    <t>HIGH LEVEL DINER</t>
  </si>
  <si>
    <t>02/10/2020</t>
  </si>
  <si>
    <t>OLLY FRESCO'S</t>
  </si>
  <si>
    <t>02/11/2020</t>
  </si>
  <si>
    <t>02/12/2020</t>
  </si>
  <si>
    <t>DROPBOX*GGBVN8XHZ24K</t>
  </si>
  <si>
    <t>WINNERS 467</t>
  </si>
  <si>
    <t>Gifts</t>
  </si>
  <si>
    <t>02/13/2020</t>
  </si>
  <si>
    <t>ANALOG COFFEE - BOW VALLE</t>
  </si>
  <si>
    <t>02/14/2020</t>
  </si>
  <si>
    <t>CALGARYUNITEDCABS#1174</t>
  </si>
  <si>
    <t>Going Away</t>
  </si>
  <si>
    <t>STARBUCKS 75596</t>
  </si>
  <si>
    <t>WESTJET     8382605873408</t>
  </si>
  <si>
    <t>02/15/2020</t>
  </si>
  <si>
    <t>CANADIAN MENNONITE UNIVER</t>
  </si>
  <si>
    <t>REAL CDN SUPERSTORE #1</t>
  </si>
  <si>
    <t>02/17/2020</t>
  </si>
  <si>
    <t>ELKHORN RESORT</t>
  </si>
  <si>
    <t>02/18/2020</t>
  </si>
  <si>
    <t>ASSOCIATED CAB/ALLIED</t>
  </si>
  <si>
    <t xml:space="preserve">INT LGHTSPD  UL#005 </t>
  </si>
  <si>
    <t>MCDONALD'S #29090  Q04</t>
  </si>
  <si>
    <t>RED RIVER COOPGAS  QPE HE</t>
  </si>
  <si>
    <t>SHOPPERSDRUGMART0305</t>
  </si>
  <si>
    <t>WESTJET     8382605916842</t>
  </si>
  <si>
    <t>YWG FRESHII FOOD COURT</t>
  </si>
  <si>
    <t>02/19/2020</t>
  </si>
  <si>
    <t>02/20/2020</t>
  </si>
  <si>
    <t>CAMBRIAN PHARMACY</t>
  </si>
  <si>
    <t>Medical Expenses</t>
  </si>
  <si>
    <t>02/21/2020</t>
  </si>
  <si>
    <t>MCDONALD'S #15624</t>
  </si>
  <si>
    <t>02/22/2020</t>
  </si>
  <si>
    <t>02/23/2020</t>
  </si>
  <si>
    <t>MCDONALD'S #9069</t>
  </si>
  <si>
    <t>PET VALU</t>
  </si>
  <si>
    <t>VALUE VILLAGE # 2019</t>
  </si>
  <si>
    <t>02/24/2020</t>
  </si>
  <si>
    <t>SAFEWAY #8812</t>
  </si>
  <si>
    <t>02/25/2020</t>
  </si>
  <si>
    <t>CALGARY CLIMBING CTR</t>
  </si>
  <si>
    <t>DQ GRILL &amp; CHILL #27434</t>
  </si>
  <si>
    <t>THORNHILL AQUATICS</t>
  </si>
  <si>
    <t>02/26/2020</t>
  </si>
  <si>
    <t>7 ELEVEN STORE #25630</t>
  </si>
  <si>
    <t>DEVILLE COFFEE - BROOKFIE</t>
  </si>
  <si>
    <t>02/27/2020</t>
  </si>
  <si>
    <t>02/28/2020</t>
  </si>
  <si>
    <t>DOLLARAMA # 724</t>
  </si>
  <si>
    <t>TD ATM W/D    001523</t>
  </si>
  <si>
    <t>Gear</t>
  </si>
  <si>
    <t>Safeway</t>
  </si>
  <si>
    <t>02/29/2020</t>
  </si>
  <si>
    <t>SQ *DEVILLE COFFEE</t>
  </si>
  <si>
    <t>THEATRE CALGARY</t>
  </si>
  <si>
    <t>03/01/2020</t>
  </si>
  <si>
    <t>DAIRY QUEEN #27136</t>
  </si>
  <si>
    <t>LINDSAY PARK SPORTS SOCIE</t>
  </si>
  <si>
    <t>03/02/2020</t>
  </si>
  <si>
    <t xml:space="preserve">Registry Expres     </t>
  </si>
  <si>
    <t>WAL-MART STORE#3011</t>
  </si>
  <si>
    <t>03/03/2020</t>
  </si>
  <si>
    <t>03/04/2020</t>
  </si>
  <si>
    <t>WINNERS 267</t>
  </si>
  <si>
    <t>03/05/2020</t>
  </si>
  <si>
    <t>03/06/2020</t>
  </si>
  <si>
    <t>MOUNTAIN EQUIPMENT CO-OP</t>
  </si>
  <si>
    <t>FRIENDS OF THE   PAY</t>
  </si>
  <si>
    <t>Jubilee Auditorium</t>
  </si>
  <si>
    <t>03/07/2020</t>
  </si>
  <si>
    <t>03/08/2020</t>
  </si>
  <si>
    <t>IMPARK00030373U</t>
  </si>
  <si>
    <t>Parking</t>
  </si>
  <si>
    <t>03/09/2020</t>
  </si>
  <si>
    <t>INTUIT CANADA</t>
  </si>
  <si>
    <t>03/10/2020</t>
  </si>
  <si>
    <t>UberBV</t>
  </si>
  <si>
    <t>Taxi</t>
  </si>
  <si>
    <t>03/11/2020</t>
  </si>
  <si>
    <t>SHIBUYA IZAKAYA RESTAURAN</t>
  </si>
  <si>
    <t>CDN TIRE STORE #00419</t>
  </si>
  <si>
    <t>CDN TIRE STORE #00496</t>
  </si>
  <si>
    <t>03/12/2020</t>
  </si>
  <si>
    <t>STARBUCKS 04587</t>
  </si>
  <si>
    <t>DROPBOX*CH8VMV8QSMR2</t>
  </si>
  <si>
    <t>03/14/2020</t>
  </si>
  <si>
    <t>03/15/2020</t>
  </si>
  <si>
    <t>03/16/2020</t>
  </si>
  <si>
    <t>SHELL 5623 4 ST NW</t>
  </si>
  <si>
    <t xml:space="preserve">INT LGHTSPD  UL#006 </t>
  </si>
  <si>
    <t>Microsoft*Xbox</t>
  </si>
  <si>
    <t>CANADA           RIT</t>
  </si>
  <si>
    <t>Tax Return</t>
  </si>
  <si>
    <t>03/17/2020</t>
  </si>
  <si>
    <t>CalgParkAuth 31743370</t>
  </si>
  <si>
    <t>AIR- SERV A PS609634</t>
  </si>
  <si>
    <t>03/18/2020</t>
  </si>
  <si>
    <t>CalgParkAuth 31746859</t>
  </si>
  <si>
    <t>03/19/2020</t>
  </si>
  <si>
    <t>CENTRE ST N LIQUOR STORE</t>
  </si>
  <si>
    <t>CalgParkAuth 31749554</t>
  </si>
  <si>
    <t>03/20/2020</t>
  </si>
  <si>
    <t>TD ATM DEP    008192</t>
  </si>
  <si>
    <t>CalgParkAuth 31751585</t>
  </si>
  <si>
    <t>03/21/2020</t>
  </si>
  <si>
    <t>03/22/2020</t>
  </si>
  <si>
    <t>03/23/2020</t>
  </si>
  <si>
    <t>03/24/2020</t>
  </si>
  <si>
    <t>CalgParkAuth 31756405</t>
  </si>
  <si>
    <t>03/25/2020</t>
  </si>
  <si>
    <t>CalgParkAuth 31757747</t>
  </si>
  <si>
    <t>CalgParkAuth 31759088</t>
  </si>
  <si>
    <t>CalgParkAuth 31760489</t>
  </si>
  <si>
    <t>SKIPTHEDISHES</t>
  </si>
  <si>
    <t>Amazon</t>
  </si>
  <si>
    <t>SEND E-TFR</t>
  </si>
  <si>
    <t>TD ATM DEP</t>
  </si>
  <si>
    <t>Home Depot</t>
  </si>
  <si>
    <t>04/01/2020</t>
  </si>
  <si>
    <t>CalgParkAuth 31764964</t>
  </si>
  <si>
    <t>04/02/2020</t>
  </si>
  <si>
    <t>CalgParkAuth 31766069</t>
  </si>
  <si>
    <t>04/03/2020</t>
  </si>
  <si>
    <t>04/04/2020</t>
  </si>
  <si>
    <t>04/06/2020</t>
  </si>
  <si>
    <t>BOARDGAMEARENA</t>
  </si>
  <si>
    <t xml:space="preserve">QUESTRADE    L5Q5Y5 </t>
  </si>
  <si>
    <t>TMF*Motley Fool Canada</t>
  </si>
  <si>
    <t>04/07/2020</t>
  </si>
  <si>
    <t>2254335 AL* 2254335 AL</t>
  </si>
  <si>
    <t>04/08/2020</t>
  </si>
  <si>
    <t>ATHABASCA UNIVERSITY</t>
  </si>
  <si>
    <t>04/09/2020</t>
  </si>
  <si>
    <t>CANADA           GST</t>
  </si>
  <si>
    <t>GST Return</t>
  </si>
  <si>
    <t>OAK AND VINE WINE AND</t>
  </si>
  <si>
    <t>04/10/2020</t>
  </si>
  <si>
    <t>04/11/2020</t>
  </si>
  <si>
    <t>GOLDEN ACRE GARDEN SEN</t>
  </si>
  <si>
    <t>04/12/2020</t>
  </si>
  <si>
    <t>DROPBOX*34KQ6PZVL7S1</t>
  </si>
  <si>
    <t>04/13/2020</t>
  </si>
  <si>
    <t xml:space="preserve">GOLDEN ACRE GAR     </t>
  </si>
  <si>
    <t xml:space="preserve">SEND E-TFR CA***TxB </t>
  </si>
  <si>
    <t>04/14/2020</t>
  </si>
  <si>
    <t>04/15/2020</t>
  </si>
  <si>
    <t xml:space="preserve">SEND E-TFR CA***bFM </t>
  </si>
  <si>
    <t>Décor/Furniture</t>
  </si>
  <si>
    <t>04/16/2020</t>
  </si>
  <si>
    <t>CANADA LIQUOR</t>
  </si>
  <si>
    <t>GLOBAL PET FOOD #313</t>
  </si>
  <si>
    <t xml:space="preserve">INT LGHTSPD  UL#007 </t>
  </si>
  <si>
    <t>MICROSOFT*ULTIMATE 1-MONT</t>
  </si>
  <si>
    <t>04/17/2020</t>
  </si>
  <si>
    <t xml:space="preserve">CANADA           EI </t>
  </si>
  <si>
    <t>EI</t>
  </si>
  <si>
    <t>Friends of the   PAY</t>
  </si>
  <si>
    <t>04/18/2020</t>
  </si>
  <si>
    <t>04/19/2020</t>
  </si>
  <si>
    <t>709  LD HUNTERHORN</t>
  </si>
  <si>
    <t>THE HOME DEPOT #7111</t>
  </si>
  <si>
    <t>04/20/2020</t>
  </si>
  <si>
    <t>04/21/2020</t>
  </si>
  <si>
    <t>04/22/2020</t>
  </si>
  <si>
    <t>04/23/2020</t>
  </si>
  <si>
    <t>TD ATM W/D    004090</t>
  </si>
  <si>
    <t>Cash</t>
  </si>
  <si>
    <t>04/24/2020</t>
  </si>
  <si>
    <t>04/25/2020</t>
  </si>
  <si>
    <t>04/26/2020</t>
  </si>
  <si>
    <t>04/27/2020</t>
  </si>
  <si>
    <t>04/28/2020</t>
  </si>
  <si>
    <t>Mathway</t>
  </si>
  <si>
    <t>04/30/2020</t>
  </si>
  <si>
    <t xml:space="preserve">WITHDRAWAL FEES     </t>
  </si>
  <si>
    <t>05/01/2020</t>
  </si>
  <si>
    <t>GOOGLE *Apps by Eerko</t>
  </si>
  <si>
    <t>RIDLEYS CYCLE AND FITNESS</t>
  </si>
  <si>
    <t>05/02/2020</t>
  </si>
  <si>
    <t>05/03/2020</t>
  </si>
  <si>
    <t>MCDONALD S #9579</t>
  </si>
  <si>
    <t>05/04/2020</t>
  </si>
  <si>
    <t>05/05/2020</t>
  </si>
  <si>
    <t xml:space="preserve">QUESTRADE    H2W9X5 </t>
  </si>
  <si>
    <t>05/06/2020</t>
  </si>
  <si>
    <t>05/07/2020</t>
  </si>
  <si>
    <t>05/08/2020</t>
  </si>
  <si>
    <t>05/09/2020</t>
  </si>
  <si>
    <t>WWW.THEBIK* THE BIKE S</t>
  </si>
  <si>
    <t>05/11/2020</t>
  </si>
  <si>
    <t>COSTCO GAS W543   _F</t>
  </si>
  <si>
    <t>COSTCO WHOLESAL   _F</t>
  </si>
  <si>
    <t>05/12/2020</t>
  </si>
  <si>
    <t>DROPBOX*MWBZZMYH6HGP</t>
  </si>
  <si>
    <t>05/14/2020</t>
  </si>
  <si>
    <t>05/15/2020</t>
  </si>
  <si>
    <t>05/16/2020</t>
  </si>
  <si>
    <t>ROSSO COFFEE ROASTERS - T</t>
  </si>
  <si>
    <t>05/17/2020</t>
  </si>
  <si>
    <t>ESSO CIRCLE K</t>
  </si>
  <si>
    <t>HAYSBORO DAIRY QUEEN</t>
  </si>
  <si>
    <t>THE BIKE SHOP</t>
  </si>
  <si>
    <t>05/18/2020</t>
  </si>
  <si>
    <t>FAS GAS FRANK SLIDE SERVI</t>
  </si>
  <si>
    <t>05/19/2020</t>
  </si>
  <si>
    <t xml:space="preserve">INT LGHTSPD  UL#008 </t>
  </si>
  <si>
    <t>05/20/2020</t>
  </si>
  <si>
    <t>05/21/2020</t>
  </si>
  <si>
    <t>05/22/2020</t>
  </si>
  <si>
    <t>CHEGG  ORDER</t>
  </si>
  <si>
    <t>05/23/2020</t>
  </si>
  <si>
    <t>401 GAMES, TOYS &amp; SPORTSC</t>
  </si>
  <si>
    <t>05/24/2020</t>
  </si>
  <si>
    <t>05/25/2020</t>
  </si>
  <si>
    <t>05/26/2020</t>
  </si>
  <si>
    <t>SOIL KINGS INC</t>
  </si>
  <si>
    <t>05/27/2020</t>
  </si>
  <si>
    <t>05/28/2020</t>
  </si>
  <si>
    <t>RUNNING WAREHOUSE</t>
  </si>
  <si>
    <t>05/29/2020</t>
  </si>
  <si>
    <t xml:space="preserve">MONTHLY ACCOUNT FEE </t>
  </si>
  <si>
    <t> May 30, 2020</t>
  </si>
  <si>
    <t>CHONGO`S PRODUCE MARKE</t>
  </si>
  <si>
    <t>GOLDEN ACRE GARDEN SENTRE</t>
  </si>
  <si>
    <t>SAVE ON FOODS</t>
  </si>
  <si>
    <t> Jun 01, 2020</t>
  </si>
  <si>
    <t>CALGARY TIPP TAX</t>
  </si>
  <si>
    <t>TD Insurance INS</t>
  </si>
  <si>
    <t>06/01/2020</t>
  </si>
  <si>
    <t>UNIVERSITY OF CALGARY STU</t>
  </si>
  <si>
    <t>UVIC REGISTRAR</t>
  </si>
  <si>
    <t>06/02/2020</t>
  </si>
  <si>
    <t>06/03/2020</t>
  </si>
  <si>
    <t>06/04/2020</t>
  </si>
  <si>
    <t xml:space="preserve">QUESTRADE    Y3H6Z3 </t>
  </si>
  <si>
    <t>06/05/2020</t>
  </si>
  <si>
    <t>06/06/2020</t>
  </si>
  <si>
    <t>CALGARY RESTORE</t>
  </si>
  <si>
    <t>06/07/2020</t>
  </si>
  <si>
    <t>BEDROCK CR* BEDROCK CR</t>
  </si>
  <si>
    <t>06/08/2020</t>
  </si>
  <si>
    <t>06/09/2020</t>
  </si>
  <si>
    <t>06/10/2020</t>
  </si>
  <si>
    <t>06/11/2020</t>
  </si>
  <si>
    <t>EDUCATE SA* SHAW ACADE</t>
  </si>
  <si>
    <t xml:space="preserve">SEND E-TFR CA***Kyq </t>
  </si>
  <si>
    <t>06/12/2020</t>
  </si>
  <si>
    <t>DROPBOX*L94NYTH4GGBW</t>
  </si>
  <si>
    <t>MCDONALD S #9567</t>
  </si>
  <si>
    <t>06/13/2020</t>
  </si>
  <si>
    <t>06/14/2020</t>
  </si>
  <si>
    <t>DAIRY QUEEN #27034</t>
  </si>
  <si>
    <t>06/15/2020</t>
  </si>
  <si>
    <t>ELITE BREWING &amp; CIDERY</t>
  </si>
  <si>
    <t>06/16/2020</t>
  </si>
  <si>
    <t xml:space="preserve">INT LGHTSPD  UL#009 </t>
  </si>
  <si>
    <t>06/17/2020</t>
  </si>
  <si>
    <t>06/18/2020</t>
  </si>
  <si>
    <t>STUDYPUG.COM</t>
  </si>
  <si>
    <t>06/20/2020</t>
  </si>
  <si>
    <t>06/21/2020</t>
  </si>
  <si>
    <t>MCDONALD'S #8982</t>
  </si>
  <si>
    <t>06/22/2020</t>
  </si>
  <si>
    <t>AIR- SERV A PS609631</t>
  </si>
  <si>
    <t>COUGAR'S LIQUOR</t>
  </si>
  <si>
    <t>TRI IT MULTISPORT</t>
  </si>
  <si>
    <t>06/23/2020</t>
  </si>
  <si>
    <t>BOWCYCLE</t>
  </si>
  <si>
    <t>REBOUND CYCLE</t>
  </si>
  <si>
    <t>SP * ECLIPSE COFFEE</t>
  </si>
  <si>
    <t>06/24/2020</t>
  </si>
  <si>
    <t>BANFF EAST GATE</t>
  </si>
  <si>
    <t>KANANASKIS CAMPGROUND</t>
  </si>
  <si>
    <t>06/25/2020</t>
  </si>
  <si>
    <t>AG VALLEY FOODS</t>
  </si>
  <si>
    <t>STOLEN CHURCH GELATO &amp; CO</t>
  </si>
  <si>
    <t>06/26/2020</t>
  </si>
  <si>
    <t>FORT STEELE RESORT   RV</t>
  </si>
  <si>
    <t>OZZIE#S AMUSEMENTS</t>
  </si>
  <si>
    <t>THE GREAT CANADIAN LIQUOR</t>
  </si>
  <si>
    <t>06/27/2020</t>
  </si>
  <si>
    <t>HAPPY COW ICE CREAM INC.</t>
  </si>
  <si>
    <t>KRC COFFEE</t>
  </si>
  <si>
    <t>MCDONALD'S #2784   Q04</t>
  </si>
  <si>
    <t>06/28/2020</t>
  </si>
  <si>
    <t>ISLAND LAKE LODGE</t>
  </si>
  <si>
    <t> Jun 29, 2020</t>
  </si>
  <si>
    <t>PAYPAL *EBS</t>
  </si>
  <si>
    <t>06/29/2020</t>
  </si>
  <si>
    <t> Jun 30, 2020</t>
  </si>
  <si>
    <t>STUDENT TRANSCRIPTS SE</t>
  </si>
  <si>
    <t>Questrade</t>
  </si>
  <si>
    <t>07/01/2020</t>
  </si>
  <si>
    <t>07/02/2020</t>
  </si>
  <si>
    <t>07/03/2020</t>
  </si>
  <si>
    <t>07/04/2020</t>
  </si>
  <si>
    <t>07/05/2020</t>
  </si>
  <si>
    <t>SHERWIN WILLIAMS 768853</t>
  </si>
  <si>
    <t>07/06/2020</t>
  </si>
  <si>
    <t>07/07/2020</t>
  </si>
  <si>
    <t>07/08/2020</t>
  </si>
  <si>
    <t>07/09/2020</t>
  </si>
  <si>
    <t>07/10/2020</t>
  </si>
  <si>
    <t>07/11/2020</t>
  </si>
  <si>
    <t>CABELA'S CANADA</t>
  </si>
  <si>
    <t>07/12/2020</t>
  </si>
  <si>
    <t>DROPBOX*PDR6DP7T2Z61</t>
  </si>
  <si>
    <t>07/13/2020</t>
  </si>
  <si>
    <t>SAFEWAY #8816</t>
  </si>
  <si>
    <t>07/14/2020</t>
  </si>
  <si>
    <t>MCDONALD'S #29073</t>
  </si>
  <si>
    <t>07/15/2020</t>
  </si>
  <si>
    <t>SQ *REVELSTOKE SUGAR SHAC</t>
  </si>
  <si>
    <t>07/16/2020</t>
  </si>
  <si>
    <t xml:space="preserve">INT LGHTSPD  UL#010 </t>
  </si>
  <si>
    <t>SKOOKUM CYCLE &amp;SKI</t>
  </si>
  <si>
    <t>07/17/2020</t>
  </si>
  <si>
    <t>COLUMBIA CYCLE AND MOTORS</t>
  </si>
  <si>
    <t>INVERMERE LIQUOR STORE</t>
  </si>
  <si>
    <t>07/18/2020</t>
  </si>
  <si>
    <t>07/19/2020</t>
  </si>
  <si>
    <t>STORM MOUNTAIN LODGE CABI</t>
  </si>
  <si>
    <t>07/20/2020</t>
  </si>
  <si>
    <t>07/21/2020</t>
  </si>
  <si>
    <t>AMA85K</t>
  </si>
  <si>
    <t>AMA Membership</t>
  </si>
  <si>
    <t>KAL-TIRE #627</t>
  </si>
  <si>
    <t xml:space="preserve">SEND E-TFR CA***MJW </t>
  </si>
  <si>
    <t>07/22/2020</t>
  </si>
  <si>
    <t>07/23/2020</t>
  </si>
  <si>
    <t>NORTH ISLAND COLLEGE E</t>
  </si>
  <si>
    <t>07/24/2020</t>
  </si>
  <si>
    <t>OUACP</t>
  </si>
  <si>
    <t>UNIVERSAL FORD LINCOLN IN</t>
  </si>
  <si>
    <t>07/25/2020</t>
  </si>
  <si>
    <t>07/26/2020</t>
  </si>
  <si>
    <t>MCDONALD'S #40777</t>
  </si>
  <si>
    <t>07/28/2020</t>
  </si>
  <si>
    <t>PARTSAVATAR</t>
  </si>
  <si>
    <t>07/29/2020</t>
  </si>
  <si>
    <t>MyAlberta Fine Payment</t>
  </si>
  <si>
    <t>Vehicle Registration</t>
  </si>
  <si>
    <t>07/30/2020</t>
  </si>
  <si>
    <t>08/01/2020</t>
  </si>
  <si>
    <t>08/02/2020</t>
  </si>
  <si>
    <t>SHELL 1733 CRANBROOK ST N</t>
  </si>
  <si>
    <t>08/03/2020</t>
  </si>
  <si>
    <t>KOOTENAY TAMIL KITCHEN</t>
  </si>
  <si>
    <t>08/04/2020</t>
  </si>
  <si>
    <t>OSO NEGRO</t>
  </si>
  <si>
    <t>Registry Expres   _F</t>
  </si>
  <si>
    <t>SW CHURCHILL AQUATICS</t>
  </si>
  <si>
    <t>08/05/2020</t>
  </si>
  <si>
    <t>SAFEWAY #4948</t>
  </si>
  <si>
    <t>WAL-MART STORE#3060</t>
  </si>
  <si>
    <t>08/06/2020</t>
  </si>
  <si>
    <t>TD ATM W/D    005072</t>
  </si>
  <si>
    <t>THE KOOTENAY BAKERY CAFE</t>
  </si>
  <si>
    <t>VIENNA</t>
  </si>
  <si>
    <t>08/07/2020</t>
  </si>
  <si>
    <t>BC LIQUOR #045</t>
  </si>
  <si>
    <t>PETROCAN-123 ANDERSON ST.</t>
  </si>
  <si>
    <t>SAVE ON FOODS #2245</t>
  </si>
  <si>
    <t>08/08/2020</t>
  </si>
  <si>
    <t>SHELL 1840 TRANS CANADA H</t>
  </si>
  <si>
    <t>08/09/2020</t>
  </si>
  <si>
    <t>KASLO FRONT STREET MARKET</t>
  </si>
  <si>
    <t>MIRROR LAKE CAMPGROUND</t>
  </si>
  <si>
    <t>08/10/2020</t>
  </si>
  <si>
    <t>08/11/2020</t>
  </si>
  <si>
    <t>SLOCAN VILLAGE MARKET</t>
  </si>
  <si>
    <t>08/12/2020</t>
  </si>
  <si>
    <t>CAMP CAFE</t>
  </si>
  <si>
    <t>DROPBOX*KL9RV7Y8Y9XW</t>
  </si>
  <si>
    <t>SAVE ON FOODS # 2247</t>
  </si>
  <si>
    <t>08/13/2020</t>
  </si>
  <si>
    <t>NAKUSP ESSO CENTRE</t>
  </si>
  <si>
    <t>SQ *MOUNTAIN TOP COFFEE C</t>
  </si>
  <si>
    <t>08/14/2020</t>
  </si>
  <si>
    <t>PETROCAN-LYNX AND WOLF</t>
  </si>
  <si>
    <t>RED TOMATO PIES</t>
  </si>
  <si>
    <t>Western Pro Sho  PAY</t>
  </si>
  <si>
    <t>Proshow</t>
  </si>
  <si>
    <t>08/15/2020</t>
  </si>
  <si>
    <t>CALG CO-OP GROCERY #10</t>
  </si>
  <si>
    <t>08/17/2020</t>
  </si>
  <si>
    <t xml:space="preserve">INT LGHTSPD  UL#011 </t>
  </si>
  <si>
    <t xml:space="preserve">SEND E-TFR CA***Ywj </t>
  </si>
  <si>
    <t>Trekkinn    124.47_V</t>
  </si>
  <si>
    <t>WENDY'S</t>
  </si>
  <si>
    <t>YOUR DOLLAR STORE #246</t>
  </si>
  <si>
    <t>08/18/2020</t>
  </si>
  <si>
    <t>08/21/2020</t>
  </si>
  <si>
    <t>SAFEWAY LIQUOR #8910</t>
  </si>
  <si>
    <t>08/22/2020</t>
  </si>
  <si>
    <t>08/23/2020</t>
  </si>
  <si>
    <t>08/24/2020</t>
  </si>
  <si>
    <t>08/25/2020</t>
  </si>
  <si>
    <t>09/01/2020</t>
  </si>
  <si>
    <t>09/02/2020</t>
  </si>
  <si>
    <t xml:space="preserve">QUESTRADE    H5X3W6 </t>
  </si>
  <si>
    <t>09/03/2020</t>
  </si>
  <si>
    <t>FREEDOM MOBILE</t>
  </si>
  <si>
    <t>U OF C CAMPUS RECREATION</t>
  </si>
  <si>
    <t>09/04/2020</t>
  </si>
  <si>
    <t>09/05/2020</t>
  </si>
  <si>
    <t>MCDONALD'S #29010</t>
  </si>
  <si>
    <t>09/06/2020</t>
  </si>
  <si>
    <t>09/08/2020</t>
  </si>
  <si>
    <t>AMZN Mktp CA*MU3WT4IN1</t>
  </si>
  <si>
    <t>BIKEMAN</t>
  </si>
  <si>
    <t>09/09/2020</t>
  </si>
  <si>
    <t>Amazon.ca*MU5FR1YS1</t>
  </si>
  <si>
    <t>09/10/2020</t>
  </si>
  <si>
    <t>Amazon.ca*MU5JR1Y61</t>
  </si>
  <si>
    <t>09/11/2020</t>
  </si>
  <si>
    <t>09/12/2020</t>
  </si>
  <si>
    <t>DROPBOX*1BDQ71PG8VX2</t>
  </si>
  <si>
    <t>09/13/2020</t>
  </si>
  <si>
    <t>09/14/2020</t>
  </si>
  <si>
    <t>09/15/2020</t>
  </si>
  <si>
    <t>Amazon.ca*M44W16AU1</t>
  </si>
  <si>
    <t>TD ATM DEP    005571</t>
  </si>
  <si>
    <t>Vehicle Sale</t>
  </si>
  <si>
    <t>TD ATM DEP    005573</t>
  </si>
  <si>
    <t>09/16/2020</t>
  </si>
  <si>
    <t xml:space="preserve">INT LGHTSPD  UL#012 </t>
  </si>
  <si>
    <t>REPSOL SPORT CENTRE</t>
  </si>
  <si>
    <t>09/17/2020</t>
  </si>
  <si>
    <t>09/19/2020</t>
  </si>
  <si>
    <t>DOLLARAMA #0918</t>
  </si>
  <si>
    <t>MICHAELS 3912</t>
  </si>
  <si>
    <t>09/20/2020</t>
  </si>
  <si>
    <t>T&amp;T SUPERMARKET #014</t>
  </si>
  <si>
    <t>09/21/2020</t>
  </si>
  <si>
    <t>IKEA CALGARY</t>
  </si>
  <si>
    <t>TACO TIME</t>
  </si>
  <si>
    <t>09/22/2020</t>
  </si>
  <si>
    <t>09/23/2020</t>
  </si>
  <si>
    <t>09/25/2020</t>
  </si>
  <si>
    <t>09/27/2020</t>
  </si>
  <si>
    <t>SAFEWAY #8916</t>
  </si>
  <si>
    <t>09/28/2020</t>
  </si>
  <si>
    <t>09/29/2020</t>
  </si>
  <si>
    <t xml:space="preserve">SEND E-TFR CA***B65 </t>
  </si>
  <si>
    <t>09/30/2020</t>
  </si>
  <si>
    <t>OPA033-NORTH HILL CENT</t>
  </si>
  <si>
    <t>10/01/2020</t>
  </si>
  <si>
    <t>CALG CO-OP GAS BAR #18 P@</t>
  </si>
  <si>
    <t>MCDONALD'S #9216</t>
  </si>
  <si>
    <t>10/02/2020</t>
  </si>
  <si>
    <t>AMZN Mktp CA*MK3MW6NJ2</t>
  </si>
  <si>
    <t>AMZN Mktp CA*MK7X61AA1</t>
  </si>
  <si>
    <t>TD ATM DEP    004296</t>
  </si>
  <si>
    <t>10/03/2020</t>
  </si>
  <si>
    <t>10/04/2020</t>
  </si>
  <si>
    <t>10/07/2020</t>
  </si>
  <si>
    <t>10/08/2020</t>
  </si>
  <si>
    <t>10/09/2020</t>
  </si>
  <si>
    <t>10/10/2020</t>
  </si>
  <si>
    <t>7 ELEVEN STORE #26509</t>
  </si>
  <si>
    <t>10/11/2020</t>
  </si>
  <si>
    <t>STAPLES STORE #50</t>
  </si>
  <si>
    <t>SUNTERRA KEYNOTE MARKE</t>
  </si>
  <si>
    <t>10/12/2020</t>
  </si>
  <si>
    <t>DROPBOX*JYD3DQNL86TC</t>
  </si>
  <si>
    <t>MCDONALD'S #40452</t>
  </si>
  <si>
    <t>10/13/2020</t>
  </si>
  <si>
    <t>10/14/2020</t>
  </si>
  <si>
    <t>10/15/2020</t>
  </si>
  <si>
    <t>10/16/2020</t>
  </si>
  <si>
    <t xml:space="preserve">INT LGHTSPD  UL#013 </t>
  </si>
  <si>
    <t>10/17/2020</t>
  </si>
  <si>
    <t>#185 ATMOSPHERE</t>
  </si>
  <si>
    <t>#503 MARK'S</t>
  </si>
  <si>
    <t>MOUNTAIN WAREHOUSE</t>
  </si>
  <si>
    <t>10/18/2020</t>
  </si>
  <si>
    <t>VENDOME CAFE</t>
  </si>
  <si>
    <t>10/19/2020</t>
  </si>
  <si>
    <t>MARKS.COM/LEQUIPEUR.COM</t>
  </si>
  <si>
    <t>10/20/2020</t>
  </si>
  <si>
    <t>10/21/2020</t>
  </si>
  <si>
    <t>CALGARY PARKING-IMPOUND L</t>
  </si>
  <si>
    <t>10/22/2020</t>
  </si>
  <si>
    <t>10/23/2020</t>
  </si>
  <si>
    <t>10/24/2020</t>
  </si>
  <si>
    <t>BED BATH &amp; BEYOND #2022</t>
  </si>
  <si>
    <t>DISCOVERY HUT (CHINOOK</t>
  </si>
  <si>
    <t>TEAM AQUATIC SUPPLIES</t>
  </si>
  <si>
    <t>10/25/2020</t>
  </si>
  <si>
    <t>10/26/2020</t>
  </si>
  <si>
    <t>TD ATM DEP    003733</t>
  </si>
  <si>
    <t>TD ATM W/D    003735</t>
  </si>
  <si>
    <t>10/27/2020</t>
  </si>
  <si>
    <t>DOLLARAMA #1262</t>
  </si>
  <si>
    <t>TOYS "R" US #3542</t>
  </si>
  <si>
    <t>10/28/2020</t>
  </si>
  <si>
    <t>3708-CLGY RELAY D59P10</t>
  </si>
  <si>
    <t>GREAT CANADIAN BAGEL</t>
  </si>
  <si>
    <t>Cab</t>
  </si>
  <si>
    <t>10/29/2020</t>
  </si>
  <si>
    <t>MB LIQUOR MART #59</t>
  </si>
  <si>
    <t>10/30/2020</t>
  </si>
  <si>
    <t>the Grand</t>
  </si>
  <si>
    <t>11/01/2020</t>
  </si>
  <si>
    <t>11/02/2020</t>
  </si>
  <si>
    <t> Nov 03, 2020</t>
  </si>
  <si>
    <t>QUESTRADE U8Y6Z8</t>
  </si>
  <si>
    <t>11/03/2020</t>
  </si>
  <si>
    <t>VICTORIA HALF AND SPRI</t>
  </si>
  <si>
    <t>11/04/2020</t>
  </si>
  <si>
    <t xml:space="preserve">SEND E-TFR CA***k2C </t>
  </si>
  <si>
    <t>11/05/2020</t>
  </si>
  <si>
    <t>11/06/2020</t>
  </si>
  <si>
    <t>11/07/2020</t>
  </si>
  <si>
    <t>AMZN Mktp CA*284N19SY1</t>
  </si>
  <si>
    <t>11/08/2020</t>
  </si>
  <si>
    <t>DISNEY PLUS</t>
  </si>
  <si>
    <t>11/09/2020</t>
  </si>
  <si>
    <t xml:space="preserve">SEND E-TFR CA***Z8s </t>
  </si>
  <si>
    <t>11/10/2020</t>
  </si>
  <si>
    <t>11/11/2020</t>
  </si>
  <si>
    <t>11/12/2020</t>
  </si>
  <si>
    <t>DROPBOX*PNX3FV9YBPHG</t>
  </si>
  <si>
    <t>11/13/2020</t>
  </si>
  <si>
    <t>AMZN Mktp CA*204XN14H0</t>
  </si>
  <si>
    <t>MEC CANADA INC.</t>
  </si>
  <si>
    <t>11/14/2020</t>
  </si>
  <si>
    <t>11/15/2020</t>
  </si>
  <si>
    <t>11/16/2020</t>
  </si>
  <si>
    <t xml:space="preserve">INT LGHTSPD  UL#014 </t>
  </si>
  <si>
    <t>11/17/2020</t>
  </si>
  <si>
    <t>#235 MARK'S</t>
  </si>
  <si>
    <t>11/19/2020</t>
  </si>
  <si>
    <t>CODE WITH MOSH</t>
  </si>
  <si>
    <t>11/20/2020</t>
  </si>
  <si>
    <t>11/21/2020</t>
  </si>
  <si>
    <t>11/22/2020</t>
  </si>
  <si>
    <t>11/23/2020</t>
  </si>
  <si>
    <t>CENTEX 16TH AVE</t>
  </si>
  <si>
    <t>YYC REPAIRS INC.</t>
  </si>
  <si>
    <t>11/24/2020</t>
  </si>
  <si>
    <t>STARBUCKS 04751</t>
  </si>
  <si>
    <t>11/25/2020</t>
  </si>
  <si>
    <t>11/27/2020</t>
  </si>
  <si>
    <t>11/28/2020</t>
  </si>
  <si>
    <t>11/29/2020</t>
  </si>
  <si>
    <t>AMZN Mktp CA*H07Q62VJ3</t>
  </si>
  <si>
    <t>STARBUCKS 04381</t>
  </si>
  <si>
    <t>11/30/2020</t>
  </si>
  <si>
    <t>AMZN Mktp CA*FB2TG9NF3</t>
  </si>
  <si>
    <t>PROCTORU INC.</t>
  </si>
  <si>
    <t>12/01/2020</t>
  </si>
  <si>
    <t>12/04/2020</t>
  </si>
  <si>
    <t xml:space="preserve">QUESTRADE    Q6Q9J4 </t>
  </si>
  <si>
    <t>12/07/2020</t>
  </si>
  <si>
    <t xml:space="preserve">CAFFE BEANO         </t>
  </si>
  <si>
    <t>12/10/2020</t>
  </si>
  <si>
    <t>12/11/2020</t>
  </si>
  <si>
    <t>12/14/2020</t>
  </si>
  <si>
    <t>12/15/2020</t>
  </si>
  <si>
    <t>12/16/2020</t>
  </si>
  <si>
    <t xml:space="preserve">INT LGHTSPD  UL#015 </t>
  </si>
  <si>
    <t>12/17/2020</t>
  </si>
  <si>
    <t>12/21/2020</t>
  </si>
  <si>
    <t>12/22/2020</t>
  </si>
  <si>
    <t>12/24/2020</t>
  </si>
  <si>
    <t>12/30/2020</t>
  </si>
  <si>
    <t>SPRINGBANK CHEESE CO</t>
  </si>
  <si>
    <t>SAFEWAY LIQUOR #8984</t>
  </si>
  <si>
    <t>SAFEWAY #8912</t>
  </si>
  <si>
    <t>MCDONALD'S #9042</t>
  </si>
  <si>
    <t>12/18/2020</t>
  </si>
  <si>
    <t>SPRINGBNK CHEESE COQCO</t>
  </si>
  <si>
    <t>12/19/2020</t>
  </si>
  <si>
    <t>12/20/2020</t>
  </si>
  <si>
    <t>EXPRESSVPN.COM</t>
  </si>
  <si>
    <t>LINA S ITALIAN MARKET</t>
  </si>
  <si>
    <t>12/27/2020</t>
  </si>
  <si>
    <t>12/28/2020</t>
  </si>
  <si>
    <t>BCF-RBI ONLINE BOOKING</t>
  </si>
  <si>
    <t>Ferry</t>
  </si>
  <si>
    <t>12/29/2020</t>
  </si>
  <si>
    <t>A&amp;W #1706</t>
  </si>
  <si>
    <t>CENTEX SICAMOUS</t>
  </si>
  <si>
    <t>COCHRANE COFFEE TRADER</t>
  </si>
  <si>
    <t>12/02/2020</t>
  </si>
  <si>
    <t>PARK INDIGO - NO CCA190</t>
  </si>
  <si>
    <t>LES MOULINS LA FAYETTE</t>
  </si>
  <si>
    <t>12/03/2020</t>
  </si>
  <si>
    <t>12/05/2020</t>
  </si>
  <si>
    <t>12/06/2020</t>
  </si>
  <si>
    <t>CDN TIRE STORE #00930</t>
  </si>
  <si>
    <t>12/09/2020</t>
  </si>
  <si>
    <t>12/12/2020</t>
  </si>
  <si>
    <t>CDN TIRE STORE #00611</t>
  </si>
  <si>
    <t>DropboxIncCADCardsPro</t>
  </si>
  <si>
    <t>BLUSH LANE MARDA LOOP</t>
  </si>
  <si>
    <t>LUKES DRUG MART - KILLARN</t>
  </si>
  <si>
    <t>LIFESPORT</t>
  </si>
  <si>
    <t>CATEGORY</t>
  </si>
  <si>
    <t>SUBCATEGORY</t>
  </si>
  <si>
    <t>BREAKDOWN</t>
  </si>
  <si>
    <t>Sum of CREDIT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</si>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</sst>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8" x14ac:knownFonts="1">
    <font>
      <sz val="10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sz val="10"/>
      <name val="Arial"/>
      <family val="2"/>
    </font>
    <font>
      <sz val="13"/>
      <color rgb="FF1C1C1C"/>
      <name val="Verdana"/>
      <family val="2"/>
    </font>
    <font>
      <sz val="10"/>
      <color rgb="FF1C1C1C"/>
      <name val="Verdana"/>
      <family val="2"/>
    </font>
    <font>
      <i/>
      <sz val="10"/>
      <color rgb="FF1C1C1C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 style="medium">
        <color rgb="FFB8D5C8"/>
      </left>
      <right/>
      <top/>
      <bottom/>
      <diagonal/>
    </border>
    <border>
      <left style="medium">
        <color rgb="FFB8D5C8"/>
      </left>
      <right style="medium">
        <color rgb="FFE8E8E8"/>
      </right>
      <top style="medium">
        <color rgb="FFB8D5C8"/>
      </top>
      <bottom style="medium">
        <color rgb="FFE8E8E8"/>
      </bottom>
      <diagonal/>
    </border>
    <border>
      <left/>
      <right style="medium">
        <color rgb="FFE8E8E8"/>
      </right>
      <top/>
      <bottom/>
      <diagonal/>
    </border>
    <border>
      <left/>
      <right style="medium">
        <color rgb="FFE8E8E8"/>
      </right>
      <top style="medium">
        <color rgb="FFB8D5C8"/>
      </top>
      <bottom style="medium">
        <color rgb="FFE8E8E8"/>
      </bottom>
      <diagonal/>
    </border>
    <border>
      <left style="medium">
        <color rgb="FFB8D5C8"/>
      </left>
      <right style="medium">
        <color rgb="FFE8E8E8"/>
      </right>
      <top style="medium">
        <color rgb="FFB8D5C8"/>
      </top>
      <bottom/>
      <diagonal/>
    </border>
    <border>
      <left/>
      <right style="medium">
        <color rgb="FFE8E8E8"/>
      </right>
      <top style="medium">
        <color rgb="FFB8D5C8"/>
      </top>
      <bottom/>
      <diagonal/>
    </border>
    <border>
      <left style="medium">
        <color rgb="FFE8E8E8"/>
      </left>
      <right style="medium">
        <color rgb="FFB8D5C8"/>
      </right>
      <top style="medium">
        <color rgb="FFB8D5C8"/>
      </top>
      <bottom/>
      <diagonal/>
    </border>
    <border>
      <left style="medium">
        <color rgb="FFB8D5C8"/>
      </left>
      <right/>
      <top style="medium">
        <color rgb="FFB8D5C8"/>
      </top>
      <bottom/>
      <diagonal/>
    </border>
  </borders>
  <cellStyleXfs count="10">
    <xf numFmtId="0" fontId="0" fillId="0" borderId="0"/>
    <xf numFmtId="0" fontId="2" fillId="0" borderId="0"/>
    <xf numFmtId="0" fontId="3" fillId="0" borderId="0"/>
    <xf numFmtId="9" fontId="4" fillId="0" borderId="0"/>
    <xf numFmtId="0" fontId="4" fillId="0" borderId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/>
  </cellStyleXfs>
  <cellXfs count="85">
    <xf numFmtId="0" fontId="0" fillId="0" borderId="0" xfId="0"/>
    <xf numFmtId="0" fontId="1" fillId="2" borderId="0" xfId="1" applyFont="1" applyFill="1" applyAlignment="1">
      <alignment horizontal="left"/>
    </xf>
    <xf numFmtId="164" fontId="1" fillId="2" borderId="0" xfId="1" applyNumberFormat="1" applyFont="1" applyFill="1" applyAlignment="1">
      <alignment horizontal="right"/>
    </xf>
    <xf numFmtId="164" fontId="2" fillId="0" borderId="0" xfId="1" applyNumberFormat="1" applyAlignment="1">
      <alignment horizontal="right"/>
    </xf>
    <xf numFmtId="0" fontId="2" fillId="3" borderId="1" xfId="1" applyFill="1" applyBorder="1" applyAlignment="1">
      <alignment horizontal="left"/>
    </xf>
    <xf numFmtId="0" fontId="4" fillId="0" borderId="0" xfId="0" applyFont="1"/>
    <xf numFmtId="0" fontId="0" fillId="4" borderId="0" xfId="0" applyFill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7" fillId="4" borderId="0" xfId="0" applyFont="1" applyFill="1" applyAlignment="1">
      <alignment vertical="top" wrapText="1"/>
    </xf>
    <xf numFmtId="0" fontId="6" fillId="5" borderId="0" xfId="0" applyFont="1" applyFill="1" applyAlignment="1">
      <alignment horizontal="right" vertical="top" wrapText="1"/>
    </xf>
    <xf numFmtId="0" fontId="6" fillId="4" borderId="0" xfId="0" applyFont="1" applyFill="1" applyAlignment="1">
      <alignment horizontal="right" vertical="top" wrapText="1"/>
    </xf>
    <xf numFmtId="0" fontId="0" fillId="0" borderId="8" xfId="0" applyBorder="1"/>
    <xf numFmtId="0" fontId="0" fillId="0" borderId="1" xfId="0" applyBorder="1"/>
    <xf numFmtId="0" fontId="7" fillId="5" borderId="0" xfId="0" applyFont="1" applyFill="1" applyAlignment="1">
      <alignment horizontal="right" vertical="top" wrapText="1"/>
    </xf>
    <xf numFmtId="0" fontId="5" fillId="3" borderId="0" xfId="0" applyFont="1" applyFill="1"/>
    <xf numFmtId="0" fontId="2" fillId="0" borderId="1" xfId="1" applyBorder="1" applyAlignment="1">
      <alignment horizontal="left"/>
    </xf>
    <xf numFmtId="14" fontId="1" fillId="2" borderId="0" xfId="1" applyNumberFormat="1" applyFont="1" applyFill="1" applyAlignment="1">
      <alignment horizontal="right"/>
    </xf>
    <xf numFmtId="14" fontId="4" fillId="0" borderId="0" xfId="0" applyNumberFormat="1" applyFont="1"/>
    <xf numFmtId="14" fontId="3" fillId="0" borderId="0" xfId="2" applyNumberFormat="1"/>
    <xf numFmtId="14" fontId="7" fillId="4" borderId="0" xfId="0" applyNumberFormat="1" applyFont="1" applyFill="1" applyAlignment="1">
      <alignment vertical="top" wrapText="1"/>
    </xf>
    <xf numFmtId="14" fontId="0" fillId="0" borderId="7" xfId="0" applyNumberFormat="1" applyBorder="1"/>
    <xf numFmtId="14" fontId="2" fillId="0" borderId="0" xfId="1" applyNumberFormat="1" applyAlignment="1">
      <alignment horizontal="right"/>
    </xf>
    <xf numFmtId="165" fontId="0" fillId="0" borderId="0" xfId="0" applyNumberFormat="1"/>
    <xf numFmtId="14" fontId="6" fillId="4" borderId="0" xfId="0" applyNumberFormat="1" applyFont="1" applyFill="1" applyAlignment="1">
      <alignment horizontal="left" vertical="top" wrapText="1"/>
    </xf>
    <xf numFmtId="14" fontId="0" fillId="0" borderId="2" xfId="0" applyNumberFormat="1" applyBorder="1"/>
    <xf numFmtId="14" fontId="6" fillId="5" borderId="0" xfId="0" applyNumberFormat="1" applyFont="1" applyFill="1" applyAlignment="1">
      <alignment horizontal="left" vertical="top" wrapText="1"/>
    </xf>
    <xf numFmtId="14" fontId="0" fillId="0" borderId="10" xfId="0" applyNumberFormat="1" applyBorder="1"/>
    <xf numFmtId="0" fontId="6" fillId="4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4" fontId="6" fillId="4" borderId="0" xfId="0" applyNumberFormat="1" applyFont="1" applyFill="1" applyAlignment="1">
      <alignment horizontal="right" vertical="top" wrapText="1"/>
    </xf>
    <xf numFmtId="0" fontId="0" fillId="3" borderId="0" xfId="0" applyFill="1"/>
    <xf numFmtId="1" fontId="0" fillId="0" borderId="0" xfId="0" applyNumberFormat="1"/>
    <xf numFmtId="1" fontId="1" fillId="2" borderId="0" xfId="1" applyNumberFormat="1" applyFont="1" applyFill="1" applyAlignment="1">
      <alignment horizontal="right"/>
    </xf>
    <xf numFmtId="1" fontId="2" fillId="0" borderId="0" xfId="1" applyNumberFormat="1" applyAlignment="1">
      <alignment horizontal="right"/>
    </xf>
    <xf numFmtId="14" fontId="0" fillId="0" borderId="0" xfId="0" applyNumberFormat="1"/>
    <xf numFmtId="0" fontId="0" fillId="0" borderId="0" xfId="0"/>
    <xf numFmtId="0" fontId="2" fillId="0" borderId="2" xfId="1" applyBorder="1" applyAlignment="1">
      <alignment horizontal="left"/>
    </xf>
    <xf numFmtId="0" fontId="2" fillId="3" borderId="0" xfId="1" applyFill="1" applyAlignment="1">
      <alignment horizontal="left"/>
    </xf>
    <xf numFmtId="0" fontId="7" fillId="4" borderId="0" xfId="0" applyFont="1" applyFill="1" applyAlignment="1">
      <alignment horizontal="right" vertical="top" wrapText="1"/>
    </xf>
    <xf numFmtId="0" fontId="2" fillId="0" borderId="6" xfId="1" applyBorder="1" applyAlignment="1">
      <alignment horizontal="left"/>
    </xf>
    <xf numFmtId="0" fontId="2" fillId="0" borderId="0" xfId="1" applyAlignment="1">
      <alignment horizontal="left"/>
    </xf>
    <xf numFmtId="14" fontId="0" fillId="0" borderId="0" xfId="0" applyNumberFormat="1" applyBorder="1"/>
    <xf numFmtId="14" fontId="4" fillId="0" borderId="0" xfId="0" applyNumberFormat="1" applyFont="1" applyBorder="1"/>
    <xf numFmtId="14" fontId="7" fillId="4" borderId="0" xfId="0" applyNumberFormat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/>
    <xf numFmtId="0" fontId="7" fillId="5" borderId="0" xfId="0" applyFont="1" applyFill="1" applyBorder="1" applyAlignment="1">
      <alignment horizontal="right" vertical="top" wrapText="1"/>
    </xf>
    <xf numFmtId="0" fontId="2" fillId="0" borderId="0" xfId="1" applyBorder="1" applyAlignment="1">
      <alignment horizontal="left"/>
    </xf>
    <xf numFmtId="0" fontId="0" fillId="0" borderId="9" xfId="0" applyBorder="1"/>
    <xf numFmtId="0" fontId="0" fillId="3" borderId="0" xfId="0" applyFill="1" applyBorder="1"/>
    <xf numFmtId="0" fontId="2" fillId="3" borderId="0" xfId="1" applyFill="1" applyBorder="1" applyAlignment="1">
      <alignment horizontal="left"/>
    </xf>
    <xf numFmtId="0" fontId="6" fillId="3" borderId="0" xfId="0" applyFont="1" applyFill="1" applyBorder="1" applyAlignment="1">
      <alignment horizontal="right" vertical="top" wrapText="1"/>
    </xf>
    <xf numFmtId="14" fontId="3" fillId="0" borderId="10" xfId="2" applyNumberFormat="1" applyBorder="1"/>
    <xf numFmtId="14" fontId="3" fillId="0" borderId="2" xfId="2" applyNumberFormat="1" applyBorder="1"/>
    <xf numFmtId="14" fontId="4" fillId="0" borderId="3" xfId="0" applyNumberFormat="1" applyFont="1" applyBorder="1"/>
    <xf numFmtId="14" fontId="3" fillId="0" borderId="3" xfId="2" applyNumberFormat="1" applyBorder="1"/>
    <xf numFmtId="14" fontId="4" fillId="0" borderId="4" xfId="0" applyNumberFormat="1" applyFont="1" applyBorder="1"/>
    <xf numFmtId="0" fontId="7" fillId="5" borderId="6" xfId="0" applyFont="1" applyFill="1" applyBorder="1" applyAlignment="1">
      <alignment vertical="top" wrapText="1"/>
    </xf>
    <xf numFmtId="0" fontId="7" fillId="4" borderId="2" xfId="0" applyFont="1" applyFill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  <xf numFmtId="0" fontId="4" fillId="0" borderId="5" xfId="0" applyFont="1" applyBorder="1"/>
    <xf numFmtId="0" fontId="7" fillId="5" borderId="2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7" fillId="4" borderId="5" xfId="0" applyFont="1" applyFill="1" applyBorder="1" applyAlignment="1">
      <alignment vertical="top" wrapText="1"/>
    </xf>
    <xf numFmtId="0" fontId="4" fillId="0" borderId="2" xfId="0" applyFont="1" applyBorder="1"/>
    <xf numFmtId="0" fontId="6" fillId="5" borderId="2" xfId="0" applyFont="1" applyFill="1" applyBorder="1" applyAlignment="1">
      <alignment vertical="top" wrapText="1"/>
    </xf>
    <xf numFmtId="0" fontId="7" fillId="4" borderId="6" xfId="0" applyFont="1" applyFill="1" applyBorder="1" applyAlignment="1">
      <alignment vertical="top" wrapText="1"/>
    </xf>
    <xf numFmtId="0" fontId="7" fillId="5" borderId="5" xfId="0" applyFont="1" applyFill="1" applyBorder="1" applyAlignment="1">
      <alignment vertical="top" wrapText="1"/>
    </xf>
    <xf numFmtId="0" fontId="7" fillId="5" borderId="6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right" vertical="top" wrapText="1"/>
    </xf>
    <xf numFmtId="0" fontId="6" fillId="4" borderId="5" xfId="0" applyFont="1" applyFill="1" applyBorder="1" applyAlignment="1">
      <alignment horizontal="right" vertical="top" wrapText="1"/>
    </xf>
    <xf numFmtId="0" fontId="7" fillId="5" borderId="2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right" vertical="top" wrapText="1"/>
    </xf>
    <xf numFmtId="0" fontId="7" fillId="4" borderId="5" xfId="0" applyFont="1" applyFill="1" applyBorder="1" applyAlignment="1">
      <alignment horizontal="right" vertical="top" wrapText="1"/>
    </xf>
    <xf numFmtId="0" fontId="6" fillId="5" borderId="2" xfId="0" applyFont="1" applyFill="1" applyBorder="1" applyAlignment="1">
      <alignment horizontal="right" vertical="top" wrapText="1"/>
    </xf>
    <xf numFmtId="0" fontId="7" fillId="4" borderId="6" xfId="0" applyFont="1" applyFill="1" applyBorder="1" applyAlignment="1">
      <alignment horizontal="right" vertical="top" wrapText="1"/>
    </xf>
    <xf numFmtId="0" fontId="7" fillId="5" borderId="5" xfId="0" applyFont="1" applyFill="1" applyBorder="1" applyAlignment="1">
      <alignment horizontal="right" vertical="top" wrapText="1"/>
    </xf>
    <xf numFmtId="0" fontId="0" fillId="4" borderId="2" xfId="0" applyFill="1" applyBorder="1"/>
    <xf numFmtId="0" fontId="0" fillId="4" borderId="6" xfId="0" applyFill="1" applyBorder="1"/>
    <xf numFmtId="0" fontId="6" fillId="3" borderId="1" xfId="0" applyFont="1" applyFill="1" applyBorder="1" applyAlignment="1">
      <alignment horizontal="righ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0">
    <cellStyle name="Excel Built-in Normal" xfId="1" xr:uid="{00000000-0005-0000-0000-000001000000}"/>
    <cellStyle name="Hyperlink" xfId="2" builtinId="8"/>
    <cellStyle name="Normal" xfId="0" builtinId="0"/>
    <cellStyle name="Percent 2" xfId="3" xr:uid="{00000000-0005-0000-0000-000003000000}"/>
    <cellStyle name="Pivot Table Category" xfId="4" xr:uid="{00000000-0005-0000-0000-000004000000}"/>
    <cellStyle name="Pivot Table Corner" xfId="5" xr:uid="{00000000-0005-0000-0000-000005000000}"/>
    <cellStyle name="Pivot Table Field" xfId="6" xr:uid="{00000000-0005-0000-0000-000006000000}"/>
    <cellStyle name="Pivot Table Result" xfId="7" xr:uid="{00000000-0005-0000-0000-000007000000}"/>
    <cellStyle name="Pivot Table Title" xfId="8" xr:uid="{00000000-0005-0000-0000-000008000000}"/>
    <cellStyle name="Pivot Table Value" xfId="9" xr:uid="{00000000-0005-0000-0000-000009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8D5C8"/>
      <rgbColor rgb="00808080"/>
      <rgbColor rgb="009999FF"/>
      <rgbColor rgb="00993366"/>
      <rgbColor rgb="00F5F5F5"/>
      <rgbColor rgb="00E8E8E8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C1C1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415</xdr:row>
      <xdr:rowOff>0</xdr:rowOff>
    </xdr:from>
    <xdr:to>
      <xdr:col>0</xdr:col>
      <xdr:colOff>85725</xdr:colOff>
      <xdr:row>415</xdr:row>
      <xdr:rowOff>180975</xdr:rowOff>
    </xdr:to>
    <xdr:pic>
      <xdr:nvPicPr>
        <xdr:cNvPr id="28790" name="Picture 270" descr="8_x_16_spacer">
          <a:extLst>
            <a:ext uri="{FF2B5EF4-FFF2-40B4-BE49-F238E27FC236}">
              <a16:creationId xmlns:a16="http://schemas.microsoft.com/office/drawing/2014/main" id="{00000000-0008-0000-0000-000076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285100"/>
          <a:ext cx="85725" cy="1809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85725</xdr:colOff>
      <xdr:row>415</xdr:row>
      <xdr:rowOff>180975</xdr:rowOff>
    </xdr:to>
    <xdr:pic>
      <xdr:nvPicPr>
        <xdr:cNvPr id="28791" name="Picture 271" descr="8_x_16_spacer">
          <a:extLst>
            <a:ext uri="{FF2B5EF4-FFF2-40B4-BE49-F238E27FC236}">
              <a16:creationId xmlns:a16="http://schemas.microsoft.com/office/drawing/2014/main" id="{00000000-0008-0000-0000-000077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285100"/>
          <a:ext cx="85725" cy="1809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85725</xdr:colOff>
      <xdr:row>419</xdr:row>
      <xdr:rowOff>47625</xdr:rowOff>
    </xdr:to>
    <xdr:pic>
      <xdr:nvPicPr>
        <xdr:cNvPr id="28792" name="Picture 286" descr="8_x_16_spacer">
          <a:extLst>
            <a:ext uri="{FF2B5EF4-FFF2-40B4-BE49-F238E27FC236}">
              <a16:creationId xmlns:a16="http://schemas.microsoft.com/office/drawing/2014/main" id="{00000000-0008-0000-0000-000078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48512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85725</xdr:colOff>
      <xdr:row>419</xdr:row>
      <xdr:rowOff>47625</xdr:rowOff>
    </xdr:to>
    <xdr:pic>
      <xdr:nvPicPr>
        <xdr:cNvPr id="28793" name="Picture 287" descr="8_x_16_spacer">
          <a:extLst>
            <a:ext uri="{FF2B5EF4-FFF2-40B4-BE49-F238E27FC236}">
              <a16:creationId xmlns:a16="http://schemas.microsoft.com/office/drawing/2014/main" id="{00000000-0008-0000-0000-000079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48512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85725</xdr:colOff>
      <xdr:row>422</xdr:row>
      <xdr:rowOff>47625</xdr:rowOff>
    </xdr:to>
    <xdr:pic>
      <xdr:nvPicPr>
        <xdr:cNvPr id="28794" name="Picture 288" descr="8_x_16_spacer">
          <a:extLst>
            <a:ext uri="{FF2B5EF4-FFF2-40B4-BE49-F238E27FC236}">
              <a16:creationId xmlns:a16="http://schemas.microsoft.com/office/drawing/2014/main" id="{00000000-0008-0000-0000-00007A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22882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85725</xdr:colOff>
      <xdr:row>353</xdr:row>
      <xdr:rowOff>9524</xdr:rowOff>
    </xdr:to>
    <xdr:pic>
      <xdr:nvPicPr>
        <xdr:cNvPr id="28795" name="Picture 44" descr="8_x_16_spacer">
          <a:extLst>
            <a:ext uri="{FF2B5EF4-FFF2-40B4-BE49-F238E27FC236}">
              <a16:creationId xmlns:a16="http://schemas.microsoft.com/office/drawing/2014/main" id="{00000000-0008-0000-0000-00007B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949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85725</xdr:colOff>
      <xdr:row>349</xdr:row>
      <xdr:rowOff>9525</xdr:rowOff>
    </xdr:to>
    <xdr:pic>
      <xdr:nvPicPr>
        <xdr:cNvPr id="28796" name="Picture 45" descr="8_x_16_spacer">
          <a:extLst>
            <a:ext uri="{FF2B5EF4-FFF2-40B4-BE49-F238E27FC236}">
              <a16:creationId xmlns:a16="http://schemas.microsoft.com/office/drawing/2014/main" id="{00000000-0008-0000-0000-00007C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901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85725</xdr:colOff>
      <xdr:row>349</xdr:row>
      <xdr:rowOff>9525</xdr:rowOff>
    </xdr:to>
    <xdr:pic>
      <xdr:nvPicPr>
        <xdr:cNvPr id="28797" name="Picture 46" descr="8_x_16_spacer">
          <a:extLst>
            <a:ext uri="{FF2B5EF4-FFF2-40B4-BE49-F238E27FC236}">
              <a16:creationId xmlns:a16="http://schemas.microsoft.com/office/drawing/2014/main" id="{00000000-0008-0000-0000-00007D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901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76200</xdr:colOff>
      <xdr:row>480</xdr:row>
      <xdr:rowOff>152400</xdr:rowOff>
    </xdr:to>
    <xdr:pic>
      <xdr:nvPicPr>
        <xdr:cNvPr id="28809" name="Picture 23">
          <a:extLst>
            <a:ext uri="{FF2B5EF4-FFF2-40B4-BE49-F238E27FC236}">
              <a16:creationId xmlns:a16="http://schemas.microsoft.com/office/drawing/2014/main" id="{00000000-0008-0000-0000-000089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6293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76200</xdr:colOff>
      <xdr:row>481</xdr:row>
      <xdr:rowOff>152400</xdr:rowOff>
    </xdr:to>
    <xdr:pic>
      <xdr:nvPicPr>
        <xdr:cNvPr id="28810" name="Picture 24">
          <a:extLst>
            <a:ext uri="{FF2B5EF4-FFF2-40B4-BE49-F238E27FC236}">
              <a16:creationId xmlns:a16="http://schemas.microsoft.com/office/drawing/2014/main" id="{00000000-0008-0000-0000-00008A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5348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76200</xdr:colOff>
      <xdr:row>483</xdr:row>
      <xdr:rowOff>152400</xdr:rowOff>
    </xdr:to>
    <xdr:pic>
      <xdr:nvPicPr>
        <xdr:cNvPr id="28811" name="Picture 25">
          <a:extLst>
            <a:ext uri="{FF2B5EF4-FFF2-40B4-BE49-F238E27FC236}">
              <a16:creationId xmlns:a16="http://schemas.microsoft.com/office/drawing/2014/main" id="{00000000-0008-0000-0000-00008B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7248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76200</xdr:colOff>
      <xdr:row>548</xdr:row>
      <xdr:rowOff>152400</xdr:rowOff>
    </xdr:to>
    <xdr:pic>
      <xdr:nvPicPr>
        <xdr:cNvPr id="28812" name="Picture 23">
          <a:extLst>
            <a:ext uri="{FF2B5EF4-FFF2-40B4-BE49-F238E27FC236}">
              <a16:creationId xmlns:a16="http://schemas.microsoft.com/office/drawing/2014/main" id="{00000000-0008-0000-0000-00008C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098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76200</xdr:colOff>
      <xdr:row>561</xdr:row>
      <xdr:rowOff>152400</xdr:rowOff>
    </xdr:to>
    <xdr:pic>
      <xdr:nvPicPr>
        <xdr:cNvPr id="28813" name="Picture 24">
          <a:extLst>
            <a:ext uri="{FF2B5EF4-FFF2-40B4-BE49-F238E27FC236}">
              <a16:creationId xmlns:a16="http://schemas.microsoft.com/office/drawing/2014/main" id="{00000000-0008-0000-0000-00008D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384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76200</xdr:colOff>
      <xdr:row>550</xdr:row>
      <xdr:rowOff>152400</xdr:rowOff>
    </xdr:to>
    <xdr:pic>
      <xdr:nvPicPr>
        <xdr:cNvPr id="28814" name="Picture 25">
          <a:extLst>
            <a:ext uri="{FF2B5EF4-FFF2-40B4-BE49-F238E27FC236}">
              <a16:creationId xmlns:a16="http://schemas.microsoft.com/office/drawing/2014/main" id="{00000000-0008-0000-0000-00008E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8575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76200</xdr:colOff>
      <xdr:row>574</xdr:row>
      <xdr:rowOff>152400</xdr:rowOff>
    </xdr:to>
    <xdr:pic>
      <xdr:nvPicPr>
        <xdr:cNvPr id="28815" name="Picture 26">
          <a:extLst>
            <a:ext uri="{FF2B5EF4-FFF2-40B4-BE49-F238E27FC236}">
              <a16:creationId xmlns:a16="http://schemas.microsoft.com/office/drawing/2014/main" id="{00000000-0008-0000-0000-00008F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15269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76200</xdr:colOff>
      <xdr:row>464</xdr:row>
      <xdr:rowOff>152400</xdr:rowOff>
    </xdr:to>
    <xdr:pic>
      <xdr:nvPicPr>
        <xdr:cNvPr id="28816" name="Picture 27">
          <a:extLst>
            <a:ext uri="{FF2B5EF4-FFF2-40B4-BE49-F238E27FC236}">
              <a16:creationId xmlns:a16="http://schemas.microsoft.com/office/drawing/2014/main" id="{00000000-0008-0000-0000-000090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5343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190500</xdr:colOff>
      <xdr:row>477</xdr:row>
      <xdr:rowOff>0</xdr:rowOff>
    </xdr:to>
    <xdr:pic>
      <xdr:nvPicPr>
        <xdr:cNvPr id="28817" name="Picture 29" descr="Drug store purchase">
          <a:extLst>
            <a:ext uri="{FF2B5EF4-FFF2-40B4-BE49-F238E27FC236}">
              <a16:creationId xmlns:a16="http://schemas.microsoft.com/office/drawing/2014/main" id="{00000000-0008-0000-0000-000091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" y="85486875"/>
          <a:ext cx="190500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0</xdr:colOff>
      <xdr:row>540</xdr:row>
      <xdr:rowOff>0</xdr:rowOff>
    </xdr:from>
    <xdr:to>
      <xdr:col>4</xdr:col>
      <xdr:colOff>190500</xdr:colOff>
      <xdr:row>541</xdr:row>
      <xdr:rowOff>0</xdr:rowOff>
    </xdr:to>
    <xdr:pic>
      <xdr:nvPicPr>
        <xdr:cNvPr id="28818" name="Picture 33" descr="Recurring Bill Payment">
          <a:extLst>
            <a:ext uri="{FF2B5EF4-FFF2-40B4-BE49-F238E27FC236}">
              <a16:creationId xmlns:a16="http://schemas.microsoft.com/office/drawing/2014/main" id="{00000000-0008-0000-0000-000092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8700" y="100383975"/>
          <a:ext cx="190500" cy="1905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76200</xdr:colOff>
      <xdr:row>653</xdr:row>
      <xdr:rowOff>152400</xdr:rowOff>
    </xdr:to>
    <xdr:pic>
      <xdr:nvPicPr>
        <xdr:cNvPr id="28819" name="Picture 38">
          <a:extLst>
            <a:ext uri="{FF2B5EF4-FFF2-40B4-BE49-F238E27FC236}">
              <a16:creationId xmlns:a16="http://schemas.microsoft.com/office/drawing/2014/main" id="{00000000-0008-0000-0000-000093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49965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76200</xdr:colOff>
      <xdr:row>726</xdr:row>
      <xdr:rowOff>152400</xdr:rowOff>
    </xdr:to>
    <xdr:pic>
      <xdr:nvPicPr>
        <xdr:cNvPr id="28820" name="Picture 39">
          <a:extLst>
            <a:ext uri="{FF2B5EF4-FFF2-40B4-BE49-F238E27FC236}">
              <a16:creationId xmlns:a16="http://schemas.microsoft.com/office/drawing/2014/main" id="{00000000-0008-0000-0000-000094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3315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76200</xdr:colOff>
      <xdr:row>723</xdr:row>
      <xdr:rowOff>152400</xdr:rowOff>
    </xdr:to>
    <xdr:pic>
      <xdr:nvPicPr>
        <xdr:cNvPr id="28821" name="Picture 40">
          <a:extLst>
            <a:ext uri="{FF2B5EF4-FFF2-40B4-BE49-F238E27FC236}">
              <a16:creationId xmlns:a16="http://schemas.microsoft.com/office/drawing/2014/main" id="{00000000-0008-0000-0000-000095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9505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85725</xdr:colOff>
      <xdr:row>349</xdr:row>
      <xdr:rowOff>9525</xdr:rowOff>
    </xdr:to>
    <xdr:pic>
      <xdr:nvPicPr>
        <xdr:cNvPr id="28822" name="Picture 44" descr="8_x_16_spacer">
          <a:extLst>
            <a:ext uri="{FF2B5EF4-FFF2-40B4-BE49-F238E27FC236}">
              <a16:creationId xmlns:a16="http://schemas.microsoft.com/office/drawing/2014/main" id="{00000000-0008-0000-0000-000096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901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85725</xdr:colOff>
      <xdr:row>345</xdr:row>
      <xdr:rowOff>9525</xdr:rowOff>
    </xdr:to>
    <xdr:pic>
      <xdr:nvPicPr>
        <xdr:cNvPr id="28823" name="Picture 45" descr="8_x_16_spacer">
          <a:extLst>
            <a:ext uri="{FF2B5EF4-FFF2-40B4-BE49-F238E27FC236}">
              <a16:creationId xmlns:a16="http://schemas.microsoft.com/office/drawing/2014/main" id="{00000000-0008-0000-0000-000097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42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85725</xdr:colOff>
      <xdr:row>345</xdr:row>
      <xdr:rowOff>9525</xdr:rowOff>
    </xdr:to>
    <xdr:pic>
      <xdr:nvPicPr>
        <xdr:cNvPr id="28824" name="Picture 46" descr="8_x_16_spacer">
          <a:extLst>
            <a:ext uri="{FF2B5EF4-FFF2-40B4-BE49-F238E27FC236}">
              <a16:creationId xmlns:a16="http://schemas.microsoft.com/office/drawing/2014/main" id="{00000000-0008-0000-0000-000098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42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85725</xdr:colOff>
      <xdr:row>347</xdr:row>
      <xdr:rowOff>8819</xdr:rowOff>
    </xdr:to>
    <xdr:pic>
      <xdr:nvPicPr>
        <xdr:cNvPr id="28825" name="Picture 45" descr="8_x_16_spacer">
          <a:extLst>
            <a:ext uri="{FF2B5EF4-FFF2-40B4-BE49-F238E27FC236}">
              <a16:creationId xmlns:a16="http://schemas.microsoft.com/office/drawing/2014/main" id="{00000000-0008-0000-0000-000099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636650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85725</xdr:colOff>
      <xdr:row>347</xdr:row>
      <xdr:rowOff>8819</xdr:rowOff>
    </xdr:to>
    <xdr:pic>
      <xdr:nvPicPr>
        <xdr:cNvPr id="28826" name="Picture 46" descr="8_x_16_spacer">
          <a:extLst>
            <a:ext uri="{FF2B5EF4-FFF2-40B4-BE49-F238E27FC236}">
              <a16:creationId xmlns:a16="http://schemas.microsoft.com/office/drawing/2014/main" id="{00000000-0008-0000-0000-00009A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636650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85725</xdr:colOff>
      <xdr:row>355</xdr:row>
      <xdr:rowOff>9525</xdr:rowOff>
    </xdr:to>
    <xdr:pic>
      <xdr:nvPicPr>
        <xdr:cNvPr id="28827" name="Picture 45" descr="8_x_16_spacer">
          <a:extLst>
            <a:ext uri="{FF2B5EF4-FFF2-40B4-BE49-F238E27FC236}">
              <a16:creationId xmlns:a16="http://schemas.microsoft.com/office/drawing/2014/main" id="{00000000-0008-0000-0000-00009B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7437000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85725</xdr:colOff>
      <xdr:row>355</xdr:row>
      <xdr:rowOff>9525</xdr:rowOff>
    </xdr:to>
    <xdr:pic>
      <xdr:nvPicPr>
        <xdr:cNvPr id="28828" name="Picture 46" descr="8_x_16_spacer">
          <a:extLst>
            <a:ext uri="{FF2B5EF4-FFF2-40B4-BE49-F238E27FC236}">
              <a16:creationId xmlns:a16="http://schemas.microsoft.com/office/drawing/2014/main" id="{00000000-0008-0000-0000-00009C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7437000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85725</xdr:colOff>
      <xdr:row>343</xdr:row>
      <xdr:rowOff>0</xdr:rowOff>
    </xdr:to>
    <xdr:pic>
      <xdr:nvPicPr>
        <xdr:cNvPr id="28829" name="Picture 45" descr="8_x_16_spacer">
          <a:extLst>
            <a:ext uri="{FF2B5EF4-FFF2-40B4-BE49-F238E27FC236}">
              <a16:creationId xmlns:a16="http://schemas.microsoft.com/office/drawing/2014/main" id="{00000000-0008-0000-0000-00009D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568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85725</xdr:colOff>
      <xdr:row>343</xdr:row>
      <xdr:rowOff>0</xdr:rowOff>
    </xdr:to>
    <xdr:pic>
      <xdr:nvPicPr>
        <xdr:cNvPr id="28830" name="Picture 46" descr="8_x_16_spacer">
          <a:extLst>
            <a:ext uri="{FF2B5EF4-FFF2-40B4-BE49-F238E27FC236}">
              <a16:creationId xmlns:a16="http://schemas.microsoft.com/office/drawing/2014/main" id="{00000000-0008-0000-0000-00009E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568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85725</xdr:colOff>
      <xdr:row>348</xdr:row>
      <xdr:rowOff>9526</xdr:rowOff>
    </xdr:to>
    <xdr:pic>
      <xdr:nvPicPr>
        <xdr:cNvPr id="28831" name="Picture 45" descr="8_x_16_spacer">
          <a:extLst>
            <a:ext uri="{FF2B5EF4-FFF2-40B4-BE49-F238E27FC236}">
              <a16:creationId xmlns:a16="http://schemas.microsoft.com/office/drawing/2014/main" id="{00000000-0008-0000-0000-00009F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711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85725</xdr:colOff>
      <xdr:row>348</xdr:row>
      <xdr:rowOff>9526</xdr:rowOff>
    </xdr:to>
    <xdr:pic>
      <xdr:nvPicPr>
        <xdr:cNvPr id="28832" name="Picture 46" descr="8_x_16_spacer">
          <a:extLst>
            <a:ext uri="{FF2B5EF4-FFF2-40B4-BE49-F238E27FC236}">
              <a16:creationId xmlns:a16="http://schemas.microsoft.com/office/drawing/2014/main" id="{00000000-0008-0000-0000-0000A0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711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85725</xdr:colOff>
      <xdr:row>345</xdr:row>
      <xdr:rowOff>9525</xdr:rowOff>
    </xdr:to>
    <xdr:pic>
      <xdr:nvPicPr>
        <xdr:cNvPr id="28833" name="Picture 45" descr="8_x_16_spacer">
          <a:extLst>
            <a:ext uri="{FF2B5EF4-FFF2-40B4-BE49-F238E27FC236}">
              <a16:creationId xmlns:a16="http://schemas.microsoft.com/office/drawing/2014/main" id="{00000000-0008-0000-0000-0000A1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42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85725</xdr:colOff>
      <xdr:row>345</xdr:row>
      <xdr:rowOff>9525</xdr:rowOff>
    </xdr:to>
    <xdr:pic>
      <xdr:nvPicPr>
        <xdr:cNvPr id="28834" name="Picture 46" descr="8_x_16_spacer">
          <a:extLst>
            <a:ext uri="{FF2B5EF4-FFF2-40B4-BE49-F238E27FC236}">
              <a16:creationId xmlns:a16="http://schemas.microsoft.com/office/drawing/2014/main" id="{00000000-0008-0000-0000-0000A2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426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85725</xdr:colOff>
      <xdr:row>352</xdr:row>
      <xdr:rowOff>9526</xdr:rowOff>
    </xdr:to>
    <xdr:pic>
      <xdr:nvPicPr>
        <xdr:cNvPr id="28835" name="Picture 45" descr="8_x_16_spacer">
          <a:extLst>
            <a:ext uri="{FF2B5EF4-FFF2-40B4-BE49-F238E27FC236}">
              <a16:creationId xmlns:a16="http://schemas.microsoft.com/office/drawing/2014/main" id="{00000000-0008-0000-0000-0000A3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759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85725</xdr:colOff>
      <xdr:row>352</xdr:row>
      <xdr:rowOff>9526</xdr:rowOff>
    </xdr:to>
    <xdr:pic>
      <xdr:nvPicPr>
        <xdr:cNvPr id="28836" name="Picture 46" descr="8_x_16_spacer">
          <a:extLst>
            <a:ext uri="{FF2B5EF4-FFF2-40B4-BE49-F238E27FC236}">
              <a16:creationId xmlns:a16="http://schemas.microsoft.com/office/drawing/2014/main" id="{00000000-0008-0000-0000-0000A4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759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85725</xdr:colOff>
      <xdr:row>352</xdr:row>
      <xdr:rowOff>9526</xdr:rowOff>
    </xdr:to>
    <xdr:pic>
      <xdr:nvPicPr>
        <xdr:cNvPr id="28837" name="Picture 45" descr="8_x_16_spacer">
          <a:extLst>
            <a:ext uri="{FF2B5EF4-FFF2-40B4-BE49-F238E27FC236}">
              <a16:creationId xmlns:a16="http://schemas.microsoft.com/office/drawing/2014/main" id="{00000000-0008-0000-0000-0000A5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759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85725</xdr:colOff>
      <xdr:row>352</xdr:row>
      <xdr:rowOff>9526</xdr:rowOff>
    </xdr:to>
    <xdr:pic>
      <xdr:nvPicPr>
        <xdr:cNvPr id="28838" name="Picture 46" descr="8_x_16_spacer">
          <a:extLst>
            <a:ext uri="{FF2B5EF4-FFF2-40B4-BE49-F238E27FC236}">
              <a16:creationId xmlns:a16="http://schemas.microsoft.com/office/drawing/2014/main" id="{00000000-0008-0000-0000-0000A6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7594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85725</xdr:colOff>
      <xdr:row>344</xdr:row>
      <xdr:rowOff>0</xdr:rowOff>
    </xdr:to>
    <xdr:pic>
      <xdr:nvPicPr>
        <xdr:cNvPr id="28839" name="Picture 45" descr="8_x_16_spacer">
          <a:extLst>
            <a:ext uri="{FF2B5EF4-FFF2-40B4-BE49-F238E27FC236}">
              <a16:creationId xmlns:a16="http://schemas.microsoft.com/office/drawing/2014/main" id="{00000000-0008-0000-0000-0000A7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235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85725</xdr:colOff>
      <xdr:row>344</xdr:row>
      <xdr:rowOff>0</xdr:rowOff>
    </xdr:to>
    <xdr:pic>
      <xdr:nvPicPr>
        <xdr:cNvPr id="28840" name="Picture 46" descr="8_x_16_spacer">
          <a:extLst>
            <a:ext uri="{FF2B5EF4-FFF2-40B4-BE49-F238E27FC236}">
              <a16:creationId xmlns:a16="http://schemas.microsoft.com/office/drawing/2014/main" id="{00000000-0008-0000-0000-0000A8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235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85725</xdr:colOff>
      <xdr:row>344</xdr:row>
      <xdr:rowOff>0</xdr:rowOff>
    </xdr:to>
    <xdr:pic>
      <xdr:nvPicPr>
        <xdr:cNvPr id="28841" name="Picture 45" descr="8_x_16_spacer">
          <a:extLst>
            <a:ext uri="{FF2B5EF4-FFF2-40B4-BE49-F238E27FC236}">
              <a16:creationId xmlns:a16="http://schemas.microsoft.com/office/drawing/2014/main" id="{00000000-0008-0000-0000-0000A9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235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85725</xdr:colOff>
      <xdr:row>344</xdr:row>
      <xdr:rowOff>0</xdr:rowOff>
    </xdr:to>
    <xdr:pic>
      <xdr:nvPicPr>
        <xdr:cNvPr id="28842" name="Picture 46" descr="8_x_16_spacer">
          <a:extLst>
            <a:ext uri="{FF2B5EF4-FFF2-40B4-BE49-F238E27FC236}">
              <a16:creationId xmlns:a16="http://schemas.microsoft.com/office/drawing/2014/main" id="{00000000-0008-0000-0000-0000AA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235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85725</xdr:colOff>
      <xdr:row>353</xdr:row>
      <xdr:rowOff>9524</xdr:rowOff>
    </xdr:to>
    <xdr:pic>
      <xdr:nvPicPr>
        <xdr:cNvPr id="28843" name="Picture 45" descr="8_x_16_spacer">
          <a:extLst>
            <a:ext uri="{FF2B5EF4-FFF2-40B4-BE49-F238E27FC236}">
              <a16:creationId xmlns:a16="http://schemas.microsoft.com/office/drawing/2014/main" id="{00000000-0008-0000-0000-0000AB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949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85725</xdr:colOff>
      <xdr:row>353</xdr:row>
      <xdr:rowOff>9524</xdr:rowOff>
    </xdr:to>
    <xdr:pic>
      <xdr:nvPicPr>
        <xdr:cNvPr id="28844" name="Picture 46" descr="8_x_16_spacer">
          <a:extLst>
            <a:ext uri="{FF2B5EF4-FFF2-40B4-BE49-F238E27FC236}">
              <a16:creationId xmlns:a16="http://schemas.microsoft.com/office/drawing/2014/main" id="{00000000-0008-0000-0000-0000AC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949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85725</xdr:colOff>
      <xdr:row>353</xdr:row>
      <xdr:rowOff>9524</xdr:rowOff>
    </xdr:to>
    <xdr:pic>
      <xdr:nvPicPr>
        <xdr:cNvPr id="28845" name="Picture 45" descr="8_x_16_spacer">
          <a:extLst>
            <a:ext uri="{FF2B5EF4-FFF2-40B4-BE49-F238E27FC236}">
              <a16:creationId xmlns:a16="http://schemas.microsoft.com/office/drawing/2014/main" id="{00000000-0008-0000-0000-0000AD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949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85725</xdr:colOff>
      <xdr:row>353</xdr:row>
      <xdr:rowOff>9524</xdr:rowOff>
    </xdr:to>
    <xdr:pic>
      <xdr:nvPicPr>
        <xdr:cNvPr id="28846" name="Picture 46" descr="8_x_16_spacer">
          <a:extLst>
            <a:ext uri="{FF2B5EF4-FFF2-40B4-BE49-F238E27FC236}">
              <a16:creationId xmlns:a16="http://schemas.microsoft.com/office/drawing/2014/main" id="{00000000-0008-0000-0000-0000AE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949975"/>
          <a:ext cx="85725" cy="2000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76200</xdr:colOff>
      <xdr:row>506</xdr:row>
      <xdr:rowOff>152400</xdr:rowOff>
    </xdr:to>
    <xdr:pic>
      <xdr:nvPicPr>
        <xdr:cNvPr id="28847" name="Picture 58">
          <a:extLst>
            <a:ext uri="{FF2B5EF4-FFF2-40B4-BE49-F238E27FC236}">
              <a16:creationId xmlns:a16="http://schemas.microsoft.com/office/drawing/2014/main" id="{00000000-0008-0000-0000-0000AF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242475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76200</xdr:colOff>
      <xdr:row>507</xdr:row>
      <xdr:rowOff>152400</xdr:rowOff>
    </xdr:to>
    <xdr:pic>
      <xdr:nvPicPr>
        <xdr:cNvPr id="28848" name="Picture 59">
          <a:extLst>
            <a:ext uri="{FF2B5EF4-FFF2-40B4-BE49-F238E27FC236}">
              <a16:creationId xmlns:a16="http://schemas.microsoft.com/office/drawing/2014/main" id="{00000000-0008-0000-0000-0000B0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442500"/>
          <a:ext cx="76200" cy="152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ya Engman" refreshedDate="44198.805697453703" createdVersion="6" refreshedVersion="6" minRefreshableVersion="3" recordCount="1066" xr:uid="{069581F8-12A2-4349-90AF-F4E3452BCA1D}">
  <cacheSource type="worksheet">
    <worksheetSource ref="A1:J1067" sheet="Debit"/>
  </cacheSource>
  <cacheFields count="10">
    <cacheField name="DATE" numFmtId="0">
      <sharedItems containsDate="1" containsMixedTypes="1" minDate="2010-03-02T00:00:00" maxDate="2020-08-02T00:00:00"/>
    </cacheField>
    <cacheField name="DAY" numFmtId="1">
      <sharedItems containsSemiMixedTypes="0" containsString="0" containsNumber="1" containsInteger="1" minValue="1" maxValue="31"/>
    </cacheField>
    <cacheField name="MONTH" numFmtId="1">
      <sharedItems containsSemiMixedTypes="0" containsString="0" containsNumber="1" containsInteger="1" minValue="1" maxValue="12"/>
    </cacheField>
    <cacheField name="YEAR" numFmtId="1">
      <sharedItems containsSemiMixedTypes="0" containsString="0" containsNumber="1" containsInteger="1" minValue="2020" maxValue="2020"/>
    </cacheField>
    <cacheField name="ITEM" numFmtId="0">
      <sharedItems/>
    </cacheField>
    <cacheField name="DEBIT" numFmtId="0">
      <sharedItems containsString="0" containsBlank="1" containsNumber="1" minValue="0.5" maxValue="2691"/>
    </cacheField>
    <cacheField name="CREDIT" numFmtId="0">
      <sharedItems containsString="0" containsBlank="1" containsNumber="1" minValue="39.5" maxValue="2125.9"/>
    </cacheField>
    <cacheField name="CATEGORY" numFmtId="0">
      <sharedItems count="11">
        <s v="Groceries"/>
        <s v="Living Essentials"/>
        <s v="Transporation"/>
        <s v="Savings"/>
        <s v="Housing Expenses"/>
        <s v="Consumption"/>
        <s v="Freya"/>
        <s v="Activities"/>
        <s v="Material Goods"/>
        <s v="Madalene"/>
        <s v="Cash"/>
      </sharedItems>
    </cacheField>
    <cacheField name="SUBCATEGORY" numFmtId="0">
      <sharedItems/>
    </cacheField>
    <cacheField name="BREAKDOW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s v=" Dec 31, 2019"/>
    <n v="1"/>
    <n v="1"/>
    <n v="2020"/>
    <s v="COSTCO WHOLESAL"/>
    <n v="311.06"/>
    <m/>
    <x v="0"/>
    <s v="Groceries"/>
    <s v="Need"/>
  </r>
  <r>
    <s v="01/01/2020"/>
    <n v="1"/>
    <n v="1"/>
    <n v="2020"/>
    <s v="AIR- SERV A PS609620"/>
    <n v="1.5"/>
    <m/>
    <x v="1"/>
    <s v="Administrative Fees"/>
    <s v="Need"/>
  </r>
  <r>
    <s v="01/01/2020"/>
    <n v="1"/>
    <n v="1"/>
    <n v="2020"/>
    <s v="MOBIL@  - 1745"/>
    <n v="34.090000000000003"/>
    <m/>
    <x v="2"/>
    <s v="Gas"/>
    <s v="Need"/>
  </r>
  <r>
    <d v="2020-01-01T00:00:00"/>
    <n v="1"/>
    <n v="1"/>
    <n v="2020"/>
    <s v="Vacation Savings"/>
    <n v="500"/>
    <m/>
    <x v="3"/>
    <s v="Vacation Savings"/>
    <s v="Savings"/>
  </r>
  <r>
    <d v="2020-01-01T00:00:00"/>
    <n v="1"/>
    <n v="1"/>
    <n v="2020"/>
    <s v="House Savings"/>
    <n v="246.07"/>
    <m/>
    <x v="3"/>
    <s v="House Savings"/>
    <s v="Savings"/>
  </r>
  <r>
    <s v="01/02/2020"/>
    <n v="2"/>
    <n v="1"/>
    <n v="2020"/>
    <s v="CALGARY  TIPP    TAX"/>
    <n v="121"/>
    <m/>
    <x v="4"/>
    <s v="Property Taxes"/>
    <s v="Need"/>
  </r>
  <r>
    <s v="01/02/2020"/>
    <n v="2"/>
    <n v="1"/>
    <n v="2020"/>
    <s v="CalgParkAuth 10967418"/>
    <n v="96"/>
    <m/>
    <x v="1"/>
    <s v="Administrative Fees"/>
    <s v="Need"/>
  </r>
  <r>
    <s v="01/02/2020"/>
    <n v="2"/>
    <n v="1"/>
    <n v="2020"/>
    <s v="TD Insurance     INS"/>
    <n v="68.45"/>
    <m/>
    <x v="4"/>
    <s v="Home Insurance"/>
    <s v="Need"/>
  </r>
  <r>
    <s v="01/02/2020"/>
    <n v="2"/>
    <n v="1"/>
    <n v="2020"/>
    <s v="VELVET CAFE"/>
    <n v="3.46"/>
    <m/>
    <x v="5"/>
    <s v="Coffee"/>
    <s v="Want"/>
  </r>
  <r>
    <s v="01/03/2020"/>
    <n v="3"/>
    <n v="1"/>
    <n v="2020"/>
    <s v="CAMBRIAN ANIMAL HOSPIT"/>
    <n v="162.82"/>
    <m/>
    <x v="1"/>
    <s v="Moloko Expenses"/>
    <s v="Need"/>
  </r>
  <r>
    <s v="01/03/2020"/>
    <n v="3"/>
    <n v="1"/>
    <n v="2020"/>
    <s v="FREEDOM MOBILE INC"/>
    <n v="52.96"/>
    <m/>
    <x v="1"/>
    <s v="Cellphone"/>
    <s v="Need"/>
  </r>
  <r>
    <s v="01/03/2020"/>
    <n v="3"/>
    <n v="1"/>
    <n v="2020"/>
    <s v="PAYPAL *HYPERHOUNDS"/>
    <n v="231"/>
    <m/>
    <x v="1"/>
    <s v="Moloko Expenses"/>
    <s v="Need"/>
  </r>
  <r>
    <s v="01/03/2020"/>
    <n v="3"/>
    <n v="1"/>
    <n v="2020"/>
    <s v="EPCOR CENTRE Fo  PAY"/>
    <m/>
    <n v="91.36"/>
    <x v="6"/>
    <s v="Jack Singer"/>
    <m/>
  </r>
  <r>
    <s v="01/03/2020"/>
    <n v="3"/>
    <n v="1"/>
    <n v="2020"/>
    <s v="TD Ins/TD Assur  INS"/>
    <m/>
    <n v="81"/>
    <x v="6"/>
    <s v="Misc"/>
    <m/>
  </r>
  <r>
    <s v="01/04/2020"/>
    <n v="4"/>
    <n v="1"/>
    <n v="2020"/>
    <s v="RCSS #1545"/>
    <n v="145.47999999999999"/>
    <m/>
    <x v="0"/>
    <s v="Groceries"/>
    <s v="Need"/>
  </r>
  <r>
    <s v="01/04/2020"/>
    <n v="4"/>
    <n v="1"/>
    <n v="2020"/>
    <s v="RAILYARD BREWING"/>
    <n v="12.08"/>
    <m/>
    <x v="5"/>
    <s v="Alcohol"/>
    <s v="Want"/>
  </r>
  <r>
    <s v="01/05/2020"/>
    <n v="5"/>
    <n v="1"/>
    <n v="2020"/>
    <s v="7 ELEVEN STORE #14820"/>
    <n v="109"/>
    <m/>
    <x v="2"/>
    <s v="Transit"/>
    <s v="Need"/>
  </r>
  <r>
    <s v="01/05/2020"/>
    <n v="5"/>
    <n v="1"/>
    <n v="2020"/>
    <s v="JIFFY LUBE"/>
    <n v="104.98"/>
    <m/>
    <x v="2"/>
    <s v="Vehicle Maintenance"/>
    <s v="Need"/>
  </r>
  <r>
    <s v="01/05/2020"/>
    <n v="5"/>
    <n v="1"/>
    <n v="2020"/>
    <s v="CANMORE NORDIC CENTRE"/>
    <n v="15"/>
    <m/>
    <x v="7"/>
    <s v="Recreation"/>
    <s v="Want"/>
  </r>
  <r>
    <s v="01/05/2020"/>
    <n v="5"/>
    <n v="1"/>
    <n v="2020"/>
    <s v="CINEPLEX 8030 WEB QPS"/>
    <n v="59.97"/>
    <m/>
    <x v="7"/>
    <s v="Entertainment"/>
    <s v="Want"/>
  </r>
  <r>
    <s v="01/05/2020"/>
    <n v="5"/>
    <n v="1"/>
    <n v="2020"/>
    <s v="MCDONALD S #9527"/>
    <n v="10.36"/>
    <m/>
    <x v="5"/>
    <s v="Fast Food"/>
    <s v="Want"/>
  </r>
  <r>
    <s v="01/05/2020"/>
    <n v="5"/>
    <n v="1"/>
    <n v="2020"/>
    <s v="MCDONALD'S #9037"/>
    <n v="6.38"/>
    <m/>
    <x v="5"/>
    <s v="Fast Food"/>
    <s v="Want"/>
  </r>
  <r>
    <s v="01/05/2020"/>
    <n v="5"/>
    <n v="1"/>
    <n v="2020"/>
    <s v="RONA #66140"/>
    <n v="33.99"/>
    <m/>
    <x v="8"/>
    <s v="Home Improvement"/>
    <s v="Want"/>
  </r>
  <r>
    <s v="01/06/2020"/>
    <n v="6"/>
    <n v="1"/>
    <n v="2020"/>
    <s v="BNS MTGE DEPT    MTG"/>
    <n v="494.93"/>
    <m/>
    <x v="4"/>
    <s v="Mortgage"/>
    <s v="Need"/>
  </r>
  <r>
    <s v="01/06/2020"/>
    <n v="6"/>
    <n v="1"/>
    <n v="2020"/>
    <s v="SQ *DEVILLE BROOKFIELD PL"/>
    <n v="3.95"/>
    <m/>
    <x v="5"/>
    <s v="Coffee"/>
    <s v="Want"/>
  </r>
  <r>
    <s v="01/07/2020"/>
    <n v="7"/>
    <n v="1"/>
    <n v="2020"/>
    <s v="EUREST-GOODEARTH-63055"/>
    <n v="3.1"/>
    <m/>
    <x v="5"/>
    <s v="Coffee"/>
    <s v="Want"/>
  </r>
  <r>
    <s v="01/07/2020"/>
    <n v="7"/>
    <n v="1"/>
    <n v="2020"/>
    <s v="ROSSO COFFEE ROASTERS"/>
    <n v="3.68"/>
    <m/>
    <x v="5"/>
    <s v="Coffee"/>
    <s v="Want"/>
  </r>
  <r>
    <s v="01/07/2020"/>
    <n v="7"/>
    <n v="1"/>
    <n v="2020"/>
    <s v="QUESTRADE    H2Z4R4 "/>
    <n v="1024"/>
    <m/>
    <x v="3"/>
    <s v="Long Term Savings"/>
    <m/>
  </r>
  <r>
    <s v="01/08/2020"/>
    <n v="8"/>
    <n v="1"/>
    <n v="2020"/>
    <s v="BEDROCK CROSSFIT"/>
    <n v="330.76"/>
    <m/>
    <x v="7"/>
    <s v="Recreation"/>
    <s v="Want"/>
  </r>
  <r>
    <s v="01/08/2020"/>
    <n v="8"/>
    <n v="1"/>
    <n v="2020"/>
    <s v="IVY GREEN CAFE LTD"/>
    <n v="6.2"/>
    <m/>
    <x v="5"/>
    <s v="Coffee"/>
    <s v="Want"/>
  </r>
  <r>
    <s v="01/08/2020"/>
    <n v="8"/>
    <n v="1"/>
    <n v="2020"/>
    <s v="ROSSO COFFEE ROASTERS"/>
    <n v="3.68"/>
    <m/>
    <x v="5"/>
    <s v="Coffee"/>
    <s v="Want"/>
  </r>
  <r>
    <s v="01/09/2020"/>
    <n v="9"/>
    <n v="1"/>
    <n v="2020"/>
    <s v="ESSO 7-ELEVEN 37788"/>
    <n v="50"/>
    <m/>
    <x v="2"/>
    <s v="Gas"/>
    <s v="Need"/>
  </r>
  <r>
    <s v="01/09/2020"/>
    <n v="9"/>
    <n v="1"/>
    <n v="2020"/>
    <s v="ROSSO COFFEE ROASTERS"/>
    <n v="3.68"/>
    <m/>
    <x v="5"/>
    <s v="Coffee"/>
    <s v="Want"/>
  </r>
  <r>
    <s v="01/09/2020"/>
    <n v="9"/>
    <n v="1"/>
    <n v="2020"/>
    <s v="TELUS Spark 10278127"/>
    <n v="5"/>
    <m/>
    <x v="7"/>
    <s v="Entertainment"/>
    <s v="Want"/>
  </r>
  <r>
    <s v="01/10/2020"/>
    <n v="10"/>
    <n v="1"/>
    <n v="2020"/>
    <s v="CALGARY DOG HOUSE"/>
    <n v="488.25"/>
    <m/>
    <x v="1"/>
    <s v="Moloko Expenses"/>
    <s v="Need"/>
  </r>
  <r>
    <s v="01/10/2020"/>
    <n v="10"/>
    <n v="1"/>
    <n v="2020"/>
    <s v="CAMBRIAN ANIMAL HOSPIT"/>
    <n v="92.45"/>
    <m/>
    <x v="1"/>
    <s v="Moloko Expenses"/>
    <s v="Need"/>
  </r>
  <r>
    <s v="01/10/2020"/>
    <n v="10"/>
    <n v="1"/>
    <n v="2020"/>
    <s v="STARBUCKS 04423"/>
    <n v="3.62"/>
    <m/>
    <x v="5"/>
    <s v="Coffee"/>
    <s v="Want"/>
  </r>
  <r>
    <s v="01/10/2020"/>
    <n v="10"/>
    <n v="1"/>
    <n v="2020"/>
    <s v="U OF C FOOTHILL 1"/>
    <n v="7.86"/>
    <m/>
    <x v="5"/>
    <s v="Coffee"/>
    <s v="Want"/>
  </r>
  <r>
    <s v="01/10/2020"/>
    <n v="10"/>
    <n v="1"/>
    <n v="2020"/>
    <s v="THEATRE JUNCTIO  PAY"/>
    <m/>
    <n v="803.45"/>
    <x v="6"/>
    <s v="The Grand"/>
    <m/>
  </r>
  <r>
    <s v="01/10/2020"/>
    <n v="10"/>
    <n v="1"/>
    <n v="2020"/>
    <s v="UofC             PAY"/>
    <m/>
    <n v="1811.94"/>
    <x v="9"/>
    <s v="UofC"/>
    <m/>
  </r>
  <r>
    <s v="01/11/2020"/>
    <n v="11"/>
    <n v="1"/>
    <n v="2020"/>
    <s v="SAFEWAY #8918"/>
    <n v="3.62"/>
    <m/>
    <x v="0"/>
    <s v="Groceries"/>
    <s v="Need"/>
  </r>
  <r>
    <s v="01/11/2020"/>
    <n v="11"/>
    <n v="1"/>
    <n v="2020"/>
    <s v="SAFEWAY #8918"/>
    <n v="13.48"/>
    <m/>
    <x v="0"/>
    <s v="Groceries"/>
    <s v="Need"/>
  </r>
  <r>
    <s v="01/11/2020"/>
    <n v="11"/>
    <n v="1"/>
    <n v="2020"/>
    <s v="AMZN Mktp CA*ZC8VD9P73"/>
    <n v="16.71"/>
    <m/>
    <x v="8"/>
    <s v="Personal Items"/>
    <s v="Want"/>
  </r>
  <r>
    <s v="01/11/2020"/>
    <n v="11"/>
    <n v="1"/>
    <n v="2020"/>
    <s v="RONA #66140"/>
    <n v="73.650000000000006"/>
    <m/>
    <x v="8"/>
    <s v="Home Improvement"/>
    <s v="Want"/>
  </r>
  <r>
    <s v="01/11/2020"/>
    <n v="11"/>
    <n v="1"/>
    <n v="2020"/>
    <s v="SECOND CUP P&amp;M"/>
    <n v="2.78"/>
    <m/>
    <x v="5"/>
    <s v="Coffee"/>
    <s v="Want"/>
  </r>
  <r>
    <s v="01/11/2020"/>
    <n v="11"/>
    <n v="1"/>
    <n v="2020"/>
    <s v="THE HOME DEPOT #7037"/>
    <n v="101.7"/>
    <m/>
    <x v="8"/>
    <s v="Home Improvement"/>
    <s v="Want"/>
  </r>
  <r>
    <s v="01/11/2020"/>
    <n v="11"/>
    <n v="1"/>
    <n v="2020"/>
    <s v="TIM HORTONS #2754"/>
    <n v="2.02"/>
    <m/>
    <x v="5"/>
    <s v="Coffee"/>
    <s v="Want"/>
  </r>
  <r>
    <s v="01/12/2020"/>
    <n v="12"/>
    <n v="1"/>
    <n v="2020"/>
    <s v="SAFEWAY #8823"/>
    <n v="8.99"/>
    <m/>
    <x v="0"/>
    <s v="Groceries"/>
    <s v="Need"/>
  </r>
  <r>
    <s v="01/12/2020"/>
    <n v="12"/>
    <n v="1"/>
    <n v="2020"/>
    <s v="SAFEWAY #8913"/>
    <n v="3.1"/>
    <m/>
    <x v="0"/>
    <s v="Groceries"/>
    <s v="Need"/>
  </r>
  <r>
    <s v="01/12/2020"/>
    <n v="12"/>
    <n v="1"/>
    <n v="2020"/>
    <s v="SAFEWAY #8913"/>
    <n v="77.53"/>
    <m/>
    <x v="0"/>
    <s v="Groceries"/>
    <s v="Need"/>
  </r>
  <r>
    <s v="01/12/2020"/>
    <n v="12"/>
    <n v="1"/>
    <n v="2020"/>
    <s v="748 - LD NORTH HILL"/>
    <n v="50.58"/>
    <m/>
    <x v="5"/>
    <s v="Alcohol"/>
    <s v="Want"/>
  </r>
  <r>
    <s v="01/12/2020"/>
    <n v="12"/>
    <n v="1"/>
    <n v="2020"/>
    <s v="DROPBOX*QLGQ2RSVX1S4"/>
    <n v="15.99"/>
    <m/>
    <x v="8"/>
    <s v="Subscriptions"/>
    <s v="Want"/>
  </r>
  <r>
    <s v="01/12/2020"/>
    <n v="12"/>
    <n v="1"/>
    <n v="2020"/>
    <s v="RONA #66140"/>
    <n v="86.46"/>
    <m/>
    <x v="8"/>
    <s v="Home Improvement"/>
    <s v="Want"/>
  </r>
  <r>
    <s v="01/12/2020"/>
    <n v="12"/>
    <n v="1"/>
    <n v="2020"/>
    <s v="THE HOME DEPOT #7037"/>
    <n v="25"/>
    <m/>
    <x v="8"/>
    <s v="Home Improvement"/>
    <s v="Want"/>
  </r>
  <r>
    <s v="01/12/2020"/>
    <n v="12"/>
    <n v="1"/>
    <n v="2020"/>
    <s v="THE HOME DEPOT #7037"/>
    <n v="48.73"/>
    <m/>
    <x v="8"/>
    <s v="Home Improvement"/>
    <s v="Want"/>
  </r>
  <r>
    <s v="01/13/2020"/>
    <n v="13"/>
    <n v="1"/>
    <n v="2020"/>
    <s v="CalgParkAuth 10973335"/>
    <n v="71"/>
    <m/>
    <x v="1"/>
    <s v="Administrative Fees"/>
    <s v="Need"/>
  </r>
  <r>
    <s v="01/13/2020"/>
    <n v="13"/>
    <n v="1"/>
    <n v="2020"/>
    <s v="Koodo Mobile     BPY"/>
    <n v="52.96"/>
    <m/>
    <x v="1"/>
    <s v="Cellphone"/>
    <s v="Need"/>
  </r>
  <r>
    <s v="01/13/2020"/>
    <n v="13"/>
    <n v="1"/>
    <n v="2020"/>
    <s v="RCSS #1545"/>
    <n v="47.26"/>
    <m/>
    <x v="0"/>
    <s v="Groceries"/>
    <s v="Need"/>
  </r>
  <r>
    <s v="01/13/2020"/>
    <n v="13"/>
    <n v="1"/>
    <n v="2020"/>
    <s v="SAIT TESTING CENTRE - MC2"/>
    <n v="15"/>
    <m/>
    <x v="1"/>
    <s v="Administrative Fees"/>
    <s v="Need"/>
  </r>
  <r>
    <s v="01/13/2020"/>
    <n v="13"/>
    <n v="1"/>
    <n v="2020"/>
    <s v="SHOPPERS DRUG MART #305"/>
    <n v="19.77"/>
    <m/>
    <x v="1"/>
    <s v="Household Items"/>
    <s v="Need"/>
  </r>
  <r>
    <s v="01/13/2020"/>
    <n v="13"/>
    <n v="1"/>
    <n v="2020"/>
    <s v="CHARTWELLS-SAIT-67546"/>
    <n v="5.24"/>
    <m/>
    <x v="5"/>
    <s v="Fast Food"/>
    <s v="Want"/>
  </r>
  <r>
    <s v="01/13/2020"/>
    <n v="13"/>
    <n v="1"/>
    <n v="2020"/>
    <s v="THE HOME DEPOT #7037"/>
    <n v="19.68"/>
    <m/>
    <x v="8"/>
    <s v="Home Improvement"/>
    <s v="Want"/>
  </r>
  <r>
    <s v="01/14/2020"/>
    <n v="14"/>
    <n v="1"/>
    <n v="2020"/>
    <s v="Enmax            BPY"/>
    <n v="244.05"/>
    <m/>
    <x v="4"/>
    <s v="Utilities"/>
    <s v="Need"/>
  </r>
  <r>
    <s v="01/14/2020"/>
    <n v="14"/>
    <n v="1"/>
    <n v="2020"/>
    <s v="AMZN Mktp CA*PB5063JP3"/>
    <n v="37.81"/>
    <m/>
    <x v="8"/>
    <s v="Personal Items"/>
    <s v="Want"/>
  </r>
  <r>
    <s v="01/14/2020"/>
    <n v="14"/>
    <n v="1"/>
    <n v="2020"/>
    <s v="SQ *DEVILLE BROOKFIELD PL"/>
    <n v="3.95"/>
    <m/>
    <x v="5"/>
    <s v="Coffee"/>
    <s v="Want"/>
  </r>
  <r>
    <s v="01/14/2020"/>
    <n v="14"/>
    <n v="1"/>
    <n v="2020"/>
    <s v="WHOOP"/>
    <n v="42.24"/>
    <m/>
    <x v="8"/>
    <s v="Subscriptions"/>
    <s v="Want"/>
  </r>
  <r>
    <s v="01/15/2020"/>
    <n v="15"/>
    <n v="1"/>
    <n v="2020"/>
    <s v="PAYPAL *MOUNTAINFIL"/>
    <n v="52.5"/>
    <m/>
    <x v="7"/>
    <s v="Entertainment"/>
    <s v="Want"/>
  </r>
  <r>
    <s v="01/15/2020"/>
    <n v="15"/>
    <n v="1"/>
    <n v="2020"/>
    <s v="ROSSO COFFEE ROASTERS"/>
    <n v="3.68"/>
    <m/>
    <x v="5"/>
    <s v="Coffee"/>
    <s v="Want"/>
  </r>
  <r>
    <s v="01/16/2020"/>
    <n v="16"/>
    <n v="1"/>
    <n v="2020"/>
    <s v="INT LGHTSPD  UL#004 "/>
    <n v="46.15"/>
    <m/>
    <x v="1"/>
    <s v="Internet"/>
    <s v="Need"/>
  </r>
  <r>
    <s v="01/16/2020"/>
    <n v="16"/>
    <n v="1"/>
    <n v="2020"/>
    <s v="ROSSO COFFEE ROASTERS"/>
    <n v="3.68"/>
    <m/>
    <x v="5"/>
    <s v="Coffee"/>
    <s v="Want"/>
  </r>
  <r>
    <s v="01/16/2020"/>
    <n v="16"/>
    <n v="1"/>
    <n v="2020"/>
    <s v="U OF C FOOTHILL 1"/>
    <n v="2.5099999999999998"/>
    <m/>
    <x v="5"/>
    <s v="Coffee"/>
    <s v="Want"/>
  </r>
  <r>
    <s v="01/16/2020"/>
    <n v="16"/>
    <n v="1"/>
    <n v="2020"/>
    <s v="THEATRE CALGARY  PAY"/>
    <m/>
    <n v="537.24"/>
    <x v="6"/>
    <s v="TC"/>
    <m/>
  </r>
  <r>
    <s v="01/17/2020"/>
    <n v="17"/>
    <n v="1"/>
    <n v="2020"/>
    <s v="ESSO 7-ELEVEN 37788"/>
    <n v="38.630000000000003"/>
    <m/>
    <x v="2"/>
    <s v="Gas"/>
    <s v="Need"/>
  </r>
  <r>
    <s v="01/17/2020"/>
    <n v="17"/>
    <n v="1"/>
    <n v="2020"/>
    <s v="RCSS #1545"/>
    <n v="132.27000000000001"/>
    <m/>
    <x v="0"/>
    <s v="Groceries"/>
    <s v="Need"/>
  </r>
  <r>
    <s v="01/17/2020"/>
    <n v="17"/>
    <n v="1"/>
    <n v="2020"/>
    <s v="SAFEWAY #8918"/>
    <n v="3.62"/>
    <m/>
    <x v="0"/>
    <s v="Groceries"/>
    <s v="Need"/>
  </r>
  <r>
    <s v="01/17/2020"/>
    <n v="17"/>
    <n v="1"/>
    <n v="2020"/>
    <s v="VALUE VILLAGE # 2132"/>
    <n v="47.71"/>
    <m/>
    <x v="1"/>
    <s v="Clothing"/>
    <s v="Need"/>
  </r>
  <r>
    <s v="01/17/2020"/>
    <n v="17"/>
    <n v="1"/>
    <n v="2020"/>
    <s v="CALGARY CLIMBING CENTRE C"/>
    <n v="44.1"/>
    <m/>
    <x v="7"/>
    <s v="Recreation"/>
    <s v="Want"/>
  </r>
  <r>
    <s v="01/17/2020"/>
    <n v="17"/>
    <n v="1"/>
    <n v="2020"/>
    <s v="TAQUERIA EL CHARRITO"/>
    <n v="23"/>
    <m/>
    <x v="5"/>
    <s v="Fast Food"/>
    <s v="Want"/>
  </r>
  <r>
    <s v="01/17/2020"/>
    <n v="17"/>
    <n v="1"/>
    <n v="2020"/>
    <s v="WEEDS CAFE"/>
    <n v="8.75"/>
    <m/>
    <x v="5"/>
    <s v="Coffee"/>
    <s v="Want"/>
  </r>
  <r>
    <s v="01/18/2020"/>
    <n v="18"/>
    <n v="1"/>
    <n v="2020"/>
    <s v="RCSS #1545"/>
    <n v="13.01"/>
    <m/>
    <x v="0"/>
    <s v="Groceries"/>
    <s v="Need"/>
  </r>
  <r>
    <s v="01/18/2020"/>
    <n v="18"/>
    <n v="1"/>
    <n v="2020"/>
    <s v="CALG CO-OP WINES &amp; SPIRIT"/>
    <n v="23.46"/>
    <m/>
    <x v="5"/>
    <s v="Alcohol"/>
    <s v="Want"/>
  </r>
  <r>
    <s v="01/18/2020"/>
    <n v="18"/>
    <n v="1"/>
    <n v="2020"/>
    <s v="MCDONALD'S #9065"/>
    <n v="10.26"/>
    <m/>
    <x v="5"/>
    <s v="Fast Food"/>
    <s v="Want"/>
  </r>
  <r>
    <s v="01/19/2020"/>
    <n v="19"/>
    <n v="1"/>
    <n v="2020"/>
    <s v="7-ELEVEN STORE #37788"/>
    <n v="3.55"/>
    <m/>
    <x v="5"/>
    <s v="Fast Food"/>
    <s v="Want"/>
  </r>
  <r>
    <s v="01/19/2020"/>
    <n v="19"/>
    <n v="1"/>
    <n v="2020"/>
    <s v="MCDONALD'S #9037"/>
    <n v="21.79"/>
    <m/>
    <x v="5"/>
    <s v="Fast Food"/>
    <s v="Want"/>
  </r>
  <r>
    <s v="01/19/2020"/>
    <n v="19"/>
    <n v="1"/>
    <n v="2020"/>
    <s v="MCDONALD'S #9092"/>
    <n v="6.07"/>
    <m/>
    <x v="5"/>
    <s v="Fast Food"/>
    <s v="Want"/>
  </r>
  <r>
    <s v="01/19/2020"/>
    <n v="19"/>
    <n v="1"/>
    <n v="2020"/>
    <s v="MRU EVENTS &amp; THEATRE SERV"/>
    <n v="9.35"/>
    <m/>
    <x v="5"/>
    <s v="Alcohol"/>
    <s v="Want"/>
  </r>
  <r>
    <s v="01/19/2020"/>
    <n v="19"/>
    <n v="1"/>
    <n v="2020"/>
    <s v="UNION MARKETS INC"/>
    <n v="11.24"/>
    <m/>
    <x v="5"/>
    <s v="Fast Food"/>
    <s v="Want"/>
  </r>
  <r>
    <s v="01/20/2020"/>
    <n v="20"/>
    <n v="1"/>
    <n v="2020"/>
    <s v="BNS MTGE DEPT    MTG"/>
    <n v="494.93"/>
    <m/>
    <x v="4"/>
    <s v="Mortgage"/>
    <s v="Need"/>
  </r>
  <r>
    <s v="01/20/2020"/>
    <n v="20"/>
    <n v="1"/>
    <n v="2020"/>
    <s v="EUREST-GOODEARTH-63055"/>
    <n v="3.83"/>
    <m/>
    <x v="5"/>
    <s v="Coffee"/>
    <s v="Want"/>
  </r>
  <r>
    <s v="01/21/2020"/>
    <n v="21"/>
    <n v="1"/>
    <n v="2020"/>
    <s v="RCSS #1545"/>
    <n v="5.98"/>
    <m/>
    <x v="0"/>
    <s v="Groceries"/>
    <s v="Need"/>
  </r>
  <r>
    <s v="01/21/2020"/>
    <n v="21"/>
    <n v="1"/>
    <n v="2020"/>
    <s v="Amazon.ca Prime Member"/>
    <n v="4.1900000000000004"/>
    <m/>
    <x v="8"/>
    <s v="Subscriptions"/>
    <s v="Want"/>
  </r>
  <r>
    <s v="01/21/2020"/>
    <n v="21"/>
    <n v="1"/>
    <n v="2020"/>
    <s v="MCDONALD'S #9065"/>
    <n v="2.2999999999999998"/>
    <m/>
    <x v="5"/>
    <s v="Fast Food"/>
    <s v="Want"/>
  </r>
  <r>
    <s v="01/21/2020"/>
    <n v="21"/>
    <n v="1"/>
    <n v="2020"/>
    <s v="U OF C STARBUCKS YAMNUSKA"/>
    <n v="3.62"/>
    <m/>
    <x v="5"/>
    <s v="Coffee"/>
    <s v="Want"/>
  </r>
  <r>
    <s v="01/22/2020"/>
    <n v="22"/>
    <n v="1"/>
    <n v="2020"/>
    <s v="SAFEWAY #8918"/>
    <n v="3.62"/>
    <m/>
    <x v="0"/>
    <s v="Groceries"/>
    <s v="Need"/>
  </r>
  <r>
    <s v="01/22/2020"/>
    <n v="22"/>
    <n v="1"/>
    <n v="2020"/>
    <s v="TD Insurance     INS"/>
    <n v="57.58"/>
    <m/>
    <x v="2"/>
    <s v="Auto Insurance"/>
    <s v="Need"/>
  </r>
  <r>
    <s v="01/22/2020"/>
    <n v="22"/>
    <n v="1"/>
    <n v="2020"/>
    <s v="RCLS #1645"/>
    <n v="32.729999999999997"/>
    <m/>
    <x v="5"/>
    <s v="Alcohol"/>
    <s v="Want"/>
  </r>
  <r>
    <s v="01/22/2020"/>
    <n v="22"/>
    <n v="1"/>
    <n v="2020"/>
    <s v="SQ *DEVILLE BROOKFIELD PL"/>
    <n v="3.95"/>
    <m/>
    <x v="5"/>
    <s v="Coffee"/>
    <s v="Want"/>
  </r>
  <r>
    <s v="01/23/2020"/>
    <n v="23"/>
    <n v="1"/>
    <n v="2020"/>
    <s v="VELVET CAFE"/>
    <n v="7.93"/>
    <m/>
    <x v="5"/>
    <s v="Coffee"/>
    <s v="Want"/>
  </r>
  <r>
    <s v="01/23/2020"/>
    <n v="23"/>
    <n v="1"/>
    <n v="2020"/>
    <s v="THEATRE CALGARY  PAY"/>
    <m/>
    <n v="416.15"/>
    <x v="6"/>
    <s v="TC"/>
    <m/>
  </r>
  <r>
    <s v="01/24/2020"/>
    <n v="24"/>
    <n v="1"/>
    <n v="2020"/>
    <s v="PETROCAN-1320 16 AVE NW"/>
    <n v="47.39"/>
    <m/>
    <x v="2"/>
    <s v="Gas"/>
    <s v="Need"/>
  </r>
  <r>
    <s v="01/24/2020"/>
    <n v="24"/>
    <n v="1"/>
    <n v="2020"/>
    <s v="WAL-MART SUPERCENTER#3013"/>
    <n v="95.01"/>
    <m/>
    <x v="1"/>
    <s v="Household Items"/>
    <s v="Need"/>
  </r>
  <r>
    <s v="01/24/2020"/>
    <n v="24"/>
    <n v="1"/>
    <n v="2020"/>
    <s v="ROSSO COFFEE ROASTERS"/>
    <n v="6.72"/>
    <m/>
    <x v="5"/>
    <s v="Coffee"/>
    <s v="Want"/>
  </r>
  <r>
    <s v="01/24/2020"/>
    <n v="24"/>
    <n v="1"/>
    <n v="2020"/>
    <s v="WEEDS CAFE"/>
    <n v="3.75"/>
    <m/>
    <x v="5"/>
    <s v="Coffee"/>
    <s v="Want"/>
  </r>
  <r>
    <s v="01/24/2020"/>
    <n v="24"/>
    <n v="1"/>
    <n v="2020"/>
    <s v="THEATRE JUNCTIO  PAY"/>
    <m/>
    <n v="855.29"/>
    <x v="6"/>
    <s v="The Grand"/>
    <m/>
  </r>
  <r>
    <s v="01/24/2020"/>
    <n v="24"/>
    <n v="1"/>
    <n v="2020"/>
    <s v="UofC             PAY"/>
    <m/>
    <n v="1817.76"/>
    <x v="9"/>
    <s v="UofC"/>
    <m/>
  </r>
  <r>
    <s v="01/25/2020"/>
    <n v="25"/>
    <n v="1"/>
    <n v="2020"/>
    <s v="PAYPAL *IA LOCAL212"/>
    <n v="320"/>
    <m/>
    <x v="1"/>
    <s v="Administrative Fees"/>
    <s v="Need"/>
  </r>
  <r>
    <s v="01/25/2020"/>
    <n v="25"/>
    <n v="1"/>
    <n v="2020"/>
    <s v="RCSS #1545"/>
    <n v="50.95"/>
    <m/>
    <x v="0"/>
    <s v="Groceries"/>
    <s v="Need"/>
  </r>
  <r>
    <s v="01/26/2020"/>
    <n v="26"/>
    <n v="1"/>
    <n v="2020"/>
    <s v="RCSS #1545"/>
    <n v="16.03"/>
    <m/>
    <x v="0"/>
    <s v="Groceries"/>
    <s v="Need"/>
  </r>
  <r>
    <s v="01/26/2020"/>
    <n v="26"/>
    <n v="1"/>
    <n v="2020"/>
    <s v="RCSS #1545"/>
    <n v="44.34"/>
    <m/>
    <x v="0"/>
    <s v="Groceries"/>
    <s v="Need"/>
  </r>
  <r>
    <s v="01/26/2020"/>
    <n v="26"/>
    <n v="1"/>
    <n v="2020"/>
    <s v="SAFEWAY #8918"/>
    <n v="9.35"/>
    <m/>
    <x v="0"/>
    <s v="Groceries"/>
    <s v="Need"/>
  </r>
  <r>
    <s v="01/26/2020"/>
    <n v="26"/>
    <n v="1"/>
    <n v="2020"/>
    <s v="WAL-MART SUPERCENTER#3013"/>
    <n v="108.64"/>
    <m/>
    <x v="1"/>
    <s v="Household Items"/>
    <s v="Need"/>
  </r>
  <r>
    <s v="01/26/2020"/>
    <n v="26"/>
    <n v="1"/>
    <n v="2020"/>
    <s v="CALG CO-OP WINE&amp;SPIRITS #"/>
    <n v="33.01"/>
    <m/>
    <x v="5"/>
    <s v="Alcohol"/>
    <s v="Want"/>
  </r>
  <r>
    <s v="01/27/2020"/>
    <n v="27"/>
    <n v="1"/>
    <n v="2020"/>
    <s v="MARRIOTT CALGARY BANQU"/>
    <n v="3.1"/>
    <m/>
    <x v="5"/>
    <s v="Coffee"/>
    <s v="Want"/>
  </r>
  <r>
    <s v="01/27/2020"/>
    <n v="27"/>
    <n v="1"/>
    <n v="2020"/>
    <s v="TRAIN HEROIC"/>
    <n v="20.22"/>
    <m/>
    <x v="8"/>
    <s v="Personal Items"/>
    <s v="Want"/>
  </r>
  <r>
    <s v="01/27/2020"/>
    <n v="27"/>
    <n v="1"/>
    <n v="2020"/>
    <s v="TD ATM DEP    001978"/>
    <m/>
    <n v="50"/>
    <x v="6"/>
    <s v="Misc"/>
    <m/>
  </r>
  <r>
    <s v="01/27/2020"/>
    <n v="27"/>
    <n v="1"/>
    <n v="2020"/>
    <s v="TD ATM DEP    001980"/>
    <m/>
    <n v="39.5"/>
    <x v="6"/>
    <s v="Misc"/>
    <m/>
  </r>
  <r>
    <s v="01/27/2020"/>
    <n v="27"/>
    <n v="1"/>
    <n v="2020"/>
    <s v="TD ATM DEP    008234"/>
    <m/>
    <n v="495"/>
    <x v="9"/>
    <s v="Sam"/>
    <m/>
  </r>
  <r>
    <s v="01/28/2020"/>
    <n v="28"/>
    <n v="1"/>
    <n v="2020"/>
    <s v="ROSSO COFFEE ROASTERS"/>
    <n v="3.68"/>
    <m/>
    <x v="5"/>
    <s v="Coffee"/>
    <s v="Want"/>
  </r>
  <r>
    <s v="01/28/2020"/>
    <n v="28"/>
    <n v="1"/>
    <n v="2020"/>
    <s v="U OF C STARBUCKS YAMNUSKA"/>
    <n v="3.62"/>
    <m/>
    <x v="5"/>
    <s v="Coffee"/>
    <s v="Want"/>
  </r>
  <r>
    <s v="01/29/2020"/>
    <n v="29"/>
    <n v="1"/>
    <n v="2020"/>
    <s v="SQ *DEVILLE BROOKFIELD PL"/>
    <n v="3.95"/>
    <m/>
    <x v="5"/>
    <s v="Coffee"/>
    <s v="Want"/>
  </r>
  <r>
    <s v="01/29/2020"/>
    <n v="29"/>
    <n v="1"/>
    <n v="2020"/>
    <s v="U OF C FOOTHILL 2"/>
    <n v="2.5099999999999998"/>
    <m/>
    <x v="5"/>
    <s v="Coffee"/>
    <s v="Want"/>
  </r>
  <r>
    <s v="01/30/2020"/>
    <n v="30"/>
    <n v="1"/>
    <n v="2020"/>
    <s v="NETFLIX.COM"/>
    <n v="13.99"/>
    <m/>
    <x v="1"/>
    <s v="Netflix"/>
    <s v="Need"/>
  </r>
  <r>
    <s v="01/30/2020"/>
    <n v="30"/>
    <n v="1"/>
    <n v="2020"/>
    <s v="LD EXPRESS STEPHEN AVE. S"/>
    <n v="2.4"/>
    <m/>
    <x v="5"/>
    <s v="Fast Food"/>
    <s v="Want"/>
  </r>
  <r>
    <s v="01/30/2020"/>
    <n v="30"/>
    <n v="1"/>
    <n v="2020"/>
    <s v="SQ *DEVILLE BROOKFIELD PL"/>
    <n v="7.35"/>
    <m/>
    <x v="5"/>
    <s v="Coffee"/>
    <s v="Want"/>
  </r>
  <r>
    <s v="01/30/2020"/>
    <n v="30"/>
    <n v="1"/>
    <n v="2020"/>
    <s v="WEEDS CAFE"/>
    <n v="3.75"/>
    <m/>
    <x v="5"/>
    <s v="Coffee"/>
    <s v="Want"/>
  </r>
  <r>
    <s v="01/30/2020"/>
    <n v="30"/>
    <n v="1"/>
    <n v="2020"/>
    <s v="ALBERTA THEATRE  PAY"/>
    <m/>
    <n v="131.80000000000001"/>
    <x v="6"/>
    <s v="ATP"/>
    <m/>
  </r>
  <r>
    <s v="01/31/2020"/>
    <n v="31"/>
    <n v="1"/>
    <n v="2020"/>
    <s v="SAFEWAY LIQUOR 8910"/>
    <n v="20.04"/>
    <m/>
    <x v="5"/>
    <s v="Alcohol"/>
    <s v="Want"/>
  </r>
  <r>
    <s v="02/01/2020"/>
    <n v="1"/>
    <n v="2"/>
    <n v="2020"/>
    <s v="CALGARYUNITEDCABS#1858"/>
    <n v="33.799999999999997"/>
    <m/>
    <x v="2"/>
    <s v="Transit"/>
    <s v="Need"/>
  </r>
  <r>
    <s v="02/01/2020"/>
    <n v="1"/>
    <n v="2"/>
    <n v="2020"/>
    <s v="CANMORE NORDIC CENTRE"/>
    <n v="15"/>
    <m/>
    <x v="7"/>
    <s v="Recreation"/>
    <s v="Want"/>
  </r>
  <r>
    <s v="02/01/2020"/>
    <n v="1"/>
    <n v="2"/>
    <n v="2020"/>
    <s v="VEGIN YYC"/>
    <n v="18.11"/>
    <m/>
    <x v="5"/>
    <s v="Fast Food"/>
    <s v="Want"/>
  </r>
  <r>
    <d v="2020-02-01T00:00:00"/>
    <n v="1"/>
    <n v="2"/>
    <n v="2020"/>
    <s v="Vacation Savings"/>
    <n v="500"/>
    <m/>
    <x v="3"/>
    <s v="Vacation Savings"/>
    <s v="Savings"/>
  </r>
  <r>
    <d v="2020-02-01T00:00:00"/>
    <n v="1"/>
    <n v="2"/>
    <n v="2020"/>
    <s v="Car Savings"/>
    <n v="186"/>
    <m/>
    <x v="3"/>
    <s v="Car Savings"/>
    <s v="Savings"/>
  </r>
  <r>
    <d v="2020-02-01T00:00:00"/>
    <n v="1"/>
    <n v="2"/>
    <n v="2020"/>
    <s v="House Savings"/>
    <n v="266"/>
    <m/>
    <x v="3"/>
    <s v="House Savings"/>
    <s v="Savings"/>
  </r>
  <r>
    <s v="02/02/2020"/>
    <n v="2"/>
    <n v="2"/>
    <n v="2020"/>
    <s v="RCSS #1545"/>
    <n v="72.290000000000006"/>
    <m/>
    <x v="0"/>
    <s v="Groceries"/>
    <s v="Need"/>
  </r>
  <r>
    <s v="02/02/2020"/>
    <n v="2"/>
    <n v="2"/>
    <n v="2020"/>
    <s v="THE HOME DEPOT #7037"/>
    <n v="5.18"/>
    <m/>
    <x v="8"/>
    <s v="Home Improvement"/>
    <s v="Want"/>
  </r>
  <r>
    <s v="02/03/2020"/>
    <n v="3"/>
    <n v="2"/>
    <n v="2020"/>
    <s v="7 ELEVEN STORE #14820"/>
    <n v="35"/>
    <m/>
    <x v="2"/>
    <s v="Transit"/>
    <s v="Need"/>
  </r>
  <r>
    <s v="02/03/2020"/>
    <n v="3"/>
    <n v="2"/>
    <n v="2020"/>
    <s v="BNS MTGE DEPT    MTG"/>
    <n v="494.93"/>
    <m/>
    <x v="4"/>
    <s v="Mortgage"/>
    <s v="Need"/>
  </r>
  <r>
    <s v="02/03/2020"/>
    <n v="3"/>
    <n v="2"/>
    <n v="2020"/>
    <s v="CALGARY  TIPP    TAX"/>
    <n v="121"/>
    <m/>
    <x v="4"/>
    <s v="Property Taxes"/>
    <s v="Need"/>
  </r>
  <r>
    <s v="02/03/2020"/>
    <n v="3"/>
    <n v="2"/>
    <n v="2020"/>
    <s v="CHATTERS SALON"/>
    <n v="46.2"/>
    <m/>
    <x v="1"/>
    <s v="Grooming"/>
    <s v="Need"/>
  </r>
  <r>
    <s v="02/03/2020"/>
    <n v="3"/>
    <n v="2"/>
    <n v="2020"/>
    <s v="COSTCO GAS W543     "/>
    <n v="28.56"/>
    <m/>
    <x v="2"/>
    <s v="Gas"/>
    <s v="Need"/>
  </r>
  <r>
    <s v="02/03/2020"/>
    <n v="3"/>
    <n v="2"/>
    <n v="2020"/>
    <s v="COSTCO WHOLESAL     "/>
    <n v="412.49"/>
    <m/>
    <x v="0"/>
    <s v="Groceries"/>
    <s v="Need"/>
  </r>
  <r>
    <s v="02/03/2020"/>
    <n v="3"/>
    <n v="2"/>
    <n v="2020"/>
    <s v="FREEDOM MOBILE INC"/>
    <n v="52.96"/>
    <m/>
    <x v="1"/>
    <s v="Cellphone"/>
    <s v="Need"/>
  </r>
  <r>
    <s v="02/03/2020"/>
    <n v="3"/>
    <n v="2"/>
    <n v="2020"/>
    <s v="HOMESENSE 028"/>
    <n v="13.64"/>
    <m/>
    <x v="1"/>
    <s v="Household Items"/>
    <s v="Need"/>
  </r>
  <r>
    <s v="02/03/2020"/>
    <n v="3"/>
    <n v="2"/>
    <n v="2020"/>
    <s v="SEND E-TFR FEE      "/>
    <n v="1"/>
    <m/>
    <x v="1"/>
    <s v="Administrative Fees"/>
    <s v="Need"/>
  </r>
  <r>
    <s v="02/03/2020"/>
    <n v="3"/>
    <n v="2"/>
    <n v="2020"/>
    <s v="FRESH BLENDS CAFE"/>
    <n v="6.62"/>
    <m/>
    <x v="5"/>
    <s v="Coffee"/>
    <s v="Want"/>
  </r>
  <r>
    <s v="02/03/2020"/>
    <n v="3"/>
    <n v="2"/>
    <n v="2020"/>
    <s v="THE HOME DEPOT #7037"/>
    <n v="14.47"/>
    <m/>
    <x v="8"/>
    <s v="Home Improvement"/>
    <s v="Want"/>
  </r>
  <r>
    <s v="02/03/2020"/>
    <n v="3"/>
    <n v="2"/>
    <n v="2020"/>
    <s v="U OF C STARBUCKS YAMNUSKA"/>
    <n v="3.62"/>
    <m/>
    <x v="5"/>
    <s v="Coffee"/>
    <s v="Want"/>
  </r>
  <r>
    <s v="02/04/2020"/>
    <n v="4"/>
    <n v="2"/>
    <n v="2020"/>
    <s v="LD EXPRESS STEPHEN AVE. S"/>
    <n v="36.35"/>
    <m/>
    <x v="2"/>
    <s v="Transit"/>
    <s v="Need"/>
  </r>
  <r>
    <s v="02/04/2020"/>
    <n v="4"/>
    <n v="2"/>
    <n v="2020"/>
    <s v="SQ *DEVILLE BROOKFIELD PL"/>
    <n v="3.95"/>
    <m/>
    <x v="5"/>
    <s v="Coffee"/>
    <s v="Want"/>
  </r>
  <r>
    <s v="02/05/2020"/>
    <n v="5"/>
    <n v="2"/>
    <n v="2020"/>
    <s v="TD Insurance     INS"/>
    <n v="80.25"/>
    <m/>
    <x v="4"/>
    <s v="Home Insurance"/>
    <s v="Need"/>
  </r>
  <r>
    <s v="02/05/2020"/>
    <n v="5"/>
    <n v="2"/>
    <n v="2020"/>
    <s v="7-ELEVEN STORE #37788"/>
    <n v="8.35"/>
    <m/>
    <x v="5"/>
    <s v="Fast Food"/>
    <s v="Want"/>
  </r>
  <r>
    <s v="02/05/2020"/>
    <n v="5"/>
    <n v="2"/>
    <n v="2020"/>
    <s v="SQ *DEVILLE BROOKFIELD PL"/>
    <n v="3.95"/>
    <m/>
    <x v="5"/>
    <s v="Coffee"/>
    <s v="Want"/>
  </r>
  <r>
    <s v="02/06/2020"/>
    <n v="6"/>
    <n v="2"/>
    <n v="2020"/>
    <s v="Amazon.ca*GK6H54J23"/>
    <n v="23.21"/>
    <m/>
    <x v="1"/>
    <s v="Household Items"/>
    <s v="Need"/>
  </r>
  <r>
    <s v="02/06/2020"/>
    <n v="6"/>
    <n v="2"/>
    <n v="2020"/>
    <s v="SAFEWAY #8918"/>
    <n v="14.41"/>
    <m/>
    <x v="0"/>
    <s v="Groceries"/>
    <s v="Need"/>
  </r>
  <r>
    <s v="02/06/2020"/>
    <n v="6"/>
    <n v="2"/>
    <n v="2020"/>
    <s v="AMZN Mktp CA*595B368W3"/>
    <n v="23.5"/>
    <m/>
    <x v="8"/>
    <s v="Hobbies"/>
    <s v="Want"/>
  </r>
  <r>
    <s v="02/06/2020"/>
    <n v="6"/>
    <n v="2"/>
    <n v="2020"/>
    <s v="SPORTS RENT"/>
    <n v="15.75"/>
    <m/>
    <x v="7"/>
    <s v="Recreation"/>
    <s v="Want"/>
  </r>
  <r>
    <s v="02/06/2020"/>
    <n v="6"/>
    <n v="2"/>
    <n v="2020"/>
    <s v="THE HOME DEPOT #7037"/>
    <n v="6.39"/>
    <m/>
    <x v="8"/>
    <s v="Home Improvement"/>
    <s v="Want"/>
  </r>
  <r>
    <s v="02/06/2020"/>
    <n v="6"/>
    <n v="2"/>
    <n v="2020"/>
    <s v="THE HOME DEPOT #7037"/>
    <n v="25"/>
    <m/>
    <x v="8"/>
    <s v="Home Improvement"/>
    <s v="Want"/>
  </r>
  <r>
    <s v="02/06/2020"/>
    <n v="6"/>
    <n v="2"/>
    <n v="2020"/>
    <s v="WEEDS CAFE"/>
    <n v="7.5"/>
    <m/>
    <x v="5"/>
    <s v="Coffee"/>
    <s v="Want"/>
  </r>
  <r>
    <s v="02/06/2020"/>
    <n v="6"/>
    <n v="2"/>
    <n v="2020"/>
    <s v="VERTIGO THEATRE  PAY"/>
    <m/>
    <n v="211.9"/>
    <x v="6"/>
    <s v="Vertigo"/>
    <m/>
  </r>
  <r>
    <s v="02/07/2020"/>
    <n v="7"/>
    <n v="2"/>
    <n v="2020"/>
    <s v="MCDONALD'S #20438"/>
    <n v="2.5099999999999998"/>
    <m/>
    <x v="5"/>
    <s v="Coffee"/>
    <s v="Want"/>
  </r>
  <r>
    <s v="02/07/2020"/>
    <n v="7"/>
    <n v="2"/>
    <n v="2020"/>
    <s v="PIZZA BOYS RAGAZZI BISTRO"/>
    <n v="77.28"/>
    <m/>
    <x v="5"/>
    <s v="Eating Out"/>
    <s v="Want"/>
  </r>
  <r>
    <s v="02/07/2020"/>
    <n v="7"/>
    <n v="2"/>
    <n v="2020"/>
    <s v="SAFEWAY LIQUOR 8910"/>
    <n v="14.79"/>
    <m/>
    <x v="5"/>
    <s v="Alcohol"/>
    <s v="Want"/>
  </r>
  <r>
    <s v="02/07/2020"/>
    <n v="7"/>
    <n v="2"/>
    <n v="2020"/>
    <s v="THEATRE JUNCTIO  PAY"/>
    <m/>
    <n v="1544.81"/>
    <x v="6"/>
    <s v="The Grand"/>
    <m/>
  </r>
  <r>
    <s v="02/08/2020"/>
    <n v="8"/>
    <n v="2"/>
    <n v="2020"/>
    <s v="BEDROCK CROSSFIT"/>
    <n v="330.76"/>
    <m/>
    <x v="7"/>
    <s v="Recreation"/>
    <s v="Want"/>
  </r>
  <r>
    <s v="02/08/2020"/>
    <n v="8"/>
    <n v="2"/>
    <n v="2020"/>
    <s v="MCDONALD'S #26030"/>
    <n v="7.12"/>
    <m/>
    <x v="5"/>
    <s v="Fast Food"/>
    <s v="Want"/>
  </r>
  <r>
    <s v="02/09/2020"/>
    <n v="9"/>
    <n v="2"/>
    <n v="2020"/>
    <s v="RCSS #1545"/>
    <n v="24.95"/>
    <m/>
    <x v="0"/>
    <s v="Groceries"/>
    <s v="Need"/>
  </r>
  <r>
    <s v="02/09/2020"/>
    <n v="9"/>
    <n v="2"/>
    <n v="2020"/>
    <s v="HIGH LEVEL DINER"/>
    <n v="58.14"/>
    <m/>
    <x v="5"/>
    <s v="Eating Out"/>
    <s v="Want"/>
  </r>
  <r>
    <s v="02/09/2020"/>
    <n v="9"/>
    <n v="2"/>
    <n v="2020"/>
    <s v="RCLS #1645"/>
    <n v="14.97"/>
    <m/>
    <x v="5"/>
    <s v="Alcohol"/>
    <s v="Want"/>
  </r>
  <r>
    <s v="02/10/2020"/>
    <n v="10"/>
    <n v="2"/>
    <n v="2020"/>
    <s v="OLLY FRESCO'S"/>
    <n v="10.8"/>
    <m/>
    <x v="5"/>
    <s v="Fast Food"/>
    <s v="Want"/>
  </r>
  <r>
    <s v="02/10/2020"/>
    <n v="10"/>
    <n v="2"/>
    <n v="2020"/>
    <s v="UofC             PAY"/>
    <m/>
    <n v="1817.76"/>
    <x v="9"/>
    <s v="UofC"/>
    <m/>
  </r>
  <r>
    <s v="02/11/2020"/>
    <n v="11"/>
    <n v="2"/>
    <n v="2020"/>
    <s v="RCSS #1545"/>
    <n v="34.53"/>
    <m/>
    <x v="0"/>
    <s v="Groceries"/>
    <s v="Need"/>
  </r>
  <r>
    <s v="02/12/2020"/>
    <n v="12"/>
    <n v="2"/>
    <n v="2020"/>
    <s v="Koodo Mobile     BPY"/>
    <n v="52.96"/>
    <m/>
    <x v="1"/>
    <s v="Cellphone"/>
    <s v="Need"/>
  </r>
  <r>
    <s v="02/12/2020"/>
    <n v="12"/>
    <n v="2"/>
    <n v="2020"/>
    <s v="DROPBOX*GGBVN8XHZ24K"/>
    <n v="15.99"/>
    <m/>
    <x v="8"/>
    <s v="Subscriptions"/>
    <s v="Want"/>
  </r>
  <r>
    <s v="02/12/2020"/>
    <n v="12"/>
    <n v="2"/>
    <n v="2020"/>
    <s v="THE HOME DEPOT #7037"/>
    <n v="48.1"/>
    <m/>
    <x v="8"/>
    <s v="Home Improvement"/>
    <s v="Want"/>
  </r>
  <r>
    <s v="02/12/2020"/>
    <n v="12"/>
    <n v="2"/>
    <n v="2020"/>
    <s v="WEEDS CAFE"/>
    <n v="7.15"/>
    <m/>
    <x v="5"/>
    <s v="Coffee"/>
    <s v="Want"/>
  </r>
  <r>
    <s v="02/12/2020"/>
    <n v="12"/>
    <n v="2"/>
    <n v="2020"/>
    <s v="WINNERS 467"/>
    <n v="20.99"/>
    <m/>
    <x v="8"/>
    <s v="Gifts"/>
    <s v="Want"/>
  </r>
  <r>
    <s v="02/13/2020"/>
    <n v="13"/>
    <n v="2"/>
    <n v="2020"/>
    <s v="SAFEWAY #8913"/>
    <n v="8.81"/>
    <m/>
    <x v="0"/>
    <s v="Groceries"/>
    <s v="Need"/>
  </r>
  <r>
    <s v="02/13/2020"/>
    <n v="13"/>
    <n v="2"/>
    <n v="2020"/>
    <s v="ANALOG COFFEE - BOW VALLE"/>
    <n v="8.24"/>
    <m/>
    <x v="5"/>
    <s v="Coffee"/>
    <s v="Want"/>
  </r>
  <r>
    <s v="02/14/2020"/>
    <n v="14"/>
    <n v="2"/>
    <n v="2020"/>
    <s v="748 - LD NORTH HILL"/>
    <n v="16.89"/>
    <m/>
    <x v="5"/>
    <s v="Alcohol"/>
    <s v="Want"/>
  </r>
  <r>
    <s v="02/14/2020"/>
    <n v="14"/>
    <n v="2"/>
    <n v="2020"/>
    <s v="CALGARYUNITEDCABS#1174"/>
    <n v="22"/>
    <m/>
    <x v="7"/>
    <s v="Going Away"/>
    <s v="Want"/>
  </r>
  <r>
    <s v="02/14/2020"/>
    <n v="14"/>
    <n v="2"/>
    <n v="2020"/>
    <s v="STARBUCKS 75596"/>
    <n v="8.61"/>
    <m/>
    <x v="5"/>
    <s v="Coffee"/>
    <s v="Want"/>
  </r>
  <r>
    <s v="02/14/2020"/>
    <n v="14"/>
    <n v="2"/>
    <n v="2020"/>
    <s v="WESTJET     8382605873408"/>
    <n v="31.5"/>
    <m/>
    <x v="7"/>
    <s v="Going Away"/>
    <s v="Want"/>
  </r>
  <r>
    <s v="02/14/2020"/>
    <n v="14"/>
    <n v="2"/>
    <n v="2020"/>
    <s v="WHOOP"/>
    <n v="42.85"/>
    <m/>
    <x v="8"/>
    <s v="Subscriptions"/>
    <s v="Want"/>
  </r>
  <r>
    <s v="02/14/2020"/>
    <n v="14"/>
    <n v="2"/>
    <n v="2020"/>
    <s v="EPCOR CENTRE Fo  PAY"/>
    <m/>
    <n v="108.28"/>
    <x v="6"/>
    <s v="Jack Singer"/>
    <m/>
  </r>
  <r>
    <s v="02/15/2020"/>
    <n v="15"/>
    <n v="2"/>
    <n v="2020"/>
    <s v="REAL CDN SUPERSTORE #1"/>
    <n v="54.63"/>
    <m/>
    <x v="0"/>
    <s v="Groceries"/>
    <s v="Need"/>
  </r>
  <r>
    <s v="02/15/2020"/>
    <n v="15"/>
    <n v="2"/>
    <n v="2020"/>
    <s v="CANADIAN MENNONITE UNIVER"/>
    <n v="6.75"/>
    <m/>
    <x v="5"/>
    <s v="Coffee"/>
    <s v="Want"/>
  </r>
  <r>
    <s v="02/17/2020"/>
    <n v="17"/>
    <n v="2"/>
    <n v="2020"/>
    <s v="ELKHORN RESORT"/>
    <n v="15.8"/>
    <m/>
    <x v="7"/>
    <s v="Going Away"/>
    <s v="Want"/>
  </r>
  <r>
    <s v="02/18/2020"/>
    <n v="18"/>
    <n v="2"/>
    <n v="2020"/>
    <s v="BNS MTGE DEPT    MTG"/>
    <n v="494.93"/>
    <m/>
    <x v="4"/>
    <s v="Mortgage"/>
    <s v="Need"/>
  </r>
  <r>
    <s v="02/18/2020"/>
    <n v="18"/>
    <n v="2"/>
    <n v="2020"/>
    <s v="INT LGHTSPD  UL#005 "/>
    <n v="46.15"/>
    <m/>
    <x v="1"/>
    <s v="Internet"/>
    <s v="Need"/>
  </r>
  <r>
    <s v="02/18/2020"/>
    <n v="18"/>
    <n v="2"/>
    <n v="2020"/>
    <s v="SHOPPERSDRUGMART0305"/>
    <n v="17.8"/>
    <m/>
    <x v="1"/>
    <s v="Household Items"/>
    <s v="Need"/>
  </r>
  <r>
    <s v="02/18/2020"/>
    <n v="18"/>
    <n v="2"/>
    <n v="2020"/>
    <s v="ASSOCIATED CAB/ALLIED"/>
    <n v="30.48"/>
    <m/>
    <x v="7"/>
    <s v="Going Away"/>
    <s v="Want"/>
  </r>
  <r>
    <s v="02/18/2020"/>
    <n v="18"/>
    <n v="2"/>
    <n v="2020"/>
    <s v="MCDONALD'S #29090  Q04"/>
    <n v="5.13"/>
    <m/>
    <x v="5"/>
    <s v="Coffee"/>
    <s v="Want"/>
  </r>
  <r>
    <s v="02/18/2020"/>
    <n v="18"/>
    <n v="2"/>
    <n v="2020"/>
    <s v="RED RIVER COOPGAS  QPE HE"/>
    <n v="49.5"/>
    <m/>
    <x v="7"/>
    <s v="Going Away"/>
    <s v="Want"/>
  </r>
  <r>
    <s v="02/18/2020"/>
    <n v="18"/>
    <n v="2"/>
    <n v="2020"/>
    <s v="WESTJET     8382605916842"/>
    <n v="31.5"/>
    <m/>
    <x v="7"/>
    <s v="Going Away"/>
    <s v="Want"/>
  </r>
  <r>
    <s v="02/18/2020"/>
    <n v="18"/>
    <n v="2"/>
    <n v="2020"/>
    <s v="YWG FRESHII FOOD COURT"/>
    <n v="17.68"/>
    <m/>
    <x v="5"/>
    <s v="Fast Food"/>
    <s v="Want"/>
  </r>
  <r>
    <s v="02/19/2020"/>
    <n v="19"/>
    <n v="2"/>
    <n v="2020"/>
    <s v="Enmax            BPY"/>
    <n v="261.18"/>
    <m/>
    <x v="4"/>
    <s v="Utilities"/>
    <s v="Need"/>
  </r>
  <r>
    <s v="02/19/2020"/>
    <n v="19"/>
    <n v="2"/>
    <n v="2020"/>
    <s v="ESSO 7-ELEVEN 37788"/>
    <n v="39.119999999999997"/>
    <m/>
    <x v="2"/>
    <s v="Gas"/>
    <s v="Need"/>
  </r>
  <r>
    <s v="02/19/2020"/>
    <n v="19"/>
    <n v="2"/>
    <n v="2020"/>
    <s v="RCSS #1545"/>
    <n v="62.06"/>
    <m/>
    <x v="0"/>
    <s v="Groceries"/>
    <s v="Need"/>
  </r>
  <r>
    <s v="02/20/2020"/>
    <n v="20"/>
    <n v="2"/>
    <n v="2020"/>
    <s v="CAMBRIAN PHARMACY"/>
    <n v="26.24"/>
    <m/>
    <x v="1"/>
    <s v="Medical Expenses"/>
    <s v="Need"/>
  </r>
  <r>
    <s v="02/20/2020"/>
    <n v="20"/>
    <n v="2"/>
    <n v="2020"/>
    <s v="CAMBRIAN PHARMACY"/>
    <n v="20.239999999999998"/>
    <m/>
    <x v="1"/>
    <s v="Medical Expenses"/>
    <s v="Need"/>
  </r>
  <r>
    <s v="02/20/2020"/>
    <n v="20"/>
    <n v="2"/>
    <n v="2020"/>
    <s v="LD EXPRESS STEPHEN AVE. S"/>
    <n v="6.58"/>
    <m/>
    <x v="5"/>
    <s v="Fast Food"/>
    <s v="Want"/>
  </r>
  <r>
    <s v="02/20/2020"/>
    <n v="20"/>
    <n v="2"/>
    <n v="2020"/>
    <s v="SQ *DEVILLE BROOKFIELD PL"/>
    <n v="3.95"/>
    <m/>
    <x v="5"/>
    <s v="Coffee"/>
    <s v="Want"/>
  </r>
  <r>
    <s v="02/21/2020"/>
    <n v="21"/>
    <n v="2"/>
    <n v="2020"/>
    <s v="Amazon.ca Prime Member"/>
    <n v="4.1900000000000004"/>
    <m/>
    <x v="8"/>
    <s v="Subscriptions"/>
    <s v="Want"/>
  </r>
  <r>
    <s v="02/21/2020"/>
    <n v="21"/>
    <n v="2"/>
    <n v="2020"/>
    <s v="MCDONALD'S #15624"/>
    <n v="7.01"/>
    <m/>
    <x v="5"/>
    <s v="Fast Food"/>
    <s v="Want"/>
  </r>
  <r>
    <s v="02/21/2020"/>
    <n v="21"/>
    <n v="2"/>
    <n v="2020"/>
    <s v="SQ *DEVILLE BROOKFIELD PL"/>
    <n v="3.95"/>
    <m/>
    <x v="5"/>
    <s v="Coffee"/>
    <s v="Want"/>
  </r>
  <r>
    <s v="02/21/2020"/>
    <n v="21"/>
    <n v="2"/>
    <n v="2020"/>
    <s v="TIM HORTONS #2754"/>
    <n v="3.97"/>
    <m/>
    <x v="5"/>
    <s v="Coffee"/>
    <s v="Want"/>
  </r>
  <r>
    <s v="02/21/2020"/>
    <n v="21"/>
    <n v="2"/>
    <n v="2020"/>
    <s v="THEATRE JUNCTIO  PAY"/>
    <m/>
    <n v="639.16999999999996"/>
    <x v="6"/>
    <s v="The Grand"/>
    <m/>
  </r>
  <r>
    <s v="02/22/2020"/>
    <n v="22"/>
    <n v="2"/>
    <n v="2020"/>
    <s v="LD EXPRESS STEPHEN AVE. S"/>
    <n v="14.98"/>
    <m/>
    <x v="1"/>
    <s v="Household Items"/>
    <s v="Need"/>
  </r>
  <r>
    <s v="02/22/2020"/>
    <n v="22"/>
    <n v="2"/>
    <n v="2020"/>
    <s v="VELVET CAFE"/>
    <n v="39.659999999999997"/>
    <m/>
    <x v="0"/>
    <s v="Groceries"/>
    <s v="Need"/>
  </r>
  <r>
    <s v="02/22/2020"/>
    <n v="22"/>
    <n v="2"/>
    <n v="2020"/>
    <s v="MCDONALD'S #15624"/>
    <n v="3.35"/>
    <m/>
    <x v="5"/>
    <s v="Coffee"/>
    <s v="Want"/>
  </r>
  <r>
    <s v="02/23/2020"/>
    <n v="23"/>
    <n v="2"/>
    <n v="2020"/>
    <s v="PET VALU"/>
    <n v="91.34"/>
    <m/>
    <x v="1"/>
    <s v="Moloko Expenses"/>
    <s v="Need"/>
  </r>
  <r>
    <s v="02/23/2020"/>
    <n v="23"/>
    <n v="2"/>
    <n v="2020"/>
    <s v="SAFEWAY #8913"/>
    <n v="3.1"/>
    <m/>
    <x v="0"/>
    <s v="Groceries"/>
    <s v="Need"/>
  </r>
  <r>
    <s v="02/23/2020"/>
    <n v="23"/>
    <n v="2"/>
    <n v="2020"/>
    <s v="SAFEWAY #8913"/>
    <n v="4.8499999999999996"/>
    <m/>
    <x v="0"/>
    <s v="Groceries"/>
    <s v="Need"/>
  </r>
  <r>
    <s v="02/23/2020"/>
    <n v="23"/>
    <n v="2"/>
    <n v="2020"/>
    <s v="WAL-MART SUPERCENTER#3013"/>
    <n v="26.43"/>
    <m/>
    <x v="1"/>
    <s v="Household Items"/>
    <s v="Need"/>
  </r>
  <r>
    <s v="02/23/2020"/>
    <n v="23"/>
    <n v="2"/>
    <n v="2020"/>
    <s v="MCDONALD'S #9069"/>
    <n v="5.24"/>
    <m/>
    <x v="5"/>
    <s v="Coffee"/>
    <s v="Want"/>
  </r>
  <r>
    <s v="02/23/2020"/>
    <n v="23"/>
    <n v="2"/>
    <n v="2020"/>
    <s v="VALUE VILLAGE # 2019"/>
    <n v="6.29"/>
    <m/>
    <x v="8"/>
    <s v="Hobbies"/>
    <s v="Want"/>
  </r>
  <r>
    <s v="02/24/2020"/>
    <n v="24"/>
    <n v="2"/>
    <n v="2020"/>
    <s v="RCSS #1545"/>
    <n v="33.090000000000003"/>
    <m/>
    <x v="0"/>
    <s v="Groceries"/>
    <s v="Need"/>
  </r>
  <r>
    <s v="02/24/2020"/>
    <n v="24"/>
    <n v="2"/>
    <n v="2020"/>
    <s v="SAFEWAY #8812"/>
    <n v="23.81"/>
    <m/>
    <x v="0"/>
    <s v="Groceries"/>
    <s v="Need"/>
  </r>
  <r>
    <s v="02/24/2020"/>
    <n v="24"/>
    <n v="2"/>
    <n v="2020"/>
    <s v="TD Insurance     INS"/>
    <n v="57.58"/>
    <m/>
    <x v="2"/>
    <s v="Auto Insurance"/>
    <s v="Need"/>
  </r>
  <r>
    <s v="02/24/2020"/>
    <n v="24"/>
    <n v="2"/>
    <n v="2020"/>
    <s v="ROSSO COFFEE ROASTERS"/>
    <n v="7.61"/>
    <m/>
    <x v="5"/>
    <s v="Coffee"/>
    <s v="Want"/>
  </r>
  <r>
    <s v="02/25/2020"/>
    <n v="25"/>
    <n v="2"/>
    <n v="2020"/>
    <s v="CALGARY CLIMBING CTR"/>
    <n v="44.1"/>
    <m/>
    <x v="7"/>
    <s v="Recreation"/>
    <s v="Want"/>
  </r>
  <r>
    <s v="02/25/2020"/>
    <n v="25"/>
    <n v="2"/>
    <n v="2020"/>
    <s v="DQ GRILL &amp; CHILL #27434"/>
    <n v="12.58"/>
    <m/>
    <x v="5"/>
    <s v="Fast Food"/>
    <s v="Want"/>
  </r>
  <r>
    <s v="02/25/2020"/>
    <n v="25"/>
    <n v="2"/>
    <n v="2020"/>
    <s v="MARRIOTT CALGARY BANQU"/>
    <n v="3.1"/>
    <m/>
    <x v="5"/>
    <s v="Coffee"/>
    <s v="Want"/>
  </r>
  <r>
    <s v="02/25/2020"/>
    <n v="25"/>
    <n v="2"/>
    <n v="2020"/>
    <s v="THORNHILL AQUATICS"/>
    <n v="8"/>
    <m/>
    <x v="7"/>
    <s v="Recreation"/>
    <s v="Want"/>
  </r>
  <r>
    <s v="02/25/2020"/>
    <n v="25"/>
    <n v="2"/>
    <n v="2020"/>
    <s v="U OF C FOOTHILL 2"/>
    <n v="6.3"/>
    <m/>
    <x v="5"/>
    <s v="Coffee"/>
    <s v="Want"/>
  </r>
  <r>
    <s v="02/25/2020"/>
    <n v="25"/>
    <n v="2"/>
    <n v="2020"/>
    <s v="UofC             PAY"/>
    <m/>
    <n v="1817.77"/>
    <x v="9"/>
    <s v="UofC"/>
    <m/>
  </r>
  <r>
    <s v="02/26/2020"/>
    <n v="26"/>
    <n v="2"/>
    <n v="2020"/>
    <s v="7 ELEVEN STORE #25630"/>
    <n v="35"/>
    <m/>
    <x v="2"/>
    <s v="Transit"/>
    <s v="Need"/>
  </r>
  <r>
    <s v="02/26/2020"/>
    <n v="26"/>
    <n v="2"/>
    <n v="2020"/>
    <s v="DEVILLE COFFEE - BROOKFIE"/>
    <n v="3.95"/>
    <m/>
    <x v="5"/>
    <s v="Coffee"/>
    <s v="Want"/>
  </r>
  <r>
    <s v="02/26/2020"/>
    <n v="26"/>
    <n v="2"/>
    <n v="2020"/>
    <s v="MCDONALD'S #9065"/>
    <n v="10.78"/>
    <m/>
    <x v="5"/>
    <s v="Fast Food"/>
    <s v="Want"/>
  </r>
  <r>
    <s v="02/26/2020"/>
    <n v="26"/>
    <n v="2"/>
    <n v="2020"/>
    <s v="THORNHILL AQUATICS"/>
    <n v="16"/>
    <m/>
    <x v="7"/>
    <s v="Recreation"/>
    <s v="Want"/>
  </r>
  <r>
    <s v="02/26/2020"/>
    <n v="26"/>
    <n v="2"/>
    <n v="2020"/>
    <s v="U OF C FOOTHILL 1"/>
    <n v="8.18"/>
    <m/>
    <x v="5"/>
    <s v="Coffee"/>
    <s v="Want"/>
  </r>
  <r>
    <s v="02/27/2020"/>
    <n v="27"/>
    <n v="2"/>
    <n v="2020"/>
    <s v="RCSS #1545"/>
    <n v="47.48"/>
    <m/>
    <x v="0"/>
    <s v="Groceries"/>
    <s v="Need"/>
  </r>
  <r>
    <s v="02/27/2020"/>
    <n v="27"/>
    <n v="2"/>
    <n v="2020"/>
    <s v="EUREST-GOODEARTH-63055"/>
    <n v="9.0299999999999994"/>
    <m/>
    <x v="5"/>
    <s v="Coffee"/>
    <s v="Want"/>
  </r>
  <r>
    <s v="02/27/2020"/>
    <n v="27"/>
    <n v="2"/>
    <n v="2020"/>
    <s v="OLLY FRESCO'S"/>
    <n v="14.72"/>
    <m/>
    <x v="5"/>
    <s v="Fast Food"/>
    <s v="Want"/>
  </r>
  <r>
    <s v="02/27/2020"/>
    <n v="27"/>
    <n v="2"/>
    <n v="2020"/>
    <s v="SQ *DEVILLE BROOKFIELD PL"/>
    <n v="3.95"/>
    <m/>
    <x v="5"/>
    <s v="Coffee"/>
    <s v="Want"/>
  </r>
  <r>
    <s v="02/28/2020"/>
    <n v="28"/>
    <n v="2"/>
    <n v="2020"/>
    <s v="DOLLARAMA # 724"/>
    <n v="5.1100000000000003"/>
    <m/>
    <x v="5"/>
    <s v="Fast Food"/>
    <s v="Want"/>
  </r>
  <r>
    <s v="02/28/2020"/>
    <n v="28"/>
    <n v="2"/>
    <n v="2020"/>
    <s v="EUREST-GOODEARTH-63055"/>
    <n v="2.78"/>
    <m/>
    <x v="5"/>
    <s v="Coffee"/>
    <s v="Want"/>
  </r>
  <r>
    <s v="02/28/2020"/>
    <n v="28"/>
    <n v="2"/>
    <n v="2020"/>
    <s v="SQ *DEVILLE BROOKFIELD PL"/>
    <n v="3.4"/>
    <m/>
    <x v="5"/>
    <s v="Coffee"/>
    <s v="Want"/>
  </r>
  <r>
    <s v="02/28/2020"/>
    <n v="28"/>
    <n v="2"/>
    <n v="2020"/>
    <s v="TD ATM W/D    001523"/>
    <n v="200"/>
    <m/>
    <x v="8"/>
    <s v="Gear"/>
    <s v="Want"/>
  </r>
  <r>
    <d v="2020-02-29T00:00:00"/>
    <n v="29"/>
    <n v="2"/>
    <n v="2020"/>
    <s v="Safeway"/>
    <n v="5.96"/>
    <m/>
    <x v="0"/>
    <s v="Groceries"/>
    <s v="Need"/>
  </r>
  <r>
    <s v="02/29/2020"/>
    <n v="29"/>
    <n v="2"/>
    <n v="2020"/>
    <s v="NETFLIX.COM"/>
    <n v="13.99"/>
    <m/>
    <x v="1"/>
    <s v="Netflix"/>
    <s v="Need"/>
  </r>
  <r>
    <s v="02/29/2020"/>
    <n v="29"/>
    <n v="2"/>
    <n v="2020"/>
    <s v="RCSS #1545"/>
    <n v="93.67"/>
    <m/>
    <x v="0"/>
    <s v="Groceries"/>
    <s v="Need"/>
  </r>
  <r>
    <s v="02/29/2020"/>
    <n v="29"/>
    <n v="2"/>
    <n v="2020"/>
    <s v="SAFEWAY LIQUOR 8910"/>
    <n v="10.59"/>
    <m/>
    <x v="5"/>
    <s v="Alcohol"/>
    <s v="Want"/>
  </r>
  <r>
    <s v="02/29/2020"/>
    <n v="29"/>
    <n v="2"/>
    <n v="2020"/>
    <s v="SQ *DEVILLE COFFEE"/>
    <n v="3.95"/>
    <m/>
    <x v="5"/>
    <s v="Coffee"/>
    <s v="Want"/>
  </r>
  <r>
    <s v="02/29/2020"/>
    <n v="29"/>
    <n v="2"/>
    <n v="2020"/>
    <s v="THEATRE CALGARY"/>
    <n v="70"/>
    <m/>
    <x v="7"/>
    <s v="Entertainment"/>
    <s v="Want"/>
  </r>
  <r>
    <s v="03/01/2020"/>
    <n v="1"/>
    <n v="3"/>
    <n v="2020"/>
    <s v="DAIRY QUEEN #27136"/>
    <n v="11"/>
    <m/>
    <x v="5"/>
    <s v="Fast Food"/>
    <s v="Want"/>
  </r>
  <r>
    <s v="03/01/2020"/>
    <n v="1"/>
    <n v="3"/>
    <n v="2020"/>
    <s v="LINDSAY PARK SPORTS SOCIE"/>
    <n v="16"/>
    <m/>
    <x v="7"/>
    <s v="Recreation"/>
    <s v="Want"/>
  </r>
  <r>
    <s v="03/01/2020"/>
    <n v="1"/>
    <n v="3"/>
    <n v="2020"/>
    <s v="THORNHILL AQUATICS"/>
    <n v="8"/>
    <m/>
    <x v="7"/>
    <s v="Recreation"/>
    <s v="Want"/>
  </r>
  <r>
    <d v="2020-03-01T00:00:00"/>
    <n v="1"/>
    <n v="3"/>
    <n v="2020"/>
    <s v="House Savings"/>
    <n v="266"/>
    <m/>
    <x v="3"/>
    <s v="House Savings"/>
    <s v="Savings"/>
  </r>
  <r>
    <d v="2020-03-01T00:00:00"/>
    <n v="1"/>
    <n v="3"/>
    <n v="2020"/>
    <s v="Vacation Savings"/>
    <n v="500"/>
    <m/>
    <x v="3"/>
    <s v="Vacation Savings"/>
    <s v="Savings"/>
  </r>
  <r>
    <s v="03/02/2020"/>
    <n v="2"/>
    <n v="3"/>
    <n v="2020"/>
    <s v="Registry Expres     "/>
    <n v="285"/>
    <m/>
    <x v="1"/>
    <s v="Administrative Fees"/>
    <s v="Need"/>
  </r>
  <r>
    <s v="03/02/2020"/>
    <n v="2"/>
    <n v="3"/>
    <n v="2020"/>
    <s v="SEND E-TFR FEE      "/>
    <n v="1"/>
    <m/>
    <x v="1"/>
    <s v="Administrative Fees"/>
    <s v="Need"/>
  </r>
  <r>
    <s v="03/02/2020"/>
    <n v="2"/>
    <n v="3"/>
    <n v="2020"/>
    <s v="ESSO 7-ELEVEN 37788"/>
    <n v="44.64"/>
    <m/>
    <x v="2"/>
    <s v="Gas"/>
    <s v="Need"/>
  </r>
  <r>
    <s v="03/02/2020"/>
    <n v="2"/>
    <n v="3"/>
    <n v="2020"/>
    <s v="TD Insurance     INS"/>
    <n v="80.25"/>
    <m/>
    <x v="4"/>
    <s v="Home Insurance"/>
    <s v="Need"/>
  </r>
  <r>
    <s v="03/02/2020"/>
    <n v="2"/>
    <n v="3"/>
    <n v="2020"/>
    <s v="WAL-MART STORE#3011"/>
    <n v="17.82"/>
    <m/>
    <x v="1"/>
    <s v="Household Items"/>
    <s v="Need"/>
  </r>
  <r>
    <s v="03/02/2020"/>
    <n v="2"/>
    <n v="3"/>
    <n v="2020"/>
    <s v="BNS MTGE DEPT    MTG"/>
    <n v="494.93"/>
    <m/>
    <x v="4"/>
    <s v="Mortgage"/>
    <s v="Need"/>
  </r>
  <r>
    <s v="03/02/2020"/>
    <n v="2"/>
    <n v="3"/>
    <n v="2020"/>
    <s v="CALGARY  TIPP    TAX"/>
    <n v="121"/>
    <m/>
    <x v="4"/>
    <s v="Property Taxes"/>
    <s v="Need"/>
  </r>
  <r>
    <s v="03/02/2020"/>
    <n v="2"/>
    <n v="3"/>
    <n v="2020"/>
    <s v="SQ *DEVILLE BROOKFIELD PL"/>
    <n v="3.95"/>
    <m/>
    <x v="5"/>
    <s v="Coffee"/>
    <s v="Want"/>
  </r>
  <r>
    <d v="2010-03-02T00:00:00"/>
    <n v="2"/>
    <n v="3"/>
    <n v="2020"/>
    <s v="House Savings"/>
    <n v="186"/>
    <m/>
    <x v="3"/>
    <s v="Car Savings"/>
    <s v="Savings"/>
  </r>
  <r>
    <s v="03/03/2020"/>
    <n v="3"/>
    <n v="3"/>
    <n v="2020"/>
    <s v="RCSS #1545"/>
    <n v="75.84"/>
    <m/>
    <x v="0"/>
    <s v="Groceries"/>
    <s v="Need"/>
  </r>
  <r>
    <s v="03/03/2020"/>
    <n v="3"/>
    <n v="3"/>
    <n v="2020"/>
    <s v="TIM HORTONS #2754"/>
    <n v="3.86"/>
    <m/>
    <x v="5"/>
    <s v="Coffee"/>
    <s v="Want"/>
  </r>
  <r>
    <s v="03/03/2020"/>
    <n v="3"/>
    <n v="3"/>
    <n v="2020"/>
    <s v="WEEDS CAFE"/>
    <n v="7.15"/>
    <m/>
    <x v="5"/>
    <s v="Coffee"/>
    <s v="Want"/>
  </r>
  <r>
    <s v="03/03/2020"/>
    <n v="3"/>
    <n v="3"/>
    <n v="2020"/>
    <s v="RONA #66140"/>
    <n v="82.39"/>
    <m/>
    <x v="8"/>
    <s v="Home Improvement"/>
    <s v="Want"/>
  </r>
  <r>
    <d v="2010-03-03T00:00:00"/>
    <n v="3"/>
    <n v="3"/>
    <n v="2020"/>
    <s v="House Savings"/>
    <n v="2048"/>
    <m/>
    <x v="3"/>
    <s v="Long Term Savings"/>
    <s v="Savings"/>
  </r>
  <r>
    <s v="03/04/2020"/>
    <n v="4"/>
    <n v="3"/>
    <n v="2020"/>
    <s v="WINNERS 267"/>
    <n v="24.14"/>
    <m/>
    <x v="1"/>
    <s v="Household Items"/>
    <s v="Need"/>
  </r>
  <r>
    <s v="03/04/2020"/>
    <n v="4"/>
    <n v="3"/>
    <n v="2020"/>
    <s v="LD EXPRESS STEPHEN AVE. S"/>
    <n v="4.41"/>
    <m/>
    <x v="5"/>
    <s v="Fast Food"/>
    <s v="Want"/>
  </r>
  <r>
    <s v="03/05/2020"/>
    <n v="5"/>
    <n v="3"/>
    <n v="2020"/>
    <s v="FREEDOM MOBILE INC"/>
    <n v="52.96"/>
    <m/>
    <x v="1"/>
    <s v="Cellphone"/>
    <s v="Need"/>
  </r>
  <r>
    <s v="03/05/2020"/>
    <n v="5"/>
    <n v="3"/>
    <n v="2020"/>
    <s v="VELVET CAFE"/>
    <n v="7.03"/>
    <m/>
    <x v="5"/>
    <s v="Coffee"/>
    <s v="Want"/>
  </r>
  <r>
    <s v="03/05/2020"/>
    <n v="5"/>
    <n v="3"/>
    <n v="2020"/>
    <s v="DQ GRILL &amp; CHILL #27434"/>
    <n v="9.43"/>
    <m/>
    <x v="5"/>
    <s v="Fast Food"/>
    <s v="Want"/>
  </r>
  <r>
    <s v="03/05/2020"/>
    <n v="5"/>
    <n v="3"/>
    <n v="2020"/>
    <s v="THORNHILL AQUATICS"/>
    <n v="8"/>
    <m/>
    <x v="7"/>
    <s v="Recreation"/>
    <s v="Want"/>
  </r>
  <r>
    <s v="03/05/2020"/>
    <n v="5"/>
    <n v="3"/>
    <n v="2020"/>
    <s v="THEATRE CALGARY  PAY"/>
    <m/>
    <n v="304.35000000000002"/>
    <x v="6"/>
    <s v="TC"/>
    <m/>
  </r>
  <r>
    <s v="03/06/2020"/>
    <n v="6"/>
    <n v="3"/>
    <n v="2020"/>
    <s v="MARRIOTT CALGARY BANQU"/>
    <n v="6.25"/>
    <m/>
    <x v="5"/>
    <s v="Coffee"/>
    <s v="Want"/>
  </r>
  <r>
    <s v="03/06/2020"/>
    <n v="6"/>
    <n v="3"/>
    <n v="2020"/>
    <s v="MOUNTAIN EQUIPMENT CO-OP"/>
    <n v="219.81"/>
    <m/>
    <x v="8"/>
    <s v="Gear"/>
    <s v="Want"/>
  </r>
  <r>
    <s v="03/06/2020"/>
    <n v="6"/>
    <n v="3"/>
    <n v="2020"/>
    <s v="THORNHILL AQUATICS"/>
    <n v="52"/>
    <m/>
    <x v="7"/>
    <s v="Recreation"/>
    <s v="Want"/>
  </r>
  <r>
    <s v="03/06/2020"/>
    <n v="6"/>
    <n v="3"/>
    <n v="2020"/>
    <s v="FRIENDS OF THE   PAY"/>
    <m/>
    <n v="121.97"/>
    <x v="6"/>
    <s v="Jubilee Auditorium"/>
    <m/>
  </r>
  <r>
    <s v="03/06/2020"/>
    <n v="6"/>
    <n v="3"/>
    <n v="2020"/>
    <s v="THEATRE JUNCTIO  PAY"/>
    <m/>
    <n v="1704.1"/>
    <x v="6"/>
    <s v="The Grand"/>
    <m/>
  </r>
  <r>
    <s v="03/07/2020"/>
    <n v="7"/>
    <n v="3"/>
    <n v="2020"/>
    <s v="RCSS #1545"/>
    <n v="75.72"/>
    <m/>
    <x v="0"/>
    <s v="Groceries"/>
    <s v="Need"/>
  </r>
  <r>
    <s v="03/07/2020"/>
    <n v="7"/>
    <n v="3"/>
    <n v="2020"/>
    <s v="TIM HORTONS #2754"/>
    <n v="3.97"/>
    <m/>
    <x v="5"/>
    <s v="Coffee"/>
    <s v="Want"/>
  </r>
  <r>
    <s v="03/07/2020"/>
    <n v="7"/>
    <n v="3"/>
    <n v="2020"/>
    <s v="7-ELEVEN STORE #37788"/>
    <n v="7.48"/>
    <m/>
    <x v="5"/>
    <s v="Fast Food"/>
    <s v="Want"/>
  </r>
  <r>
    <s v="03/07/2020"/>
    <n v="7"/>
    <n v="3"/>
    <n v="2020"/>
    <s v="MCDONALD'S #9037"/>
    <n v="5.24"/>
    <m/>
    <x v="5"/>
    <s v="Fast Food"/>
    <s v="Want"/>
  </r>
  <r>
    <s v="03/07/2020"/>
    <n v="7"/>
    <n v="3"/>
    <n v="2020"/>
    <s v="MCDONALD'S #9037"/>
    <n v="5.24"/>
    <m/>
    <x v="5"/>
    <s v="Fast Food"/>
    <s v="Want"/>
  </r>
  <r>
    <s v="03/07/2020"/>
    <n v="7"/>
    <n v="3"/>
    <n v="2020"/>
    <s v="MCDONALD'S #9065"/>
    <n v="8.6"/>
    <m/>
    <x v="5"/>
    <s v="Fast Food"/>
    <s v="Want"/>
  </r>
  <r>
    <s v="03/08/2020"/>
    <n v="8"/>
    <n v="3"/>
    <n v="2020"/>
    <s v="WAL-MART SUPERCENTER#3013"/>
    <n v="19.79"/>
    <m/>
    <x v="1"/>
    <s v="Household Items"/>
    <s v="Need"/>
  </r>
  <r>
    <s v="03/08/2020"/>
    <n v="8"/>
    <n v="3"/>
    <n v="2020"/>
    <s v="IMPARK00030373U"/>
    <n v="2.1"/>
    <m/>
    <x v="2"/>
    <s v="Parking"/>
    <s v="Need"/>
  </r>
  <r>
    <s v="03/08/2020"/>
    <n v="8"/>
    <n v="3"/>
    <n v="2020"/>
    <s v="BEDROCK CROSSFIT"/>
    <n v="330.76"/>
    <m/>
    <x v="7"/>
    <s v="Recreation"/>
    <s v="Want"/>
  </r>
  <r>
    <s v="03/09/2020"/>
    <n v="9"/>
    <n v="3"/>
    <n v="2020"/>
    <s v="INTUIT CANADA"/>
    <n v="41.98"/>
    <m/>
    <x v="1"/>
    <s v="Administrative Fees"/>
    <s v="Need"/>
  </r>
  <r>
    <s v="03/09/2020"/>
    <n v="9"/>
    <n v="3"/>
    <n v="2020"/>
    <s v="SAFEWAY LIQUOR 8910"/>
    <n v="17.39"/>
    <m/>
    <x v="5"/>
    <s v="Alcohol"/>
    <s v="Want"/>
  </r>
  <r>
    <s v="03/09/2020"/>
    <n v="9"/>
    <n v="3"/>
    <n v="2020"/>
    <s v="SQ *DEVILLE BROOKFIELD PL"/>
    <n v="3.95"/>
    <m/>
    <x v="5"/>
    <s v="Coffee"/>
    <s v="Want"/>
  </r>
  <r>
    <s v="03/10/2020"/>
    <n v="10"/>
    <n v="3"/>
    <n v="2020"/>
    <s v="7-ELEVEN STORE #37788"/>
    <n v="5.37"/>
    <m/>
    <x v="0"/>
    <s v="Groceries"/>
    <s v="Need"/>
  </r>
  <r>
    <s v="03/10/2020"/>
    <n v="10"/>
    <n v="3"/>
    <n v="2020"/>
    <s v="SAFEWAY #8918"/>
    <n v="3.1"/>
    <m/>
    <x v="0"/>
    <s v="Groceries"/>
    <s v="Need"/>
  </r>
  <r>
    <s v="03/10/2020"/>
    <n v="10"/>
    <n v="3"/>
    <n v="2020"/>
    <s v="SAFEWAY #8918"/>
    <n v="6.78"/>
    <m/>
    <x v="0"/>
    <s v="Groceries"/>
    <s v="Need"/>
  </r>
  <r>
    <s v="03/10/2020"/>
    <n v="10"/>
    <n v="3"/>
    <n v="2020"/>
    <s v="UberBV"/>
    <n v="2"/>
    <m/>
    <x v="2"/>
    <s v="Taxi"/>
    <s v="Need"/>
  </r>
  <r>
    <s v="03/10/2020"/>
    <n v="10"/>
    <n v="3"/>
    <n v="2020"/>
    <s v="UberBV"/>
    <n v="16.559999999999999"/>
    <m/>
    <x v="2"/>
    <s v="Taxi"/>
    <s v="Need"/>
  </r>
  <r>
    <s v="03/10/2020"/>
    <n v="10"/>
    <n v="3"/>
    <n v="2020"/>
    <s v="UofC             PAY"/>
    <m/>
    <n v="1817.76"/>
    <x v="9"/>
    <s v="UofC"/>
    <m/>
  </r>
  <r>
    <s v="03/11/2020"/>
    <n v="11"/>
    <n v="3"/>
    <n v="2020"/>
    <s v="WEEDS CAFE"/>
    <n v="10.9"/>
    <m/>
    <x v="5"/>
    <s v="Coffee"/>
    <s v="Want"/>
  </r>
  <r>
    <s v="03/11/2020"/>
    <n v="11"/>
    <n v="3"/>
    <n v="2020"/>
    <s v="SHIBUYA IZAKAYA RESTAURAN"/>
    <n v="71.73"/>
    <m/>
    <x v="5"/>
    <s v="Eating Out"/>
    <s v="Want"/>
  </r>
  <r>
    <s v="03/11/2020"/>
    <n v="11"/>
    <n v="3"/>
    <n v="2020"/>
    <s v="DAIRY QUEEN #27136"/>
    <n v="7.33"/>
    <m/>
    <x v="5"/>
    <s v="Fast Food"/>
    <s v="Want"/>
  </r>
  <r>
    <s v="03/11/2020"/>
    <n v="11"/>
    <n v="3"/>
    <n v="2020"/>
    <s v="CDN TIRE STORE #00419"/>
    <n v="44.07"/>
    <m/>
    <x v="8"/>
    <s v="Home Improvement"/>
    <s v="Want"/>
  </r>
  <r>
    <s v="03/11/2020"/>
    <n v="11"/>
    <n v="3"/>
    <n v="2020"/>
    <s v="CDN TIRE STORE #00496"/>
    <n v="97.25"/>
    <m/>
    <x v="8"/>
    <s v="Home Improvement"/>
    <s v="Want"/>
  </r>
  <r>
    <s v="03/11/2020"/>
    <n v="11"/>
    <n v="3"/>
    <n v="2020"/>
    <s v="THE HOME DEPOT #7037"/>
    <n v="54.67"/>
    <m/>
    <x v="8"/>
    <s v="Home Improvement"/>
    <s v="Want"/>
  </r>
  <r>
    <s v="03/12/2020"/>
    <n v="12"/>
    <n v="3"/>
    <n v="2020"/>
    <s v="Koodo Mobile     BPY"/>
    <n v="65.56"/>
    <m/>
    <x v="1"/>
    <s v="Cellphone"/>
    <s v="Need"/>
  </r>
  <r>
    <s v="03/12/2020"/>
    <n v="12"/>
    <n v="3"/>
    <n v="2020"/>
    <s v="COSTCO WHOLESAL     "/>
    <n v="393.49"/>
    <m/>
    <x v="0"/>
    <s v="Groceries"/>
    <s v="Need"/>
  </r>
  <r>
    <s v="03/12/2020"/>
    <n v="12"/>
    <n v="3"/>
    <n v="2020"/>
    <s v="STARBUCKS 04587"/>
    <n v="6.51"/>
    <m/>
    <x v="5"/>
    <s v="Coffee"/>
    <s v="Want"/>
  </r>
  <r>
    <s v="03/12/2020"/>
    <n v="12"/>
    <n v="3"/>
    <n v="2020"/>
    <s v="DROPBOX*CH8VMV8QSMR2"/>
    <n v="15.99"/>
    <m/>
    <x v="8"/>
    <s v="Subscriptions"/>
    <s v="Want"/>
  </r>
  <r>
    <s v="03/12/2020"/>
    <n v="12"/>
    <n v="3"/>
    <n v="2020"/>
    <s v="VERTIGO THEATRE  PAY"/>
    <m/>
    <n v="102.18"/>
    <x v="6"/>
    <s v="Vertigo"/>
    <m/>
  </r>
  <r>
    <s v="03/14/2020"/>
    <n v="14"/>
    <n v="3"/>
    <n v="2020"/>
    <s v="RCSS #1545"/>
    <n v="83.32"/>
    <m/>
    <x v="0"/>
    <s v="Groceries"/>
    <s v="Need"/>
  </r>
  <r>
    <s v="03/14/2020"/>
    <n v="14"/>
    <n v="3"/>
    <n v="2020"/>
    <s v="WHOOP"/>
    <n v="45.19"/>
    <m/>
    <x v="8"/>
    <s v="Subscriptions"/>
    <s v="Want"/>
  </r>
  <r>
    <s v="03/15/2020"/>
    <n v="15"/>
    <n v="3"/>
    <n v="2020"/>
    <s v="THE HOME DEPOT #7037"/>
    <n v="55.82"/>
    <m/>
    <x v="8"/>
    <s v="Home Improvement"/>
    <s v="Want"/>
  </r>
  <r>
    <s v="03/16/2020"/>
    <n v="16"/>
    <n v="3"/>
    <n v="2020"/>
    <s v="SHELL 5623 4 ST NW"/>
    <n v="30.87"/>
    <m/>
    <x v="2"/>
    <s v="Gas"/>
    <s v="Need"/>
  </r>
  <r>
    <s v="03/16/2020"/>
    <n v="16"/>
    <n v="3"/>
    <n v="2020"/>
    <s v="SAFEWAY #8918"/>
    <n v="8.33"/>
    <m/>
    <x v="0"/>
    <s v="Groceries"/>
    <s v="Need"/>
  </r>
  <r>
    <s v="03/16/2020"/>
    <n v="16"/>
    <n v="3"/>
    <n v="2020"/>
    <s v="INT LGHTSPD  UL#006 "/>
    <n v="46.15"/>
    <m/>
    <x v="1"/>
    <s v="Internet"/>
    <s v="Need"/>
  </r>
  <r>
    <s v="03/16/2020"/>
    <n v="16"/>
    <n v="3"/>
    <n v="2020"/>
    <s v="BNS MTGE DEPT    MTG"/>
    <n v="494.93"/>
    <m/>
    <x v="4"/>
    <s v="Mortgage"/>
    <s v="Need"/>
  </r>
  <r>
    <s v="03/16/2020"/>
    <n v="16"/>
    <n v="3"/>
    <n v="2020"/>
    <s v="Microsoft*Xbox"/>
    <n v="1.05"/>
    <m/>
    <x v="8"/>
    <s v="Subscriptions"/>
    <s v="Want"/>
  </r>
  <r>
    <s v="03/16/2020"/>
    <n v="16"/>
    <n v="3"/>
    <n v="2020"/>
    <s v="CANADA           RIT"/>
    <m/>
    <n v="205.58"/>
    <x v="9"/>
    <s v="Tax Return"/>
    <m/>
  </r>
  <r>
    <s v="03/16/2020"/>
    <n v="16"/>
    <n v="3"/>
    <n v="2020"/>
    <s v="CANADA           RIT"/>
    <m/>
    <n v="1118.23"/>
    <x v="6"/>
    <s v="Tax Return"/>
    <m/>
  </r>
  <r>
    <s v="03/17/2020"/>
    <n v="17"/>
    <n v="3"/>
    <n v="2020"/>
    <s v="CalgParkAuth 31743370"/>
    <n v="7"/>
    <m/>
    <x v="2"/>
    <s v="Parking"/>
    <s v="Need"/>
  </r>
  <r>
    <s v="03/17/2020"/>
    <n v="17"/>
    <n v="3"/>
    <n v="2020"/>
    <s v="Enmax            BPY"/>
    <n v="278.02999999999997"/>
    <m/>
    <x v="4"/>
    <s v="Utilities"/>
    <s v="Need"/>
  </r>
  <r>
    <s v="03/17/2020"/>
    <n v="17"/>
    <n v="3"/>
    <n v="2020"/>
    <s v="AIR- SERV A PS609634"/>
    <n v="1.5"/>
    <m/>
    <x v="2"/>
    <s v="Vehicle Maintenance"/>
    <s v="Need"/>
  </r>
  <r>
    <s v="03/17/2020"/>
    <n v="17"/>
    <n v="3"/>
    <n v="2020"/>
    <s v="THE HOME DEPOT #7037"/>
    <n v="22.340000000000003"/>
    <m/>
    <x v="8"/>
    <s v="Home Improvement"/>
    <s v="Want"/>
  </r>
  <r>
    <s v="03/18/2020"/>
    <n v="18"/>
    <n v="3"/>
    <n v="2020"/>
    <s v="CalgParkAuth 31746859"/>
    <n v="7"/>
    <m/>
    <x v="2"/>
    <s v="Parking"/>
    <s v="Need"/>
  </r>
  <r>
    <s v="03/19/2020"/>
    <n v="19"/>
    <n v="3"/>
    <n v="2020"/>
    <s v="CalgParkAuth 31749554"/>
    <n v="7"/>
    <m/>
    <x v="2"/>
    <s v="Parking"/>
    <s v="Need"/>
  </r>
  <r>
    <s v="03/19/2020"/>
    <n v="19"/>
    <n v="3"/>
    <n v="2020"/>
    <s v="CENTRE ST N LIQUOR STORE"/>
    <n v="15.29"/>
    <m/>
    <x v="5"/>
    <s v="Alcohol"/>
    <s v="Want"/>
  </r>
  <r>
    <s v="03/19/2020"/>
    <n v="19"/>
    <n v="3"/>
    <n v="2020"/>
    <s v="EPCOR CENTRE Fo  PAY"/>
    <m/>
    <n v="165.84"/>
    <x v="6"/>
    <s v="Jack Singer"/>
    <m/>
  </r>
  <r>
    <s v="03/20/2020"/>
    <n v="20"/>
    <n v="3"/>
    <n v="2020"/>
    <s v="SAFEWAY #8913"/>
    <n v="23.65"/>
    <m/>
    <x v="0"/>
    <s v="Groceries"/>
    <s v="Need"/>
  </r>
  <r>
    <s v="03/20/2020"/>
    <n v="20"/>
    <n v="3"/>
    <n v="2020"/>
    <s v="CalgParkAuth 31751585"/>
    <n v="7"/>
    <m/>
    <x v="2"/>
    <s v="Parking"/>
    <s v="Need"/>
  </r>
  <r>
    <s v="03/20/2020"/>
    <n v="20"/>
    <n v="3"/>
    <n v="2020"/>
    <s v="TD ATM DEP    008192"/>
    <m/>
    <n v="131.80000000000001"/>
    <x v="6"/>
    <s v="ATP"/>
    <m/>
  </r>
  <r>
    <s v="03/20/2020"/>
    <n v="20"/>
    <n v="3"/>
    <n v="2020"/>
    <s v="THEATRE JUNCTIO  PAY"/>
    <m/>
    <n v="1260.51"/>
    <x v="6"/>
    <s v="The Grand"/>
    <m/>
  </r>
  <r>
    <s v="03/21/2020"/>
    <n v="21"/>
    <n v="3"/>
    <n v="2020"/>
    <s v="RCSS #1545"/>
    <n v="34.92"/>
    <m/>
    <x v="0"/>
    <s v="Groceries"/>
    <s v="Need"/>
  </r>
  <r>
    <s v="03/21/2020"/>
    <n v="21"/>
    <n v="3"/>
    <n v="2020"/>
    <s v="Amazon.ca Prime Member"/>
    <n v="4.1900000000000004"/>
    <m/>
    <x v="8"/>
    <s v="Subscriptions"/>
    <s v="Want"/>
  </r>
  <r>
    <s v="03/22/2020"/>
    <n v="22"/>
    <n v="3"/>
    <n v="2020"/>
    <s v="SHELL 5623 4 ST NW"/>
    <n v="42.32"/>
    <m/>
    <x v="2"/>
    <s v="Gas"/>
    <s v="Need"/>
  </r>
  <r>
    <s v="03/23/2020"/>
    <n v="23"/>
    <n v="3"/>
    <n v="2020"/>
    <s v="TD Insurance     INS"/>
    <n v="51.43"/>
    <m/>
    <x v="2"/>
    <s v="Auto Insurance"/>
    <s v="Need"/>
  </r>
  <r>
    <s v="03/23/2020"/>
    <n v="23"/>
    <n v="3"/>
    <n v="2020"/>
    <s v="SAFEWAY LIQUOR 8910"/>
    <n v="46.38"/>
    <m/>
    <x v="5"/>
    <s v="Alcohol"/>
    <s v="Want"/>
  </r>
  <r>
    <s v="03/24/2020"/>
    <n v="24"/>
    <n v="3"/>
    <n v="2020"/>
    <s v="RCSS #1545"/>
    <n v="145.38999999999999"/>
    <m/>
    <x v="0"/>
    <s v="Groceries"/>
    <s v="Need"/>
  </r>
  <r>
    <s v="03/24/2020"/>
    <n v="24"/>
    <n v="3"/>
    <n v="2020"/>
    <s v="CalgParkAuth 31756405"/>
    <n v="7"/>
    <m/>
    <x v="2"/>
    <s v="Parking"/>
    <s v="Need"/>
  </r>
  <r>
    <s v="03/25/2020"/>
    <n v="25"/>
    <n v="3"/>
    <n v="2020"/>
    <s v="CalgParkAuth 31757747"/>
    <n v="7"/>
    <m/>
    <x v="2"/>
    <s v="Parking"/>
    <s v="Need"/>
  </r>
  <r>
    <s v="03/25/2020"/>
    <n v="25"/>
    <n v="3"/>
    <n v="2020"/>
    <s v="UofC             PAY"/>
    <m/>
    <n v="1817.75"/>
    <x v="9"/>
    <s v="UofC"/>
    <m/>
  </r>
  <r>
    <d v="2020-03-26T00:00:00"/>
    <n v="26"/>
    <n v="3"/>
    <n v="2020"/>
    <s v="CalgParkAuth 31759088"/>
    <n v="7"/>
    <m/>
    <x v="2"/>
    <s v="Parking"/>
    <s v="Need"/>
  </r>
  <r>
    <d v="2020-03-27T00:00:00"/>
    <n v="27"/>
    <n v="3"/>
    <n v="2020"/>
    <s v="CalgParkAuth 31760489"/>
    <n v="7"/>
    <m/>
    <x v="2"/>
    <s v="Parking"/>
    <s v="Need"/>
  </r>
  <r>
    <d v="2020-03-28T00:00:00"/>
    <n v="28"/>
    <n v="3"/>
    <n v="2020"/>
    <s v="748 - LD NORTH HILL"/>
    <n v="44.57"/>
    <m/>
    <x v="5"/>
    <s v="Alcohol"/>
    <s v="Want"/>
  </r>
  <r>
    <d v="2020-03-28T00:00:00"/>
    <n v="28"/>
    <n v="3"/>
    <n v="2020"/>
    <s v="SKIPTHEDISHES"/>
    <n v="36.119999999999997"/>
    <m/>
    <x v="5"/>
    <s v="Eating Out"/>
    <s v="Want"/>
  </r>
  <r>
    <d v="2020-03-30T00:00:00"/>
    <n v="30"/>
    <n v="3"/>
    <n v="2020"/>
    <s v="RCSS #1545"/>
    <n v="171.88"/>
    <m/>
    <x v="0"/>
    <s v="Groceries"/>
    <s v="Need"/>
  </r>
  <r>
    <d v="2020-03-30T00:00:00"/>
    <n v="30"/>
    <n v="3"/>
    <n v="2020"/>
    <s v="Amazon"/>
    <n v="69.900000000000006"/>
    <m/>
    <x v="1"/>
    <s v="Household Items"/>
    <s v="Need"/>
  </r>
  <r>
    <d v="2020-03-30T00:00:00"/>
    <n v="30"/>
    <n v="3"/>
    <n v="2020"/>
    <s v="Amazon"/>
    <n v="6.99"/>
    <m/>
    <x v="1"/>
    <s v="Household Items"/>
    <s v="Need"/>
  </r>
  <r>
    <d v="2020-03-30T00:00:00"/>
    <n v="30"/>
    <n v="3"/>
    <n v="2020"/>
    <s v="BNS MTGE DEPT    MTG"/>
    <n v="494.93"/>
    <m/>
    <x v="4"/>
    <s v="Mortgage"/>
    <s v="Need"/>
  </r>
  <r>
    <d v="2020-03-30T00:00:00"/>
    <n v="30"/>
    <n v="3"/>
    <n v="2020"/>
    <s v="NETFLIX.COM"/>
    <n v="13.99"/>
    <m/>
    <x v="1"/>
    <s v="Netflix"/>
    <s v="Need"/>
  </r>
  <r>
    <d v="2020-03-30T00:00:00"/>
    <n v="30"/>
    <n v="3"/>
    <n v="2020"/>
    <s v="Amazon"/>
    <n v="11.94"/>
    <m/>
    <x v="8"/>
    <s v="Gear"/>
    <s v="Want"/>
  </r>
  <r>
    <d v="2020-03-30T00:00:00"/>
    <n v="30"/>
    <n v="3"/>
    <n v="2020"/>
    <s v="Amazon"/>
    <n v="23.99"/>
    <m/>
    <x v="8"/>
    <s v="Gear"/>
    <s v="Want"/>
  </r>
  <r>
    <d v="2020-03-30T00:00:00"/>
    <n v="30"/>
    <n v="3"/>
    <n v="2020"/>
    <s v="Amazon"/>
    <n v="27.99"/>
    <m/>
    <x v="8"/>
    <s v="Gifts"/>
    <s v="Want"/>
  </r>
  <r>
    <d v="2020-03-30T00:00:00"/>
    <n v="30"/>
    <n v="3"/>
    <n v="2020"/>
    <s v="SEND E-TFR"/>
    <n v="89.5"/>
    <m/>
    <x v="7"/>
    <s v="Going Away"/>
    <s v="Want"/>
  </r>
  <r>
    <d v="2020-03-30T00:00:00"/>
    <n v="30"/>
    <n v="3"/>
    <n v="2020"/>
    <s v="Amazon"/>
    <n v="19.98"/>
    <m/>
    <x v="8"/>
    <s v="Hobbies"/>
    <s v="Want"/>
  </r>
  <r>
    <d v="2020-03-30T00:00:00"/>
    <n v="30"/>
    <n v="3"/>
    <n v="2020"/>
    <s v="Amazon"/>
    <n v="26.99"/>
    <m/>
    <x v="8"/>
    <s v="Hobbies"/>
    <s v="Want"/>
  </r>
  <r>
    <d v="2020-03-31T00:00:00"/>
    <n v="31"/>
    <n v="3"/>
    <n v="2020"/>
    <s v="Home Depot"/>
    <n v="21.04"/>
    <m/>
    <x v="8"/>
    <s v="Home Improvement"/>
    <s v="Want"/>
  </r>
  <r>
    <d v="2020-03-31T00:00:00"/>
    <n v="31"/>
    <n v="3"/>
    <n v="2020"/>
    <s v="TD ATM DEP"/>
    <m/>
    <n v="935"/>
    <x v="9"/>
    <s v="Sam"/>
    <m/>
  </r>
  <r>
    <s v="04/01/2020"/>
    <n v="1"/>
    <n v="4"/>
    <n v="2020"/>
    <s v="CALGARY  TIPP    TAX"/>
    <n v="121"/>
    <m/>
    <x v="4"/>
    <s v="Property Taxes"/>
    <s v="Need"/>
  </r>
  <r>
    <s v="04/01/2020"/>
    <n v="1"/>
    <n v="4"/>
    <n v="2020"/>
    <s v="CalgParkAuth 31764964"/>
    <n v="7"/>
    <m/>
    <x v="2"/>
    <s v="Parking"/>
    <s v="Need"/>
  </r>
  <r>
    <s v="04/01/2020"/>
    <n v="1"/>
    <n v="4"/>
    <n v="2020"/>
    <s v="TD Insurance     INS"/>
    <n v="73.75"/>
    <m/>
    <x v="4"/>
    <s v="Home Insurance"/>
    <s v="Need"/>
  </r>
  <r>
    <d v="2020-04-01T00:00:00"/>
    <n v="1"/>
    <n v="4"/>
    <n v="2020"/>
    <s v="Vacation Savings"/>
    <n v="500"/>
    <m/>
    <x v="3"/>
    <s v="Vacation Savings"/>
    <s v="Savings"/>
  </r>
  <r>
    <d v="2020-04-01T00:00:00"/>
    <n v="1"/>
    <n v="4"/>
    <n v="2020"/>
    <s v="Car Savings"/>
    <n v="186"/>
    <m/>
    <x v="3"/>
    <s v="Car Savings"/>
    <s v="Savings"/>
  </r>
  <r>
    <d v="2020-04-01T00:00:00"/>
    <n v="1"/>
    <n v="4"/>
    <n v="2020"/>
    <s v="House Savings"/>
    <n v="266"/>
    <m/>
    <x v="3"/>
    <s v="House Savings"/>
    <s v="Savings"/>
  </r>
  <r>
    <s v="04/02/2020"/>
    <n v="2"/>
    <n v="4"/>
    <n v="2020"/>
    <s v="CalgParkAuth 31766069"/>
    <n v="7"/>
    <m/>
    <x v="2"/>
    <s v="Parking"/>
    <s v="Need"/>
  </r>
  <r>
    <s v="04/03/2020"/>
    <n v="3"/>
    <n v="4"/>
    <n v="2020"/>
    <s v="FREEDOM MOBILE INC"/>
    <n v="52.96"/>
    <m/>
    <x v="1"/>
    <s v="Cellphone"/>
    <s v="Need"/>
  </r>
  <r>
    <s v="04/03/2020"/>
    <n v="3"/>
    <n v="4"/>
    <n v="2020"/>
    <s v="FRIENDS OF THE   PAY"/>
    <m/>
    <n v="1716.86"/>
    <x v="6"/>
    <s v="Jubilee Auditorium"/>
    <m/>
  </r>
  <r>
    <s v="04/04/2020"/>
    <n v="4"/>
    <n v="4"/>
    <n v="2020"/>
    <s v="CDN TIRE STORE #00419"/>
    <n v="20.99"/>
    <m/>
    <x v="1"/>
    <s v="Household Items"/>
    <s v="Need"/>
  </r>
  <r>
    <s v="04/06/2020"/>
    <n v="6"/>
    <n v="4"/>
    <n v="2020"/>
    <s v="COSTCO WHOLESAL     "/>
    <n v="317.55"/>
    <m/>
    <x v="0"/>
    <s v="Groceries"/>
    <s v="Need"/>
  </r>
  <r>
    <s v="04/06/2020"/>
    <n v="6"/>
    <n v="4"/>
    <n v="2020"/>
    <s v="COSTCO WHOLESAL     "/>
    <n v="1.58"/>
    <m/>
    <x v="0"/>
    <s v="Groceries"/>
    <s v="Need"/>
  </r>
  <r>
    <s v="04/06/2020"/>
    <n v="6"/>
    <n v="4"/>
    <n v="2020"/>
    <s v="BOARDGAMEARENA"/>
    <n v="5.9"/>
    <m/>
    <x v="8"/>
    <s v="Subscriptions"/>
    <s v="Want"/>
  </r>
  <r>
    <s v="04/06/2020"/>
    <n v="6"/>
    <n v="4"/>
    <n v="2020"/>
    <s v="TMF*Motley Fool Canada"/>
    <n v="103.95"/>
    <m/>
    <x v="8"/>
    <s v="Subscriptions"/>
    <s v="Want"/>
  </r>
  <r>
    <s v="04/06/2020"/>
    <n v="6"/>
    <n v="4"/>
    <n v="2020"/>
    <s v="QUESTRADE    L5Q5Y5 "/>
    <n v="1024"/>
    <m/>
    <x v="3"/>
    <s v="Long Term Savings"/>
    <s v="Savings"/>
  </r>
  <r>
    <s v="04/07/2020"/>
    <n v="7"/>
    <n v="4"/>
    <n v="2020"/>
    <s v="7-ELEVEN STORE #37788"/>
    <n v="6.33"/>
    <m/>
    <x v="0"/>
    <s v="Groceries"/>
    <s v="Need"/>
  </r>
  <r>
    <s v="04/07/2020"/>
    <n v="7"/>
    <n v="4"/>
    <n v="2020"/>
    <s v="2254335 AL* 2254335 AL"/>
    <n v="173.25"/>
    <m/>
    <x v="7"/>
    <s v="Recreation"/>
    <s v="Want"/>
  </r>
  <r>
    <s v="04/08/2020"/>
    <n v="8"/>
    <n v="4"/>
    <n v="2020"/>
    <s v="ATHABASCA UNIVERSITY"/>
    <n v="115"/>
    <m/>
    <x v="1"/>
    <s v="Administrative Fees"/>
    <s v="Need"/>
  </r>
  <r>
    <s v="04/09/2020"/>
    <n v="9"/>
    <n v="4"/>
    <n v="2020"/>
    <s v="748 - LD NORTH HILL"/>
    <n v="21.09"/>
    <m/>
    <x v="5"/>
    <s v="Alcohol"/>
    <s v="Want"/>
  </r>
  <r>
    <s v="04/09/2020"/>
    <n v="9"/>
    <n v="4"/>
    <n v="2020"/>
    <s v="OAK AND VINE WINE AND"/>
    <n v="18.54"/>
    <m/>
    <x v="5"/>
    <s v="Alcohol"/>
    <s v="Want"/>
  </r>
  <r>
    <s v="04/09/2020"/>
    <n v="9"/>
    <n v="4"/>
    <n v="2020"/>
    <s v="CANADA           GST"/>
    <m/>
    <n v="186.7"/>
    <x v="9"/>
    <s v="GST Return"/>
    <m/>
  </r>
  <r>
    <s v="04/09/2020"/>
    <n v="9"/>
    <n v="4"/>
    <n v="2020"/>
    <s v="UofC             PAY"/>
    <m/>
    <n v="1817.77"/>
    <x v="9"/>
    <s v="UofC"/>
    <m/>
  </r>
  <r>
    <s v="04/10/2020"/>
    <n v="10"/>
    <n v="4"/>
    <n v="2020"/>
    <s v="ESSO 7-ELEVEN 37788"/>
    <n v="25.83"/>
    <m/>
    <x v="2"/>
    <s v="Gas"/>
    <s v="Need"/>
  </r>
  <r>
    <s v="04/10/2020"/>
    <n v="10"/>
    <n v="4"/>
    <n v="2020"/>
    <s v="SKIPTHEDISHES"/>
    <n v="28.8"/>
    <m/>
    <x v="5"/>
    <s v="Eating Out"/>
    <s v="Want"/>
  </r>
  <r>
    <s v="04/11/2020"/>
    <n v="11"/>
    <n v="4"/>
    <n v="2020"/>
    <s v="GOLDEN ACRE GARDEN SEN"/>
    <n v="23.19"/>
    <m/>
    <x v="8"/>
    <s v="Hobbies"/>
    <s v="Want"/>
  </r>
  <r>
    <s v="04/11/2020"/>
    <n v="11"/>
    <n v="4"/>
    <n v="2020"/>
    <s v="THE HOME DEPOT #7037"/>
    <n v="22.8"/>
    <m/>
    <x v="8"/>
    <s v="Home Improvement"/>
    <s v="Want"/>
  </r>
  <r>
    <s v="04/11/2020"/>
    <n v="11"/>
    <n v="4"/>
    <n v="2020"/>
    <s v="VELVET CAFE"/>
    <n v="4.7300000000000004"/>
    <m/>
    <x v="5"/>
    <s v="Coffee"/>
    <s v="Want"/>
  </r>
  <r>
    <s v="04/12/2020"/>
    <n v="12"/>
    <n v="4"/>
    <n v="2020"/>
    <s v="RCSS #1545"/>
    <n v="153.82"/>
    <m/>
    <x v="0"/>
    <s v="Groceries"/>
    <s v="Need"/>
  </r>
  <r>
    <s v="04/12/2020"/>
    <n v="12"/>
    <n v="4"/>
    <n v="2020"/>
    <s v="DROPBOX*34KQ6PZVL7S1"/>
    <n v="15.99"/>
    <m/>
    <x v="8"/>
    <s v="Subscriptions"/>
    <s v="Want"/>
  </r>
  <r>
    <s v="04/12/2020"/>
    <n v="12"/>
    <n v="4"/>
    <n v="2020"/>
    <s v="MCDONALD'S #9065"/>
    <n v="2.2999999999999998"/>
    <m/>
    <x v="5"/>
    <s v="Coffee"/>
    <s v="Want"/>
  </r>
  <r>
    <s v="04/13/2020"/>
    <n v="13"/>
    <n v="4"/>
    <n v="2020"/>
    <s v="Koodo Mobile     BPY"/>
    <n v="52.96"/>
    <m/>
    <x v="1"/>
    <s v="Cellphone"/>
    <s v="Need"/>
  </r>
  <r>
    <s v="04/13/2020"/>
    <n v="13"/>
    <n v="4"/>
    <n v="2020"/>
    <s v="SEND E-TFR FEE      "/>
    <n v="0.5"/>
    <m/>
    <x v="1"/>
    <s v="Administrative Fees"/>
    <s v="Need"/>
  </r>
  <r>
    <s v="04/13/2020"/>
    <n v="13"/>
    <n v="4"/>
    <n v="2020"/>
    <s v="GOLDEN ACRE GAR     "/>
    <n v="108.64"/>
    <m/>
    <x v="8"/>
    <s v="Hobbies"/>
    <s v="Want"/>
  </r>
  <r>
    <s v="04/13/2020"/>
    <n v="13"/>
    <n v="4"/>
    <n v="2020"/>
    <s v="Microsoft*Xbox"/>
    <n v="4.1900000000000004"/>
    <m/>
    <x v="8"/>
    <s v="Hobbies"/>
    <s v="Want"/>
  </r>
  <r>
    <s v="04/13/2020"/>
    <n v="13"/>
    <n v="4"/>
    <n v="2020"/>
    <s v="SEND E-TFR CA***TxB "/>
    <n v="50"/>
    <m/>
    <x v="8"/>
    <s v="Hobbies"/>
    <s v="Want"/>
  </r>
  <r>
    <s v="04/14/2020"/>
    <n v="14"/>
    <n v="4"/>
    <n v="2020"/>
    <s v="BNS MTGE DEPT    MTG"/>
    <n v="494.93"/>
    <m/>
    <x v="4"/>
    <s v="Mortgage"/>
    <s v="Need"/>
  </r>
  <r>
    <s v="04/14/2020"/>
    <n v="14"/>
    <n v="4"/>
    <n v="2020"/>
    <s v="WHOOP"/>
    <n v="44.97"/>
    <m/>
    <x v="8"/>
    <s v="Subscriptions"/>
    <s v="Want"/>
  </r>
  <r>
    <s v="04/15/2020"/>
    <n v="15"/>
    <n v="4"/>
    <n v="2020"/>
    <s v="Enmax            BPY"/>
    <n v="209.88"/>
    <m/>
    <x v="4"/>
    <s v="Utilities"/>
    <s v="Need"/>
  </r>
  <r>
    <s v="04/15/2020"/>
    <n v="15"/>
    <n v="4"/>
    <n v="2020"/>
    <s v="SAFEWAY #8812"/>
    <n v="3.5"/>
    <m/>
    <x v="0"/>
    <s v="Groceries"/>
    <s v="Need"/>
  </r>
  <r>
    <s v="04/15/2020"/>
    <n v="15"/>
    <n v="4"/>
    <n v="2020"/>
    <s v="SEND E-TFR FEE      "/>
    <n v="0.5"/>
    <m/>
    <x v="1"/>
    <s v="Administrative Fees"/>
    <s v="Need"/>
  </r>
  <r>
    <s v="04/15/2020"/>
    <n v="15"/>
    <n v="4"/>
    <n v="2020"/>
    <s v="SEND E-TFR CA***bFM "/>
    <n v="45"/>
    <m/>
    <x v="8"/>
    <s v="Décor/Furniture"/>
    <s v="Want"/>
  </r>
  <r>
    <s v="04/16/2020"/>
    <n v="16"/>
    <n v="4"/>
    <n v="2020"/>
    <s v="GLOBAL PET FOOD #313"/>
    <n v="66.930000000000007"/>
    <m/>
    <x v="1"/>
    <s v="Moloko Expenses"/>
    <s v="Need"/>
  </r>
  <r>
    <s v="04/16/2020"/>
    <n v="16"/>
    <n v="4"/>
    <n v="2020"/>
    <s v="INT LGHTSPD  UL#007 "/>
    <n v="46.15"/>
    <m/>
    <x v="1"/>
    <s v="Internet"/>
    <s v="Need"/>
  </r>
  <r>
    <s v="04/16/2020"/>
    <n v="16"/>
    <n v="4"/>
    <n v="2020"/>
    <s v="SHELL 5623 4 ST NW"/>
    <n v="21.16"/>
    <m/>
    <x v="2"/>
    <s v="Gas"/>
    <s v="Need"/>
  </r>
  <r>
    <s v="04/16/2020"/>
    <n v="16"/>
    <n v="4"/>
    <n v="2020"/>
    <s v="CANADA LIQUOR"/>
    <n v="37.950000000000003"/>
    <m/>
    <x v="5"/>
    <s v="Alcohol"/>
    <s v="Want"/>
  </r>
  <r>
    <s v="04/16/2020"/>
    <n v="16"/>
    <n v="4"/>
    <n v="2020"/>
    <s v="MICROSOFT*ULTIMATE 1-MONT"/>
    <n v="17.84"/>
    <m/>
    <x v="8"/>
    <s v="Subscriptions"/>
    <s v="Want"/>
  </r>
  <r>
    <s v="04/17/2020"/>
    <n v="17"/>
    <n v="4"/>
    <n v="2020"/>
    <s v="CANADA           EI "/>
    <m/>
    <n v="2000"/>
    <x v="6"/>
    <s v="EI"/>
    <m/>
  </r>
  <r>
    <s v="04/17/2020"/>
    <n v="17"/>
    <n v="4"/>
    <n v="2020"/>
    <s v="Friends of the   PAY"/>
    <m/>
    <n v="1610.03"/>
    <x v="6"/>
    <s v="Jubilee Auditorium"/>
    <m/>
  </r>
  <r>
    <s v="04/18/2020"/>
    <n v="18"/>
    <n v="4"/>
    <n v="2020"/>
    <s v="SAFEWAY #8918"/>
    <n v="27.51"/>
    <m/>
    <x v="0"/>
    <s v="Groceries"/>
    <s v="Need"/>
  </r>
  <r>
    <s v="04/19/2020"/>
    <n v="19"/>
    <n v="4"/>
    <n v="2020"/>
    <s v="709  LD HUNTERHORN"/>
    <n v="65.040000000000006"/>
    <m/>
    <x v="5"/>
    <s v="Alcohol"/>
    <s v="Want"/>
  </r>
  <r>
    <s v="04/19/2020"/>
    <n v="19"/>
    <n v="4"/>
    <n v="2020"/>
    <s v="CDN TIRE STORE #00419"/>
    <n v="24.81"/>
    <m/>
    <x v="8"/>
    <s v="Home Improvement"/>
    <s v="Want"/>
  </r>
  <r>
    <s v="04/19/2020"/>
    <n v="19"/>
    <n v="4"/>
    <n v="2020"/>
    <s v="GOLDEN ACRE GARDEN SEN"/>
    <n v="31.79"/>
    <m/>
    <x v="8"/>
    <s v="Décor/Furniture"/>
    <s v="Want"/>
  </r>
  <r>
    <s v="04/19/2020"/>
    <n v="19"/>
    <n v="4"/>
    <n v="2020"/>
    <s v="MCDONALD'S #9065"/>
    <n v="10.26"/>
    <m/>
    <x v="5"/>
    <s v="Fast Food"/>
    <s v="Want"/>
  </r>
  <r>
    <s v="04/19/2020"/>
    <n v="19"/>
    <n v="4"/>
    <n v="2020"/>
    <s v="THE HOME DEPOT #7111"/>
    <n v="4.49"/>
    <m/>
    <x v="8"/>
    <s v="Home Improvement"/>
    <s v="Want"/>
  </r>
  <r>
    <s v="04/19/2020"/>
    <n v="19"/>
    <n v="4"/>
    <n v="2020"/>
    <s v="THE HOME DEPOT #7111"/>
    <n v="106.91"/>
    <m/>
    <x v="8"/>
    <s v="Home Improvement"/>
    <s v="Want"/>
  </r>
  <r>
    <s v="04/20/2020"/>
    <n v="20"/>
    <n v="4"/>
    <n v="2020"/>
    <s v="RCSS #1545"/>
    <n v="157.76"/>
    <m/>
    <x v="0"/>
    <s v="Groceries"/>
    <s v="Need"/>
  </r>
  <r>
    <s v="04/21/2020"/>
    <n v="21"/>
    <n v="4"/>
    <n v="2020"/>
    <s v="Amazon.ca Prime Member"/>
    <n v="4.1900000000000004"/>
    <m/>
    <x v="8"/>
    <s v="Subscriptions"/>
    <s v="Want"/>
  </r>
  <r>
    <s v="04/22/2020"/>
    <n v="22"/>
    <n v="4"/>
    <n v="2020"/>
    <s v="TD Insurance     INS"/>
    <n v="51.41"/>
    <m/>
    <x v="2"/>
    <s v="Auto Insurance"/>
    <s v="Need"/>
  </r>
  <r>
    <s v="04/23/2020"/>
    <n v="23"/>
    <n v="4"/>
    <n v="2020"/>
    <s v="TD ATM W/D    004090"/>
    <n v="60"/>
    <m/>
    <x v="10"/>
    <s v="Cash"/>
    <s v="Want"/>
  </r>
  <r>
    <s v="04/24/2020"/>
    <n v="24"/>
    <n v="4"/>
    <n v="2020"/>
    <s v="WAL-MART SUPERCENTER#3013"/>
    <n v="14.11"/>
    <m/>
    <x v="1"/>
    <s v="Household Items"/>
    <s v="Need"/>
  </r>
  <r>
    <s v="04/24/2020"/>
    <n v="24"/>
    <n v="4"/>
    <n v="2020"/>
    <s v="CDN TIRE STORE #00419"/>
    <n v="31.47"/>
    <m/>
    <x v="8"/>
    <s v="Home Improvement"/>
    <s v="Want"/>
  </r>
  <r>
    <s v="04/24/2020"/>
    <n v="24"/>
    <n v="4"/>
    <n v="2020"/>
    <s v="SKIPTHEDISHES"/>
    <n v="41.15"/>
    <m/>
    <x v="5"/>
    <s v="Eating Out"/>
    <s v="Want"/>
  </r>
  <r>
    <s v="04/24/2020"/>
    <n v="24"/>
    <n v="4"/>
    <n v="2020"/>
    <s v="UofC             PAY"/>
    <m/>
    <n v="1920.7"/>
    <x v="9"/>
    <s v="UofC"/>
    <m/>
  </r>
  <r>
    <s v="04/25/2020"/>
    <n v="25"/>
    <n v="4"/>
    <n v="2020"/>
    <s v="CDN TIRE STORE #00419"/>
    <n v="40.020000000000003"/>
    <m/>
    <x v="1"/>
    <s v="Household Items"/>
    <s v="Need"/>
  </r>
  <r>
    <s v="04/25/2020"/>
    <n v="25"/>
    <n v="4"/>
    <n v="2020"/>
    <s v="CALG CO-OP WINES &amp; SPIRIT"/>
    <n v="35.01"/>
    <m/>
    <x v="5"/>
    <s v="Alcohol"/>
    <s v="Want"/>
  </r>
  <r>
    <s v="04/26/2020"/>
    <n v="26"/>
    <n v="4"/>
    <n v="2020"/>
    <s v="SAFEWAY #8918"/>
    <n v="26.37"/>
    <m/>
    <x v="0"/>
    <s v="Groceries"/>
    <s v="Need"/>
  </r>
  <r>
    <s v="04/26/2020"/>
    <n v="26"/>
    <n v="4"/>
    <n v="2020"/>
    <s v="SHOPPERSDRUGMART0305"/>
    <n v="19.93"/>
    <m/>
    <x v="1"/>
    <s v="Household Items"/>
    <s v="Need"/>
  </r>
  <r>
    <s v="04/27/2020"/>
    <n v="27"/>
    <n v="4"/>
    <n v="2020"/>
    <s v="BNS MTGE DEPT    MTG"/>
    <n v="494.93"/>
    <m/>
    <x v="4"/>
    <s v="Mortgage"/>
    <s v="Need"/>
  </r>
  <r>
    <s v="04/27/2020"/>
    <n v="27"/>
    <n v="4"/>
    <n v="2020"/>
    <s v="COSTCO WHOLESAL     "/>
    <n v="14.18"/>
    <m/>
    <x v="1"/>
    <s v="Household Items"/>
    <s v="Need"/>
  </r>
  <r>
    <s v="04/27/2020"/>
    <n v="27"/>
    <n v="4"/>
    <n v="2020"/>
    <s v="RCSS #1545"/>
    <n v="158.66999999999999"/>
    <m/>
    <x v="0"/>
    <s v="Groceries"/>
    <s v="Need"/>
  </r>
  <r>
    <s v="04/28/2020"/>
    <n v="28"/>
    <n v="4"/>
    <n v="2020"/>
    <s v="CANADA           EI "/>
    <m/>
    <n v="1000"/>
    <x v="6"/>
    <s v="EI"/>
    <m/>
  </r>
  <r>
    <d v="2020-04-30T00:00:00"/>
    <n v="30"/>
    <n v="4"/>
    <n v="2020"/>
    <s v="NETFLIX.COM"/>
    <n v="13.99"/>
    <m/>
    <x v="1"/>
    <s v="Netflix"/>
    <s v="Need"/>
  </r>
  <r>
    <d v="2020-04-30T00:00:00"/>
    <n v="30"/>
    <n v="4"/>
    <n v="2020"/>
    <s v="CANADA LIQUOR"/>
    <n v="5.34"/>
    <m/>
    <x v="0"/>
    <s v="Groceries"/>
    <s v="Need"/>
  </r>
  <r>
    <s v="04/30/2020"/>
    <n v="30"/>
    <n v="4"/>
    <n v="2020"/>
    <s v="WITHDRAWAL FEES     "/>
    <n v="6.25"/>
    <m/>
    <x v="1"/>
    <s v="Administrative Fees"/>
    <s v="Need"/>
  </r>
  <r>
    <d v="2020-04-30T00:00:00"/>
    <n v="30"/>
    <n v="4"/>
    <n v="2020"/>
    <s v="Mathway"/>
    <n v="49.99"/>
    <m/>
    <x v="8"/>
    <s v="Subscriptions"/>
    <s v="Want"/>
  </r>
  <r>
    <s v="05/01/2020"/>
    <n v="1"/>
    <n v="5"/>
    <n v="2020"/>
    <s v="CALGARY  TIPP    TAX"/>
    <n v="121"/>
    <m/>
    <x v="4"/>
    <s v="Property Taxes"/>
    <s v="Need"/>
  </r>
  <r>
    <s v="05/01/2020"/>
    <n v="1"/>
    <n v="5"/>
    <n v="2020"/>
    <s v="TD Insurance     INS"/>
    <n v="73.75"/>
    <m/>
    <x v="4"/>
    <s v="Home Insurance"/>
    <s v="Need"/>
  </r>
  <r>
    <s v="05/01/2020"/>
    <n v="1"/>
    <n v="5"/>
    <n v="2020"/>
    <s v="GOOGLE *Apps by Eerko"/>
    <n v="4.29"/>
    <m/>
    <x v="8"/>
    <s v="Subscriptions"/>
    <s v="Want"/>
  </r>
  <r>
    <s v="05/01/2020"/>
    <n v="1"/>
    <n v="5"/>
    <n v="2020"/>
    <s v="RIDLEYS CYCLE AND FITNESS"/>
    <n v="60.88"/>
    <m/>
    <x v="8"/>
    <s v="Gear"/>
    <s v="Want"/>
  </r>
  <r>
    <d v="2020-05-01T00:00:00"/>
    <n v="1"/>
    <n v="5"/>
    <n v="2020"/>
    <s v="Vacation Savings"/>
    <n v="500"/>
    <m/>
    <x v="3"/>
    <s v="Vacation Savings"/>
    <s v="Savings"/>
  </r>
  <r>
    <d v="2020-05-01T00:00:00"/>
    <n v="1"/>
    <n v="5"/>
    <n v="2020"/>
    <s v="Car Savings"/>
    <n v="186"/>
    <m/>
    <x v="3"/>
    <s v="Car Savings"/>
    <s v="Savings"/>
  </r>
  <r>
    <d v="2020-05-01T00:00:00"/>
    <n v="1"/>
    <n v="5"/>
    <n v="2020"/>
    <s v="House Savings"/>
    <n v="266"/>
    <m/>
    <x v="3"/>
    <s v="House Savings"/>
    <s v="Savings"/>
  </r>
  <r>
    <s v="05/02/2020"/>
    <n v="2"/>
    <n v="5"/>
    <n v="2020"/>
    <s v="SAFEWAY #8913"/>
    <n v="46.59"/>
    <m/>
    <x v="0"/>
    <s v="Groceries"/>
    <s v="Need"/>
  </r>
  <r>
    <s v="05/02/2020"/>
    <n v="2"/>
    <n v="5"/>
    <n v="2020"/>
    <s v="OAK AND VINE WINE AND"/>
    <n v="17.71"/>
    <m/>
    <x v="5"/>
    <s v="Alcohol"/>
    <s v="Want"/>
  </r>
  <r>
    <s v="05/03/2020"/>
    <n v="3"/>
    <n v="5"/>
    <n v="2020"/>
    <s v="CDN TIRE STORE #00419"/>
    <n v="48.41"/>
    <m/>
    <x v="1"/>
    <s v="Household Items"/>
    <s v="Need"/>
  </r>
  <r>
    <s v="05/03/2020"/>
    <n v="3"/>
    <n v="5"/>
    <n v="2020"/>
    <s v="MCDONALD S #9579"/>
    <n v="12.24"/>
    <m/>
    <x v="5"/>
    <s v="Fast Food"/>
    <s v="Want"/>
  </r>
  <r>
    <s v="05/03/2020"/>
    <n v="3"/>
    <n v="5"/>
    <n v="2020"/>
    <s v="THE HOME DEPOT #7111"/>
    <n v="8.36"/>
    <m/>
    <x v="8"/>
    <s v="Home Improvement"/>
    <s v="Want"/>
  </r>
  <r>
    <s v="05/04/2020"/>
    <n v="4"/>
    <n v="5"/>
    <n v="2020"/>
    <s v="FREEDOM MOBILE INC"/>
    <n v="52.96"/>
    <m/>
    <x v="1"/>
    <s v="Cellphone"/>
    <s v="Need"/>
  </r>
  <r>
    <s v="05/04/2020"/>
    <n v="4"/>
    <n v="5"/>
    <n v="2020"/>
    <s v="RCSS #1545"/>
    <n v="186.68"/>
    <m/>
    <x v="0"/>
    <s v="Groceries"/>
    <s v="Need"/>
  </r>
  <r>
    <s v="05/05/2020"/>
    <n v="5"/>
    <n v="5"/>
    <n v="2020"/>
    <s v="AIR- SERV A PS609620"/>
    <n v="1.5"/>
    <m/>
    <x v="2"/>
    <s v="Vehicle Maintenance"/>
    <s v="Need"/>
  </r>
  <r>
    <s v="05/05/2020"/>
    <n v="5"/>
    <n v="5"/>
    <n v="2020"/>
    <s v="QUESTRADE    H2W9X5 "/>
    <n v="1024"/>
    <m/>
    <x v="3"/>
    <s v="Long Term Savings"/>
    <s v="Savings"/>
  </r>
  <r>
    <s v="05/06/2020"/>
    <n v="6"/>
    <n v="5"/>
    <n v="2020"/>
    <s v="CDN TIRE STORE #00419"/>
    <n v="5.34"/>
    <m/>
    <x v="1"/>
    <s v="Household Items"/>
    <s v="Need"/>
  </r>
  <r>
    <s v="05/06/2020"/>
    <n v="6"/>
    <n v="5"/>
    <n v="2020"/>
    <s v="RCSS #1545"/>
    <n v="30.59"/>
    <m/>
    <x v="0"/>
    <s v="Groceries"/>
    <s v="Need"/>
  </r>
  <r>
    <s v="05/06/2020"/>
    <n v="6"/>
    <n v="5"/>
    <n v="2020"/>
    <s v="RCSS #1545"/>
    <n v="7.43"/>
    <m/>
    <x v="0"/>
    <s v="Groceries"/>
    <s v="Need"/>
  </r>
  <r>
    <s v="05/06/2020"/>
    <n v="6"/>
    <n v="5"/>
    <n v="2020"/>
    <s v="SEND E-TFR FEE      "/>
    <n v="1"/>
    <m/>
    <x v="1"/>
    <s v="Administrative Fees"/>
    <s v="Need"/>
  </r>
  <r>
    <s v="05/06/2020"/>
    <n v="6"/>
    <n v="5"/>
    <n v="2020"/>
    <s v="BOARDGAMEARENA"/>
    <n v="5.9"/>
    <m/>
    <x v="8"/>
    <s v="Subscriptions"/>
    <s v="Want"/>
  </r>
  <r>
    <s v="05/07/2020"/>
    <n v="7"/>
    <n v="5"/>
    <n v="2020"/>
    <s v="2254335 AL* 2254335 AL"/>
    <n v="173.25"/>
    <m/>
    <x v="7"/>
    <s v="Recreation"/>
    <s v="Want"/>
  </r>
  <r>
    <s v="05/08/2020"/>
    <n v="8"/>
    <n v="5"/>
    <n v="2020"/>
    <s v="UofC             PAY"/>
    <m/>
    <n v="1920.69"/>
    <x v="9"/>
    <s v="UofC"/>
    <m/>
  </r>
  <r>
    <s v="05/09/2020"/>
    <n v="9"/>
    <n v="5"/>
    <n v="2020"/>
    <s v="SKIPTHEDISHES"/>
    <n v="54.83"/>
    <m/>
    <x v="5"/>
    <s v="Eating Out"/>
    <s v="Want"/>
  </r>
  <r>
    <s v="05/09/2020"/>
    <n v="9"/>
    <n v="5"/>
    <n v="2020"/>
    <s v="THE HOME DEPOT #7037"/>
    <n v="130.37"/>
    <m/>
    <x v="8"/>
    <s v="Home Improvement"/>
    <s v="Want"/>
  </r>
  <r>
    <s v="05/09/2020"/>
    <n v="9"/>
    <n v="5"/>
    <n v="2020"/>
    <s v="VELVET CAFE"/>
    <n v="6.93"/>
    <m/>
    <x v="5"/>
    <s v="Coffee"/>
    <s v="Want"/>
  </r>
  <r>
    <s v="05/09/2020"/>
    <n v="9"/>
    <n v="5"/>
    <n v="2020"/>
    <s v="WWW.THEBIK* THE BIKE S"/>
    <n v="25.2"/>
    <m/>
    <x v="8"/>
    <s v="Gear"/>
    <s v="Want"/>
  </r>
  <r>
    <s v="05/11/2020"/>
    <n v="11"/>
    <n v="5"/>
    <n v="2020"/>
    <s v="BNS MTGE DEPT    MTG"/>
    <n v="494.93"/>
    <m/>
    <x v="4"/>
    <s v="Mortgage"/>
    <s v="Need"/>
  </r>
  <r>
    <s v="05/11/2020"/>
    <n v="11"/>
    <n v="5"/>
    <n v="2020"/>
    <s v="COSTCO GAS W543   _F"/>
    <n v="38.07"/>
    <m/>
    <x v="2"/>
    <s v="Gas"/>
    <s v="Need"/>
  </r>
  <r>
    <s v="05/11/2020"/>
    <n v="11"/>
    <n v="5"/>
    <n v="2020"/>
    <s v="COSTCO WHOLESAL   _F"/>
    <n v="94.14"/>
    <m/>
    <x v="0"/>
    <s v="Groceries"/>
    <s v="Need"/>
  </r>
  <r>
    <s v="05/11/2020"/>
    <n v="11"/>
    <n v="5"/>
    <n v="2020"/>
    <s v="RCSS #1545"/>
    <n v="87.61"/>
    <m/>
    <x v="0"/>
    <s v="Groceries"/>
    <s v="Need"/>
  </r>
  <r>
    <s v="05/11/2020"/>
    <n v="11"/>
    <n v="5"/>
    <n v="2020"/>
    <s v="CALG CO-OP WINES &amp; SPIRIT"/>
    <n v="31.74"/>
    <m/>
    <x v="5"/>
    <s v="Alcohol"/>
    <s v="Want"/>
  </r>
  <r>
    <s v="05/12/2020"/>
    <n v="12"/>
    <n v="5"/>
    <n v="2020"/>
    <s v="Koodo Mobile     BPY"/>
    <n v="52.96"/>
    <m/>
    <x v="1"/>
    <s v="Cellphone"/>
    <s v="Need"/>
  </r>
  <r>
    <s v="05/12/2020"/>
    <n v="12"/>
    <n v="5"/>
    <n v="2020"/>
    <s v="DROPBOX*MWBZZMYH6HGP"/>
    <n v="15.99"/>
    <m/>
    <x v="8"/>
    <s v="Subscriptions"/>
    <s v="Want"/>
  </r>
  <r>
    <s v="05/14/2020"/>
    <n v="14"/>
    <n v="5"/>
    <n v="2020"/>
    <s v="CDN TIRE STORE #00419"/>
    <n v="56.97"/>
    <m/>
    <x v="8"/>
    <s v="Home Improvement"/>
    <s v="Want"/>
  </r>
  <r>
    <s v="05/14/2020"/>
    <n v="14"/>
    <n v="5"/>
    <n v="2020"/>
    <s v="WHOOP"/>
    <n v="45.66"/>
    <m/>
    <x v="8"/>
    <s v="Subscriptions"/>
    <s v="Want"/>
  </r>
  <r>
    <s v="05/15/2020"/>
    <n v="15"/>
    <n v="5"/>
    <n v="2020"/>
    <s v="RCSS #1545"/>
    <n v="30.61"/>
    <m/>
    <x v="0"/>
    <s v="Groceries"/>
    <s v="Need"/>
  </r>
  <r>
    <s v="05/16/2020"/>
    <n v="16"/>
    <n v="5"/>
    <n v="2020"/>
    <s v="SAFEWAY #8918"/>
    <n v="44.79"/>
    <m/>
    <x v="0"/>
    <s v="Groceries"/>
    <s v="Need"/>
  </r>
  <r>
    <s v="05/16/2020"/>
    <n v="16"/>
    <n v="5"/>
    <n v="2020"/>
    <s v="MICROSOFT*ULTIMATE 1-MONT"/>
    <n v="17.84"/>
    <m/>
    <x v="8"/>
    <s v="Subscriptions"/>
    <s v="Want"/>
  </r>
  <r>
    <s v="05/16/2020"/>
    <n v="16"/>
    <n v="5"/>
    <n v="2020"/>
    <s v="ROSSO COFFEE ROASTERS - T"/>
    <n v="11.03"/>
    <m/>
    <x v="5"/>
    <s v="Coffee"/>
    <s v="Want"/>
  </r>
  <r>
    <s v="05/17/2020"/>
    <n v="17"/>
    <n v="5"/>
    <n v="2020"/>
    <s v="ESSO CIRCLE K"/>
    <n v="26.55"/>
    <m/>
    <x v="2"/>
    <s v="Gas"/>
    <s v="Need"/>
  </r>
  <r>
    <s v="05/17/2020"/>
    <n v="17"/>
    <n v="5"/>
    <n v="2020"/>
    <s v="HAYSBORO DAIRY QUEEN"/>
    <n v="9.01"/>
    <m/>
    <x v="5"/>
    <s v="Fast Food"/>
    <s v="Want"/>
  </r>
  <r>
    <s v="05/17/2020"/>
    <n v="17"/>
    <n v="5"/>
    <n v="2020"/>
    <s v="THE BIKE SHOP"/>
    <n v="26.22"/>
    <m/>
    <x v="8"/>
    <s v="Gear"/>
    <s v="Want"/>
  </r>
  <r>
    <s v="05/18/2020"/>
    <n v="18"/>
    <n v="5"/>
    <n v="2020"/>
    <s v="FAS GAS FRANK SLIDE SERVI"/>
    <n v="5.03"/>
    <m/>
    <x v="5"/>
    <s v="Fast Food"/>
    <s v="Want"/>
  </r>
  <r>
    <s v="05/19/2020"/>
    <n v="19"/>
    <n v="5"/>
    <n v="2020"/>
    <s v="INT LGHTSPD  UL#008 "/>
    <n v="46.15"/>
    <m/>
    <x v="1"/>
    <s v="Internet"/>
    <s v="Need"/>
  </r>
  <r>
    <s v="05/19/2020"/>
    <n v="19"/>
    <n v="5"/>
    <n v="2020"/>
    <s v="RCSS #1545"/>
    <n v="152.72"/>
    <m/>
    <x v="0"/>
    <s v="Groceries"/>
    <s v="Need"/>
  </r>
  <r>
    <s v="05/20/2020"/>
    <n v="20"/>
    <n v="5"/>
    <n v="2020"/>
    <s v="Enmax            BPY"/>
    <n v="250.32"/>
    <m/>
    <x v="4"/>
    <s v="Utilities"/>
    <s v="Need"/>
  </r>
  <r>
    <s v="05/20/2020"/>
    <n v="20"/>
    <n v="5"/>
    <n v="2020"/>
    <s v="SAFEWAY #8918"/>
    <n v="2.4900000000000002"/>
    <m/>
    <x v="0"/>
    <s v="Groceries"/>
    <s v="Need"/>
  </r>
  <r>
    <s v="05/20/2020"/>
    <n v="20"/>
    <n v="5"/>
    <n v="2020"/>
    <s v="SAFEWAY LIQUOR 8910"/>
    <n v="55.83"/>
    <m/>
    <x v="5"/>
    <s v="Alcohol"/>
    <s v="Want"/>
  </r>
  <r>
    <s v="05/20/2020"/>
    <n v="20"/>
    <n v="5"/>
    <n v="2020"/>
    <s v="CANADA           EI "/>
    <m/>
    <n v="1000"/>
    <x v="6"/>
    <s v="EI"/>
    <m/>
  </r>
  <r>
    <s v="05/21/2020"/>
    <n v="21"/>
    <n v="5"/>
    <n v="2020"/>
    <s v="Amazon.ca Prime Member"/>
    <n v="4.1900000000000004"/>
    <m/>
    <x v="8"/>
    <s v="Subscriptions"/>
    <s v="Want"/>
  </r>
  <r>
    <s v="05/22/2020"/>
    <n v="22"/>
    <n v="5"/>
    <n v="2020"/>
    <s v="RCSS #1545"/>
    <n v="15.35"/>
    <m/>
    <x v="0"/>
    <s v="Groceries"/>
    <s v="Need"/>
  </r>
  <r>
    <s v="05/22/2020"/>
    <n v="22"/>
    <n v="5"/>
    <n v="2020"/>
    <s v="TD Insurance     INS"/>
    <n v="51.41"/>
    <m/>
    <x v="2"/>
    <s v="Auto Insurance"/>
    <s v="Need"/>
  </r>
  <r>
    <s v="05/22/2020"/>
    <n v="22"/>
    <n v="5"/>
    <n v="2020"/>
    <s v="CHEGG  ORDER"/>
    <n v="21.54"/>
    <m/>
    <x v="8"/>
    <s v="Subscriptions"/>
    <s v="Want"/>
  </r>
  <r>
    <s v="05/22/2020"/>
    <n v="22"/>
    <n v="5"/>
    <n v="2020"/>
    <s v="SKIPTHEDISHES"/>
    <n v="38.75"/>
    <m/>
    <x v="5"/>
    <s v="Eating Out"/>
    <s v="Want"/>
  </r>
  <r>
    <s v="05/23/2020"/>
    <n v="23"/>
    <n v="5"/>
    <n v="2020"/>
    <s v="401 GAMES, TOYS &amp; SPORTSC"/>
    <n v="174.91"/>
    <m/>
    <x v="8"/>
    <s v="Hobbies"/>
    <s v="Want"/>
  </r>
  <r>
    <s v="05/23/2020"/>
    <n v="23"/>
    <n v="5"/>
    <n v="2020"/>
    <s v="RIDLEYS CYCLE AND FITNESS"/>
    <n v="83.16"/>
    <m/>
    <x v="8"/>
    <s v="Gear"/>
    <s v="Want"/>
  </r>
  <r>
    <s v="05/23/2020"/>
    <n v="23"/>
    <n v="5"/>
    <n v="2020"/>
    <s v="WWW.THEBIK* THE BIKE S"/>
    <n v="47.24"/>
    <m/>
    <x v="8"/>
    <s v="Gear"/>
    <s v="Want"/>
  </r>
  <r>
    <s v="05/23/2020"/>
    <n v="23"/>
    <n v="5"/>
    <n v="2020"/>
    <s v="WWW.THEBIK* THE BIKE S"/>
    <n v="276.12"/>
    <m/>
    <x v="8"/>
    <s v="Gear"/>
    <s v="Want"/>
  </r>
  <r>
    <s v="05/24/2020"/>
    <n v="24"/>
    <n v="5"/>
    <n v="2020"/>
    <s v="MCDONALD'S #9065"/>
    <n v="14.36"/>
    <m/>
    <x v="5"/>
    <s v="Fast Food"/>
    <s v="Want"/>
  </r>
  <r>
    <s v="05/24/2020"/>
    <n v="24"/>
    <n v="5"/>
    <n v="2020"/>
    <s v="THE HOME DEPOT #7037"/>
    <n v="16.860000000000007"/>
    <m/>
    <x v="8"/>
    <s v="Home Improvement"/>
    <s v="Want"/>
  </r>
  <r>
    <s v="05/25/2020"/>
    <n v="25"/>
    <n v="5"/>
    <n v="2020"/>
    <s v="BNS MTGE DEPT    MTG"/>
    <n v="494.93"/>
    <m/>
    <x v="4"/>
    <s v="Mortgage"/>
    <s v="Need"/>
  </r>
  <r>
    <s v="05/25/2020"/>
    <n v="25"/>
    <n v="5"/>
    <n v="2020"/>
    <s v="MOBIL@  - 1745"/>
    <n v="43.61"/>
    <m/>
    <x v="2"/>
    <s v="Gas"/>
    <s v="Need"/>
  </r>
  <r>
    <s v="05/25/2020"/>
    <n v="25"/>
    <n v="5"/>
    <n v="2020"/>
    <s v="RCSS #1545"/>
    <n v="25.6"/>
    <m/>
    <x v="0"/>
    <s v="Groceries"/>
    <s v="Need"/>
  </r>
  <r>
    <s v="05/25/2020"/>
    <n v="25"/>
    <n v="5"/>
    <n v="2020"/>
    <s v="UofC             PAY"/>
    <m/>
    <n v="1920.7"/>
    <x v="9"/>
    <s v="UofC"/>
    <m/>
  </r>
  <r>
    <s v="05/26/2020"/>
    <n v="26"/>
    <n v="5"/>
    <n v="2020"/>
    <s v="CDN TIRE STORE #00419"/>
    <n v="7.84"/>
    <m/>
    <x v="1"/>
    <s v="Household Items"/>
    <s v="Need"/>
  </r>
  <r>
    <s v="05/26/2020"/>
    <n v="26"/>
    <n v="5"/>
    <n v="2020"/>
    <s v="SOIL KINGS INC"/>
    <n v="157.5"/>
    <m/>
    <x v="8"/>
    <s v="Home Improvement"/>
    <s v="Want"/>
  </r>
  <r>
    <s v="05/27/2020"/>
    <n v="27"/>
    <n v="5"/>
    <n v="2020"/>
    <s v="RCSS #1545"/>
    <n v="103.61"/>
    <m/>
    <x v="0"/>
    <s v="Groceries"/>
    <s v="Need"/>
  </r>
  <r>
    <s v="05/27/2020"/>
    <n v="27"/>
    <n v="5"/>
    <n v="2020"/>
    <s v="SAFEWAY LIQUOR 8910"/>
    <n v="31.98"/>
    <m/>
    <x v="5"/>
    <s v="Alcohol"/>
    <s v="Want"/>
  </r>
  <r>
    <s v="05/28/2020"/>
    <n v="28"/>
    <n v="5"/>
    <n v="2020"/>
    <s v="RUNNING WAREHOUSE"/>
    <n v="287.70999999999998"/>
    <m/>
    <x v="8"/>
    <s v="Gear"/>
    <s v="Want"/>
  </r>
  <r>
    <s v="05/29/2020"/>
    <n v="29"/>
    <n v="5"/>
    <n v="2020"/>
    <s v="MONTHLY ACCOUNT FEE "/>
    <n v="3.95"/>
    <m/>
    <x v="1"/>
    <s v="Administrative Fees"/>
    <s v="Need"/>
  </r>
  <r>
    <d v="2020-05-30T00:00:00"/>
    <n v="30"/>
    <n v="5"/>
    <n v="2020"/>
    <s v="NETFLIX.COM"/>
    <n v="13.99"/>
    <m/>
    <x v="1"/>
    <s v="Netflix"/>
    <s v="Need"/>
  </r>
  <r>
    <s v=" May 30, 2020"/>
    <n v="30"/>
    <n v="5"/>
    <n v="2020"/>
    <s v="CHONGO`S PRODUCE MARKE"/>
    <n v="26.83"/>
    <m/>
    <x v="0"/>
    <s v="Groceries"/>
    <s v="Need"/>
  </r>
  <r>
    <s v=" May 30, 2020"/>
    <n v="30"/>
    <n v="5"/>
    <n v="2020"/>
    <s v="SAVE ON FOODS"/>
    <n v="18.600000000000001"/>
    <m/>
    <x v="0"/>
    <s v="Groceries"/>
    <s v="Need"/>
  </r>
  <r>
    <s v=" May 30, 2020"/>
    <n v="30"/>
    <n v="5"/>
    <n v="2020"/>
    <s v="GOLDEN ACRE GARDEN SENTRE"/>
    <n v="20.99"/>
    <m/>
    <x v="8"/>
    <s v="Home Improvement"/>
    <s v="Want"/>
  </r>
  <r>
    <s v=" May 30, 2020"/>
    <n v="30"/>
    <n v="5"/>
    <n v="2020"/>
    <s v="GOLDEN ACRE GARDEN SENTRE"/>
    <n v="115.43"/>
    <m/>
    <x v="8"/>
    <s v="Home Improvement"/>
    <s v="Want"/>
  </r>
  <r>
    <s v=" Jun 01, 2020"/>
    <n v="1"/>
    <n v="6"/>
    <n v="2020"/>
    <s v="CALGARY TIPP TAX"/>
    <n v="121"/>
    <m/>
    <x v="4"/>
    <s v="Property Taxes"/>
    <s v="Need"/>
  </r>
  <r>
    <s v=" Jun 01, 2020"/>
    <n v="1"/>
    <n v="6"/>
    <n v="2020"/>
    <s v="TD Insurance INS"/>
    <n v="73.75"/>
    <m/>
    <x v="4"/>
    <s v="Home Insurance"/>
    <s v="Need"/>
  </r>
  <r>
    <s v="06/01/2020"/>
    <n v="1"/>
    <n v="6"/>
    <n v="2020"/>
    <s v="UNIVERSITY OF CALGARY STU"/>
    <n v="125"/>
    <m/>
    <x v="1"/>
    <s v="Administrative Fees"/>
    <s v="Need"/>
  </r>
  <r>
    <s v="06/01/2020"/>
    <n v="1"/>
    <n v="6"/>
    <n v="2020"/>
    <s v="UVIC REGISTRAR"/>
    <n v="10"/>
    <m/>
    <x v="1"/>
    <s v="Administrative Fees"/>
    <s v="Need"/>
  </r>
  <r>
    <d v="2020-06-01T00:00:00"/>
    <n v="1"/>
    <n v="6"/>
    <n v="2020"/>
    <s v="Vacation Savings"/>
    <n v="500"/>
    <m/>
    <x v="3"/>
    <s v="Vacation Savings"/>
    <s v="Savings"/>
  </r>
  <r>
    <d v="2020-06-01T00:00:00"/>
    <n v="1"/>
    <n v="6"/>
    <n v="2020"/>
    <s v="Car Savings"/>
    <n v="186"/>
    <m/>
    <x v="3"/>
    <s v="Car Savings"/>
    <s v="Savings"/>
  </r>
  <r>
    <d v="2020-06-01T00:00:00"/>
    <n v="1"/>
    <n v="6"/>
    <n v="2020"/>
    <s v="House Savings"/>
    <n v="266"/>
    <m/>
    <x v="3"/>
    <s v="House Savings"/>
    <s v="Savings"/>
  </r>
  <r>
    <s v="06/02/2020"/>
    <n v="2"/>
    <n v="6"/>
    <n v="2020"/>
    <s v="RCSS #1545"/>
    <n v="96.88"/>
    <m/>
    <x v="0"/>
    <s v="Groceries"/>
    <s v="Need"/>
  </r>
  <r>
    <s v="06/02/2020"/>
    <n v="2"/>
    <n v="6"/>
    <n v="2020"/>
    <s v="CALG CO-OP WINES &amp; SPIRIT"/>
    <n v="52.98"/>
    <m/>
    <x v="5"/>
    <s v="Alcohol"/>
    <s v="Want"/>
  </r>
  <r>
    <s v="06/02/2020"/>
    <n v="2"/>
    <n v="6"/>
    <n v="2020"/>
    <s v="CANADA           EI "/>
    <m/>
    <n v="1000"/>
    <x v="6"/>
    <s v="EI"/>
    <m/>
  </r>
  <r>
    <s v="06/03/2020"/>
    <n v="3"/>
    <n v="6"/>
    <n v="2020"/>
    <s v="FREEDOM MOBILE INC"/>
    <n v="52.96"/>
    <m/>
    <x v="1"/>
    <s v="Cellphone"/>
    <s v="Need"/>
  </r>
  <r>
    <s v="06/04/2020"/>
    <n v="4"/>
    <n v="6"/>
    <n v="2020"/>
    <s v="QUESTRADE    Y3H6Z3 "/>
    <n v="1024"/>
    <m/>
    <x v="3"/>
    <s v="Long Term Savings"/>
    <s v="Savings"/>
  </r>
  <r>
    <s v="06/05/2020"/>
    <n v="5"/>
    <n v="6"/>
    <n v="2020"/>
    <s v="SKIPTHEDISHES"/>
    <n v="32.49"/>
    <m/>
    <x v="5"/>
    <s v="Eating Out"/>
    <s v="Want"/>
  </r>
  <r>
    <s v="06/06/2020"/>
    <n v="6"/>
    <n v="6"/>
    <n v="2020"/>
    <s v="GLOBAL PET FOOD #313"/>
    <n v="89.24"/>
    <m/>
    <x v="1"/>
    <s v="Moloko Expenses"/>
    <s v="Need"/>
  </r>
  <r>
    <s v="06/06/2020"/>
    <n v="6"/>
    <n v="6"/>
    <n v="2020"/>
    <s v="CALGARY RESTORE"/>
    <n v="31"/>
    <m/>
    <x v="8"/>
    <s v="Décor/Furniture"/>
    <s v="Want"/>
  </r>
  <r>
    <s v="06/06/2020"/>
    <n v="6"/>
    <n v="6"/>
    <n v="2020"/>
    <s v="MCDONALD'S #9037"/>
    <n v="11.42"/>
    <m/>
    <x v="5"/>
    <s v="Fast Food"/>
    <s v="Want"/>
  </r>
  <r>
    <s v="06/06/2020"/>
    <n v="6"/>
    <n v="6"/>
    <n v="2020"/>
    <s v="THE BIKE SHOP"/>
    <n v="5.24"/>
    <m/>
    <x v="8"/>
    <s v="Gear"/>
    <s v="Want"/>
  </r>
  <r>
    <s v="06/07/2020"/>
    <n v="7"/>
    <n v="6"/>
    <n v="2020"/>
    <s v="BEDROCK CR* BEDROCK CR"/>
    <n v="173.25"/>
    <m/>
    <x v="7"/>
    <s v="Recreation"/>
    <s v="Want"/>
  </r>
  <r>
    <s v="06/08/2020"/>
    <n v="8"/>
    <n v="6"/>
    <n v="2020"/>
    <s v="AIR- SERV A PS609620"/>
    <n v="1.5"/>
    <m/>
    <x v="2"/>
    <s v="Vehicle Maintenance"/>
    <s v="Need"/>
  </r>
  <r>
    <s v="06/08/2020"/>
    <n v="8"/>
    <n v="6"/>
    <n v="2020"/>
    <s v="BNS MTGE DEPT    MTG"/>
    <n v="494.93"/>
    <m/>
    <x v="4"/>
    <s v="Mortgage"/>
    <s v="Need"/>
  </r>
  <r>
    <s v="06/08/2020"/>
    <n v="8"/>
    <n v="6"/>
    <n v="2020"/>
    <s v="ESSO 7-ELEVEN 37788"/>
    <n v="25.3"/>
    <m/>
    <x v="2"/>
    <s v="Gas"/>
    <s v="Need"/>
  </r>
  <r>
    <s v="06/08/2020"/>
    <n v="8"/>
    <n v="6"/>
    <n v="2020"/>
    <s v="THE HOME DEPOT #7037"/>
    <n v="83.44"/>
    <m/>
    <x v="8"/>
    <s v="Home Improvement"/>
    <s v="Want"/>
  </r>
  <r>
    <s v="06/09/2020"/>
    <n v="9"/>
    <n v="6"/>
    <n v="2020"/>
    <s v="RCSS #1545"/>
    <n v="24.06"/>
    <m/>
    <x v="0"/>
    <s v="Groceries"/>
    <s v="Need"/>
  </r>
  <r>
    <s v="06/09/2020"/>
    <n v="9"/>
    <n v="6"/>
    <n v="2020"/>
    <s v="CANADA           EI "/>
    <m/>
    <n v="1000"/>
    <x v="6"/>
    <s v="EI"/>
    <m/>
  </r>
  <r>
    <s v="06/10/2020"/>
    <n v="10"/>
    <n v="6"/>
    <n v="2020"/>
    <s v="UofC             PAY"/>
    <m/>
    <n v="1920.69"/>
    <x v="9"/>
    <s v="UofC"/>
    <m/>
  </r>
  <r>
    <s v="06/11/2020"/>
    <n v="11"/>
    <n v="6"/>
    <n v="2020"/>
    <s v="SAFEWAY #8918"/>
    <n v="12.75"/>
    <m/>
    <x v="0"/>
    <s v="Groceries"/>
    <s v="Need"/>
  </r>
  <r>
    <s v="06/11/2020"/>
    <n v="11"/>
    <n v="6"/>
    <n v="2020"/>
    <s v="SAFEWAY LIQUOR 8910"/>
    <n v="9.6300000000000008"/>
    <m/>
    <x v="0"/>
    <s v="Groceries"/>
    <s v="Need"/>
  </r>
  <r>
    <s v="06/11/2020"/>
    <n v="11"/>
    <n v="6"/>
    <n v="2020"/>
    <s v="EDUCATE SA* SHAW ACADE"/>
    <n v="69.989999999999995"/>
    <m/>
    <x v="8"/>
    <s v="Subscriptions"/>
    <s v="Want"/>
  </r>
  <r>
    <s v="06/11/2020"/>
    <n v="11"/>
    <n v="6"/>
    <n v="2020"/>
    <s v="SEND E-TFR CA***Kyq "/>
    <n v="150"/>
    <m/>
    <x v="8"/>
    <s v="Gear"/>
    <s v="Want"/>
  </r>
  <r>
    <s v="06/12/2020"/>
    <n v="12"/>
    <n v="6"/>
    <n v="2020"/>
    <s v="Koodo Mobile     BPY"/>
    <n v="52.96"/>
    <m/>
    <x v="1"/>
    <s v="Cellphone"/>
    <s v="Need"/>
  </r>
  <r>
    <s v="06/12/2020"/>
    <n v="12"/>
    <n v="6"/>
    <n v="2020"/>
    <s v="DROPBOX*L94NYTH4GGBW"/>
    <n v="15.99"/>
    <m/>
    <x v="8"/>
    <s v="Subscriptions"/>
    <s v="Want"/>
  </r>
  <r>
    <s v="06/12/2020"/>
    <n v="12"/>
    <n v="6"/>
    <n v="2020"/>
    <s v="MCDONALD S #9567"/>
    <n v="8.58"/>
    <m/>
    <x v="5"/>
    <s v="Fast Food"/>
    <s v="Want"/>
  </r>
  <r>
    <s v="06/13/2020"/>
    <n v="13"/>
    <n v="6"/>
    <n v="2020"/>
    <s v="MCDONALD'S #9065"/>
    <n v="13.41"/>
    <m/>
    <x v="5"/>
    <s v="Fast Food"/>
    <s v="Want"/>
  </r>
  <r>
    <s v="06/14/2020"/>
    <n v="14"/>
    <n v="6"/>
    <n v="2020"/>
    <s v="MOBIL@  - 1745"/>
    <n v="31.55"/>
    <m/>
    <x v="2"/>
    <s v="Gas"/>
    <s v="Need"/>
  </r>
  <r>
    <s v="06/14/2020"/>
    <n v="14"/>
    <n v="6"/>
    <n v="2020"/>
    <s v="DAIRY QUEEN #27034"/>
    <n v="5.55"/>
    <m/>
    <x v="5"/>
    <s v="Fast Food"/>
    <s v="Want"/>
  </r>
  <r>
    <s v="06/14/2020"/>
    <n v="14"/>
    <n v="6"/>
    <n v="2020"/>
    <s v="MCDONALD'S #9065"/>
    <n v="12.56"/>
    <m/>
    <x v="5"/>
    <s v="Fast Food"/>
    <s v="Want"/>
  </r>
  <r>
    <s v="06/15/2020"/>
    <n v="15"/>
    <n v="6"/>
    <n v="2020"/>
    <s v="COSTCO WHOLESAL     "/>
    <n v="233.67000000000002"/>
    <m/>
    <x v="0"/>
    <s v="Groceries"/>
    <s v="Need"/>
  </r>
  <r>
    <s v="06/15/2020"/>
    <n v="15"/>
    <n v="6"/>
    <n v="2020"/>
    <s v="COSTCO WHOLESAL     "/>
    <n v="220"/>
    <m/>
    <x v="8"/>
    <s v="Home Improvement"/>
    <s v="Want"/>
  </r>
  <r>
    <s v="06/15/2020"/>
    <n v="15"/>
    <n v="6"/>
    <n v="2020"/>
    <s v="ELITE BREWING &amp; CIDERY"/>
    <n v="19.62"/>
    <m/>
    <x v="5"/>
    <s v="Alcohol"/>
    <s v="Want"/>
  </r>
  <r>
    <s v="06/16/2020"/>
    <n v="16"/>
    <n v="6"/>
    <n v="2020"/>
    <s v="Enmax            BPY"/>
    <n v="243.6"/>
    <m/>
    <x v="4"/>
    <s v="Utilities"/>
    <s v="Need"/>
  </r>
  <r>
    <s v="06/16/2020"/>
    <n v="16"/>
    <n v="6"/>
    <n v="2020"/>
    <s v="INT LGHTSPD  UL#009 "/>
    <n v="46.15"/>
    <m/>
    <x v="1"/>
    <s v="Internet"/>
    <s v="Need"/>
  </r>
  <r>
    <s v="06/16/2020"/>
    <n v="16"/>
    <n v="6"/>
    <n v="2020"/>
    <s v="RCSS #1545"/>
    <n v="127.84"/>
    <m/>
    <x v="0"/>
    <s v="Groceries"/>
    <s v="Need"/>
  </r>
  <r>
    <s v="06/17/2020"/>
    <n v="17"/>
    <n v="6"/>
    <n v="2020"/>
    <s v="GOLDEN ACRE GARDEN SEN"/>
    <n v="26.79"/>
    <m/>
    <x v="8"/>
    <s v="Household Items"/>
    <s v="Want"/>
  </r>
  <r>
    <s v="06/18/2020"/>
    <n v="18"/>
    <n v="6"/>
    <n v="2020"/>
    <s v="CALG CO-OP WINES &amp; SPIRIT"/>
    <n v="43.5"/>
    <m/>
    <x v="5"/>
    <s v="Alcohol"/>
    <s v="Want"/>
  </r>
  <r>
    <s v="06/18/2020"/>
    <n v="18"/>
    <n v="6"/>
    <n v="2020"/>
    <s v="STUDYPUG.COM"/>
    <n v="29.99"/>
    <m/>
    <x v="8"/>
    <s v="Subscriptions"/>
    <s v="Want"/>
  </r>
  <r>
    <s v="06/20/2020"/>
    <n v="20"/>
    <n v="6"/>
    <n v="2020"/>
    <s v="SKIPTHEDISHES"/>
    <n v="53.43"/>
    <m/>
    <x v="5"/>
    <s v="Eating Out"/>
    <s v="Want"/>
  </r>
  <r>
    <s v="06/21/2020"/>
    <n v="21"/>
    <n v="6"/>
    <n v="2020"/>
    <s v="RCSS #1545"/>
    <n v="98.81"/>
    <m/>
    <x v="0"/>
    <s v="Groceries"/>
    <s v="Need"/>
  </r>
  <r>
    <s v="06/21/2020"/>
    <n v="21"/>
    <n v="6"/>
    <n v="2020"/>
    <s v="WAL-MART SUPERCENTER#3013"/>
    <n v="118.93"/>
    <m/>
    <x v="1"/>
    <s v="Household Items"/>
    <s v="Need"/>
  </r>
  <r>
    <s v="06/21/2020"/>
    <n v="21"/>
    <n v="6"/>
    <n v="2020"/>
    <s v="Amazon.ca Prime Member"/>
    <n v="4.1900000000000004"/>
    <m/>
    <x v="8"/>
    <s v="Subscriptions"/>
    <s v="Want"/>
  </r>
  <r>
    <s v="06/21/2020"/>
    <n v="21"/>
    <n v="6"/>
    <n v="2020"/>
    <s v="MCDONALD'S #8982"/>
    <n v="4.18"/>
    <m/>
    <x v="5"/>
    <s v="Coffee"/>
    <s v="Want"/>
  </r>
  <r>
    <s v="06/22/2020"/>
    <n v="22"/>
    <n v="6"/>
    <n v="2020"/>
    <s v="AIR- SERV A PS609631"/>
    <n v="1.5"/>
    <m/>
    <x v="2"/>
    <s v="Vehicle Maintenance"/>
    <s v="Need"/>
  </r>
  <r>
    <s v="06/22/2020"/>
    <n v="22"/>
    <n v="6"/>
    <n v="2020"/>
    <s v="BNS MTGE DEPT    MTG"/>
    <n v="494.93"/>
    <m/>
    <x v="4"/>
    <s v="Mortgage"/>
    <s v="Need"/>
  </r>
  <r>
    <s v="06/22/2020"/>
    <n v="22"/>
    <n v="6"/>
    <n v="2020"/>
    <s v="MOBIL@  - 1745"/>
    <n v="49.67"/>
    <m/>
    <x v="2"/>
    <s v="Gas"/>
    <s v="Need"/>
  </r>
  <r>
    <s v="06/22/2020"/>
    <n v="22"/>
    <n v="6"/>
    <n v="2020"/>
    <s v="TD Insurance     INS"/>
    <n v="51.41"/>
    <m/>
    <x v="2"/>
    <s v="Auto Insurance"/>
    <s v="Need"/>
  </r>
  <r>
    <s v="06/22/2020"/>
    <n v="22"/>
    <n v="6"/>
    <n v="2020"/>
    <s v="COUGAR'S LIQUOR"/>
    <n v="16"/>
    <m/>
    <x v="5"/>
    <s v="Alcohol"/>
    <s v="Want"/>
  </r>
  <r>
    <s v="06/22/2020"/>
    <n v="22"/>
    <n v="6"/>
    <n v="2020"/>
    <s v="MCDONALD'S #9065"/>
    <n v="8.3699999999999992"/>
    <m/>
    <x v="5"/>
    <s v="Fast Food"/>
    <s v="Want"/>
  </r>
  <r>
    <s v="06/22/2020"/>
    <n v="22"/>
    <n v="6"/>
    <n v="2020"/>
    <s v="TRI IT MULTISPORT"/>
    <n v="94.49"/>
    <m/>
    <x v="8"/>
    <s v="Gear"/>
    <s v="Want"/>
  </r>
  <r>
    <s v="06/23/2020"/>
    <n v="23"/>
    <n v="6"/>
    <n v="2020"/>
    <s v="BOWCYCLE"/>
    <n v="346.5"/>
    <m/>
    <x v="7"/>
    <s v="Going Away"/>
    <s v="Want"/>
  </r>
  <r>
    <s v="06/23/2020"/>
    <n v="23"/>
    <n v="6"/>
    <n v="2020"/>
    <s v="CHEGG  ORDER"/>
    <n v="20.89"/>
    <m/>
    <x v="8"/>
    <s v="Subscriptions"/>
    <s v="Want"/>
  </r>
  <r>
    <s v="06/23/2020"/>
    <n v="23"/>
    <n v="6"/>
    <n v="2020"/>
    <s v="REBOUND CYCLE"/>
    <n v="136.49"/>
    <m/>
    <x v="8"/>
    <s v="Gear"/>
    <s v="Want"/>
  </r>
  <r>
    <s v="06/23/2020"/>
    <n v="23"/>
    <n v="6"/>
    <n v="2020"/>
    <s v="SP * ECLIPSE COFFEE"/>
    <n v="7.5"/>
    <m/>
    <x v="5"/>
    <s v="Coffee"/>
    <s v="Want"/>
  </r>
  <r>
    <s v="06/24/2020"/>
    <n v="24"/>
    <n v="6"/>
    <n v="2020"/>
    <s v="MOBIL@  - 1745"/>
    <n v="23.9"/>
    <m/>
    <x v="2"/>
    <s v="Gas"/>
    <s v="Need"/>
  </r>
  <r>
    <s v="06/24/2020"/>
    <n v="24"/>
    <n v="6"/>
    <n v="2020"/>
    <s v="BANFF EAST GATE"/>
    <n v="20"/>
    <m/>
    <x v="7"/>
    <s v="Going Away"/>
    <s v="Want"/>
  </r>
  <r>
    <s v="06/24/2020"/>
    <n v="24"/>
    <n v="6"/>
    <n v="2020"/>
    <s v="KANANASKIS CAMPGROUND"/>
    <n v="29"/>
    <m/>
    <x v="7"/>
    <s v="Going Away"/>
    <s v="Want"/>
  </r>
  <r>
    <s v="06/24/2020"/>
    <n v="24"/>
    <n v="6"/>
    <n v="2020"/>
    <s v="MCDONALD'S #9065"/>
    <n v="12.56"/>
    <m/>
    <x v="5"/>
    <s v="Fast Food"/>
    <s v="Want"/>
  </r>
  <r>
    <s v="06/25/2020"/>
    <n v="25"/>
    <n v="6"/>
    <n v="2020"/>
    <s v="AG VALLEY FOODS"/>
    <n v="9.7799999999999994"/>
    <m/>
    <x v="0"/>
    <s v="Groceries"/>
    <s v="Need"/>
  </r>
  <r>
    <s v="06/25/2020"/>
    <n v="25"/>
    <n v="6"/>
    <n v="2020"/>
    <s v="STOLEN CHURCH GELATO &amp; CO"/>
    <n v="6"/>
    <m/>
    <x v="5"/>
    <s v="Coffee"/>
    <s v="Want"/>
  </r>
  <r>
    <s v="06/25/2020"/>
    <n v="25"/>
    <n v="6"/>
    <n v="2020"/>
    <s v="UofC             PAY"/>
    <m/>
    <n v="1920.7"/>
    <x v="9"/>
    <s v="UofC"/>
    <m/>
  </r>
  <r>
    <s v="06/26/2020"/>
    <n v="26"/>
    <n v="6"/>
    <n v="2020"/>
    <s v="FORT STEELE RESORT   RV"/>
    <n v="38.35"/>
    <m/>
    <x v="8"/>
    <s v="Gear"/>
    <s v="Want"/>
  </r>
  <r>
    <s v="06/26/2020"/>
    <n v="26"/>
    <n v="6"/>
    <n v="2020"/>
    <s v="OZZIE#S AMUSEMENTS"/>
    <n v="10.5"/>
    <m/>
    <x v="5"/>
    <s v="Coffee"/>
    <s v="Want"/>
  </r>
  <r>
    <s v="06/26/2020"/>
    <n v="26"/>
    <n v="6"/>
    <n v="2020"/>
    <s v="THE GREAT CANADIAN LIQUOR"/>
    <n v="16.399999999999999"/>
    <m/>
    <x v="5"/>
    <s v="Alcohol"/>
    <s v="Want"/>
  </r>
  <r>
    <s v="06/27/2020"/>
    <n v="27"/>
    <n v="6"/>
    <n v="2020"/>
    <s v="HAPPY COW ICE CREAM INC."/>
    <n v="4.3600000000000003"/>
    <m/>
    <x v="5"/>
    <s v="Fast Food"/>
    <s v="Want"/>
  </r>
  <r>
    <s v="06/27/2020"/>
    <n v="27"/>
    <n v="6"/>
    <n v="2020"/>
    <s v="KRC COFFEE"/>
    <n v="3.39"/>
    <m/>
    <x v="5"/>
    <s v="Coffee"/>
    <s v="Want"/>
  </r>
  <r>
    <s v="06/27/2020"/>
    <n v="27"/>
    <n v="6"/>
    <n v="2020"/>
    <s v="MCDONALD'S #2784   Q04"/>
    <n v="4.29"/>
    <m/>
    <x v="5"/>
    <s v="Coffee"/>
    <s v="Want"/>
  </r>
  <r>
    <s v="06/28/2020"/>
    <n v="28"/>
    <n v="6"/>
    <n v="2020"/>
    <s v="RCSS #1545"/>
    <n v="72.44"/>
    <m/>
    <x v="0"/>
    <s v="Groceries"/>
    <s v="Need"/>
  </r>
  <r>
    <s v="06/28/2020"/>
    <n v="28"/>
    <n v="6"/>
    <n v="2020"/>
    <s v="ISLAND LAKE LODGE"/>
    <n v="140.36000000000001"/>
    <m/>
    <x v="5"/>
    <s v="Eating Out"/>
    <s v="Want"/>
  </r>
  <r>
    <s v="06/28/2020"/>
    <n v="28"/>
    <n v="6"/>
    <n v="2020"/>
    <s v="MCDONALD'S #9037"/>
    <n v="9.42"/>
    <m/>
    <x v="5"/>
    <s v="Fast Food"/>
    <s v="Want"/>
  </r>
  <r>
    <s v=" Jun 29, 2020"/>
    <n v="29"/>
    <n v="6"/>
    <n v="2020"/>
    <s v="PAYPAL *EBS"/>
    <n v="204.75"/>
    <m/>
    <x v="8"/>
    <s v="Gear"/>
    <s v="Want"/>
  </r>
  <r>
    <s v="06/29/2020"/>
    <n v="29"/>
    <n v="6"/>
    <n v="2020"/>
    <s v="BOWCYCLE"/>
    <n v="143.84"/>
    <m/>
    <x v="8"/>
    <s v="Gear"/>
    <s v="Want"/>
  </r>
  <r>
    <s v=" Jun 30, 2020"/>
    <n v="30"/>
    <n v="6"/>
    <n v="2020"/>
    <s v="NETFLIX.COM"/>
    <n v="13.99"/>
    <m/>
    <x v="1"/>
    <s v="Netflix"/>
    <s v="Need"/>
  </r>
  <r>
    <s v=" Jun 30, 2020"/>
    <n v="30"/>
    <n v="6"/>
    <n v="2020"/>
    <s v="STUDENT TRANSCRIPTS SE"/>
    <n v="10"/>
    <m/>
    <x v="1"/>
    <s v="Administrative Fees"/>
    <s v="Need"/>
  </r>
  <r>
    <s v="07/01/2020"/>
    <n v="1"/>
    <n v="7"/>
    <n v="2020"/>
    <s v="MOBIL@  - 1745"/>
    <n v="46.13"/>
    <m/>
    <x v="2"/>
    <s v="Gas"/>
    <s v="Need"/>
  </r>
  <r>
    <s v="07/01/2020"/>
    <n v="1"/>
    <n v="7"/>
    <n v="2020"/>
    <s v="SAFEWAY #8918"/>
    <n v="11.28"/>
    <m/>
    <x v="0"/>
    <s v="Groceries"/>
    <s v="Need"/>
  </r>
  <r>
    <s v="07/01/2020"/>
    <n v="1"/>
    <n v="7"/>
    <n v="2020"/>
    <s v="MCDONALD'S #9065"/>
    <n v="19.27"/>
    <m/>
    <x v="5"/>
    <s v="Fast Food"/>
    <s v="Want"/>
  </r>
  <r>
    <d v="2020-07-01T00:00:00"/>
    <n v="1"/>
    <n v="7"/>
    <n v="2020"/>
    <s v="Questrade"/>
    <n v="1024"/>
    <m/>
    <x v="3"/>
    <s v="Long Term Savings"/>
    <s v="Savings"/>
  </r>
  <r>
    <s v="07/02/2020"/>
    <n v="2"/>
    <n v="7"/>
    <n v="2020"/>
    <s v="CALGARY  TIPP    TAX"/>
    <n v="168"/>
    <m/>
    <x v="4"/>
    <s v="Property Taxes"/>
    <s v="Need"/>
  </r>
  <r>
    <s v="07/02/2020"/>
    <n v="2"/>
    <n v="7"/>
    <n v="2020"/>
    <s v="TD Insurance     INS"/>
    <n v="73.75"/>
    <m/>
    <x v="4"/>
    <s v="Home Insurance"/>
    <s v="Need"/>
  </r>
  <r>
    <s v="07/03/2020"/>
    <n v="3"/>
    <n v="7"/>
    <n v="2020"/>
    <s v="RCSS #1545"/>
    <n v="205.76"/>
    <m/>
    <x v="0"/>
    <s v="Groceries"/>
    <s v="Need"/>
  </r>
  <r>
    <s v="07/04/2020"/>
    <n v="4"/>
    <n v="7"/>
    <n v="2020"/>
    <s v="FREEDOM MOBILE INC"/>
    <n v="52.96"/>
    <m/>
    <x v="1"/>
    <s v="Cellphone"/>
    <s v="Need"/>
  </r>
  <r>
    <s v="07/04/2020"/>
    <n v="4"/>
    <n v="7"/>
    <n v="2020"/>
    <s v="SAFEWAY #8812"/>
    <n v="14.64"/>
    <m/>
    <x v="0"/>
    <s v="Groceries"/>
    <s v="Need"/>
  </r>
  <r>
    <s v="07/05/2020"/>
    <n v="5"/>
    <n v="7"/>
    <n v="2020"/>
    <s v="CDN TIRE STORE #00419"/>
    <n v="45.11"/>
    <m/>
    <x v="1"/>
    <s v="Household Items"/>
    <s v="Need"/>
  </r>
  <r>
    <s v="07/05/2020"/>
    <n v="5"/>
    <n v="7"/>
    <n v="2020"/>
    <s v="WAL-MART SUPERCENTER#3013"/>
    <n v="26.439999999999998"/>
    <m/>
    <x v="1"/>
    <s v="Household Items"/>
    <s v="Need"/>
  </r>
  <r>
    <s v="07/05/2020"/>
    <n v="5"/>
    <n v="7"/>
    <n v="2020"/>
    <s v="MCDONALD'S #9065"/>
    <n v="7.34"/>
    <m/>
    <x v="5"/>
    <s v="Fast Food"/>
    <s v="Want"/>
  </r>
  <r>
    <s v="07/05/2020"/>
    <n v="5"/>
    <n v="7"/>
    <n v="2020"/>
    <s v="SHERWIN WILLIAMS 768853"/>
    <n v="47.08"/>
    <m/>
    <x v="8"/>
    <s v="Home Improvement"/>
    <s v="Want"/>
  </r>
  <r>
    <s v="07/06/2020"/>
    <n v="6"/>
    <n v="7"/>
    <n v="2020"/>
    <s v="BNS MTGE DEPT    MTG"/>
    <n v="494.93"/>
    <m/>
    <x v="4"/>
    <s v="Mortgage"/>
    <s v="Need"/>
  </r>
  <r>
    <s v="07/06/2020"/>
    <n v="6"/>
    <n v="7"/>
    <n v="2020"/>
    <s v="CALG CO-OP WINES &amp; SPIRIT"/>
    <n v="26.08"/>
    <m/>
    <x v="5"/>
    <s v="Alcohol"/>
    <s v="Want"/>
  </r>
  <r>
    <s v="07/07/2020"/>
    <n v="7"/>
    <n v="7"/>
    <n v="2020"/>
    <s v="DAIRY QUEEN #27136"/>
    <n v="7.86"/>
    <m/>
    <x v="5"/>
    <s v="Fast Food"/>
    <s v="Want"/>
  </r>
  <r>
    <s v="07/07/2020"/>
    <n v="7"/>
    <n v="7"/>
    <n v="2020"/>
    <s v="CANADA           EI "/>
    <m/>
    <n v="1000"/>
    <x v="6"/>
    <s v="EI"/>
    <m/>
  </r>
  <r>
    <s v="07/08/2020"/>
    <n v="8"/>
    <n v="7"/>
    <n v="2020"/>
    <s v="RCSS #1545"/>
    <n v="44.82"/>
    <m/>
    <x v="0"/>
    <s v="Groceries"/>
    <s v="Need"/>
  </r>
  <r>
    <s v="07/09/2020"/>
    <n v="9"/>
    <n v="7"/>
    <n v="2020"/>
    <s v="ESSO 7-ELEVEN 37788"/>
    <n v="42.72"/>
    <m/>
    <x v="2"/>
    <s v="Gas"/>
    <s v="Need"/>
  </r>
  <r>
    <s v="07/09/2020"/>
    <n v="9"/>
    <n v="7"/>
    <n v="2020"/>
    <s v="JIFFY LUBE"/>
    <n v="263.52"/>
    <m/>
    <x v="2"/>
    <s v="Vehicle Maintenance"/>
    <s v="Need"/>
  </r>
  <r>
    <s v="07/09/2020"/>
    <n v="9"/>
    <n v="7"/>
    <n v="2020"/>
    <s v="BOWCYCLE"/>
    <n v="200.2"/>
    <m/>
    <x v="8"/>
    <s v="Gear"/>
    <s v="Want"/>
  </r>
  <r>
    <s v="07/09/2020"/>
    <n v="9"/>
    <n v="7"/>
    <n v="2020"/>
    <s v="DAIRY QUEEN #27136"/>
    <n v="8.9"/>
    <m/>
    <x v="5"/>
    <s v="Fast Food"/>
    <s v="Want"/>
  </r>
  <r>
    <s v="07/09/2020"/>
    <n v="9"/>
    <n v="7"/>
    <n v="2020"/>
    <s v="VELVET CAFE"/>
    <n v="3.46"/>
    <m/>
    <x v="5"/>
    <s v="Coffee"/>
    <s v="Want"/>
  </r>
  <r>
    <s v="07/10/2020"/>
    <n v="10"/>
    <n v="7"/>
    <n v="2020"/>
    <s v="MCDONALD'S #9065"/>
    <n v="1.05"/>
    <m/>
    <x v="5"/>
    <s v="Coffee"/>
    <s v="Want"/>
  </r>
  <r>
    <s v="07/10/2020"/>
    <n v="10"/>
    <n v="7"/>
    <n v="2020"/>
    <s v="UofC             PAY"/>
    <m/>
    <n v="1920.69"/>
    <x v="9"/>
    <s v="UofC"/>
    <m/>
  </r>
  <r>
    <s v="07/11/2020"/>
    <n v="11"/>
    <n v="7"/>
    <n v="2020"/>
    <s v="WAL-MART SUPERCENTER#3013"/>
    <n v="53.37"/>
    <m/>
    <x v="1"/>
    <s v="Household Items"/>
    <s v="Need"/>
  </r>
  <r>
    <s v="07/11/2020"/>
    <n v="11"/>
    <n v="7"/>
    <n v="2020"/>
    <s v="CABELA'S CANADA"/>
    <n v="41.98"/>
    <m/>
    <x v="8"/>
    <s v="Gear"/>
    <s v="Want"/>
  </r>
  <r>
    <s v="07/11/2020"/>
    <n v="11"/>
    <n v="7"/>
    <n v="2020"/>
    <s v="MCDONALD'S #9065"/>
    <n v="2.1"/>
    <m/>
    <x v="5"/>
    <s v="Coffee"/>
    <s v="Want"/>
  </r>
  <r>
    <s v="07/11/2020"/>
    <n v="11"/>
    <n v="7"/>
    <n v="2020"/>
    <s v="SAFEWAY LIQUOR 8910"/>
    <n v="17.190000000000001"/>
    <m/>
    <x v="5"/>
    <s v="Alcohol"/>
    <s v="Want"/>
  </r>
  <r>
    <s v="07/12/2020"/>
    <n v="12"/>
    <n v="7"/>
    <n v="2020"/>
    <s v="DROPBOX*PDR6DP7T2Z61"/>
    <n v="15.99"/>
    <m/>
    <x v="8"/>
    <s v="Subscriptions"/>
    <s v="Want"/>
  </r>
  <r>
    <s v="07/12/2020"/>
    <n v="12"/>
    <n v="7"/>
    <n v="2020"/>
    <s v="MCDONALD'S #9065"/>
    <n v="17.600000000000001"/>
    <m/>
    <x v="5"/>
    <s v="Fast Food"/>
    <s v="Want"/>
  </r>
  <r>
    <s v="07/12/2020"/>
    <n v="12"/>
    <n v="7"/>
    <n v="2020"/>
    <s v="SKIPTHEDISHES"/>
    <n v="37.75"/>
    <m/>
    <x v="5"/>
    <s v="Eating Out"/>
    <s v="Want"/>
  </r>
  <r>
    <s v="07/12/2020"/>
    <n v="12"/>
    <n v="7"/>
    <n v="2020"/>
    <s v="SKIPTHEDISHES"/>
    <n v="37.75"/>
    <m/>
    <x v="5"/>
    <s v="Eating Out"/>
    <s v="Want"/>
  </r>
  <r>
    <s v="07/13/2020"/>
    <n v="13"/>
    <n v="7"/>
    <n v="2020"/>
    <s v="CHATTERS SALON"/>
    <n v="53.13"/>
    <m/>
    <x v="1"/>
    <s v="Grooming"/>
    <s v="Need"/>
  </r>
  <r>
    <s v="07/13/2020"/>
    <n v="13"/>
    <n v="7"/>
    <n v="2020"/>
    <s v="GLOBAL PET FOOD #313"/>
    <n v="97.64"/>
    <m/>
    <x v="1"/>
    <s v="Moloko Expenses"/>
    <s v="Need"/>
  </r>
  <r>
    <s v="07/13/2020"/>
    <n v="13"/>
    <n v="7"/>
    <n v="2020"/>
    <s v="Koodo Mobile     BPY"/>
    <n v="52.96"/>
    <m/>
    <x v="1"/>
    <s v="Cellphone"/>
    <s v="Need"/>
  </r>
  <r>
    <s v="07/13/2020"/>
    <n v="13"/>
    <n v="7"/>
    <n v="2020"/>
    <s v="RCSS #1545"/>
    <n v="181.7"/>
    <m/>
    <x v="0"/>
    <s v="Groceries"/>
    <s v="Need"/>
  </r>
  <r>
    <s v="07/13/2020"/>
    <n v="13"/>
    <n v="7"/>
    <n v="2020"/>
    <s v="SAFEWAY #8816"/>
    <n v="4.29"/>
    <m/>
    <x v="0"/>
    <s v="Groceries"/>
    <s v="Need"/>
  </r>
  <r>
    <s v="07/13/2020"/>
    <n v="13"/>
    <n v="7"/>
    <n v="2020"/>
    <s v="VELVET CAFE"/>
    <n v="4.46"/>
    <m/>
    <x v="5"/>
    <s v="Coffee"/>
    <s v="Want"/>
  </r>
  <r>
    <s v="07/14/2020"/>
    <n v="14"/>
    <n v="7"/>
    <n v="2020"/>
    <s v="Enmax            BPY"/>
    <n v="225.25"/>
    <m/>
    <x v="4"/>
    <s v="Utilities"/>
    <s v="Need"/>
  </r>
  <r>
    <s v="07/14/2020"/>
    <n v="14"/>
    <n v="7"/>
    <n v="2020"/>
    <s v="ESSO 7-ELEVEN 37788"/>
    <n v="33.229999999999997"/>
    <m/>
    <x v="2"/>
    <s v="Gas"/>
    <s v="Need"/>
  </r>
  <r>
    <s v="07/14/2020"/>
    <n v="14"/>
    <n v="7"/>
    <n v="2020"/>
    <s v="MCDONALD'S #29073"/>
    <n v="2.1"/>
    <m/>
    <x v="5"/>
    <s v="Coffee"/>
    <s v="Want"/>
  </r>
  <r>
    <s v="07/15/2020"/>
    <n v="15"/>
    <n v="7"/>
    <n v="2020"/>
    <s v="SQ *REVELSTOKE SUGAR SHAC"/>
    <n v="17.850000000000001"/>
    <m/>
    <x v="7"/>
    <s v="Going Away"/>
    <s v="Want"/>
  </r>
  <r>
    <s v="07/16/2020"/>
    <n v="16"/>
    <n v="7"/>
    <n v="2020"/>
    <s v="INT LGHTSPD  UL#010 "/>
    <n v="46.15"/>
    <m/>
    <x v="1"/>
    <s v="Internet"/>
    <s v="Need"/>
  </r>
  <r>
    <s v="07/16/2020"/>
    <n v="16"/>
    <n v="7"/>
    <n v="2020"/>
    <s v="SKOOKUM CYCLE &amp;SKI"/>
    <n v="22.05"/>
    <m/>
    <x v="8"/>
    <s v="Gear"/>
    <s v="Want"/>
  </r>
  <r>
    <s v="07/16/2020"/>
    <n v="16"/>
    <n v="7"/>
    <n v="2020"/>
    <s v="SQ *REVELSTOKE SUGAR SHAC"/>
    <n v="17.32"/>
    <m/>
    <x v="7"/>
    <s v="Going Away"/>
    <s v="Want"/>
  </r>
  <r>
    <s v="07/17/2020"/>
    <n v="17"/>
    <n v="7"/>
    <n v="2020"/>
    <s v="COLUMBIA CYCLE AND MOTORS"/>
    <n v="31.48"/>
    <m/>
    <x v="8"/>
    <s v="Gear"/>
    <s v="Want"/>
  </r>
  <r>
    <s v="07/17/2020"/>
    <n v="17"/>
    <n v="7"/>
    <n v="2020"/>
    <s v="INVERMERE LIQUOR STORE"/>
    <n v="27.54"/>
    <m/>
    <x v="5"/>
    <s v="Alcohol"/>
    <s v="Want"/>
  </r>
  <r>
    <s v="07/17/2020"/>
    <n v="17"/>
    <n v="7"/>
    <n v="2020"/>
    <s v="STOLEN CHURCH GELATO &amp; CO"/>
    <n v="6"/>
    <m/>
    <x v="7"/>
    <s v="Going Away"/>
    <s v="Want"/>
  </r>
  <r>
    <s v="07/18/2020"/>
    <n v="18"/>
    <n v="7"/>
    <n v="2020"/>
    <s v="INVERMERE LIQUOR STORE"/>
    <n v="10.52"/>
    <m/>
    <x v="5"/>
    <s v="Alcohol"/>
    <s v="Want"/>
  </r>
  <r>
    <s v="07/19/2020"/>
    <n v="19"/>
    <n v="7"/>
    <n v="2020"/>
    <s v="CANADA LIQUOR"/>
    <n v="28.7"/>
    <m/>
    <x v="5"/>
    <s v="Alcohol"/>
    <s v="Want"/>
  </r>
  <r>
    <s v="07/19/2020"/>
    <n v="19"/>
    <n v="7"/>
    <n v="2020"/>
    <s v="STORM MOUNTAIN LODGE CABI"/>
    <n v="10.19"/>
    <m/>
    <x v="7"/>
    <s v="Going Away"/>
    <s v="Want"/>
  </r>
  <r>
    <s v="07/20/2020"/>
    <n v="20"/>
    <n v="7"/>
    <n v="2020"/>
    <s v="BNS MTGE DEPT    MTG"/>
    <n v="494.93"/>
    <m/>
    <x v="4"/>
    <s v="Mortgage"/>
    <s v="Need"/>
  </r>
  <r>
    <s v="07/20/2020"/>
    <n v="20"/>
    <n v="7"/>
    <n v="2020"/>
    <s v="RCSS #1545"/>
    <n v="68.48"/>
    <m/>
    <x v="0"/>
    <s v="Groceries"/>
    <s v="Need"/>
  </r>
  <r>
    <s v="07/21/2020"/>
    <n v="21"/>
    <n v="7"/>
    <n v="2020"/>
    <s v="AMA85K"/>
    <n v="201.7"/>
    <m/>
    <x v="2"/>
    <s v="AMA Membership"/>
    <s v="Need"/>
  </r>
  <r>
    <s v="07/21/2020"/>
    <n v="21"/>
    <n v="7"/>
    <n v="2020"/>
    <s v="KAL-TIRE #627"/>
    <n v="60.15"/>
    <m/>
    <x v="2"/>
    <s v="Vehicle Maintenance"/>
    <s v="Need"/>
  </r>
  <r>
    <s v="07/21/2020"/>
    <n v="21"/>
    <n v="7"/>
    <n v="2020"/>
    <s v="Amazon.ca Prime Member"/>
    <n v="4.1900000000000004"/>
    <m/>
    <x v="8"/>
    <s v="Subscriptions"/>
    <s v="Want"/>
  </r>
  <r>
    <s v="07/21/2020"/>
    <n v="21"/>
    <n v="7"/>
    <n v="2020"/>
    <s v="SEND E-TFR CA***MJW "/>
    <n v="71.12"/>
    <m/>
    <x v="7"/>
    <s v="Going Away"/>
    <s v="Want"/>
  </r>
  <r>
    <s v="07/22/2020"/>
    <n v="22"/>
    <n v="7"/>
    <n v="2020"/>
    <s v="TD Insurance     INS"/>
    <n v="51.41"/>
    <m/>
    <x v="2"/>
    <s v="Auto Insurance"/>
    <s v="Need"/>
  </r>
  <r>
    <s v="07/22/2020"/>
    <n v="22"/>
    <n v="7"/>
    <n v="2020"/>
    <s v="CHEGG  ORDER"/>
    <n v="6.85"/>
    <m/>
    <x v="8"/>
    <s v="Subscriptions"/>
    <s v="Want"/>
  </r>
  <r>
    <s v="07/23/2020"/>
    <n v="23"/>
    <n v="7"/>
    <n v="2020"/>
    <s v="NORTH ISLAND COLLEGE E"/>
    <n v="10.5"/>
    <m/>
    <x v="1"/>
    <s v="Administrative Fees"/>
    <s v="Need"/>
  </r>
  <r>
    <s v="07/23/2020"/>
    <n v="23"/>
    <n v="7"/>
    <n v="2020"/>
    <s v="7-ELEVEN STORE #37788"/>
    <n v="13.48"/>
    <m/>
    <x v="5"/>
    <s v="Fast Food"/>
    <s v="Want"/>
  </r>
  <r>
    <s v="07/23/2020"/>
    <n v="23"/>
    <n v="7"/>
    <n v="2020"/>
    <s v="SAFEWAY LIQUOR 8910"/>
    <n v="16.14"/>
    <m/>
    <x v="5"/>
    <s v="Alcohol"/>
    <s v="Want"/>
  </r>
  <r>
    <s v="07/23/2020"/>
    <n v="23"/>
    <n v="7"/>
    <n v="2020"/>
    <s v="CANADA           EI "/>
    <m/>
    <n v="1000"/>
    <x v="6"/>
    <s v="EI"/>
    <m/>
  </r>
  <r>
    <s v="07/24/2020"/>
    <n v="24"/>
    <n v="7"/>
    <n v="2020"/>
    <s v="COSTCO WHOLESAL     "/>
    <n v="313.12"/>
    <m/>
    <x v="0"/>
    <s v="Groceries"/>
    <s v="Need"/>
  </r>
  <r>
    <s v="07/24/2020"/>
    <n v="24"/>
    <n v="7"/>
    <n v="2020"/>
    <s v="OUACP"/>
    <n v="85"/>
    <m/>
    <x v="1"/>
    <s v="Administrative Fees"/>
    <s v="Need"/>
  </r>
  <r>
    <s v="07/24/2020"/>
    <n v="24"/>
    <n v="7"/>
    <n v="2020"/>
    <s v="UNIVERSAL FORD LINCOLN IN"/>
    <n v="178.2"/>
    <m/>
    <x v="2"/>
    <s v="Vehicle Maintenance"/>
    <s v="Need"/>
  </r>
  <r>
    <s v="07/24/2020"/>
    <n v="24"/>
    <n v="7"/>
    <n v="2020"/>
    <s v="COSTCO WHOLESAL     "/>
    <n v="2.72"/>
    <m/>
    <x v="5"/>
    <s v="Fast Food"/>
    <s v="Want"/>
  </r>
  <r>
    <s v="07/24/2020"/>
    <n v="24"/>
    <n v="7"/>
    <n v="2020"/>
    <s v="SAFEWAY LIQUOR 8910"/>
    <n v="35.630000000000003"/>
    <m/>
    <x v="5"/>
    <s v="Alcohol"/>
    <s v="Want"/>
  </r>
  <r>
    <s v="07/24/2020"/>
    <n v="24"/>
    <n v="7"/>
    <n v="2020"/>
    <s v="UofC             PAY"/>
    <m/>
    <n v="1920.7"/>
    <x v="9"/>
    <s v="UofC"/>
    <m/>
  </r>
  <r>
    <s v="07/25/2020"/>
    <n v="25"/>
    <n v="7"/>
    <n v="2020"/>
    <s v="MCDONALD'S #9065"/>
    <n v="3.14"/>
    <m/>
    <x v="5"/>
    <s v="Coffee"/>
    <s v="Want"/>
  </r>
  <r>
    <s v="07/26/2020"/>
    <n v="26"/>
    <n v="7"/>
    <n v="2020"/>
    <s v="RCSS #1545"/>
    <n v="47.01"/>
    <m/>
    <x v="0"/>
    <s v="Groceries"/>
    <s v="Need"/>
  </r>
  <r>
    <s v="07/26/2020"/>
    <n v="26"/>
    <n v="7"/>
    <n v="2020"/>
    <s v="MCDONALD'S #40777"/>
    <n v="6.08"/>
    <m/>
    <x v="5"/>
    <s v="Coffee"/>
    <s v="Want"/>
  </r>
  <r>
    <s v="07/28/2020"/>
    <n v="28"/>
    <n v="7"/>
    <n v="2020"/>
    <s v="MCDONALD'S #8982"/>
    <n v="6.08"/>
    <m/>
    <x v="5"/>
    <s v="Coffee"/>
    <s v="Want"/>
  </r>
  <r>
    <s v="07/28/2020"/>
    <n v="28"/>
    <n v="7"/>
    <n v="2020"/>
    <s v="PARTSAVATAR"/>
    <n v="66.17"/>
    <m/>
    <x v="8"/>
    <s v="Home Improvement"/>
    <s v="Want"/>
  </r>
  <r>
    <s v="07/29/2020"/>
    <n v="29"/>
    <n v="7"/>
    <n v="2020"/>
    <s v="MyAlberta Fine Payment"/>
    <n v="120"/>
    <m/>
    <x v="1"/>
    <s v="Administrative Fees"/>
    <s v="Need"/>
  </r>
  <r>
    <s v="07/29/2020"/>
    <n v="29"/>
    <n v="7"/>
    <n v="2020"/>
    <s v="Registry Expres     "/>
    <n v="153"/>
    <m/>
    <x v="1"/>
    <s v="Administrative Fees"/>
    <s v="Need"/>
  </r>
  <r>
    <s v="07/29/2020"/>
    <n v="29"/>
    <n v="7"/>
    <n v="2020"/>
    <s v="Registry Expres     "/>
    <n v="180"/>
    <m/>
    <x v="2"/>
    <s v="Vehicle Registration"/>
    <s v="Need"/>
  </r>
  <r>
    <s v="07/29/2020"/>
    <n v="29"/>
    <n v="7"/>
    <n v="2020"/>
    <s v="SAVE ON FOODS"/>
    <n v="33.61"/>
    <m/>
    <x v="0"/>
    <s v="Groceries"/>
    <s v="Need"/>
  </r>
  <r>
    <s v="07/29/2020"/>
    <n v="29"/>
    <n v="7"/>
    <n v="2020"/>
    <s v="MCDONALD'S #8982"/>
    <n v="6.07"/>
    <m/>
    <x v="5"/>
    <s v="Coffee"/>
    <s v="Want"/>
  </r>
  <r>
    <s v="07/29/2020"/>
    <n v="29"/>
    <n v="7"/>
    <n v="2020"/>
    <s v="SAFEWAY LIQUOR 8910"/>
    <n v="45.63"/>
    <m/>
    <x v="5"/>
    <s v="Alcohol"/>
    <s v="Want"/>
  </r>
  <r>
    <s v="07/30/2020"/>
    <n v="30"/>
    <n v="7"/>
    <n v="2020"/>
    <s v="NETFLIX.COM"/>
    <n v="13.99"/>
    <m/>
    <x v="1"/>
    <s v="Netflix"/>
    <s v="Need"/>
  </r>
  <r>
    <s v="07/30/2020"/>
    <n v="30"/>
    <n v="7"/>
    <n v="2020"/>
    <s v="WAL-MART SUPERCENTER#3013"/>
    <n v="34.24"/>
    <m/>
    <x v="1"/>
    <s v="Household Items"/>
    <s v="Need"/>
  </r>
  <r>
    <s v="07/30/2020"/>
    <n v="30"/>
    <n v="7"/>
    <n v="2020"/>
    <s v="MOUNTAIN EQUIPMENT CO-OP"/>
    <n v="8.93"/>
    <m/>
    <x v="8"/>
    <s v="Gear"/>
    <s v="Want"/>
  </r>
  <r>
    <s v="08/01/2020"/>
    <n v="1"/>
    <n v="8"/>
    <n v="2020"/>
    <s v="RCSS #1545"/>
    <n v="106.06"/>
    <m/>
    <x v="0"/>
    <s v="Groceries"/>
    <s v="Need"/>
  </r>
  <r>
    <s v="08/01/2020"/>
    <n v="1"/>
    <n v="8"/>
    <n v="2020"/>
    <s v="CDN TIRE STORE #00419"/>
    <n v="107.06"/>
    <m/>
    <x v="8"/>
    <s v="Home Improvement"/>
    <s v="Want"/>
  </r>
  <r>
    <d v="2020-08-01T00:00:00"/>
    <n v="1"/>
    <n v="8"/>
    <n v="2020"/>
    <s v="Questrade"/>
    <n v="1024"/>
    <m/>
    <x v="3"/>
    <s v="Long Term Savings"/>
    <s v="Savings"/>
  </r>
  <r>
    <s v="08/02/2020"/>
    <n v="2"/>
    <n v="8"/>
    <n v="2020"/>
    <s v="ESSO 7-ELEVEN 37788"/>
    <n v="46.86"/>
    <m/>
    <x v="2"/>
    <s v="Gas"/>
    <s v="Need"/>
  </r>
  <r>
    <s v="08/02/2020"/>
    <n v="2"/>
    <n v="8"/>
    <n v="2020"/>
    <s v="ESSO 7-ELEVEN 37788"/>
    <n v="47.96"/>
    <m/>
    <x v="2"/>
    <s v="Gas"/>
    <s v="Need"/>
  </r>
  <r>
    <s v="08/02/2020"/>
    <n v="2"/>
    <n v="8"/>
    <n v="2020"/>
    <s v="SHELL 1733 CRANBROOK ST N"/>
    <n v="37.64"/>
    <m/>
    <x v="2"/>
    <s v="Gas"/>
    <s v="Need"/>
  </r>
  <r>
    <s v="08/02/2020"/>
    <n v="2"/>
    <n v="8"/>
    <n v="2020"/>
    <s v="MCDONALD'S #9037"/>
    <n v="7.44"/>
    <m/>
    <x v="5"/>
    <s v="Fast Food"/>
    <s v="Want"/>
  </r>
  <r>
    <s v="08/02/2020"/>
    <n v="2"/>
    <n v="8"/>
    <n v="2020"/>
    <s v="STARBUCKS 04423"/>
    <n v="8.82"/>
    <m/>
    <x v="5"/>
    <s v="Coffee"/>
    <s v="Want"/>
  </r>
  <r>
    <s v="08/02/2020"/>
    <n v="2"/>
    <n v="8"/>
    <n v="2020"/>
    <s v="THE HOME DEPOT #7037"/>
    <n v="94.47"/>
    <m/>
    <x v="8"/>
    <s v="Home Improvement"/>
    <s v="Want"/>
  </r>
  <r>
    <s v="08/03/2020"/>
    <n v="3"/>
    <n v="8"/>
    <n v="2020"/>
    <s v="FREEDOM MOBILE INC"/>
    <n v="52.96"/>
    <m/>
    <x v="1"/>
    <s v="Cellphone"/>
    <s v="Need"/>
  </r>
  <r>
    <s v="08/03/2020"/>
    <n v="3"/>
    <n v="8"/>
    <n v="2020"/>
    <s v="KOOTENAY TAMIL KITCHEN"/>
    <n v="30.26"/>
    <m/>
    <x v="5"/>
    <s v="Eating Out"/>
    <s v="Want"/>
  </r>
  <r>
    <s v="08/04/2020"/>
    <n v="4"/>
    <n v="8"/>
    <n v="2020"/>
    <s v="BNS MTGE DEPT    MTG"/>
    <n v="494.93"/>
    <m/>
    <x v="4"/>
    <s v="Mortgage"/>
    <s v="Need"/>
  </r>
  <r>
    <s v="08/04/2020"/>
    <n v="4"/>
    <n v="8"/>
    <n v="2020"/>
    <s v="CALGARY  TIPP    TAX"/>
    <n v="168"/>
    <m/>
    <x v="4"/>
    <s v="Property Taxes"/>
    <s v="Need"/>
  </r>
  <r>
    <s v="08/04/2020"/>
    <n v="4"/>
    <n v="8"/>
    <n v="2020"/>
    <s v="Registry Expres   _F"/>
    <n v="93"/>
    <m/>
    <x v="2"/>
    <s v="Vehicle Registration"/>
    <s v="Need"/>
  </r>
  <r>
    <s v="08/04/2020"/>
    <n v="4"/>
    <n v="8"/>
    <n v="2020"/>
    <s v="TD Insurance     INS"/>
    <n v="73.75"/>
    <m/>
    <x v="4"/>
    <s v="Home Insurance"/>
    <s v="Need"/>
  </r>
  <r>
    <s v="08/04/2020"/>
    <n v="4"/>
    <n v="8"/>
    <n v="2020"/>
    <s v="OSO NEGRO"/>
    <n v="8.5"/>
    <m/>
    <x v="5"/>
    <s v="Coffee"/>
    <s v="Want"/>
  </r>
  <r>
    <s v="08/04/2020"/>
    <n v="4"/>
    <n v="8"/>
    <n v="2020"/>
    <s v="SW CHURCHILL AQUATICS"/>
    <n v="52"/>
    <m/>
    <x v="7"/>
    <s v="Recreation"/>
    <s v="Want"/>
  </r>
  <r>
    <s v="08/05/2020"/>
    <n v="5"/>
    <n v="8"/>
    <n v="2020"/>
    <s v="RCSS #1545"/>
    <n v="84.18"/>
    <m/>
    <x v="0"/>
    <s v="Groceries"/>
    <s v="Need"/>
  </r>
  <r>
    <s v="08/05/2020"/>
    <n v="5"/>
    <n v="8"/>
    <n v="2020"/>
    <s v="SAFEWAY #4948"/>
    <n v="23.09"/>
    <m/>
    <x v="0"/>
    <s v="Groceries"/>
    <s v="Need"/>
  </r>
  <r>
    <s v="08/05/2020"/>
    <n v="5"/>
    <n v="8"/>
    <n v="2020"/>
    <s v="SAFEWAY #8918"/>
    <n v="51.34"/>
    <m/>
    <x v="0"/>
    <s v="Groceries"/>
    <s v="Need"/>
  </r>
  <r>
    <s v="08/05/2020"/>
    <n v="5"/>
    <n v="8"/>
    <n v="2020"/>
    <s v="WAL-MART STORE#3060"/>
    <n v="8.9600000000000009"/>
    <m/>
    <x v="1"/>
    <s v="Household Items"/>
    <s v="Need"/>
  </r>
  <r>
    <s v="08/05/2020"/>
    <n v="5"/>
    <n v="8"/>
    <n v="2020"/>
    <s v="WAL-MART SUPERCENTER#3013"/>
    <n v="63.03"/>
    <m/>
    <x v="1"/>
    <s v="Household Items"/>
    <s v="Need"/>
  </r>
  <r>
    <s v="08/05/2020"/>
    <n v="5"/>
    <n v="8"/>
    <n v="2020"/>
    <s v="MCDONALD'S #9065"/>
    <n v="6.28"/>
    <m/>
    <x v="5"/>
    <s v="Coffee"/>
    <s v="Want"/>
  </r>
  <r>
    <s v="08/05/2020"/>
    <n v="5"/>
    <n v="8"/>
    <n v="2020"/>
    <s v="CANADA           EI "/>
    <m/>
    <n v="500"/>
    <x v="6"/>
    <s v="EI"/>
    <m/>
  </r>
  <r>
    <s v="08/06/2020"/>
    <n v="6"/>
    <n v="8"/>
    <n v="2020"/>
    <s v="TD ATM W/D    005072"/>
    <n v="100"/>
    <m/>
    <x v="10"/>
    <s v="Cash"/>
    <s v="Want"/>
  </r>
  <r>
    <s v="08/06/2020"/>
    <n v="6"/>
    <n v="8"/>
    <n v="2020"/>
    <s v="THE KOOTENAY BAKERY CAFE"/>
    <n v="4.2"/>
    <m/>
    <x v="7"/>
    <s v="Going Away"/>
    <s v="Want"/>
  </r>
  <r>
    <s v="08/06/2020"/>
    <n v="6"/>
    <n v="8"/>
    <n v="2020"/>
    <s v="VIENNA"/>
    <n v="22.05"/>
    <m/>
    <x v="7"/>
    <s v="Going Away"/>
    <s v="Want"/>
  </r>
  <r>
    <s v="08/07/2020"/>
    <n v="7"/>
    <n v="8"/>
    <n v="2020"/>
    <s v="PETROCAN-123 ANDERSON ST."/>
    <n v="56.45"/>
    <m/>
    <x v="2"/>
    <s v="Gas"/>
    <s v="Need"/>
  </r>
  <r>
    <s v="08/07/2020"/>
    <n v="7"/>
    <n v="8"/>
    <n v="2020"/>
    <s v="SAVE ON FOODS #2245"/>
    <n v="7.54"/>
    <m/>
    <x v="0"/>
    <s v="Groceries"/>
    <s v="Need"/>
  </r>
  <r>
    <s v="08/07/2020"/>
    <n v="7"/>
    <n v="8"/>
    <n v="2020"/>
    <s v="BC LIQUOR #045"/>
    <n v="20.05"/>
    <m/>
    <x v="5"/>
    <s v="Alcohol"/>
    <s v="Want"/>
  </r>
  <r>
    <s v="08/07/2020"/>
    <n v="7"/>
    <n v="8"/>
    <n v="2020"/>
    <s v="OSO NEGRO"/>
    <n v="7.15"/>
    <m/>
    <x v="5"/>
    <s v="Coffee"/>
    <s v="Want"/>
  </r>
  <r>
    <s v="08/08/2020"/>
    <n v="8"/>
    <n v="8"/>
    <n v="2020"/>
    <s v="SHELL 1840 TRANS CANADA H"/>
    <n v="33.479999999999997"/>
    <m/>
    <x v="2"/>
    <s v="Gas"/>
    <s v="Need"/>
  </r>
  <r>
    <s v="08/08/2020"/>
    <n v="8"/>
    <n v="8"/>
    <n v="2020"/>
    <s v="SHELL 1840 TRANS CANADA H"/>
    <n v="3.9"/>
    <m/>
    <x v="5"/>
    <s v="Fast Food"/>
    <s v="Want"/>
  </r>
  <r>
    <s v="08/09/2020"/>
    <n v="9"/>
    <n v="8"/>
    <n v="2020"/>
    <s v="KASLO FRONT STREET MARKET"/>
    <n v="21.54"/>
    <m/>
    <x v="0"/>
    <s v="Groceries"/>
    <s v="Need"/>
  </r>
  <r>
    <s v="08/09/2020"/>
    <n v="9"/>
    <n v="8"/>
    <n v="2020"/>
    <s v="MIRROR LAKE CAMPGROUND"/>
    <n v="61.88"/>
    <m/>
    <x v="7"/>
    <s v="Going Away"/>
    <s v="Want"/>
  </r>
  <r>
    <s v="08/10/2020"/>
    <n v="10"/>
    <n v="8"/>
    <n v="2020"/>
    <s v="UofC             PAY"/>
    <m/>
    <n v="1920.69"/>
    <x v="9"/>
    <s v="UofC"/>
    <m/>
  </r>
  <r>
    <s v="08/11/2020"/>
    <n v="11"/>
    <n v="8"/>
    <n v="2020"/>
    <s v="SLOCAN VILLAGE MARKET"/>
    <n v="22.8"/>
    <m/>
    <x v="0"/>
    <s v="Groceries"/>
    <s v="Need"/>
  </r>
  <r>
    <s v="08/11/2020"/>
    <n v="11"/>
    <n v="8"/>
    <n v="2020"/>
    <s v="OSO NEGRO"/>
    <n v="8.75"/>
    <m/>
    <x v="5"/>
    <s v="Coffee"/>
    <s v="Want"/>
  </r>
  <r>
    <s v="08/12/2020"/>
    <n v="12"/>
    <n v="8"/>
    <n v="2020"/>
    <s v="Koodo Mobile     BPY"/>
    <n v="52.96"/>
    <m/>
    <x v="1"/>
    <s v="Cellphone"/>
    <s v="Need"/>
  </r>
  <r>
    <s v="08/12/2020"/>
    <n v="12"/>
    <n v="8"/>
    <n v="2020"/>
    <s v="SAVE ON FOODS # 2247"/>
    <n v="13.62"/>
    <m/>
    <x v="0"/>
    <s v="Groceries"/>
    <s v="Need"/>
  </r>
  <r>
    <s v="08/12/2020"/>
    <n v="12"/>
    <n v="8"/>
    <n v="2020"/>
    <s v="CAMP CAFE"/>
    <n v="15.079999999999998"/>
    <m/>
    <x v="5"/>
    <s v="Coffee"/>
    <s v="Want"/>
  </r>
  <r>
    <s v="08/12/2020"/>
    <n v="12"/>
    <n v="8"/>
    <n v="2020"/>
    <s v="CAMP CAFE"/>
    <n v="24"/>
    <m/>
    <x v="8"/>
    <s v="Personal Items"/>
    <s v="Want"/>
  </r>
  <r>
    <s v="08/12/2020"/>
    <n v="12"/>
    <n v="8"/>
    <n v="2020"/>
    <s v="DROPBOX*KL9RV7Y8Y9XW"/>
    <n v="15.99"/>
    <m/>
    <x v="8"/>
    <s v="Subscriptions"/>
    <s v="Want"/>
  </r>
  <r>
    <s v="08/13/2020"/>
    <n v="13"/>
    <n v="8"/>
    <n v="2020"/>
    <s v="NAKUSP ESSO CENTRE"/>
    <n v="41.62"/>
    <m/>
    <x v="2"/>
    <s v="Gas"/>
    <s v="Need"/>
  </r>
  <r>
    <s v="08/13/2020"/>
    <n v="13"/>
    <n v="8"/>
    <n v="2020"/>
    <s v="NAKUSP ESSO CENTRE"/>
    <n v="2.4900000000000002"/>
    <m/>
    <x v="5"/>
    <s v="Coffee"/>
    <s v="Want"/>
  </r>
  <r>
    <s v="08/13/2020"/>
    <n v="13"/>
    <n v="8"/>
    <n v="2020"/>
    <s v="SQ *MOUNTAIN TOP COFFEE C"/>
    <n v="5.25"/>
    <m/>
    <x v="5"/>
    <s v="Coffee"/>
    <s v="Want"/>
  </r>
  <r>
    <s v="08/14/2020"/>
    <n v="14"/>
    <n v="8"/>
    <n v="2020"/>
    <s v="PETROCAN-LYNX AND WOLF"/>
    <n v="60.57"/>
    <m/>
    <x v="2"/>
    <s v="Gas"/>
    <s v="Need"/>
  </r>
  <r>
    <s v="08/14/2020"/>
    <n v="14"/>
    <n v="8"/>
    <n v="2020"/>
    <s v="SAVE ON FOODS # 2247"/>
    <n v="11.12"/>
    <m/>
    <x v="0"/>
    <s v="Groceries"/>
    <s v="Need"/>
  </r>
  <r>
    <s v="08/14/2020"/>
    <n v="14"/>
    <n v="8"/>
    <n v="2020"/>
    <s v="RED TOMATO PIES"/>
    <n v="20.21"/>
    <m/>
    <x v="5"/>
    <s v="Eating Out"/>
    <s v="Want"/>
  </r>
  <r>
    <s v="08/14/2020"/>
    <n v="14"/>
    <n v="8"/>
    <n v="2020"/>
    <s v="SQ *MOUNTAIN TOP COFFEE C"/>
    <n v="14.96"/>
    <m/>
    <x v="5"/>
    <s v="Coffee"/>
    <s v="Want"/>
  </r>
  <r>
    <s v="08/14/2020"/>
    <n v="14"/>
    <n v="8"/>
    <n v="2020"/>
    <s v="Western Pro Sho  PAY"/>
    <m/>
    <n v="74.47"/>
    <x v="6"/>
    <s v="Proshow"/>
    <m/>
  </r>
  <r>
    <s v="08/15/2020"/>
    <n v="15"/>
    <n v="8"/>
    <n v="2020"/>
    <s v="CALG CO-OP GROCERY #10"/>
    <n v="50.26"/>
    <m/>
    <x v="0"/>
    <s v="Groceries"/>
    <s v="Need"/>
  </r>
  <r>
    <s v="08/15/2020"/>
    <n v="15"/>
    <n v="8"/>
    <n v="2020"/>
    <s v="SHELL 5623 4 ST NW"/>
    <n v="14.69"/>
    <m/>
    <x v="2"/>
    <s v="Vehicle Maintenance"/>
    <s v="Need"/>
  </r>
  <r>
    <s v="08/15/2020"/>
    <n v="15"/>
    <n v="8"/>
    <n v="2020"/>
    <s v="CALG CO-OP WINES &amp; SPIRIT"/>
    <n v="28.05"/>
    <m/>
    <x v="5"/>
    <s v="Alcohol"/>
    <s v="Want"/>
  </r>
  <r>
    <s v="08/15/2020"/>
    <n v="15"/>
    <n v="8"/>
    <n v="2020"/>
    <s v="THE HOME DEPOT #7037"/>
    <n v="56.73"/>
    <m/>
    <x v="8"/>
    <s v="Home Improvement"/>
    <s v="Want"/>
  </r>
  <r>
    <s v="08/17/2020"/>
    <n v="17"/>
    <n v="8"/>
    <n v="2020"/>
    <s v="BNS MTGE DEPT    MTG"/>
    <n v="494.93"/>
    <m/>
    <x v="4"/>
    <s v="Mortgage"/>
    <s v="Need"/>
  </r>
  <r>
    <s v="08/17/2020"/>
    <n v="17"/>
    <n v="8"/>
    <n v="2020"/>
    <s v="INT LGHTSPD  UL#011 "/>
    <n v="46.15"/>
    <m/>
    <x v="1"/>
    <s v="Internet"/>
    <s v="Need"/>
  </r>
  <r>
    <s v="08/17/2020"/>
    <n v="17"/>
    <n v="8"/>
    <n v="2020"/>
    <s v="RCSS #1545"/>
    <n v="91.12"/>
    <m/>
    <x v="0"/>
    <s v="Groceries"/>
    <s v="Need"/>
  </r>
  <r>
    <s v="08/17/2020"/>
    <n v="17"/>
    <n v="8"/>
    <n v="2020"/>
    <s v="YOUR DOLLAR STORE #246"/>
    <n v="31.24"/>
    <m/>
    <x v="1"/>
    <s v="Household Items"/>
    <s v="Need"/>
  </r>
  <r>
    <s v="08/17/2020"/>
    <n v="17"/>
    <n v="8"/>
    <n v="2020"/>
    <s v="SEND E-TFR CA***Ywj "/>
    <n v="240"/>
    <m/>
    <x v="7"/>
    <s v="Going Away"/>
    <s v="Want"/>
  </r>
  <r>
    <s v="08/17/2020"/>
    <n v="17"/>
    <n v="8"/>
    <n v="2020"/>
    <s v="Trekkinn    124.47_V"/>
    <n v="124.47"/>
    <m/>
    <x v="8"/>
    <s v="Gear"/>
    <s v="Want"/>
  </r>
  <r>
    <s v="08/17/2020"/>
    <n v="17"/>
    <n v="8"/>
    <n v="2020"/>
    <s v="WENDY'S"/>
    <n v="10.35"/>
    <m/>
    <x v="5"/>
    <s v="Fast Food"/>
    <s v="Want"/>
  </r>
  <r>
    <s v="08/18/2020"/>
    <n v="18"/>
    <n v="8"/>
    <n v="2020"/>
    <s v="Enmax            BPY"/>
    <n v="219.9"/>
    <m/>
    <x v="4"/>
    <s v="Utilities"/>
    <s v="Need"/>
  </r>
  <r>
    <s v="08/18/2020"/>
    <n v="18"/>
    <n v="8"/>
    <n v="2020"/>
    <s v="CANADA           EI "/>
    <m/>
    <n v="500"/>
    <x v="6"/>
    <s v="EI"/>
    <m/>
  </r>
  <r>
    <s v="08/21/2020"/>
    <n v="21"/>
    <n v="8"/>
    <n v="2020"/>
    <s v="Amazon.ca Prime Member"/>
    <n v="4.1900000000000004"/>
    <m/>
    <x v="8"/>
    <s v="Subscriptions"/>
    <s v="Want"/>
  </r>
  <r>
    <s v="08/21/2020"/>
    <n v="21"/>
    <n v="8"/>
    <n v="2020"/>
    <s v="SAFEWAY LIQUOR #8910"/>
    <n v="24.42"/>
    <m/>
    <x v="5"/>
    <s v="Alcohol"/>
    <s v="Want"/>
  </r>
  <r>
    <s v="08/21/2020"/>
    <n v="21"/>
    <n v="8"/>
    <n v="2020"/>
    <s v="THEATRE JUNCTIO  PAY"/>
    <m/>
    <n v="114.59"/>
    <x v="6"/>
    <s v="The Grand"/>
    <m/>
  </r>
  <r>
    <s v="08/22/2020"/>
    <n v="22"/>
    <n v="8"/>
    <n v="2020"/>
    <s v="RCSS #1545"/>
    <n v="155.84"/>
    <m/>
    <x v="0"/>
    <s v="Groceries"/>
    <s v="Need"/>
  </r>
  <r>
    <s v="08/22/2020"/>
    <n v="22"/>
    <n v="8"/>
    <n v="2020"/>
    <s v="GOLDEN ACRE GARDEN SEN"/>
    <n v="67.569999999999993"/>
    <m/>
    <x v="8"/>
    <s v="Home Improvement"/>
    <s v="Want"/>
  </r>
  <r>
    <s v="08/22/2020"/>
    <n v="22"/>
    <n v="8"/>
    <n v="2020"/>
    <s v="MCDONALD'S #9065"/>
    <n v="2.2999999999999998"/>
    <m/>
    <x v="5"/>
    <s v="Coffee"/>
    <s v="Want"/>
  </r>
  <r>
    <s v="08/23/2020"/>
    <n v="23"/>
    <n v="8"/>
    <n v="2020"/>
    <s v="CHEGG  ORDER"/>
    <n v="20.28"/>
    <m/>
    <x v="8"/>
    <s v="Subscriptions"/>
    <s v="Want"/>
  </r>
  <r>
    <s v="08/23/2020"/>
    <n v="23"/>
    <n v="8"/>
    <n v="2020"/>
    <s v="MCDONALD'S #9037"/>
    <n v="16.75"/>
    <m/>
    <x v="5"/>
    <s v="Fast Food"/>
    <s v="Want"/>
  </r>
  <r>
    <s v="08/24/2020"/>
    <n v="24"/>
    <n v="8"/>
    <n v="2020"/>
    <s v="TD Insurance     INS"/>
    <n v="302.41000000000003"/>
    <m/>
    <x v="2"/>
    <s v="Auto Insurance"/>
    <s v="Need"/>
  </r>
  <r>
    <s v="08/24/2020"/>
    <n v="24"/>
    <n v="8"/>
    <n v="2020"/>
    <s v="MCDONALD'S #9065"/>
    <n v="2.93"/>
    <m/>
    <x v="5"/>
    <s v="Coffee"/>
    <s v="Want"/>
  </r>
  <r>
    <s v="08/24/2020"/>
    <n v="24"/>
    <n v="8"/>
    <n v="2020"/>
    <s v="OAK AND VINE WINE AND"/>
    <n v="16.34"/>
    <m/>
    <x v="5"/>
    <s v="Alcohol"/>
    <s v="Want"/>
  </r>
  <r>
    <s v="08/24/2020"/>
    <n v="24"/>
    <n v="8"/>
    <n v="2020"/>
    <s v="SKIPTHEDISHES"/>
    <n v="29.55"/>
    <m/>
    <x v="5"/>
    <s v="Eating Out"/>
    <s v="Want"/>
  </r>
  <r>
    <s v="08/25/2020"/>
    <n v="25"/>
    <n v="8"/>
    <n v="2020"/>
    <s v="SKIPTHEDISHES"/>
    <n v="44.91"/>
    <m/>
    <x v="5"/>
    <s v="Eating Out"/>
    <s v="Want"/>
  </r>
  <r>
    <s v="08/25/2020"/>
    <n v="25"/>
    <n v="8"/>
    <n v="2020"/>
    <s v="UofC             PAY"/>
    <m/>
    <n v="1920.7"/>
    <x v="9"/>
    <s v="UofC"/>
    <m/>
  </r>
  <r>
    <s v="09/01/2020"/>
    <n v="1"/>
    <n v="9"/>
    <n v="2020"/>
    <s v="CALGARY  TIPP    TAX"/>
    <n v="168"/>
    <m/>
    <x v="4"/>
    <s v="Property Taxes"/>
    <s v="Need"/>
  </r>
  <r>
    <s v="09/01/2020"/>
    <n v="1"/>
    <n v="9"/>
    <n v="2020"/>
    <s v="TD Insurance     INS"/>
    <n v="73.75"/>
    <m/>
    <x v="4"/>
    <s v="Home Insurance"/>
    <s v="Need"/>
  </r>
  <r>
    <s v="09/01/2020"/>
    <n v="1"/>
    <n v="9"/>
    <n v="2020"/>
    <s v="CANADA           EI "/>
    <m/>
    <n v="1000"/>
    <x v="6"/>
    <s v="EI"/>
    <m/>
  </r>
  <r>
    <s v="09/02/2020"/>
    <n v="2"/>
    <n v="9"/>
    <n v="2020"/>
    <s v="QUESTRADE    H5X3W6 "/>
    <n v="1024"/>
    <m/>
    <x v="3"/>
    <s v="Long Term Savings"/>
    <s v="Savings"/>
  </r>
  <r>
    <s v="09/03/2020"/>
    <n v="3"/>
    <n v="9"/>
    <n v="2020"/>
    <s v="FREEDOM MOBILE"/>
    <n v="52.96"/>
    <m/>
    <x v="1"/>
    <s v="Cellphone"/>
    <s v="Need"/>
  </r>
  <r>
    <s v="09/03/2020"/>
    <n v="3"/>
    <n v="9"/>
    <n v="2020"/>
    <s v="RCSS #1545"/>
    <n v="34.28"/>
    <m/>
    <x v="0"/>
    <s v="Groceries"/>
    <s v="Need"/>
  </r>
  <r>
    <s v="09/03/2020"/>
    <n v="3"/>
    <n v="9"/>
    <n v="2020"/>
    <s v="MCDONALD'S #9037"/>
    <n v="1.05"/>
    <m/>
    <x v="5"/>
    <s v="Coffee"/>
    <s v="Want"/>
  </r>
  <r>
    <s v="09/03/2020"/>
    <n v="3"/>
    <n v="9"/>
    <n v="2020"/>
    <s v="U OF C CAMPUS RECREATION"/>
    <n v="96.6"/>
    <m/>
    <x v="7"/>
    <s v="Recreation"/>
    <s v="Want"/>
  </r>
  <r>
    <s v="09/04/2020"/>
    <n v="4"/>
    <n v="9"/>
    <n v="2020"/>
    <s v="MOBIL@  - 1745"/>
    <n v="63.85"/>
    <m/>
    <x v="2"/>
    <s v="Gas"/>
    <s v="Need"/>
  </r>
  <r>
    <s v="09/04/2020"/>
    <n v="4"/>
    <n v="9"/>
    <n v="2020"/>
    <s v="RCSS #1545"/>
    <n v="81.81"/>
    <m/>
    <x v="0"/>
    <s v="Groceries"/>
    <s v="Need"/>
  </r>
  <r>
    <s v="09/04/2020"/>
    <n v="4"/>
    <n v="9"/>
    <n v="2020"/>
    <s v="CALG CO-OP WINES &amp; SPIRIT"/>
    <n v="31.33"/>
    <m/>
    <x v="5"/>
    <s v="Alcohol"/>
    <s v="Want"/>
  </r>
  <r>
    <s v="09/04/2020"/>
    <n v="4"/>
    <n v="9"/>
    <n v="2020"/>
    <s v="MCDONALD'S #9065"/>
    <n v="5.03"/>
    <m/>
    <x v="5"/>
    <s v="Coffee"/>
    <s v="Want"/>
  </r>
  <r>
    <s v="09/04/2020"/>
    <n v="4"/>
    <n v="9"/>
    <n v="2020"/>
    <s v="SW CHURCHILL AQUATICS"/>
    <n v="52"/>
    <m/>
    <x v="7"/>
    <s v="Recreation"/>
    <s v="Want"/>
  </r>
  <r>
    <s v="09/05/2020"/>
    <n v="5"/>
    <n v="9"/>
    <n v="2020"/>
    <s v="BANFF EAST GATE"/>
    <n v="20"/>
    <m/>
    <x v="7"/>
    <s v="Recreation"/>
    <s v="Want"/>
  </r>
  <r>
    <s v="09/05/2020"/>
    <n v="5"/>
    <n v="9"/>
    <n v="2020"/>
    <s v="MCDONALD'S #29010"/>
    <n v="10.89"/>
    <m/>
    <x v="5"/>
    <s v="Fast Food"/>
    <s v="Want"/>
  </r>
  <r>
    <s v="09/06/2020"/>
    <n v="6"/>
    <n v="9"/>
    <n v="2020"/>
    <s v="SAFEWAY #8918"/>
    <n v="10.119999999999999"/>
    <m/>
    <x v="0"/>
    <s v="Groceries"/>
    <s v="Need"/>
  </r>
  <r>
    <s v="09/06/2020"/>
    <n v="6"/>
    <n v="9"/>
    <n v="2020"/>
    <s v="SAVE ON FOODS"/>
    <n v="24.56"/>
    <m/>
    <x v="0"/>
    <s v="Groceries"/>
    <s v="Need"/>
  </r>
  <r>
    <s v="09/06/2020"/>
    <n v="6"/>
    <n v="9"/>
    <n v="2020"/>
    <s v="SHELL 5623 4 ST NW"/>
    <n v="49.86"/>
    <m/>
    <x v="2"/>
    <s v="Gas"/>
    <s v="Need"/>
  </r>
  <r>
    <s v="09/06/2020"/>
    <n v="6"/>
    <n v="9"/>
    <n v="2020"/>
    <s v="MOUNTAIN EQUIPMENT CO-OP"/>
    <n v="15.7"/>
    <m/>
    <x v="8"/>
    <s v="Gear"/>
    <s v="Want"/>
  </r>
  <r>
    <s v="09/06/2020"/>
    <n v="6"/>
    <n v="9"/>
    <n v="2020"/>
    <s v="WEEDS CAFE"/>
    <n v="3.75"/>
    <m/>
    <x v="5"/>
    <s v="Coffee"/>
    <s v="Want"/>
  </r>
  <r>
    <s v="09/08/2020"/>
    <n v="8"/>
    <n v="9"/>
    <n v="2020"/>
    <s v="WAL-MART SUPERCENTER#3013"/>
    <n v="67.83"/>
    <m/>
    <x v="1"/>
    <s v="Household Items"/>
    <s v="Need"/>
  </r>
  <r>
    <s v="09/08/2020"/>
    <n v="8"/>
    <n v="9"/>
    <n v="2020"/>
    <s v="AMZN Mktp CA*MU3WT4IN1"/>
    <n v="136.49"/>
    <m/>
    <x v="8"/>
    <s v="Gear"/>
    <s v="Want"/>
  </r>
  <r>
    <s v="09/08/2020"/>
    <n v="8"/>
    <n v="9"/>
    <n v="2020"/>
    <s v="BIKEMAN"/>
    <n v="35.619999999999997"/>
    <m/>
    <x v="8"/>
    <s v="Gear"/>
    <s v="Want"/>
  </r>
  <r>
    <s v="09/08/2020"/>
    <n v="8"/>
    <n v="9"/>
    <n v="2020"/>
    <s v="THE HOME DEPOT #7111"/>
    <n v="32.75"/>
    <m/>
    <x v="8"/>
    <s v="Home Improvement"/>
    <s v="Want"/>
  </r>
  <r>
    <s v="09/09/2020"/>
    <n v="9"/>
    <n v="9"/>
    <n v="2020"/>
    <s v="7-ELEVEN STORE #37788"/>
    <n v="6.01"/>
    <m/>
    <x v="0"/>
    <s v="Groceries"/>
    <s v="Need"/>
  </r>
  <r>
    <s v="09/09/2020"/>
    <n v="9"/>
    <n v="9"/>
    <n v="2020"/>
    <s v="SAVE ON FOODS"/>
    <n v="6.81"/>
    <m/>
    <x v="0"/>
    <s v="Groceries"/>
    <s v="Need"/>
  </r>
  <r>
    <s v="09/09/2020"/>
    <n v="9"/>
    <n v="9"/>
    <n v="2020"/>
    <s v="Amazon.ca*MU5FR1YS1"/>
    <n v="69.3"/>
    <m/>
    <x v="8"/>
    <s v="Gear"/>
    <s v="Want"/>
  </r>
  <r>
    <s v="09/10/2020"/>
    <n v="10"/>
    <n v="9"/>
    <n v="2020"/>
    <s v="Amazon.ca*MU5JR1Y61"/>
    <n v="20.170000000000002"/>
    <m/>
    <x v="8"/>
    <s v="Gear"/>
    <s v="Want"/>
  </r>
  <r>
    <s v="09/10/2020"/>
    <n v="10"/>
    <n v="9"/>
    <n v="2020"/>
    <s v="UofC             PAY"/>
    <m/>
    <n v="1920.69"/>
    <x v="9"/>
    <s v="UofC"/>
    <m/>
  </r>
  <r>
    <s v="09/11/2020"/>
    <n v="11"/>
    <n v="9"/>
    <n v="2020"/>
    <s v="SAFEWAY #8918"/>
    <n v="78.38"/>
    <m/>
    <x v="0"/>
    <s v="Groceries"/>
    <s v="Need"/>
  </r>
  <r>
    <s v="09/12/2020"/>
    <n v="12"/>
    <n v="9"/>
    <n v="2020"/>
    <s v="DROPBOX*1BDQ71PG8VX2"/>
    <n v="15.99"/>
    <m/>
    <x v="8"/>
    <s v="Subscriptions"/>
    <s v="Want"/>
  </r>
  <r>
    <s v="09/12/2020"/>
    <n v="12"/>
    <n v="9"/>
    <n v="2020"/>
    <s v="OAK AND VINE WINE AND"/>
    <n v="35.1"/>
    <m/>
    <x v="5"/>
    <s v="Alcohol"/>
    <s v="Want"/>
  </r>
  <r>
    <s v="09/12/2020"/>
    <n v="12"/>
    <n v="9"/>
    <n v="2020"/>
    <s v="THE BIKE SHOP"/>
    <n v="36.74"/>
    <m/>
    <x v="8"/>
    <s v="Gear"/>
    <s v="Want"/>
  </r>
  <r>
    <s v="09/12/2020"/>
    <n v="12"/>
    <n v="9"/>
    <n v="2020"/>
    <s v="VELVET CAFE"/>
    <n v="12.91"/>
    <m/>
    <x v="5"/>
    <s v="Coffee"/>
    <s v="Want"/>
  </r>
  <r>
    <s v="09/13/2020"/>
    <n v="13"/>
    <n v="9"/>
    <n v="2020"/>
    <s v="SHELL 5623 4 ST NW"/>
    <n v="10.93"/>
    <m/>
    <x v="2"/>
    <s v="Vehicle Maintenance"/>
    <s v="Need"/>
  </r>
  <r>
    <s v="09/13/2020"/>
    <n v="13"/>
    <n v="9"/>
    <n v="2020"/>
    <s v="WAL-MART SUPERCENTER#3013"/>
    <n v="25.82"/>
    <m/>
    <x v="1"/>
    <s v="Household Items"/>
    <s v="Need"/>
  </r>
  <r>
    <s v="09/14/2020"/>
    <n v="14"/>
    <n v="9"/>
    <n v="2020"/>
    <s v="BNS MTGE DEPT    MTG"/>
    <n v="494.93"/>
    <m/>
    <x v="4"/>
    <s v="Mortgage"/>
    <s v="Need"/>
  </r>
  <r>
    <s v="09/14/2020"/>
    <n v="14"/>
    <n v="9"/>
    <n v="2020"/>
    <s v="Koodo Mobile     BPY"/>
    <n v="52.96"/>
    <m/>
    <x v="1"/>
    <s v="Cellphone"/>
    <s v="Need"/>
  </r>
  <r>
    <s v="09/14/2020"/>
    <n v="14"/>
    <n v="9"/>
    <n v="2020"/>
    <s v="Amazon.ca Prime Member"/>
    <n v="8.39"/>
    <m/>
    <x v="8"/>
    <s v="Subscriptions"/>
    <s v="Want"/>
  </r>
  <r>
    <s v="09/15/2020"/>
    <n v="15"/>
    <n v="9"/>
    <n v="2020"/>
    <s v="Enmax            BPY"/>
    <n v="228.68"/>
    <m/>
    <x v="4"/>
    <s v="Utilities"/>
    <s v="Need"/>
  </r>
  <r>
    <s v="09/15/2020"/>
    <n v="15"/>
    <n v="9"/>
    <n v="2020"/>
    <s v="RCSS #1545"/>
    <n v="108.26"/>
    <m/>
    <x v="0"/>
    <s v="Groceries"/>
    <s v="Need"/>
  </r>
  <r>
    <s v="09/15/2020"/>
    <n v="15"/>
    <n v="9"/>
    <n v="2020"/>
    <s v="SAVE ON FOODS"/>
    <n v="25.91"/>
    <m/>
    <x v="0"/>
    <s v="Groceries"/>
    <s v="Need"/>
  </r>
  <r>
    <s v="09/15/2020"/>
    <n v="15"/>
    <n v="9"/>
    <n v="2020"/>
    <s v="Amazon.ca*M44W16AU1"/>
    <n v="41.99"/>
    <m/>
    <x v="8"/>
    <s v="Gear"/>
    <s v="Want"/>
  </r>
  <r>
    <s v="09/15/2020"/>
    <n v="15"/>
    <n v="9"/>
    <n v="2020"/>
    <s v="CANADA           EI "/>
    <m/>
    <n v="1000"/>
    <x v="6"/>
    <s v="EI"/>
    <m/>
  </r>
  <r>
    <s v="09/15/2020"/>
    <n v="15"/>
    <n v="9"/>
    <n v="2020"/>
    <s v="TD ATM DEP    005571"/>
    <m/>
    <n v="300"/>
    <x v="9"/>
    <s v="Vehicle Sale"/>
    <m/>
  </r>
  <r>
    <s v="09/15/2020"/>
    <n v="15"/>
    <n v="9"/>
    <n v="2020"/>
    <s v="TD ATM DEP    005573"/>
    <m/>
    <n v="1600"/>
    <x v="9"/>
    <s v="Vehicle Sale"/>
    <m/>
  </r>
  <r>
    <s v="09/16/2020"/>
    <n v="16"/>
    <n v="9"/>
    <n v="2020"/>
    <s v="INT LGHTSPD  UL#012 "/>
    <n v="46.15"/>
    <m/>
    <x v="1"/>
    <s v="Internet"/>
    <s v="Need"/>
  </r>
  <r>
    <s v="09/16/2020"/>
    <n v="16"/>
    <n v="9"/>
    <n v="2020"/>
    <s v="REPSOL SPORT CENTRE"/>
    <n v="264.60000000000002"/>
    <m/>
    <x v="7"/>
    <s v="Recreation"/>
    <s v="Want"/>
  </r>
  <r>
    <s v="09/17/2020"/>
    <n v="17"/>
    <n v="9"/>
    <n v="2020"/>
    <s v="SAFEWAY #8918"/>
    <n v="10.44"/>
    <m/>
    <x v="0"/>
    <s v="Groceries"/>
    <s v="Need"/>
  </r>
  <r>
    <s v="09/17/2020"/>
    <n v="17"/>
    <n v="9"/>
    <n v="2020"/>
    <s v="DQ GRILL &amp; CHILL #27434"/>
    <n v="4.1900000000000004"/>
    <m/>
    <x v="5"/>
    <s v="Fast Food"/>
    <s v="Want"/>
  </r>
  <r>
    <s v="09/17/2020"/>
    <n v="17"/>
    <n v="9"/>
    <n v="2020"/>
    <s v="SAFEWAY LIQUOR #8910"/>
    <n v="30.38"/>
    <m/>
    <x v="5"/>
    <s v="Alcohol"/>
    <s v="Want"/>
  </r>
  <r>
    <s v="09/19/2020"/>
    <n v="19"/>
    <n v="9"/>
    <n v="2020"/>
    <s v="DOLLARAMA #0918"/>
    <n v="12.08"/>
    <m/>
    <x v="1"/>
    <s v="Household Items"/>
    <s v="Need"/>
  </r>
  <r>
    <s v="09/19/2020"/>
    <n v="19"/>
    <n v="9"/>
    <n v="2020"/>
    <s v="MICHAELS 3912"/>
    <n v="16.8"/>
    <m/>
    <x v="8"/>
    <s v="Hobbies"/>
    <s v="Want"/>
  </r>
  <r>
    <s v="09/19/2020"/>
    <n v="19"/>
    <n v="9"/>
    <n v="2020"/>
    <s v="WEEDS CAFE"/>
    <n v="8.6300000000000008"/>
    <m/>
    <x v="5"/>
    <s v="Coffee"/>
    <s v="Want"/>
  </r>
  <r>
    <s v="09/20/2020"/>
    <n v="20"/>
    <n v="9"/>
    <n v="2020"/>
    <s v="PET VALU"/>
    <n v="91.34"/>
    <m/>
    <x v="1"/>
    <s v="Moloko Expenses"/>
    <s v="Need"/>
  </r>
  <r>
    <s v="09/20/2020"/>
    <n v="20"/>
    <n v="9"/>
    <n v="2020"/>
    <s v="REAL CDN SUPERSTORE #1"/>
    <n v="6.99"/>
    <m/>
    <x v="0"/>
    <s v="Groceries"/>
    <s v="Need"/>
  </r>
  <r>
    <s v="09/20/2020"/>
    <n v="20"/>
    <n v="9"/>
    <n v="2020"/>
    <s v="T&amp;T SUPERMARKET #014"/>
    <n v="41.99"/>
    <m/>
    <x v="0"/>
    <s v="Groceries"/>
    <s v="Need"/>
  </r>
  <r>
    <s v="09/20/2020"/>
    <n v="20"/>
    <n v="9"/>
    <n v="2020"/>
    <s v="THE HOME DEPOT #7111"/>
    <n v="41.93"/>
    <m/>
    <x v="8"/>
    <s v="Home Improvement"/>
    <s v="Want"/>
  </r>
  <r>
    <s v="09/20/2020"/>
    <n v="20"/>
    <n v="9"/>
    <n v="2020"/>
    <s v="WEEDS CAFE"/>
    <n v="7.48"/>
    <m/>
    <x v="5"/>
    <s v="Coffee"/>
    <s v="Want"/>
  </r>
  <r>
    <s v="09/21/2020"/>
    <n v="21"/>
    <n v="9"/>
    <n v="2020"/>
    <s v="IKEA CALGARY"/>
    <n v="34.21"/>
    <m/>
    <x v="1"/>
    <s v="Household Items"/>
    <s v="Need"/>
  </r>
  <r>
    <s v="09/21/2020"/>
    <n v="21"/>
    <n v="9"/>
    <n v="2020"/>
    <s v="Amazon.ca Prime Member"/>
    <n v="4.1900000000000004"/>
    <m/>
    <x v="8"/>
    <s v="Subscriptions"/>
    <s v="Want"/>
  </r>
  <r>
    <s v="09/21/2020"/>
    <n v="21"/>
    <n v="9"/>
    <n v="2020"/>
    <s v="TACO TIME"/>
    <n v="5.87"/>
    <m/>
    <x v="5"/>
    <s v="Fast Food"/>
    <s v="Want"/>
  </r>
  <r>
    <s v="09/22/2020"/>
    <n v="22"/>
    <n v="9"/>
    <n v="2020"/>
    <s v="COSTCO GAS W543   _F"/>
    <n v="54.46"/>
    <m/>
    <x v="2"/>
    <s v="Gas"/>
    <s v="Need"/>
  </r>
  <r>
    <s v="09/22/2020"/>
    <n v="22"/>
    <n v="9"/>
    <n v="2020"/>
    <s v="COSTCO WHOLESAL     "/>
    <n v="299.14999999999998"/>
    <m/>
    <x v="0"/>
    <s v="Groceries"/>
    <s v="Need"/>
  </r>
  <r>
    <s v="09/22/2020"/>
    <n v="22"/>
    <n v="9"/>
    <n v="2020"/>
    <s v="TD Insurance     INS"/>
    <n v="157.25"/>
    <m/>
    <x v="2"/>
    <s v="Auto Insurance"/>
    <s v="Need"/>
  </r>
  <r>
    <s v="09/22/2020"/>
    <n v="22"/>
    <n v="9"/>
    <n v="2020"/>
    <s v="CHEGG  ORDER"/>
    <n v="20.46"/>
    <m/>
    <x v="8"/>
    <s v="Subscriptions"/>
    <s v="Want"/>
  </r>
  <r>
    <s v="09/23/2020"/>
    <n v="23"/>
    <n v="9"/>
    <n v="2020"/>
    <s v="WAL-MART SUPERCENTER#3013"/>
    <n v="66.02"/>
    <m/>
    <x v="0"/>
    <s v="Groceries"/>
    <s v="Need"/>
  </r>
  <r>
    <s v="09/23/2020"/>
    <n v="23"/>
    <n v="9"/>
    <n v="2020"/>
    <s v="SAFEWAY LIQUOR #8910"/>
    <n v="34.28"/>
    <m/>
    <x v="5"/>
    <s v="Alcohol"/>
    <s v="Want"/>
  </r>
  <r>
    <s v="09/25/2020"/>
    <n v="25"/>
    <n v="9"/>
    <n v="2020"/>
    <s v="RCSS #1545"/>
    <n v="32.15"/>
    <m/>
    <x v="0"/>
    <s v="Groceries"/>
    <s v="Need"/>
  </r>
  <r>
    <s v="09/25/2020"/>
    <n v="25"/>
    <n v="9"/>
    <n v="2020"/>
    <s v="UofC             PAY"/>
    <m/>
    <n v="1935.91"/>
    <x v="9"/>
    <s v="UofC"/>
    <m/>
  </r>
  <r>
    <s v="09/27/2020"/>
    <n v="27"/>
    <n v="9"/>
    <n v="2020"/>
    <s v="MOBIL@  - 1745"/>
    <n v="37.08"/>
    <m/>
    <x v="2"/>
    <s v="Gas"/>
    <s v="Need"/>
  </r>
  <r>
    <s v="09/27/2020"/>
    <n v="27"/>
    <n v="9"/>
    <n v="2020"/>
    <s v="SAFEWAY #8916"/>
    <n v="18.97"/>
    <m/>
    <x v="0"/>
    <s v="Groceries"/>
    <s v="Need"/>
  </r>
  <r>
    <s v="09/27/2020"/>
    <n v="27"/>
    <n v="9"/>
    <n v="2020"/>
    <s v="MCDONALD'S #9065"/>
    <n v="15.94"/>
    <m/>
    <x v="5"/>
    <s v="Fast Food"/>
    <s v="Want"/>
  </r>
  <r>
    <s v="09/28/2020"/>
    <n v="28"/>
    <n v="9"/>
    <n v="2020"/>
    <s v="BNS MTGE DEPT    MTG"/>
    <n v="494.93"/>
    <m/>
    <x v="4"/>
    <s v="Mortgage"/>
    <s v="Need"/>
  </r>
  <r>
    <s v="09/28/2020"/>
    <n v="28"/>
    <n v="9"/>
    <n v="2020"/>
    <s v="SAFEWAY #8918"/>
    <n v="32.630000000000003"/>
    <m/>
    <x v="0"/>
    <s v="Groceries"/>
    <s v="Need"/>
  </r>
  <r>
    <s v="09/29/2020"/>
    <n v="29"/>
    <n v="9"/>
    <n v="2020"/>
    <s v="SEND E-TFR CA***B65 "/>
    <n v="21"/>
    <m/>
    <x v="8"/>
    <s v="Hobbies"/>
    <s v="Want"/>
  </r>
  <r>
    <s v="09/29/2020"/>
    <n v="29"/>
    <n v="9"/>
    <n v="2020"/>
    <s v="WEEDS CAFE"/>
    <n v="10.9"/>
    <m/>
    <x v="5"/>
    <s v="Coffee"/>
    <s v="Want"/>
  </r>
  <r>
    <s v="09/29/2020"/>
    <n v="29"/>
    <n v="9"/>
    <n v="2020"/>
    <s v="CANADA           EI "/>
    <m/>
    <n v="1000"/>
    <x v="6"/>
    <s v="EI"/>
    <m/>
  </r>
  <r>
    <s v="09/30/2020"/>
    <n v="30"/>
    <n v="9"/>
    <n v="2020"/>
    <s v="OPA033-NORTH HILL CENT"/>
    <n v="8.2799999999999994"/>
    <m/>
    <x v="5"/>
    <s v="Fast Food"/>
    <s v="Want"/>
  </r>
  <r>
    <s v="10/01/2020"/>
    <n v="1"/>
    <n v="10"/>
    <n v="2020"/>
    <s v="CALG CO-OP GAS BAR #18 P@"/>
    <n v="69.08"/>
    <m/>
    <x v="2"/>
    <s v="Gas"/>
    <s v="Need"/>
  </r>
  <r>
    <s v="10/01/2020"/>
    <n v="1"/>
    <n v="10"/>
    <n v="2020"/>
    <s v="CALGARY  TIPP    TAX"/>
    <n v="168"/>
    <m/>
    <x v="4"/>
    <s v="Property Taxes"/>
    <s v="Need"/>
  </r>
  <r>
    <s v="10/01/2020"/>
    <n v="1"/>
    <n v="10"/>
    <n v="2020"/>
    <s v="TD Insurance     INS"/>
    <n v="73.75"/>
    <m/>
    <x v="4"/>
    <s v="Home Insurance"/>
    <s v="Need"/>
  </r>
  <r>
    <s v="10/01/2020"/>
    <n v="1"/>
    <n v="10"/>
    <n v="2020"/>
    <s v="HOMESENSE 028"/>
    <n v="10.48"/>
    <m/>
    <x v="8"/>
    <s v="Décor/Furniture"/>
    <s v="Want"/>
  </r>
  <r>
    <s v="10/01/2020"/>
    <n v="1"/>
    <n v="10"/>
    <n v="2020"/>
    <s v="MCDONALD'S #9216"/>
    <n v="9.32"/>
    <m/>
    <x v="5"/>
    <s v="Fast Food"/>
    <s v="Want"/>
  </r>
  <r>
    <s v="10/02/2020"/>
    <n v="2"/>
    <n v="10"/>
    <n v="2020"/>
    <s v="RCSS #1545"/>
    <n v="167.71"/>
    <m/>
    <x v="0"/>
    <s v="Groceries"/>
    <s v="Need"/>
  </r>
  <r>
    <s v="10/02/2020"/>
    <n v="2"/>
    <n v="10"/>
    <n v="2020"/>
    <s v="REAL CDN SUPERSTORE #1"/>
    <n v="38.65"/>
    <m/>
    <x v="0"/>
    <s v="Groceries"/>
    <s v="Need"/>
  </r>
  <r>
    <s v="10/02/2020"/>
    <n v="2"/>
    <n v="10"/>
    <n v="2020"/>
    <s v="Registry Expres     "/>
    <n v="9"/>
    <m/>
    <x v="1"/>
    <s v="Administrative Fees"/>
    <s v="Need"/>
  </r>
  <r>
    <s v="10/02/2020"/>
    <n v="2"/>
    <n v="10"/>
    <n v="2020"/>
    <s v="SAVE ON FOODS"/>
    <n v="9.49"/>
    <m/>
    <x v="0"/>
    <s v="Groceries"/>
    <s v="Need"/>
  </r>
  <r>
    <s v="10/02/2020"/>
    <n v="2"/>
    <n v="10"/>
    <n v="2020"/>
    <s v="7-ELEVEN STORE #37788"/>
    <n v="3.41"/>
    <m/>
    <x v="5"/>
    <s v="Fast Food"/>
    <s v="Want"/>
  </r>
  <r>
    <s v="10/02/2020"/>
    <n v="2"/>
    <n v="10"/>
    <n v="2020"/>
    <s v="AMZN Mktp CA*MK3MW6NJ2"/>
    <n v="17.989999999999998"/>
    <m/>
    <x v="8"/>
    <s v="Gear"/>
    <s v="Want"/>
  </r>
  <r>
    <s v="10/02/2020"/>
    <n v="2"/>
    <n v="10"/>
    <n v="2020"/>
    <s v="AMZN Mktp CA*MK7X61AA1"/>
    <n v="21.99"/>
    <m/>
    <x v="8"/>
    <s v="Gear"/>
    <s v="Want"/>
  </r>
  <r>
    <s v="10/02/2020"/>
    <n v="2"/>
    <n v="10"/>
    <n v="2020"/>
    <s v="TD ATM DEP    004296"/>
    <m/>
    <n v="385"/>
    <x v="9"/>
    <s v="Sam"/>
    <m/>
  </r>
  <r>
    <s v="10/03/2020"/>
    <n v="3"/>
    <n v="10"/>
    <n v="2020"/>
    <s v="LINDSAY PARK SPORTS SOCIE"/>
    <n v="135"/>
    <m/>
    <x v="7"/>
    <s v="Recreation"/>
    <s v="Want"/>
  </r>
  <r>
    <s v="10/04/2020"/>
    <n v="4"/>
    <n v="10"/>
    <n v="2020"/>
    <s v="FREEDOM MOBILE"/>
    <n v="52.96"/>
    <m/>
    <x v="1"/>
    <s v="Cellphone"/>
    <s v="Need"/>
  </r>
  <r>
    <s v="10/07/2020"/>
    <n v="7"/>
    <n v="10"/>
    <n v="2020"/>
    <s v="IKEA CALGARY"/>
    <n v="2.1"/>
    <m/>
    <x v="8"/>
    <s v="Décor/Furniture"/>
    <s v="Want"/>
  </r>
  <r>
    <s v="10/07/2020"/>
    <n v="7"/>
    <n v="10"/>
    <n v="2020"/>
    <s v="IKEA CALGARY"/>
    <n v="24.549999999999997"/>
    <m/>
    <x v="8"/>
    <s v="Décor/Furniture"/>
    <s v="Want"/>
  </r>
  <r>
    <s v="10/08/2020"/>
    <n v="8"/>
    <n v="10"/>
    <n v="2020"/>
    <s v="RCSS #1545"/>
    <n v="103.71"/>
    <m/>
    <x v="0"/>
    <s v="Groceries"/>
    <s v="Need"/>
  </r>
  <r>
    <s v="10/09/2020"/>
    <n v="9"/>
    <n v="10"/>
    <n v="2020"/>
    <s v="UofC             PAY"/>
    <m/>
    <n v="1981.08"/>
    <x v="9"/>
    <s v="UofC"/>
    <m/>
  </r>
  <r>
    <s v="10/10/2020"/>
    <n v="10"/>
    <n v="10"/>
    <n v="2020"/>
    <s v="7 ELEVEN STORE #26509"/>
    <n v="48.2"/>
    <m/>
    <x v="2"/>
    <s v="Gas"/>
    <s v="Need"/>
  </r>
  <r>
    <s v="10/10/2020"/>
    <n v="10"/>
    <n v="10"/>
    <n v="2020"/>
    <s v="7-ELEVEN STORE #37788"/>
    <n v="5.03"/>
    <m/>
    <x v="5"/>
    <s v="Fast Food"/>
    <s v="Want"/>
  </r>
  <r>
    <s v="10/10/2020"/>
    <n v="10"/>
    <n v="10"/>
    <n v="2020"/>
    <s v="MCDONALD'S #9037"/>
    <n v="10.36"/>
    <m/>
    <x v="5"/>
    <s v="Fast Food"/>
    <s v="Want"/>
  </r>
  <r>
    <s v="10/11/2020"/>
    <n v="11"/>
    <n v="10"/>
    <n v="2020"/>
    <s v="MOUNTAIN EQUIPMENT CO-OP"/>
    <n v="9.4"/>
    <m/>
    <x v="8"/>
    <s v="Gear"/>
    <s v="Want"/>
  </r>
  <r>
    <s v="10/11/2020"/>
    <n v="11"/>
    <n v="10"/>
    <n v="2020"/>
    <s v="STAPLES STORE #50"/>
    <n v="214.6"/>
    <m/>
    <x v="8"/>
    <s v="Décor/Furniture"/>
    <s v="Want"/>
  </r>
  <r>
    <s v="10/11/2020"/>
    <n v="11"/>
    <n v="10"/>
    <n v="2020"/>
    <s v="SUNTERRA KEYNOTE MARKE"/>
    <n v="3.62"/>
    <m/>
    <x v="5"/>
    <s v="Coffee"/>
    <s v="Want"/>
  </r>
  <r>
    <s v="10/12/2020"/>
    <n v="12"/>
    <n v="10"/>
    <n v="2020"/>
    <s v="RCSS #1545"/>
    <n v="25.67"/>
    <m/>
    <x v="0"/>
    <s v="Groceries"/>
    <s v="Need"/>
  </r>
  <r>
    <s v="10/12/2020"/>
    <n v="12"/>
    <n v="10"/>
    <n v="2020"/>
    <s v="SAVE ON FOODS"/>
    <n v="9.81"/>
    <m/>
    <x v="0"/>
    <s v="Groceries"/>
    <s v="Need"/>
  </r>
  <r>
    <s v="10/12/2020"/>
    <n v="12"/>
    <n v="10"/>
    <n v="2020"/>
    <s v="709  LD HUNTERHORN"/>
    <n v="38.99"/>
    <m/>
    <x v="5"/>
    <s v="Alcohol"/>
    <s v="Want"/>
  </r>
  <r>
    <s v="10/12/2020"/>
    <n v="12"/>
    <n v="10"/>
    <n v="2020"/>
    <s v="CDN TIRE STORE #00419"/>
    <n v="79.239999999999995"/>
    <m/>
    <x v="8"/>
    <s v="Home Improvement"/>
    <s v="Want"/>
  </r>
  <r>
    <s v="10/12/2020"/>
    <n v="12"/>
    <n v="10"/>
    <n v="2020"/>
    <s v="DROPBOX*JYD3DQNL86TC"/>
    <n v="15.99"/>
    <m/>
    <x v="8"/>
    <s v="Subscriptions"/>
    <s v="Want"/>
  </r>
  <r>
    <s v="10/12/2020"/>
    <n v="12"/>
    <n v="10"/>
    <n v="2020"/>
    <s v="LINDSAY PARK SPORTS SOCIE"/>
    <n v="135"/>
    <m/>
    <x v="7"/>
    <s v="Recreation"/>
    <s v="Want"/>
  </r>
  <r>
    <s v="10/12/2020"/>
    <n v="12"/>
    <n v="10"/>
    <n v="2020"/>
    <s v="MCDONALD'S #40452"/>
    <n v="9.9499999999999993"/>
    <m/>
    <x v="5"/>
    <s v="Fast Food"/>
    <s v="Want"/>
  </r>
  <r>
    <s v="10/13/2020"/>
    <n v="13"/>
    <n v="10"/>
    <n v="2020"/>
    <s v="BNS MTGE DEPT    MTG"/>
    <n v="494.93"/>
    <m/>
    <x v="4"/>
    <s v="Mortgage"/>
    <s v="Need"/>
  </r>
  <r>
    <s v="10/13/2020"/>
    <n v="13"/>
    <n v="10"/>
    <n v="2020"/>
    <s v="Koodo Mobile     BPY"/>
    <n v="52.96"/>
    <m/>
    <x v="1"/>
    <s v="Cellphone"/>
    <s v="Need"/>
  </r>
  <r>
    <s v="10/13/2020"/>
    <n v="13"/>
    <n v="10"/>
    <n v="2020"/>
    <s v="7-ELEVEN STORE #37788"/>
    <n v="5.04"/>
    <m/>
    <x v="5"/>
    <s v="Fast Food"/>
    <s v="Want"/>
  </r>
  <r>
    <s v="10/13/2020"/>
    <n v="13"/>
    <n v="10"/>
    <n v="2020"/>
    <s v="SW CHURCHILL AQUATICS"/>
    <n v="52"/>
    <m/>
    <x v="7"/>
    <s v="Recreation"/>
    <s v="Want"/>
  </r>
  <r>
    <s v="10/14/2020"/>
    <n v="14"/>
    <n v="10"/>
    <n v="2020"/>
    <s v="Amazon.ca Prime Member"/>
    <n v="8.39"/>
    <m/>
    <x v="8"/>
    <s v="Subscriptions"/>
    <s v="Want"/>
  </r>
  <r>
    <s v="10/14/2020"/>
    <n v="14"/>
    <n v="10"/>
    <n v="2020"/>
    <s v="CANADA           EI "/>
    <m/>
    <n v="1018"/>
    <x v="6"/>
    <s v="EI"/>
    <m/>
  </r>
  <r>
    <s v="10/15/2020"/>
    <n v="15"/>
    <n v="10"/>
    <n v="2020"/>
    <s v="RCSS #1545"/>
    <n v="11.32"/>
    <m/>
    <x v="0"/>
    <s v="Groceries"/>
    <s v="Need"/>
  </r>
  <r>
    <s v="10/15/2020"/>
    <n v="15"/>
    <n v="10"/>
    <n v="2020"/>
    <s v="SKIPTHEDISHES"/>
    <n v="45.63"/>
    <m/>
    <x v="5"/>
    <s v="Eating Out"/>
    <s v="Want"/>
  </r>
  <r>
    <s v="10/16/2020"/>
    <n v="16"/>
    <n v="10"/>
    <n v="2020"/>
    <s v="INT LGHTSPD  UL#013 "/>
    <n v="46.15"/>
    <m/>
    <x v="1"/>
    <s v="Internet"/>
    <s v="Need"/>
  </r>
  <r>
    <s v="10/16/2020"/>
    <n v="16"/>
    <n v="10"/>
    <n v="2020"/>
    <s v="WAL-MART SUPERCENTER#3013"/>
    <n v="43.79"/>
    <m/>
    <x v="1"/>
    <s v="Household Items"/>
    <s v="Need"/>
  </r>
  <r>
    <s v="10/16/2020"/>
    <n v="16"/>
    <n v="10"/>
    <n v="2020"/>
    <s v="THEATRE JUNCTIO  PAY"/>
    <m/>
    <n v="222.98"/>
    <x v="6"/>
    <s v="The Grand"/>
    <m/>
  </r>
  <r>
    <s v="10/17/2020"/>
    <n v="17"/>
    <n v="10"/>
    <n v="2020"/>
    <s v="#185 ATMOSPHERE"/>
    <n v="187.91"/>
    <m/>
    <x v="1"/>
    <s v="Clothing"/>
    <s v="Need"/>
  </r>
  <r>
    <s v="10/17/2020"/>
    <n v="17"/>
    <n v="10"/>
    <n v="2020"/>
    <s v="#503 MARK'S"/>
    <n v="52.74"/>
    <m/>
    <x v="1"/>
    <s v="Clothing"/>
    <s v="Need"/>
  </r>
  <r>
    <s v="10/17/2020"/>
    <n v="17"/>
    <n v="10"/>
    <n v="2020"/>
    <s v="MOUNTAIN WAREHOUSE"/>
    <n v="47.22"/>
    <m/>
    <x v="1"/>
    <s v="Clothing"/>
    <s v="Need"/>
  </r>
  <r>
    <s v="10/17/2020"/>
    <n v="17"/>
    <n v="10"/>
    <n v="2020"/>
    <s v="RCSS #1545"/>
    <n v="38.04"/>
    <m/>
    <x v="0"/>
    <s v="Groceries"/>
    <s v="Need"/>
  </r>
  <r>
    <s v="10/17/2020"/>
    <n v="17"/>
    <n v="10"/>
    <n v="2020"/>
    <s v="CANADA LIQUOR"/>
    <n v="27.91"/>
    <m/>
    <x v="5"/>
    <s v="Alcohol"/>
    <s v="Want"/>
  </r>
  <r>
    <s v="10/17/2020"/>
    <n v="17"/>
    <n v="10"/>
    <n v="2020"/>
    <s v="RCLS #1645"/>
    <n v="17.940000000000001"/>
    <m/>
    <x v="5"/>
    <s v="Alcohol"/>
    <s v="Want"/>
  </r>
  <r>
    <s v="10/17/2020"/>
    <n v="17"/>
    <n v="10"/>
    <n v="2020"/>
    <s v="TACO TIME"/>
    <n v="5.87"/>
    <m/>
    <x v="5"/>
    <s v="Coffee"/>
    <s v="Want"/>
  </r>
  <r>
    <s v="10/18/2020"/>
    <n v="18"/>
    <n v="10"/>
    <n v="2020"/>
    <s v="RIDLEYS CYCLE AND FITNESS"/>
    <n v="75.59"/>
    <m/>
    <x v="8"/>
    <s v="Gear"/>
    <s v="Want"/>
  </r>
  <r>
    <s v="10/18/2020"/>
    <n v="18"/>
    <n v="10"/>
    <n v="2020"/>
    <s v="VENDOME CAFE"/>
    <n v="10.34"/>
    <m/>
    <x v="5"/>
    <s v="Coffee"/>
    <s v="Want"/>
  </r>
  <r>
    <s v="10/19/2020"/>
    <n v="19"/>
    <n v="10"/>
    <n v="2020"/>
    <s v="7 ELEVEN STORE #25630"/>
    <n v="36.880000000000003"/>
    <m/>
    <x v="2"/>
    <s v="Transit"/>
    <s v="Need"/>
  </r>
  <r>
    <s v="10/19/2020"/>
    <n v="19"/>
    <n v="10"/>
    <n v="2020"/>
    <s v="Enmax            BPY"/>
    <n v="200.79"/>
    <m/>
    <x v="4"/>
    <s v="Utilities"/>
    <s v="Need"/>
  </r>
  <r>
    <s v="10/19/2020"/>
    <n v="19"/>
    <n v="10"/>
    <n v="2020"/>
    <s v="MARKS.COM/LEQUIPEUR.COM"/>
    <n v="33.46"/>
    <m/>
    <x v="1"/>
    <s v="Clothing"/>
    <s v="Need"/>
  </r>
  <r>
    <s v="10/19/2020"/>
    <n v="19"/>
    <n v="10"/>
    <n v="2020"/>
    <s v="MOBIL@  - 1745"/>
    <n v="60"/>
    <m/>
    <x v="2"/>
    <s v="Gas"/>
    <s v="Need"/>
  </r>
  <r>
    <s v="10/19/2020"/>
    <n v="19"/>
    <n v="10"/>
    <n v="2020"/>
    <s v="WENDY'S"/>
    <n v="3.77"/>
    <m/>
    <x v="5"/>
    <s v="Fast Food"/>
    <s v="Want"/>
  </r>
  <r>
    <s v="10/20/2020"/>
    <n v="20"/>
    <n v="10"/>
    <n v="2020"/>
    <s v="MARKS.COM/LEQUIPEUR.COM"/>
    <n v="24.79"/>
    <m/>
    <x v="1"/>
    <s v="Clothing"/>
    <s v="Need"/>
  </r>
  <r>
    <s v="10/20/2020"/>
    <n v="20"/>
    <n v="10"/>
    <n v="2020"/>
    <s v="BIKEMAN"/>
    <n v="28.44"/>
    <m/>
    <x v="8"/>
    <s v="Gear"/>
    <s v="Want"/>
  </r>
  <r>
    <s v="10/20/2020"/>
    <n v="20"/>
    <n v="10"/>
    <n v="2020"/>
    <s v="SQ *DEVILLE BROOKFIELD PL"/>
    <n v="3.95"/>
    <m/>
    <x v="5"/>
    <s v="Coffee"/>
    <s v="Want"/>
  </r>
  <r>
    <s v="10/21/2020"/>
    <n v="21"/>
    <n v="10"/>
    <n v="2020"/>
    <s v="CALGARY PARKING-IMPOUND L"/>
    <n v="215.35"/>
    <m/>
    <x v="1"/>
    <s v="Administrative Fees"/>
    <s v="Need"/>
  </r>
  <r>
    <s v="10/21/2020"/>
    <n v="21"/>
    <n v="10"/>
    <n v="2020"/>
    <s v="SKIPTHEDISHES"/>
    <n v="27.02"/>
    <m/>
    <x v="5"/>
    <s v="Eating Out"/>
    <s v="Want"/>
  </r>
  <r>
    <s v="10/21/2020"/>
    <n v="21"/>
    <n v="10"/>
    <n v="2020"/>
    <s v="WEEDS CAFE"/>
    <n v="7.5"/>
    <m/>
    <x v="5"/>
    <s v="Coffee"/>
    <s v="Want"/>
  </r>
  <r>
    <s v="10/21/2020"/>
    <n v="21"/>
    <n v="10"/>
    <n v="2020"/>
    <s v="CANADA           EI "/>
    <m/>
    <n v="419"/>
    <x v="6"/>
    <s v="EI"/>
    <m/>
  </r>
  <r>
    <s v="10/22/2020"/>
    <n v="22"/>
    <n v="10"/>
    <n v="2020"/>
    <s v="TD Insurance     INS"/>
    <n v="122.95"/>
    <m/>
    <x v="2"/>
    <s v="Auto Insurance"/>
    <s v="Need"/>
  </r>
  <r>
    <s v="10/22/2020"/>
    <n v="22"/>
    <n v="10"/>
    <n v="2020"/>
    <s v="CHEGG  ORDER"/>
    <n v="20.190000000000001"/>
    <m/>
    <x v="8"/>
    <s v="Subscriptions"/>
    <s v="Want"/>
  </r>
  <r>
    <s v="10/23/2020"/>
    <n v="23"/>
    <n v="10"/>
    <n v="2020"/>
    <s v="RCSS #1545"/>
    <n v="103.5"/>
    <m/>
    <x v="0"/>
    <s v="Groceries"/>
    <s v="Need"/>
  </r>
  <r>
    <s v="10/23/2020"/>
    <n v="23"/>
    <n v="10"/>
    <n v="2020"/>
    <s v="UofC             PAY"/>
    <m/>
    <n v="2125.9"/>
    <x v="9"/>
    <s v="UofC"/>
    <m/>
  </r>
  <r>
    <s v="10/24/2020"/>
    <n v="24"/>
    <n v="10"/>
    <n v="2020"/>
    <s v="709  LD HUNTERHORN"/>
    <n v="55.65"/>
    <m/>
    <x v="5"/>
    <s v="Alcohol"/>
    <s v="Want"/>
  </r>
  <r>
    <s v="10/24/2020"/>
    <n v="24"/>
    <n v="10"/>
    <n v="2020"/>
    <s v="BED BATH &amp; BEYOND #2022"/>
    <n v="13.94"/>
    <m/>
    <x v="8"/>
    <s v="Household Items"/>
    <s v="Want"/>
  </r>
  <r>
    <s v="10/24/2020"/>
    <n v="24"/>
    <n v="10"/>
    <n v="2020"/>
    <s v="DISCOVERY HUT (CHINOOK"/>
    <n v="29.39"/>
    <m/>
    <x v="8"/>
    <s v="Gifts"/>
    <s v="Want"/>
  </r>
  <r>
    <s v="10/24/2020"/>
    <n v="24"/>
    <n v="10"/>
    <n v="2020"/>
    <s v="TEAM AQUATIC SUPPLIES"/>
    <n v="43.05"/>
    <m/>
    <x v="8"/>
    <s v="Gear"/>
    <s v="Want"/>
  </r>
  <r>
    <s v="10/24/2020"/>
    <n v="24"/>
    <n v="10"/>
    <n v="2020"/>
    <s v="WEEDS CAFE"/>
    <n v="10.35"/>
    <m/>
    <x v="5"/>
    <s v="Coffee"/>
    <s v="Want"/>
  </r>
  <r>
    <s v="10/25/2020"/>
    <n v="25"/>
    <n v="10"/>
    <n v="2020"/>
    <s v="SAFEWAY #8918"/>
    <n v="22.22"/>
    <m/>
    <x v="0"/>
    <s v="Groceries"/>
    <s v="Need"/>
  </r>
  <r>
    <s v="10/26/2020"/>
    <n v="26"/>
    <n v="10"/>
    <n v="2020"/>
    <s v="BNS MTGE DEPT    MTG"/>
    <n v="494.93"/>
    <m/>
    <x v="4"/>
    <s v="Mortgage"/>
    <s v="Need"/>
  </r>
  <r>
    <s v="10/26/2020"/>
    <n v="26"/>
    <n v="10"/>
    <n v="2020"/>
    <s v="TD ATM W/D    003735"/>
    <n v="210"/>
    <m/>
    <x v="10"/>
    <s v="Cash"/>
    <s v="Want"/>
  </r>
  <r>
    <s v="10/26/2020"/>
    <n v="26"/>
    <n v="10"/>
    <n v="2020"/>
    <s v="TD ATM DEP    003733"/>
    <m/>
    <n v="62.5"/>
    <x v="9"/>
    <s v="Sam"/>
    <m/>
  </r>
  <r>
    <s v="10/27/2020"/>
    <n v="27"/>
    <n v="10"/>
    <n v="2020"/>
    <s v="DOLLARAMA #1262"/>
    <n v="18.170000000000002"/>
    <m/>
    <x v="1"/>
    <s v="Household Items"/>
    <s v="Need"/>
  </r>
  <r>
    <s v="10/27/2020"/>
    <n v="27"/>
    <n v="10"/>
    <n v="2020"/>
    <s v="SHELL 5623 4 ST NW"/>
    <n v="66.5"/>
    <m/>
    <x v="2"/>
    <s v="Gas"/>
    <s v="Need"/>
  </r>
  <r>
    <s v="10/27/2020"/>
    <n v="27"/>
    <n v="10"/>
    <n v="2020"/>
    <s v="TOYS &quot;R&quot; US #3542"/>
    <n v="36.68"/>
    <m/>
    <x v="8"/>
    <s v="Gifts"/>
    <s v="Want"/>
  </r>
  <r>
    <s v="10/27/2020"/>
    <n v="27"/>
    <n v="10"/>
    <n v="2020"/>
    <s v="VELVET CAFE"/>
    <n v="24.98"/>
    <m/>
    <x v="5"/>
    <s v="Eating Out"/>
    <s v="Want"/>
  </r>
  <r>
    <s v="10/28/2020"/>
    <n v="28"/>
    <n v="10"/>
    <n v="2020"/>
    <s v="UberBV"/>
    <n v="4.43"/>
    <m/>
    <x v="2"/>
    <s v="Cab"/>
    <s v="Need"/>
  </r>
  <r>
    <s v="10/28/2020"/>
    <n v="28"/>
    <n v="10"/>
    <n v="2020"/>
    <s v="UberBV"/>
    <n v="22.17"/>
    <m/>
    <x v="2"/>
    <s v="Cab"/>
    <s v="Need"/>
  </r>
  <r>
    <s v="10/28/2020"/>
    <n v="28"/>
    <n v="10"/>
    <n v="2020"/>
    <s v="3708-CLGY RELAY D59P10"/>
    <n v="5.41"/>
    <m/>
    <x v="5"/>
    <s v="Fast Food"/>
    <s v="Want"/>
  </r>
  <r>
    <s v="10/28/2020"/>
    <n v="28"/>
    <n v="10"/>
    <n v="2020"/>
    <s v="GREAT CANADIAN BAGEL"/>
    <n v="9.43"/>
    <m/>
    <x v="5"/>
    <s v="Fast Food"/>
    <s v="Want"/>
  </r>
  <r>
    <s v="10/29/2020"/>
    <n v="29"/>
    <n v="10"/>
    <n v="2020"/>
    <s v="MB LIQUOR MART #59"/>
    <n v="24.26"/>
    <m/>
    <x v="5"/>
    <s v="Alcohol"/>
    <s v="Want"/>
  </r>
  <r>
    <s v="10/30/2020"/>
    <n v="30"/>
    <n v="10"/>
    <n v="2020"/>
    <s v="THEATRE JUNCTIO  PAY"/>
    <m/>
    <n v="249.97"/>
    <x v="6"/>
    <s v="the Grand"/>
    <m/>
  </r>
  <r>
    <s v="11/01/2020"/>
    <n v="1"/>
    <n v="11"/>
    <n v="2020"/>
    <s v="UberBV"/>
    <n v="3.76"/>
    <m/>
    <x v="2"/>
    <s v="Cab"/>
    <s v="Need"/>
  </r>
  <r>
    <s v="11/01/2020"/>
    <n v="1"/>
    <n v="11"/>
    <n v="2020"/>
    <s v="UberBV"/>
    <n v="26.57"/>
    <m/>
    <x v="2"/>
    <s v="Cab"/>
    <s v="Need"/>
  </r>
  <r>
    <s v="11/02/2020"/>
    <n v="2"/>
    <n v="11"/>
    <n v="2020"/>
    <s v="CALGARY  TIPP    TAX"/>
    <n v="168"/>
    <m/>
    <x v="4"/>
    <s v="Property Taxes"/>
    <s v="Need"/>
  </r>
  <r>
    <s v="11/02/2020"/>
    <n v="2"/>
    <n v="11"/>
    <n v="2020"/>
    <s v="COSTCO WHOLESAL     "/>
    <n v="360.98"/>
    <m/>
    <x v="0"/>
    <s v="Groceries"/>
    <s v="Need"/>
  </r>
  <r>
    <s v="11/02/2020"/>
    <n v="2"/>
    <n v="11"/>
    <n v="2020"/>
    <s v="RCSS #1545"/>
    <n v="34.92"/>
    <m/>
    <x v="0"/>
    <s v="Groceries"/>
    <s v="Need"/>
  </r>
  <r>
    <s v="11/02/2020"/>
    <n v="2"/>
    <n v="11"/>
    <n v="2020"/>
    <s v="TD Insurance     INS"/>
    <n v="73.75"/>
    <m/>
    <x v="4"/>
    <s v="Home Insurance"/>
    <s v="Need"/>
  </r>
  <r>
    <s v="11/03/2020"/>
    <n v="3"/>
    <n v="11"/>
    <n v="2020"/>
    <s v="FREEDOM MOBILE"/>
    <n v="52.96"/>
    <m/>
    <x v="1"/>
    <s v="Cellphone"/>
    <s v="Need"/>
  </r>
  <r>
    <s v="11/03/2020"/>
    <n v="3"/>
    <n v="11"/>
    <n v="2020"/>
    <s v="RCSS #1545"/>
    <n v="20.09"/>
    <m/>
    <x v="0"/>
    <s v="Groceries"/>
    <s v="Need"/>
  </r>
  <r>
    <s v=" Nov 03, 2020"/>
    <n v="3"/>
    <n v="11"/>
    <n v="2020"/>
    <s v="QUESTRADE U8Y6Z8"/>
    <n v="2691"/>
    <m/>
    <x v="3"/>
    <s v="Long Term Savings"/>
    <s v="Savings"/>
  </r>
  <r>
    <s v="11/03/2020"/>
    <n v="3"/>
    <n v="11"/>
    <n v="2020"/>
    <s v="VICTORIA HALF AND SPRI"/>
    <n v="243.04"/>
    <m/>
    <x v="7"/>
    <s v="Recreation"/>
    <s v="Want"/>
  </r>
  <r>
    <s v="11/03/2020"/>
    <n v="3"/>
    <n v="11"/>
    <n v="2020"/>
    <s v="CANADA           EI "/>
    <m/>
    <n v="928"/>
    <x v="6"/>
    <s v="EI"/>
    <m/>
  </r>
  <r>
    <s v="11/04/2020"/>
    <n v="4"/>
    <n v="11"/>
    <n v="2020"/>
    <s v="CDN TIRE STORE #00419"/>
    <n v="11.01"/>
    <m/>
    <x v="8"/>
    <s v="Home Improvement"/>
    <s v="Want"/>
  </r>
  <r>
    <s v="11/04/2020"/>
    <n v="4"/>
    <n v="11"/>
    <n v="2020"/>
    <s v="MCDONALD'S #9065"/>
    <n v="16.55"/>
    <m/>
    <x v="5"/>
    <s v="Fast Food"/>
    <s v="Want"/>
  </r>
  <r>
    <s v="11/04/2020"/>
    <n v="4"/>
    <n v="11"/>
    <n v="2020"/>
    <s v="SEND E-TFR CA***k2C "/>
    <n v="60"/>
    <m/>
    <x v="8"/>
    <s v="Personal Items"/>
    <s v="Want"/>
  </r>
  <r>
    <s v="11/05/2020"/>
    <n v="5"/>
    <n v="11"/>
    <n v="2020"/>
    <s v="REAL CDN SUPERSTORE #1"/>
    <n v="10.67"/>
    <m/>
    <x v="0"/>
    <s v="Groceries"/>
    <s v="Need"/>
  </r>
  <r>
    <s v="11/06/2020"/>
    <n v="6"/>
    <n v="11"/>
    <n v="2020"/>
    <s v="VELVET CAFE"/>
    <n v="7.93"/>
    <m/>
    <x v="5"/>
    <s v="Coffee"/>
    <s v="Want"/>
  </r>
  <r>
    <s v="11/07/2020"/>
    <n v="7"/>
    <n v="11"/>
    <n v="2020"/>
    <s v="RCSS #1545"/>
    <n v="52.56"/>
    <m/>
    <x v="0"/>
    <s v="Groceries"/>
    <s v="Need"/>
  </r>
  <r>
    <s v="11/07/2020"/>
    <n v="7"/>
    <n v="11"/>
    <n v="2020"/>
    <s v="AMZN Mktp CA*284N19SY1"/>
    <n v="44.1"/>
    <m/>
    <x v="8"/>
    <s v="Gear"/>
    <s v="Want"/>
  </r>
  <r>
    <s v="11/07/2020"/>
    <n v="7"/>
    <n v="11"/>
    <n v="2020"/>
    <s v="GOLDEN ACRE GARDEN SEN"/>
    <n v="66.11"/>
    <m/>
    <x v="8"/>
    <s v="Home Improvement"/>
    <s v="Want"/>
  </r>
  <r>
    <s v="11/07/2020"/>
    <n v="7"/>
    <n v="11"/>
    <n v="2020"/>
    <s v="RCLS #1645"/>
    <n v="43.22"/>
    <m/>
    <x v="5"/>
    <s v="Alcohol"/>
    <s v="Want"/>
  </r>
  <r>
    <s v="11/08/2020"/>
    <n v="8"/>
    <n v="11"/>
    <n v="2020"/>
    <s v="DISNEY PLUS"/>
    <n v="8.99"/>
    <m/>
    <x v="8"/>
    <s v="Subscriptions"/>
    <s v="Want"/>
  </r>
  <r>
    <s v="11/09/2020"/>
    <n v="9"/>
    <n v="11"/>
    <n v="2020"/>
    <s v="BNS MTGE DEPT    MTG"/>
    <n v="494.93"/>
    <m/>
    <x v="4"/>
    <s v="Mortgage"/>
    <s v="Need"/>
  </r>
  <r>
    <s v="11/09/2020"/>
    <n v="9"/>
    <n v="11"/>
    <n v="2020"/>
    <s v="SEND E-TFR CA***Z8s "/>
    <n v="20"/>
    <m/>
    <x v="8"/>
    <s v="Personal Items"/>
    <s v="Want"/>
  </r>
  <r>
    <s v="11/10/2020"/>
    <n v="10"/>
    <n v="11"/>
    <n v="2020"/>
    <s v="PET VALU"/>
    <n v="91.34"/>
    <m/>
    <x v="1"/>
    <s v="Moloko Expenses"/>
    <s v="Need"/>
  </r>
  <r>
    <s v="11/10/2020"/>
    <n v="10"/>
    <n v="11"/>
    <n v="2020"/>
    <s v="CDN TIRE STORE #00419"/>
    <n v="69.989999999999995"/>
    <m/>
    <x v="8"/>
    <s v="Home Improvement"/>
    <s v="Want"/>
  </r>
  <r>
    <s v="11/10/2020"/>
    <n v="10"/>
    <n v="11"/>
    <n v="2020"/>
    <s v="IVY GREEN CAFE LTD"/>
    <n v="9.2899999999999991"/>
    <m/>
    <x v="5"/>
    <s v="Eating Out"/>
    <s v="Want"/>
  </r>
  <r>
    <s v="11/10/2020"/>
    <n v="10"/>
    <n v="11"/>
    <n v="2020"/>
    <s v="UofC             PAY"/>
    <m/>
    <n v="2125.9"/>
    <x v="9"/>
    <s v="UofC"/>
    <m/>
  </r>
  <r>
    <s v="11/11/2020"/>
    <n v="11"/>
    <n v="11"/>
    <n v="2020"/>
    <s v="SHELL 5623 4 ST NW"/>
    <n v="58.89"/>
    <m/>
    <x v="2"/>
    <s v="Gas"/>
    <s v="Need"/>
  </r>
  <r>
    <s v="11/12/2020"/>
    <n v="12"/>
    <n v="11"/>
    <n v="2020"/>
    <s v="Koodo Mobile     BPY"/>
    <n v="52.96"/>
    <m/>
    <x v="1"/>
    <s v="Cellphone"/>
    <s v="Need"/>
  </r>
  <r>
    <s v="11/12/2020"/>
    <n v="12"/>
    <n v="11"/>
    <n v="2020"/>
    <s v="SAFEWAY #8918"/>
    <n v="9.23"/>
    <m/>
    <x v="0"/>
    <s v="Groceries"/>
    <s v="Need"/>
  </r>
  <r>
    <s v="11/12/2020"/>
    <n v="12"/>
    <n v="11"/>
    <n v="2020"/>
    <s v="DROPBOX*PNX3FV9YBPHG"/>
    <n v="15.99"/>
    <m/>
    <x v="8"/>
    <s v="Subscriptions"/>
    <s v="Want"/>
  </r>
  <r>
    <s v="11/12/2020"/>
    <n v="12"/>
    <n v="11"/>
    <n v="2020"/>
    <s v="SAFEWAY LIQUOR #8910"/>
    <n v="37.43"/>
    <m/>
    <x v="5"/>
    <s v="Alcohol"/>
    <s v="Want"/>
  </r>
  <r>
    <s v="11/12/2020"/>
    <n v="12"/>
    <n v="11"/>
    <n v="2020"/>
    <s v="WEEDS CAFE"/>
    <n v="11.59"/>
    <m/>
    <x v="5"/>
    <s v="Coffee"/>
    <s v="Want"/>
  </r>
  <r>
    <s v="11/13/2020"/>
    <n v="13"/>
    <n v="11"/>
    <n v="2020"/>
    <s v="AMZN Mktp CA*204XN14H0"/>
    <n v="42.88"/>
    <m/>
    <x v="8"/>
    <s v="Gear"/>
    <s v="Want"/>
  </r>
  <r>
    <s v="11/13/2020"/>
    <n v="13"/>
    <n v="11"/>
    <n v="2020"/>
    <s v="MCDONALD'S #9069"/>
    <n v="7.44"/>
    <m/>
    <x v="5"/>
    <s v="Fast Food"/>
    <s v="Want"/>
  </r>
  <r>
    <s v="11/13/2020"/>
    <n v="13"/>
    <n v="11"/>
    <n v="2020"/>
    <s v="MEC CANADA INC."/>
    <n v="77.489999999999995"/>
    <m/>
    <x v="8"/>
    <s v="Gear"/>
    <s v="Want"/>
  </r>
  <r>
    <s v="11/14/2020"/>
    <n v="14"/>
    <n v="11"/>
    <n v="2020"/>
    <s v="RCSS #1545"/>
    <n v="62.33"/>
    <m/>
    <x v="0"/>
    <s v="Groceries"/>
    <s v="Need"/>
  </r>
  <r>
    <s v="11/14/2020"/>
    <n v="14"/>
    <n v="11"/>
    <n v="2020"/>
    <s v="Amazon.ca Prime Member"/>
    <n v="8.39"/>
    <m/>
    <x v="8"/>
    <s v="Subscriptions"/>
    <s v="Want"/>
  </r>
  <r>
    <s v="11/15/2020"/>
    <n v="15"/>
    <n v="11"/>
    <n v="2020"/>
    <s v="SAFEWAY #8913"/>
    <n v="4.5"/>
    <m/>
    <x v="0"/>
    <s v="Groceries"/>
    <s v="Need"/>
  </r>
  <r>
    <s v="11/15/2020"/>
    <n v="15"/>
    <n v="11"/>
    <n v="2020"/>
    <s v="MCDONALD'S #9065"/>
    <n v="10.26"/>
    <m/>
    <x v="5"/>
    <s v="Fast Food"/>
    <s v="Want"/>
  </r>
  <r>
    <s v="11/15/2020"/>
    <n v="15"/>
    <n v="11"/>
    <n v="2020"/>
    <s v="MEC CANADA INC."/>
    <n v="29.3"/>
    <m/>
    <x v="8"/>
    <s v="Gear"/>
    <s v="Want"/>
  </r>
  <r>
    <s v="11/16/2020"/>
    <n v="16"/>
    <n v="11"/>
    <n v="2020"/>
    <s v="INT LGHTSPD  UL#014 "/>
    <n v="46.15"/>
    <m/>
    <x v="1"/>
    <s v="Internet"/>
    <s v="Need"/>
  </r>
  <r>
    <s v="11/17/2020"/>
    <n v="17"/>
    <n v="11"/>
    <n v="2020"/>
    <s v="#235 MARK'S"/>
    <n v="157.49"/>
    <m/>
    <x v="1"/>
    <s v="Clothing"/>
    <s v="Need"/>
  </r>
  <r>
    <s v="11/17/2020"/>
    <n v="17"/>
    <n v="11"/>
    <n v="2020"/>
    <s v="Enmax            BPY"/>
    <n v="215.89"/>
    <m/>
    <x v="4"/>
    <s v="Utilities"/>
    <s v="Need"/>
  </r>
  <r>
    <s v="11/17/2020"/>
    <n v="17"/>
    <n v="11"/>
    <n v="2020"/>
    <s v="SKIPTHEDISHES"/>
    <n v="44.48"/>
    <m/>
    <x v="5"/>
    <s v="Eating Out"/>
    <s v="Want"/>
  </r>
  <r>
    <s v="11/17/2020"/>
    <n v="17"/>
    <n v="11"/>
    <n v="2020"/>
    <s v="THE HOME DEPOT #7111"/>
    <n v="15.92"/>
    <m/>
    <x v="8"/>
    <s v="Home Improvement"/>
    <s v="Want"/>
  </r>
  <r>
    <s v="11/17/2020"/>
    <n v="17"/>
    <n v="11"/>
    <n v="2020"/>
    <s v="VELVET CAFE"/>
    <n v="10.39"/>
    <m/>
    <x v="5"/>
    <s v="Coffee"/>
    <s v="Want"/>
  </r>
  <r>
    <s v="11/17/2020"/>
    <n v="17"/>
    <n v="11"/>
    <n v="2020"/>
    <s v="CANADA           EI "/>
    <m/>
    <n v="1018"/>
    <x v="6"/>
    <s v="EI"/>
    <m/>
  </r>
  <r>
    <s v="11/19/2020"/>
    <n v="19"/>
    <n v="11"/>
    <n v="2020"/>
    <s v="RCSS #1545"/>
    <n v="108.62"/>
    <m/>
    <x v="0"/>
    <s v="Groceries"/>
    <s v="Need"/>
  </r>
  <r>
    <s v="11/19/2020"/>
    <n v="19"/>
    <n v="11"/>
    <n v="2020"/>
    <s v="CODE WITH MOSH"/>
    <n v="25.56"/>
    <m/>
    <x v="8"/>
    <s v="Subscriptions"/>
    <s v="Want"/>
  </r>
  <r>
    <s v="11/19/2020"/>
    <n v="19"/>
    <n v="11"/>
    <n v="2020"/>
    <s v="SHERWIN WILLIAMS 768853"/>
    <n v="18.59"/>
    <m/>
    <x v="8"/>
    <s v="Home Improvement"/>
    <s v="Want"/>
  </r>
  <r>
    <s v="11/20/2020"/>
    <n v="20"/>
    <n v="11"/>
    <n v="2020"/>
    <s v="CALG CO-OP WINES &amp; SPIRIT"/>
    <n v="35.630000000000003"/>
    <m/>
    <x v="2"/>
    <s v="Gas"/>
    <s v="Need"/>
  </r>
  <r>
    <s v="11/21/2020"/>
    <n v="21"/>
    <n v="11"/>
    <n v="2020"/>
    <s v="709  LD HUNTERHORN"/>
    <n v="28.44"/>
    <m/>
    <x v="5"/>
    <s v="Alcohol"/>
    <s v="Want"/>
  </r>
  <r>
    <s v="11/21/2020"/>
    <n v="21"/>
    <n v="11"/>
    <n v="2020"/>
    <s v="CDN TIRE STORE #00419"/>
    <n v="46.16"/>
    <m/>
    <x v="8"/>
    <s v="Home Improvement"/>
    <s v="Want"/>
  </r>
  <r>
    <s v="11/21/2020"/>
    <n v="21"/>
    <n v="11"/>
    <n v="2020"/>
    <s v="SHERWIN WILLIAMS 768853"/>
    <n v="64.349999999999994"/>
    <m/>
    <x v="8"/>
    <s v="Home Improvement"/>
    <s v="Want"/>
  </r>
  <r>
    <s v="11/22/2020"/>
    <n v="22"/>
    <n v="11"/>
    <n v="2020"/>
    <s v="ROSSO COFFEE ROASTERS"/>
    <n v="7.82"/>
    <m/>
    <x v="5"/>
    <s v="Coffee"/>
    <s v="Want"/>
  </r>
  <r>
    <s v="11/23/2020"/>
    <n v="23"/>
    <n v="11"/>
    <n v="2020"/>
    <s v="BNS MTGE DEPT    MTG"/>
    <n v="494.93"/>
    <m/>
    <x v="4"/>
    <s v="Mortgage"/>
    <s v="Need"/>
  </r>
  <r>
    <s v="11/23/2020"/>
    <n v="23"/>
    <n v="11"/>
    <n v="2020"/>
    <s v="CENTEX 16TH AVE"/>
    <n v="61.46"/>
    <m/>
    <x v="2"/>
    <s v="Gas"/>
    <s v="Need"/>
  </r>
  <r>
    <s v="11/23/2020"/>
    <n v="23"/>
    <n v="11"/>
    <n v="2020"/>
    <s v="TD Insurance     INS"/>
    <n v="103.88"/>
    <m/>
    <x v="2"/>
    <s v="Auto Insurance"/>
    <s v="Need"/>
  </r>
  <r>
    <s v="11/23/2020"/>
    <n v="23"/>
    <n v="11"/>
    <n v="2020"/>
    <s v="WEEDS CAFE"/>
    <n v="7.5"/>
    <m/>
    <x v="5"/>
    <s v="Coffee"/>
    <s v="Want"/>
  </r>
  <r>
    <s v="11/23/2020"/>
    <n v="23"/>
    <n v="11"/>
    <n v="2020"/>
    <s v="YYC REPAIRS INC."/>
    <n v="57.75"/>
    <m/>
    <x v="8"/>
    <s v="Personal Items"/>
    <s v="Want"/>
  </r>
  <r>
    <s v="11/24/2020"/>
    <n v="24"/>
    <n v="11"/>
    <n v="2020"/>
    <s v="COSTCO WHOLESAL     "/>
    <n v="36.659999999999997"/>
    <m/>
    <x v="0"/>
    <s v="Groceries"/>
    <s v="Need"/>
  </r>
  <r>
    <s v="11/24/2020"/>
    <n v="24"/>
    <n v="11"/>
    <n v="2020"/>
    <s v="COSTCO WHOLESAL     "/>
    <n v="141.38"/>
    <m/>
    <x v="0"/>
    <s v="Groceries"/>
    <s v="Need"/>
  </r>
  <r>
    <s v="11/24/2020"/>
    <n v="24"/>
    <n v="11"/>
    <n v="2020"/>
    <s v="RCSS #1545"/>
    <n v="11.98"/>
    <m/>
    <x v="0"/>
    <s v="Groceries"/>
    <s v="Need"/>
  </r>
  <r>
    <s v="11/24/2020"/>
    <n v="24"/>
    <n v="11"/>
    <n v="2020"/>
    <s v="STARBUCKS 04751"/>
    <n v="5.72"/>
    <m/>
    <x v="5"/>
    <s v="Coffee"/>
    <s v="Want"/>
  </r>
  <r>
    <s v="11/24/2020"/>
    <n v="24"/>
    <n v="11"/>
    <n v="2020"/>
    <s v="SW CHURCHILL AQUATICS"/>
    <n v="75.2"/>
    <m/>
    <x v="7"/>
    <s v="Recreation"/>
    <s v="Want"/>
  </r>
  <r>
    <s v="11/25/2020"/>
    <n v="25"/>
    <n v="11"/>
    <n v="2020"/>
    <s v="SAFEWAY #8918"/>
    <n v="3.5"/>
    <m/>
    <x v="0"/>
    <s v="Groceries"/>
    <s v="Need"/>
  </r>
  <r>
    <s v="11/25/2020"/>
    <n v="25"/>
    <n v="11"/>
    <n v="2020"/>
    <s v="SAFEWAY LIQUOR #8910"/>
    <n v="37.229999999999997"/>
    <m/>
    <x v="5"/>
    <s v="Alcohol"/>
    <s v="Want"/>
  </r>
  <r>
    <s v="11/25/2020"/>
    <n v="25"/>
    <n v="11"/>
    <n v="2020"/>
    <s v="UofC             PAY"/>
    <m/>
    <n v="2125.9"/>
    <x v="9"/>
    <s v="UofC"/>
    <m/>
  </r>
  <r>
    <s v="11/27/2020"/>
    <n v="27"/>
    <n v="11"/>
    <n v="2020"/>
    <s v="RCSS #1545"/>
    <n v="86.57"/>
    <m/>
    <x v="0"/>
    <s v="Groceries"/>
    <s v="Need"/>
  </r>
  <r>
    <s v="11/28/2020"/>
    <n v="28"/>
    <n v="11"/>
    <n v="2020"/>
    <s v="SHOPPERSDRUGMART0305"/>
    <n v="30"/>
    <m/>
    <x v="1"/>
    <s v="Household Items"/>
    <s v="Need"/>
  </r>
  <r>
    <s v="11/29/2020"/>
    <n v="29"/>
    <n v="11"/>
    <n v="2020"/>
    <s v="AIR- SERV A PS609620"/>
    <n v="1.5"/>
    <m/>
    <x v="2"/>
    <s v="Vehicle Maintenance"/>
    <s v="Need"/>
  </r>
  <r>
    <s v="11/29/2020"/>
    <n v="29"/>
    <n v="11"/>
    <n v="2020"/>
    <s v="AMZN Mktp CA*H07Q62VJ3"/>
    <n v="21.95"/>
    <m/>
    <x v="8"/>
    <s v="Gear"/>
    <s v="Want"/>
  </r>
  <r>
    <s v="11/29/2020"/>
    <n v="29"/>
    <n v="11"/>
    <n v="2020"/>
    <s v="STARBUCKS 04381"/>
    <n v="11.39"/>
    <m/>
    <x v="5"/>
    <s v="Coffee"/>
    <s v="Want"/>
  </r>
  <r>
    <s v="11/30/2020"/>
    <n v="30"/>
    <n v="11"/>
    <n v="2020"/>
    <s v="PROCTORU INC."/>
    <n v="36.35"/>
    <m/>
    <x v="1"/>
    <s v="Administrative Fees"/>
    <s v="Need"/>
  </r>
  <r>
    <s v="11/30/2020"/>
    <n v="30"/>
    <n v="11"/>
    <n v="2020"/>
    <s v="AMZN Mktp CA*FB2TG9NF3"/>
    <n v="12.13"/>
    <m/>
    <x v="8"/>
    <s v="Gear"/>
    <s v="Want"/>
  </r>
  <r>
    <s v="12/01/2020"/>
    <n v="1"/>
    <n v="12"/>
    <n v="2020"/>
    <s v="TD Insurance     INS"/>
    <n v="73.75"/>
    <m/>
    <x v="4"/>
    <s v="Home Insurance"/>
    <s v="Need"/>
  </r>
  <r>
    <s v="12/01/2020"/>
    <n v="1"/>
    <n v="12"/>
    <n v="2020"/>
    <s v="CALGARY  TIPP    TAX"/>
    <n v="163.9"/>
    <m/>
    <x v="4"/>
    <s v="Property Taxes"/>
    <s v="Need"/>
  </r>
  <r>
    <s v="12/01/2020"/>
    <n v="1"/>
    <n v="12"/>
    <n v="2020"/>
    <s v="CDN TIRE STORE #00419"/>
    <n v="34.630000000000003"/>
    <m/>
    <x v="8"/>
    <s v="Home Improvement"/>
    <s v="Want"/>
  </r>
  <r>
    <s v="12/01/2020"/>
    <n v="1"/>
    <n v="12"/>
    <n v="2020"/>
    <s v="CANADA           EI "/>
    <m/>
    <n v="786"/>
    <x v="6"/>
    <s v="EI"/>
    <m/>
  </r>
  <r>
    <s v="12/02/2020"/>
    <n v="2"/>
    <n v="12"/>
    <n v="2020"/>
    <s v="AIR- SERV A PS609620"/>
    <n v="1.5"/>
    <m/>
    <x v="2"/>
    <s v="Vehicle Maintenance"/>
    <s v="Need"/>
  </r>
  <r>
    <s v="12/02/2020"/>
    <n v="2"/>
    <n v="12"/>
    <n v="2020"/>
    <s v="PARK INDIGO - NO CCA190"/>
    <n v="17.850000000000001"/>
    <m/>
    <x v="2"/>
    <s v="Parking"/>
    <s v="Need"/>
  </r>
  <r>
    <s v="12/02/2020"/>
    <n v="2"/>
    <n v="12"/>
    <n v="2020"/>
    <s v="LES MOULINS LA FAYETTE"/>
    <n v="6.56"/>
    <m/>
    <x v="5"/>
    <s v="Coffee"/>
    <s v="Need"/>
  </r>
  <r>
    <s v="12/02/2020"/>
    <n v="2"/>
    <n v="12"/>
    <n v="2020"/>
    <s v="RCSS #1545"/>
    <n v="57.19"/>
    <m/>
    <x v="0"/>
    <s v="Groceries"/>
    <s v="Need"/>
  </r>
  <r>
    <s v="12/03/2020"/>
    <n v="3"/>
    <n v="12"/>
    <n v="2020"/>
    <s v="SAFEWAY #8918"/>
    <n v="18.260000000000002"/>
    <m/>
    <x v="0"/>
    <s v="Groceries"/>
    <s v="Need"/>
  </r>
  <r>
    <s v="12/03/2020"/>
    <n v="3"/>
    <n v="12"/>
    <n v="2020"/>
    <s v="709  LD HUNTERHORN"/>
    <n v="18.989999999999998"/>
    <m/>
    <x v="5"/>
    <s v="Alcohol"/>
    <s v="Want"/>
  </r>
  <r>
    <s v="12/03/2020"/>
    <n v="3"/>
    <n v="12"/>
    <n v="2020"/>
    <s v="SAFEWAY LIQUOR #8910"/>
    <n v="34.79"/>
    <m/>
    <x v="5"/>
    <s v="Alcohol"/>
    <s v="Want"/>
  </r>
  <r>
    <s v="12/04/2020"/>
    <n v="4"/>
    <n v="12"/>
    <n v="2020"/>
    <s v="FREEDOM MOBILE"/>
    <n v="52.96"/>
    <m/>
    <x v="2"/>
    <s v="Gas"/>
    <s v="Need"/>
  </r>
  <r>
    <s v="12/04/2020"/>
    <n v="4"/>
    <n v="12"/>
    <n v="2020"/>
    <s v="QUESTRADE    Q6Q9J4 "/>
    <n v="2691"/>
    <m/>
    <x v="3"/>
    <s v="Long Term Savings"/>
    <s v="Savings"/>
  </r>
  <r>
    <s v="12/05/2020"/>
    <n v="5"/>
    <n v="12"/>
    <n v="2020"/>
    <s v="GOLDEN ACRE GARDEN SEN"/>
    <n v="3.14"/>
    <m/>
    <x v="8"/>
    <s v="Hobbies"/>
    <s v="Want"/>
  </r>
  <r>
    <s v="12/05/2020"/>
    <n v="5"/>
    <n v="12"/>
    <n v="2020"/>
    <s v="VELVET CAFE"/>
    <n v="10.39"/>
    <m/>
    <x v="5"/>
    <s v="Coffee"/>
    <s v="Want"/>
  </r>
  <r>
    <s v="12/05/2020"/>
    <n v="5"/>
    <n v="12"/>
    <n v="2020"/>
    <s v="CALGARY RESTORE"/>
    <n v="40"/>
    <m/>
    <x v="8"/>
    <s v="Décor/Furniture"/>
    <s v="Want"/>
  </r>
  <r>
    <s v="12/06/2020"/>
    <n v="6"/>
    <n v="12"/>
    <n v="2020"/>
    <s v="SKIPTHEDISHES"/>
    <n v="67.77"/>
    <m/>
    <x v="5"/>
    <s v="Eating Out"/>
    <s v="Want"/>
  </r>
  <r>
    <s v="12/07/2020"/>
    <n v="7"/>
    <n v="12"/>
    <n v="2020"/>
    <s v="BNS MTGE DEPT    MTG"/>
    <n v="494.93"/>
    <m/>
    <x v="4"/>
    <s v="Mortgage"/>
    <s v="Need"/>
  </r>
  <r>
    <s v="12/07/2020"/>
    <n v="7"/>
    <n v="12"/>
    <n v="2020"/>
    <s v="AIR- SERV A PS609634"/>
    <n v="1.5"/>
    <m/>
    <x v="2"/>
    <s v="Vehicle Maintenance"/>
    <s v="Need"/>
  </r>
  <r>
    <s v="12/07/2020"/>
    <n v="7"/>
    <n v="12"/>
    <n v="2020"/>
    <s v="PARK INDIGO - NO CCA190"/>
    <n v="16.8"/>
    <m/>
    <x v="2"/>
    <s v="Parking"/>
    <s v="Need"/>
  </r>
  <r>
    <s v="12/07/2020"/>
    <n v="7"/>
    <n v="12"/>
    <n v="2020"/>
    <s v="RCSS #1545"/>
    <n v="65.849999999999994"/>
    <m/>
    <x v="0"/>
    <s v="Groceries"/>
    <s v="Need"/>
  </r>
  <r>
    <s v="12/07/2020"/>
    <n v="7"/>
    <n v="12"/>
    <n v="2020"/>
    <s v="SHELL 5623 4 ST NW"/>
    <n v="66.42"/>
    <m/>
    <x v="2"/>
    <s v="Gas"/>
    <s v="Need"/>
  </r>
  <r>
    <s v="12/07/2020"/>
    <n v="7"/>
    <n v="12"/>
    <n v="2020"/>
    <s v="CAFFE BEANO         "/>
    <n v="7.75"/>
    <m/>
    <x v="5"/>
    <s v="Coffee"/>
    <s v="Want"/>
  </r>
  <r>
    <s v="12/07/2020"/>
    <n v="7"/>
    <n v="12"/>
    <n v="2020"/>
    <s v="CABELA'S CANADA"/>
    <n v="16"/>
    <m/>
    <x v="8"/>
    <s v="Gear"/>
    <s v="Want"/>
  </r>
  <r>
    <s v="12/07/2020"/>
    <n v="7"/>
    <n v="12"/>
    <n v="2020"/>
    <s v="CDN TIRE STORE #00930"/>
    <n v="10.49"/>
    <m/>
    <x v="8"/>
    <s v="Home Improvement"/>
    <s v="Want"/>
  </r>
  <r>
    <s v="12/09/2020"/>
    <n v="9"/>
    <n v="12"/>
    <n v="2020"/>
    <s v="NETFLIX.COM"/>
    <n v="14.99"/>
    <m/>
    <x v="1"/>
    <s v="Netflix"/>
    <s v="Need"/>
  </r>
  <r>
    <s v="12/09/2020"/>
    <n v="9"/>
    <n v="12"/>
    <n v="2020"/>
    <s v="RCSS #1545"/>
    <n v="233.25"/>
    <m/>
    <x v="0"/>
    <s v="Groceries"/>
    <s v="Need"/>
  </r>
  <r>
    <s v="12/09/2020"/>
    <n v="9"/>
    <n v="12"/>
    <n v="2020"/>
    <s v="RCLS #1645"/>
    <n v="48.47"/>
    <m/>
    <x v="5"/>
    <s v="Alcohol"/>
    <s v="Want"/>
  </r>
  <r>
    <s v="12/10/2020"/>
    <n v="10"/>
    <n v="12"/>
    <n v="2020"/>
    <s v="ALBERTA THEATRE  PAY"/>
    <m/>
    <n v="78.86"/>
    <x v="6"/>
    <s v="ATP"/>
    <m/>
  </r>
  <r>
    <s v="12/10/2020"/>
    <n v="10"/>
    <n v="12"/>
    <n v="2020"/>
    <s v="UofC             PAY"/>
    <m/>
    <n v="2125.9"/>
    <x v="9"/>
    <s v="UofC"/>
    <m/>
  </r>
  <r>
    <s v="12/11/2020"/>
    <n v="11"/>
    <n v="12"/>
    <n v="2020"/>
    <s v="RONA #66140"/>
    <n v="74.72"/>
    <m/>
    <x v="8"/>
    <s v="Home Improvement"/>
    <s v="Want"/>
  </r>
  <r>
    <s v="12/11/2020"/>
    <n v="11"/>
    <n v="12"/>
    <n v="2020"/>
    <s v="VELVET CAFE"/>
    <n v="28.44"/>
    <m/>
    <x v="5"/>
    <s v="Coffee"/>
    <s v="Want"/>
  </r>
  <r>
    <s v="12/11/2020"/>
    <n v="11"/>
    <n v="12"/>
    <n v="2020"/>
    <s v="THEATRE JUNCTIO  PAY"/>
    <m/>
    <n v="540.08000000000004"/>
    <x v="6"/>
    <s v="The Grand"/>
    <m/>
  </r>
  <r>
    <s v="12/12/2020"/>
    <n v="12"/>
    <n v="12"/>
    <n v="2020"/>
    <s v="RCSS #1545"/>
    <n v="22.57"/>
    <m/>
    <x v="0"/>
    <s v="Groceries"/>
    <s v="Need"/>
  </r>
  <r>
    <s v="12/12/2020"/>
    <n v="12"/>
    <n v="12"/>
    <n v="2020"/>
    <s v="CDN TIRE STORE #00611"/>
    <n v="8.3800000000000008"/>
    <m/>
    <x v="8"/>
    <s v="Home Improvement"/>
    <s v="Want"/>
  </r>
  <r>
    <s v="12/12/2020"/>
    <n v="12"/>
    <n v="12"/>
    <n v="2020"/>
    <s v="CDN TIRE STORE #00419"/>
    <n v="27.28"/>
    <m/>
    <x v="8"/>
    <s v="Home Improvement"/>
    <s v="Want"/>
  </r>
  <r>
    <s v="12/14/2020"/>
    <n v="14"/>
    <n v="12"/>
    <n v="2020"/>
    <s v="Koodo Mobile     BPY"/>
    <n v="52.96"/>
    <m/>
    <x v="2"/>
    <s v="Gas"/>
    <s v="Need"/>
  </r>
  <r>
    <s v="12/15/2020"/>
    <n v="15"/>
    <n v="12"/>
    <n v="2020"/>
    <s v="Enmax            BPY"/>
    <n v="223.81"/>
    <m/>
    <x v="4"/>
    <s v="Utilities"/>
    <s v="Need"/>
  </r>
  <r>
    <s v="12/15/2020"/>
    <n v="15"/>
    <n v="12"/>
    <n v="2020"/>
    <s v="Amazon.ca Prime Member"/>
    <n v="8.39"/>
    <m/>
    <x v="8"/>
    <s v="Gear"/>
    <s v="Need"/>
  </r>
  <r>
    <s v="12/16/2020"/>
    <n v="16"/>
    <n v="12"/>
    <n v="2020"/>
    <s v="INT LGHTSPD  UL#015 "/>
    <n v="46.15"/>
    <m/>
    <x v="1"/>
    <s v="Internet"/>
    <s v="Need"/>
  </r>
  <r>
    <s v="12/16/2020"/>
    <n v="16"/>
    <n v="12"/>
    <n v="2020"/>
    <s v="SPRINGBANK CHEESE CO"/>
    <n v="29.03"/>
    <m/>
    <x v="0"/>
    <s v="Groceries"/>
    <s v="Need"/>
  </r>
  <r>
    <s v="12/16/2020"/>
    <n v="16"/>
    <n v="12"/>
    <n v="2020"/>
    <s v="SAFEWAY #8912"/>
    <n v="24.24"/>
    <m/>
    <x v="0"/>
    <s v="Groceries"/>
    <s v="Need"/>
  </r>
  <r>
    <s v="12/16/2020"/>
    <n v="16"/>
    <n v="12"/>
    <n v="2020"/>
    <s v="BLUSH LANE MARDA LOOP"/>
    <n v="7.61"/>
    <m/>
    <x v="0"/>
    <s v="Groceries"/>
    <s v="Need"/>
  </r>
  <r>
    <s v="12/16/2020"/>
    <n v="16"/>
    <n v="12"/>
    <n v="2020"/>
    <s v="SAFEWAY LIQUOR #8984"/>
    <n v="46.88"/>
    <m/>
    <x v="5"/>
    <s v="Alcohol"/>
    <s v="Want"/>
  </r>
  <r>
    <s v="12/16/2020"/>
    <n v="16"/>
    <n v="12"/>
    <n v="2020"/>
    <s v="DropboxIncCADCardsPro"/>
    <n v="15.99"/>
    <m/>
    <x v="8"/>
    <s v="Subscriptions"/>
    <s v="Want"/>
  </r>
  <r>
    <s v="12/16/2020"/>
    <n v="16"/>
    <n v="12"/>
    <n v="2020"/>
    <s v="DOLLARAMA #1262"/>
    <n v="13.97"/>
    <m/>
    <x v="1"/>
    <s v="Household Items"/>
    <s v="Want"/>
  </r>
  <r>
    <s v="12/16/2020"/>
    <n v="16"/>
    <n v="12"/>
    <n v="2020"/>
    <s v="LUKES DRUG MART - KILLARN"/>
    <n v="3.41"/>
    <m/>
    <x v="5"/>
    <s v="Coffee"/>
    <s v="Want"/>
  </r>
  <r>
    <s v="12/16/2020"/>
    <n v="16"/>
    <n v="12"/>
    <n v="2020"/>
    <s v="LIFESPORT"/>
    <n v="57.74"/>
    <m/>
    <x v="8"/>
    <s v="Gear"/>
    <s v="Want"/>
  </r>
  <r>
    <s v="12/17/2020"/>
    <n v="17"/>
    <n v="12"/>
    <n v="2020"/>
    <s v="MCDONALD'S #9042"/>
    <n v="9.65"/>
    <m/>
    <x v="5"/>
    <s v="Fast Food"/>
    <s v="Want"/>
  </r>
  <r>
    <s v="12/17/2020"/>
    <n v="17"/>
    <n v="12"/>
    <n v="2020"/>
    <s v="ALBERTA THEATRE  PAY"/>
    <m/>
    <n v="78.86"/>
    <x v="6"/>
    <s v="ATP"/>
    <m/>
  </r>
  <r>
    <s v="12/17/2020"/>
    <n v="17"/>
    <n v="12"/>
    <n v="2020"/>
    <s v="CANADA           EI "/>
    <m/>
    <n v="936"/>
    <x v="6"/>
    <s v="EI"/>
    <m/>
  </r>
  <r>
    <s v="12/18/2020"/>
    <n v="18"/>
    <n v="12"/>
    <n v="2020"/>
    <s v="SPRINGBNK CHEESE COQCO"/>
    <n v="20.86"/>
    <m/>
    <x v="0"/>
    <s v="Groceries"/>
    <s v="Need"/>
  </r>
  <r>
    <s v="12/19/2020"/>
    <n v="19"/>
    <n v="12"/>
    <n v="2020"/>
    <s v="CODE WITH MOSH"/>
    <n v="24.93"/>
    <m/>
    <x v="8"/>
    <s v="Subscriptions"/>
    <s v="Want"/>
  </r>
  <r>
    <s v="12/20/2020"/>
    <n v="20"/>
    <n v="12"/>
    <n v="2020"/>
    <s v="RCSS #1545"/>
    <n v="161.94"/>
    <m/>
    <x v="0"/>
    <s v="Groceries"/>
    <s v="Need"/>
  </r>
  <r>
    <s v="12/20/2020"/>
    <n v="20"/>
    <n v="12"/>
    <n v="2020"/>
    <s v="SAFEWAY LIQUOR #8910"/>
    <n v="27.44"/>
    <m/>
    <x v="5"/>
    <s v="Alcohol"/>
    <s v="Want"/>
  </r>
  <r>
    <s v="12/21/2020"/>
    <n v="21"/>
    <n v="12"/>
    <n v="2020"/>
    <s v="BNS MTGE DEPT    MTG"/>
    <n v="494.93"/>
    <m/>
    <x v="4"/>
    <s v="Mortgage"/>
    <s v="Need"/>
  </r>
  <r>
    <s v="12/21/2020"/>
    <n v="21"/>
    <n v="12"/>
    <n v="2020"/>
    <s v="EXPRESSVPN.COM"/>
    <n v="132.35"/>
    <m/>
    <x v="8"/>
    <s v="Subscriptions"/>
    <s v="Want"/>
  </r>
  <r>
    <s v="12/22/2020"/>
    <n v="22"/>
    <n v="12"/>
    <n v="2020"/>
    <s v="TD Insurance     INS"/>
    <n v="122.88"/>
    <m/>
    <x v="4"/>
    <s v="Home Insurance"/>
    <s v="Need"/>
  </r>
  <r>
    <s v="12/22/2020"/>
    <n v="22"/>
    <n v="12"/>
    <n v="2020"/>
    <s v="RCSS #1545"/>
    <n v="15.07"/>
    <m/>
    <x v="0"/>
    <s v="Groceries"/>
    <s v="Need"/>
  </r>
  <r>
    <s v="12/22/2020"/>
    <n v="22"/>
    <n v="12"/>
    <n v="2020"/>
    <s v="RCSS #1545"/>
    <n v="81.53"/>
    <m/>
    <x v="0"/>
    <s v="Groceries"/>
    <s v="Need"/>
  </r>
  <r>
    <s v="12/22/2020"/>
    <n v="22"/>
    <n v="12"/>
    <n v="2020"/>
    <s v="RCLS #1645"/>
    <n v="22.23"/>
    <m/>
    <x v="5"/>
    <s v="Alcohol"/>
    <s v="Want"/>
  </r>
  <r>
    <s v="12/24/2020"/>
    <n v="24"/>
    <n v="12"/>
    <n v="2020"/>
    <s v="SAFEWAY #8918"/>
    <n v="16.18"/>
    <m/>
    <x v="0"/>
    <s v="Groceries"/>
    <s v="Need"/>
  </r>
  <r>
    <s v="12/24/2020"/>
    <n v="24"/>
    <n v="12"/>
    <n v="2020"/>
    <s v="LINA S ITALIAN MARKET"/>
    <n v="18.45"/>
    <m/>
    <x v="0"/>
    <s v="Groceries"/>
    <s v="Need"/>
  </r>
  <r>
    <s v="12/24/2020"/>
    <n v="24"/>
    <n v="12"/>
    <n v="2020"/>
    <s v="UofC             PAY"/>
    <m/>
    <n v="2125.9"/>
    <x v="9"/>
    <s v="UofC"/>
    <m/>
  </r>
  <r>
    <s v="12/27/2020"/>
    <n v="27"/>
    <n v="12"/>
    <n v="2020"/>
    <s v="ESSO 7-ELEVEN 37788"/>
    <n v="45.32"/>
    <m/>
    <x v="2"/>
    <s v="Gas"/>
    <s v="Need"/>
  </r>
  <r>
    <s v="12/27/2020"/>
    <n v="27"/>
    <n v="12"/>
    <n v="2020"/>
    <s v="MCDONALD'S #9065"/>
    <n v="13.62"/>
    <m/>
    <x v="5"/>
    <s v="Fast Food"/>
    <s v="Want"/>
  </r>
  <r>
    <s v="12/28/2020"/>
    <n v="28"/>
    <n v="12"/>
    <n v="2020"/>
    <s v="BCF-RBI ONLINE BOOKING"/>
    <n v="17"/>
    <m/>
    <x v="2"/>
    <s v="Ferry"/>
    <s v="Want"/>
  </r>
  <r>
    <s v="12/28/2020"/>
    <n v="28"/>
    <n v="12"/>
    <n v="2020"/>
    <s v="WEEDS CAFE"/>
    <n v="9"/>
    <m/>
    <x v="5"/>
    <s v="Coffee"/>
    <s v="Want"/>
  </r>
  <r>
    <s v="12/29/2020"/>
    <n v="29"/>
    <n v="12"/>
    <n v="2020"/>
    <s v="SPRINGBNK CHEESE COQCO"/>
    <n v="28.1"/>
    <m/>
    <x v="0"/>
    <s v="Groceries"/>
    <s v="Need"/>
  </r>
  <r>
    <s v="12/29/2020"/>
    <n v="29"/>
    <n v="12"/>
    <n v="2020"/>
    <s v="GLOBAL PET FOOD #313"/>
    <n v="97.64"/>
    <m/>
    <x v="1"/>
    <s v="Moloko Expenses"/>
    <s v="Need"/>
  </r>
  <r>
    <s v="12/29/2020"/>
    <n v="29"/>
    <n v="12"/>
    <n v="2020"/>
    <s v="WEEDS CAFE"/>
    <n v="13.95"/>
    <m/>
    <x v="5"/>
    <s v="Coffee"/>
    <s v="Want"/>
  </r>
  <r>
    <s v="12/29/2020"/>
    <n v="29"/>
    <n v="12"/>
    <n v="2020"/>
    <s v="CDN TIRE STORE #00419"/>
    <n v="22.33"/>
    <m/>
    <x v="8"/>
    <s v="Home Improvement"/>
    <s v="Want"/>
  </r>
  <r>
    <s v="12/29/2020"/>
    <n v="29"/>
    <n v="12"/>
    <n v="2020"/>
    <s v="A&amp;W #1706"/>
    <n v="10.16"/>
    <m/>
    <x v="5"/>
    <s v="Fast Food"/>
    <s v="Want"/>
  </r>
  <r>
    <s v="12/30/2020"/>
    <n v="30"/>
    <n v="12"/>
    <n v="2020"/>
    <s v="CENTEX SICAMOUS"/>
    <n v="44.29"/>
    <m/>
    <x v="2"/>
    <s v="Gas"/>
    <s v="Need"/>
  </r>
  <r>
    <s v="12/30/2020"/>
    <n v="30"/>
    <n v="12"/>
    <n v="2020"/>
    <s v="COCHRANE COFFEE TRADER"/>
    <n v="8.3000000000000007"/>
    <m/>
    <x v="5"/>
    <s v="Coffee"/>
    <s v="Want"/>
  </r>
  <r>
    <s v="12/30/2020"/>
    <n v="30"/>
    <n v="12"/>
    <n v="2020"/>
    <s v="CANADA           EI "/>
    <m/>
    <n v="1018"/>
    <x v="6"/>
    <s v="E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4AA9F-89C0-4F0D-B6B6-3AD5DAA7C97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0">
    <pivotField showAll="0"/>
    <pivotField numFmtId="1" showAll="0"/>
    <pivotField numFmtId="1" showAll="0"/>
    <pivotField numFmtId="1" showAll="0"/>
    <pivotField showAll="0"/>
    <pivotField showAll="0"/>
    <pivotField dataField="1" showAll="0"/>
    <pivotField axis="axisRow" showAll="0">
      <items count="12">
        <item h="1" x="7"/>
        <item h="1" x="10"/>
        <item h="1" x="5"/>
        <item x="6"/>
        <item h="1" x="0"/>
        <item h="1" x="4"/>
        <item h="1" x="1"/>
        <item x="9"/>
        <item h="1" x="8"/>
        <item h="1" x="3"/>
        <item h="1" x="2"/>
        <item t="default"/>
      </items>
    </pivotField>
    <pivotField showAll="0"/>
    <pivotField showAll="0"/>
  </pivotFields>
  <rowFields count="1">
    <field x="7"/>
  </rowFields>
  <rowItems count="3">
    <i>
      <x v="3"/>
    </i>
    <i>
      <x v="7"/>
    </i>
    <i t="grand">
      <x/>
    </i>
  </rowItems>
  <colItems count="1">
    <i/>
  </colItems>
  <dataFields count="1">
    <dataField name="Sum of CREDIT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asyweb.td.com/waw/exp/" TargetMode="External"/><Relationship Id="rId7" Type="http://schemas.openxmlformats.org/officeDocument/2006/relationships/hyperlink" Target="https://easyweb.td.com/waw/exp/" TargetMode="External"/><Relationship Id="rId2" Type="http://schemas.openxmlformats.org/officeDocument/2006/relationships/hyperlink" Target="https://easyweb.td.com/waw/exp/" TargetMode="External"/><Relationship Id="rId1" Type="http://schemas.openxmlformats.org/officeDocument/2006/relationships/hyperlink" Target="https://easyweb.td.com/waw/exp/" TargetMode="External"/><Relationship Id="rId6" Type="http://schemas.openxmlformats.org/officeDocument/2006/relationships/hyperlink" Target="https://easyweb.td.com/waw/exp/" TargetMode="External"/><Relationship Id="rId5" Type="http://schemas.openxmlformats.org/officeDocument/2006/relationships/hyperlink" Target="https://easyweb.td.com/waw/exp/" TargetMode="External"/><Relationship Id="rId4" Type="http://schemas.openxmlformats.org/officeDocument/2006/relationships/hyperlink" Target="https://easyweb.td.com/waw/ex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7"/>
  <sheetViews>
    <sheetView tabSelected="1" zoomScaleNormal="100" workbookViewId="0">
      <pane ySplit="1" topLeftCell="A986" activePane="bottomLeft" state="frozen"/>
      <selection pane="bottomLeft" activeCell="D1055" sqref="D1055"/>
    </sheetView>
  </sheetViews>
  <sheetFormatPr defaultColWidth="11.42578125" defaultRowHeight="15" x14ac:dyDescent="0.25"/>
  <cols>
    <col min="1" max="1" width="15.42578125" style="23" bestFit="1" customWidth="1"/>
    <col min="2" max="3" width="15.42578125" style="3" customWidth="1"/>
    <col min="4" max="4" width="15.42578125" style="35" customWidth="1"/>
    <col min="5" max="5" width="75.85546875" style="42" customWidth="1"/>
    <col min="6" max="7" width="11.42578125" style="42" customWidth="1"/>
    <col min="8" max="8" width="21.85546875" style="42" customWidth="1"/>
    <col min="9" max="9" width="24.42578125" style="42" customWidth="1"/>
    <col min="10" max="10" width="19.28515625" style="42" customWidth="1"/>
    <col min="11" max="11" width="11.42578125" style="42" customWidth="1"/>
    <col min="12" max="12" width="16.42578125" style="42" customWidth="1"/>
    <col min="13" max="13" width="12" style="42" customWidth="1"/>
    <col min="14" max="15" width="11.42578125" style="42" customWidth="1"/>
    <col min="16" max="16384" width="11.42578125" style="42"/>
  </cols>
  <sheetData>
    <row r="1" spans="1:10" x14ac:dyDescent="0.25">
      <c r="A1" s="18" t="s">
        <v>0</v>
      </c>
      <c r="B1" s="2" t="s">
        <v>1</v>
      </c>
      <c r="C1" s="2" t="s">
        <v>2</v>
      </c>
      <c r="D1" s="34" t="s">
        <v>3</v>
      </c>
      <c r="E1" s="1" t="s">
        <v>4</v>
      </c>
      <c r="F1" s="1" t="s">
        <v>5</v>
      </c>
      <c r="G1" s="1" t="s">
        <v>6</v>
      </c>
      <c r="H1" s="1" t="s">
        <v>797</v>
      </c>
      <c r="I1" s="1" t="s">
        <v>798</v>
      </c>
      <c r="J1" s="1" t="s">
        <v>799</v>
      </c>
    </row>
    <row r="2" spans="1:10" x14ac:dyDescent="0.25">
      <c r="A2" s="27" t="s">
        <v>10</v>
      </c>
      <c r="B2" s="33">
        <v>1</v>
      </c>
      <c r="C2" s="33">
        <v>1</v>
      </c>
      <c r="D2" s="33">
        <v>2020</v>
      </c>
      <c r="E2" s="30" t="s">
        <v>11</v>
      </c>
      <c r="F2" s="11">
        <v>311.06</v>
      </c>
      <c r="H2" s="4" t="s">
        <v>12</v>
      </c>
      <c r="I2" s="4" t="s">
        <v>12</v>
      </c>
      <c r="J2" s="4" t="s">
        <v>13</v>
      </c>
    </row>
    <row r="3" spans="1:10" x14ac:dyDescent="0.25">
      <c r="A3" s="36" t="s">
        <v>14</v>
      </c>
      <c r="B3" s="33">
        <v>1</v>
      </c>
      <c r="C3" s="33">
        <v>1</v>
      </c>
      <c r="D3" s="33">
        <v>2020</v>
      </c>
      <c r="E3" s="37" t="s">
        <v>15</v>
      </c>
      <c r="F3">
        <v>1.5</v>
      </c>
      <c r="H3" s="4" t="s">
        <v>16</v>
      </c>
      <c r="I3" s="4" t="s">
        <v>17</v>
      </c>
      <c r="J3" s="4" t="s">
        <v>13</v>
      </c>
    </row>
    <row r="4" spans="1:10" x14ac:dyDescent="0.25">
      <c r="A4" s="36" t="s">
        <v>14</v>
      </c>
      <c r="B4" s="33">
        <v>1</v>
      </c>
      <c r="C4" s="33">
        <v>1</v>
      </c>
      <c r="D4" s="33">
        <v>2020</v>
      </c>
      <c r="E4" s="37" t="s">
        <v>18</v>
      </c>
      <c r="F4" s="37">
        <v>34.090000000000003</v>
      </c>
      <c r="H4" s="4" t="s">
        <v>19</v>
      </c>
      <c r="I4" s="4" t="s">
        <v>20</v>
      </c>
      <c r="J4" s="4" t="s">
        <v>13</v>
      </c>
    </row>
    <row r="5" spans="1:10" x14ac:dyDescent="0.25">
      <c r="A5" s="36">
        <v>43831</v>
      </c>
      <c r="B5" s="33">
        <f>DAY(A5)</f>
        <v>1</v>
      </c>
      <c r="C5" s="33">
        <v>1</v>
      </c>
      <c r="D5" s="33">
        <v>2020</v>
      </c>
      <c r="E5" s="5" t="s">
        <v>7</v>
      </c>
      <c r="F5">
        <v>500</v>
      </c>
      <c r="H5" s="4" t="s">
        <v>8</v>
      </c>
      <c r="I5" s="4" t="s">
        <v>7</v>
      </c>
      <c r="J5" s="4" t="s">
        <v>8</v>
      </c>
    </row>
    <row r="6" spans="1:10" x14ac:dyDescent="0.25">
      <c r="A6" s="36">
        <v>43831</v>
      </c>
      <c r="B6" s="33">
        <f>DAY(A6)</f>
        <v>1</v>
      </c>
      <c r="C6" s="33">
        <v>1</v>
      </c>
      <c r="D6" s="33">
        <v>2020</v>
      </c>
      <c r="E6" s="5" t="s">
        <v>9</v>
      </c>
      <c r="F6">
        <v>246.07</v>
      </c>
      <c r="H6" s="4" t="s">
        <v>8</v>
      </c>
      <c r="I6" s="4" t="s">
        <v>9</v>
      </c>
      <c r="J6" s="4" t="s">
        <v>8</v>
      </c>
    </row>
    <row r="7" spans="1:10" x14ac:dyDescent="0.25">
      <c r="A7" s="36" t="s">
        <v>21</v>
      </c>
      <c r="B7" s="33">
        <v>2</v>
      </c>
      <c r="C7" s="33">
        <v>1</v>
      </c>
      <c r="D7" s="33">
        <v>2020</v>
      </c>
      <c r="E7" t="s">
        <v>22</v>
      </c>
      <c r="F7">
        <v>121</v>
      </c>
      <c r="H7" s="4" t="s">
        <v>23</v>
      </c>
      <c r="I7" s="4" t="s">
        <v>24</v>
      </c>
      <c r="J7" s="4" t="s">
        <v>13</v>
      </c>
    </row>
    <row r="8" spans="1:10" x14ac:dyDescent="0.25">
      <c r="A8" s="36" t="s">
        <v>21</v>
      </c>
      <c r="B8" s="33">
        <v>2</v>
      </c>
      <c r="C8" s="33">
        <v>1</v>
      </c>
      <c r="D8" s="33">
        <v>2020</v>
      </c>
      <c r="E8" t="s">
        <v>25</v>
      </c>
      <c r="F8">
        <v>96</v>
      </c>
      <c r="H8" s="4" t="s">
        <v>16</v>
      </c>
      <c r="I8" s="4" t="s">
        <v>17</v>
      </c>
      <c r="J8" s="4" t="s">
        <v>13</v>
      </c>
    </row>
    <row r="9" spans="1:10" x14ac:dyDescent="0.25">
      <c r="A9" s="36" t="s">
        <v>21</v>
      </c>
      <c r="B9" s="33">
        <v>2</v>
      </c>
      <c r="C9" s="33">
        <v>1</v>
      </c>
      <c r="D9" s="33">
        <v>2020</v>
      </c>
      <c r="E9" t="s">
        <v>26</v>
      </c>
      <c r="F9">
        <v>68.45</v>
      </c>
      <c r="H9" s="4" t="s">
        <v>23</v>
      </c>
      <c r="I9" s="4" t="s">
        <v>27</v>
      </c>
      <c r="J9" s="4" t="s">
        <v>13</v>
      </c>
    </row>
    <row r="10" spans="1:10" x14ac:dyDescent="0.25">
      <c r="A10" s="36" t="s">
        <v>21</v>
      </c>
      <c r="B10" s="33">
        <v>2</v>
      </c>
      <c r="C10" s="33">
        <v>1</v>
      </c>
      <c r="D10" s="33">
        <v>2020</v>
      </c>
      <c r="E10" t="s">
        <v>28</v>
      </c>
      <c r="F10">
        <v>3.46</v>
      </c>
      <c r="H10" s="4" t="s">
        <v>29</v>
      </c>
      <c r="I10" s="4" t="s">
        <v>30</v>
      </c>
      <c r="J10" s="4" t="s">
        <v>31</v>
      </c>
    </row>
    <row r="11" spans="1:10" x14ac:dyDescent="0.25">
      <c r="A11" s="36" t="s">
        <v>32</v>
      </c>
      <c r="B11" s="33">
        <v>3</v>
      </c>
      <c r="C11" s="33">
        <v>1</v>
      </c>
      <c r="D11" s="33">
        <v>2020</v>
      </c>
      <c r="E11" t="s">
        <v>33</v>
      </c>
      <c r="F11">
        <v>162.82</v>
      </c>
      <c r="H11" s="4" t="s">
        <v>16</v>
      </c>
      <c r="I11" s="4" t="s">
        <v>34</v>
      </c>
      <c r="J11" s="4" t="s">
        <v>13</v>
      </c>
    </row>
    <row r="12" spans="1:10" x14ac:dyDescent="0.25">
      <c r="A12" s="36" t="s">
        <v>32</v>
      </c>
      <c r="B12" s="33">
        <v>3</v>
      </c>
      <c r="C12" s="33">
        <v>1</v>
      </c>
      <c r="D12" s="33">
        <v>2020</v>
      </c>
      <c r="E12" t="s">
        <v>38</v>
      </c>
      <c r="F12" s="37">
        <v>52.96</v>
      </c>
      <c r="H12" s="4" t="s">
        <v>16</v>
      </c>
      <c r="I12" s="4" t="s">
        <v>39</v>
      </c>
      <c r="J12" s="4" t="s">
        <v>13</v>
      </c>
    </row>
    <row r="13" spans="1:10" x14ac:dyDescent="0.25">
      <c r="A13" s="36" t="s">
        <v>32</v>
      </c>
      <c r="B13" s="33">
        <v>3</v>
      </c>
      <c r="C13" s="33">
        <v>1</v>
      </c>
      <c r="D13" s="33">
        <v>2020</v>
      </c>
      <c r="E13" t="s">
        <v>40</v>
      </c>
      <c r="F13">
        <v>231</v>
      </c>
      <c r="H13" s="4" t="s">
        <v>16</v>
      </c>
      <c r="I13" s="4" t="s">
        <v>34</v>
      </c>
      <c r="J13" s="4" t="s">
        <v>13</v>
      </c>
    </row>
    <row r="14" spans="1:10" x14ac:dyDescent="0.25">
      <c r="A14" s="36" t="s">
        <v>32</v>
      </c>
      <c r="B14" s="33">
        <v>3</v>
      </c>
      <c r="C14" s="33">
        <v>1</v>
      </c>
      <c r="D14" s="33">
        <v>2020</v>
      </c>
      <c r="E14" t="s">
        <v>35</v>
      </c>
      <c r="G14" s="37">
        <v>91.36</v>
      </c>
      <c r="H14" s="4" t="s">
        <v>36</v>
      </c>
      <c r="I14" s="4" t="s">
        <v>37</v>
      </c>
      <c r="J14" s="4"/>
    </row>
    <row r="15" spans="1:10" x14ac:dyDescent="0.25">
      <c r="A15" s="36" t="s">
        <v>32</v>
      </c>
      <c r="B15" s="33">
        <v>3</v>
      </c>
      <c r="C15" s="33">
        <v>1</v>
      </c>
      <c r="D15" s="33">
        <v>2020</v>
      </c>
      <c r="E15" t="s">
        <v>41</v>
      </c>
      <c r="G15" s="37">
        <v>81</v>
      </c>
      <c r="H15" s="4" t="s">
        <v>36</v>
      </c>
      <c r="I15" s="4" t="s">
        <v>42</v>
      </c>
      <c r="J15" s="4"/>
    </row>
    <row r="16" spans="1:10" x14ac:dyDescent="0.25">
      <c r="A16" s="36" t="s">
        <v>43</v>
      </c>
      <c r="B16" s="33">
        <v>4</v>
      </c>
      <c r="C16" s="33">
        <v>1</v>
      </c>
      <c r="D16" s="33">
        <v>2020</v>
      </c>
      <c r="E16" t="s">
        <v>46</v>
      </c>
      <c r="F16">
        <v>145.47999999999999</v>
      </c>
      <c r="H16" s="4" t="s">
        <v>12</v>
      </c>
      <c r="I16" s="4" t="s">
        <v>12</v>
      </c>
      <c r="J16" s="4" t="s">
        <v>13</v>
      </c>
    </row>
    <row r="17" spans="1:10" x14ac:dyDescent="0.25">
      <c r="A17" s="36" t="s">
        <v>43</v>
      </c>
      <c r="B17" s="33">
        <v>4</v>
      </c>
      <c r="C17" s="33">
        <v>1</v>
      </c>
      <c r="D17" s="33">
        <v>2020</v>
      </c>
      <c r="E17" t="s">
        <v>44</v>
      </c>
      <c r="F17">
        <v>12.08</v>
      </c>
      <c r="H17" s="4" t="s">
        <v>29</v>
      </c>
      <c r="I17" s="4" t="s">
        <v>45</v>
      </c>
      <c r="J17" s="4" t="s">
        <v>31</v>
      </c>
    </row>
    <row r="18" spans="1:10" x14ac:dyDescent="0.25">
      <c r="A18" s="24" t="s">
        <v>47</v>
      </c>
      <c r="B18" s="33">
        <v>5</v>
      </c>
      <c r="C18" s="33">
        <v>1</v>
      </c>
      <c r="D18" s="33">
        <v>2020</v>
      </c>
      <c r="E18" t="s">
        <v>48</v>
      </c>
      <c r="F18">
        <v>109</v>
      </c>
      <c r="H18" s="4" t="s">
        <v>19</v>
      </c>
      <c r="I18" s="4" t="s">
        <v>49</v>
      </c>
      <c r="J18" s="4" t="s">
        <v>13</v>
      </c>
    </row>
    <row r="19" spans="1:10" x14ac:dyDescent="0.25">
      <c r="A19" s="36" t="s">
        <v>47</v>
      </c>
      <c r="B19" s="33">
        <v>5</v>
      </c>
      <c r="C19" s="33">
        <v>1</v>
      </c>
      <c r="D19" s="33">
        <v>2020</v>
      </c>
      <c r="E19" t="s">
        <v>55</v>
      </c>
      <c r="F19">
        <v>104.98</v>
      </c>
      <c r="H19" s="4" t="s">
        <v>19</v>
      </c>
      <c r="I19" s="4" t="s">
        <v>56</v>
      </c>
      <c r="J19" s="4" t="s">
        <v>13</v>
      </c>
    </row>
    <row r="20" spans="1:10" x14ac:dyDescent="0.25">
      <c r="A20" s="36" t="s">
        <v>47</v>
      </c>
      <c r="B20" s="33">
        <v>5</v>
      </c>
      <c r="C20" s="33">
        <v>1</v>
      </c>
      <c r="D20" s="33">
        <v>2020</v>
      </c>
      <c r="E20" t="s">
        <v>50</v>
      </c>
      <c r="F20">
        <v>15</v>
      </c>
      <c r="H20" s="4" t="s">
        <v>51</v>
      </c>
      <c r="I20" s="4" t="s">
        <v>52</v>
      </c>
      <c r="J20" s="4" t="s">
        <v>31</v>
      </c>
    </row>
    <row r="21" spans="1:10" x14ac:dyDescent="0.25">
      <c r="A21" s="36" t="s">
        <v>47</v>
      </c>
      <c r="B21" s="33">
        <v>5</v>
      </c>
      <c r="C21" s="33">
        <v>1</v>
      </c>
      <c r="D21" s="33">
        <v>2020</v>
      </c>
      <c r="E21" t="s">
        <v>53</v>
      </c>
      <c r="F21">
        <v>59.97</v>
      </c>
      <c r="H21" s="4" t="s">
        <v>51</v>
      </c>
      <c r="I21" s="4" t="s">
        <v>54</v>
      </c>
      <c r="J21" s="4" t="s">
        <v>31</v>
      </c>
    </row>
    <row r="22" spans="1:10" x14ac:dyDescent="0.25">
      <c r="A22" s="36" t="s">
        <v>47</v>
      </c>
      <c r="B22" s="33">
        <v>5</v>
      </c>
      <c r="C22" s="33">
        <v>1</v>
      </c>
      <c r="D22" s="33">
        <v>2020</v>
      </c>
      <c r="E22" t="s">
        <v>57</v>
      </c>
      <c r="F22">
        <v>10.36</v>
      </c>
      <c r="H22" s="4" t="s">
        <v>29</v>
      </c>
      <c r="I22" s="4" t="s">
        <v>58</v>
      </c>
      <c r="J22" s="4" t="s">
        <v>31</v>
      </c>
    </row>
    <row r="23" spans="1:10" x14ac:dyDescent="0.25">
      <c r="A23" s="36" t="s">
        <v>47</v>
      </c>
      <c r="B23" s="33">
        <v>5</v>
      </c>
      <c r="C23" s="33">
        <v>1</v>
      </c>
      <c r="D23" s="33">
        <v>2020</v>
      </c>
      <c r="E23" t="s">
        <v>59</v>
      </c>
      <c r="F23">
        <v>6.38</v>
      </c>
      <c r="H23" s="4" t="s">
        <v>29</v>
      </c>
      <c r="I23" s="4" t="s">
        <v>58</v>
      </c>
      <c r="J23" s="4" t="s">
        <v>31</v>
      </c>
    </row>
    <row r="24" spans="1:10" x14ac:dyDescent="0.25">
      <c r="A24" s="36" t="s">
        <v>47</v>
      </c>
      <c r="B24" s="33">
        <v>5</v>
      </c>
      <c r="C24" s="33">
        <v>1</v>
      </c>
      <c r="D24" s="33">
        <v>2020</v>
      </c>
      <c r="E24" t="s">
        <v>60</v>
      </c>
      <c r="F24">
        <v>33.99</v>
      </c>
      <c r="H24" s="4" t="s">
        <v>61</v>
      </c>
      <c r="I24" s="4" t="s">
        <v>62</v>
      </c>
      <c r="J24" s="4" t="s">
        <v>31</v>
      </c>
    </row>
    <row r="25" spans="1:10" x14ac:dyDescent="0.25">
      <c r="A25" s="36" t="s">
        <v>63</v>
      </c>
      <c r="B25" s="33">
        <v>6</v>
      </c>
      <c r="C25" s="33">
        <v>1</v>
      </c>
      <c r="D25" s="33">
        <v>2020</v>
      </c>
      <c r="E25" t="s">
        <v>64</v>
      </c>
      <c r="F25">
        <v>494.93</v>
      </c>
      <c r="H25" s="4" t="s">
        <v>23</v>
      </c>
      <c r="I25" s="4" t="s">
        <v>65</v>
      </c>
      <c r="J25" s="4" t="s">
        <v>13</v>
      </c>
    </row>
    <row r="26" spans="1:10" x14ac:dyDescent="0.25">
      <c r="A26" s="36" t="s">
        <v>63</v>
      </c>
      <c r="B26" s="33">
        <v>6</v>
      </c>
      <c r="C26" s="33">
        <v>1</v>
      </c>
      <c r="D26" s="33">
        <v>2020</v>
      </c>
      <c r="E26" t="s">
        <v>66</v>
      </c>
      <c r="F26">
        <v>3.95</v>
      </c>
      <c r="H26" s="4" t="s">
        <v>29</v>
      </c>
      <c r="I26" s="4" t="s">
        <v>30</v>
      </c>
      <c r="J26" s="4" t="s">
        <v>31</v>
      </c>
    </row>
    <row r="27" spans="1:10" x14ac:dyDescent="0.25">
      <c r="A27" s="36" t="s">
        <v>67</v>
      </c>
      <c r="B27" s="33">
        <v>7</v>
      </c>
      <c r="C27" s="33">
        <v>1</v>
      </c>
      <c r="D27" s="33">
        <v>2020</v>
      </c>
      <c r="E27" t="s">
        <v>68</v>
      </c>
      <c r="F27">
        <v>3.1</v>
      </c>
      <c r="H27" s="4" t="s">
        <v>29</v>
      </c>
      <c r="I27" s="4" t="s">
        <v>30</v>
      </c>
      <c r="J27" s="4" t="s">
        <v>31</v>
      </c>
    </row>
    <row r="28" spans="1:10" x14ac:dyDescent="0.25">
      <c r="A28" s="36" t="s">
        <v>67</v>
      </c>
      <c r="B28" s="33">
        <v>7</v>
      </c>
      <c r="C28" s="33">
        <v>1</v>
      </c>
      <c r="D28" s="33">
        <v>2020</v>
      </c>
      <c r="E28" t="s">
        <v>71</v>
      </c>
      <c r="F28">
        <v>3.68</v>
      </c>
      <c r="H28" s="4" t="s">
        <v>29</v>
      </c>
      <c r="I28" s="4" t="s">
        <v>30</v>
      </c>
      <c r="J28" s="4" t="s">
        <v>31</v>
      </c>
    </row>
    <row r="29" spans="1:10" x14ac:dyDescent="0.25">
      <c r="A29" s="36" t="s">
        <v>67</v>
      </c>
      <c r="B29" s="33">
        <v>7</v>
      </c>
      <c r="C29" s="33">
        <v>1</v>
      </c>
      <c r="D29" s="33">
        <v>2020</v>
      </c>
      <c r="E29" t="s">
        <v>69</v>
      </c>
      <c r="F29">
        <v>1024</v>
      </c>
      <c r="H29" s="4" t="s">
        <v>8</v>
      </c>
      <c r="I29" s="4" t="s">
        <v>70</v>
      </c>
      <c r="J29" s="4"/>
    </row>
    <row r="30" spans="1:10" x14ac:dyDescent="0.25">
      <c r="A30" s="36" t="s">
        <v>72</v>
      </c>
      <c r="B30" s="33">
        <v>8</v>
      </c>
      <c r="C30" s="33">
        <v>1</v>
      </c>
      <c r="D30" s="33">
        <v>2020</v>
      </c>
      <c r="E30" t="s">
        <v>73</v>
      </c>
      <c r="F30">
        <v>330.76</v>
      </c>
      <c r="H30" s="4" t="s">
        <v>51</v>
      </c>
      <c r="I30" s="4" t="s">
        <v>52</v>
      </c>
      <c r="J30" s="4" t="s">
        <v>31</v>
      </c>
    </row>
    <row r="31" spans="1:10" x14ac:dyDescent="0.25">
      <c r="A31" s="36" t="s">
        <v>72</v>
      </c>
      <c r="B31" s="33">
        <v>8</v>
      </c>
      <c r="C31" s="33">
        <v>1</v>
      </c>
      <c r="D31" s="33">
        <v>2020</v>
      </c>
      <c r="E31" t="s">
        <v>74</v>
      </c>
      <c r="F31">
        <v>6.2</v>
      </c>
      <c r="H31" s="4" t="s">
        <v>29</v>
      </c>
      <c r="I31" s="4" t="s">
        <v>30</v>
      </c>
      <c r="J31" s="4" t="s">
        <v>31</v>
      </c>
    </row>
    <row r="32" spans="1:10" ht="16.5" customHeight="1" x14ac:dyDescent="0.25">
      <c r="A32" s="36" t="s">
        <v>72</v>
      </c>
      <c r="B32" s="33">
        <v>8</v>
      </c>
      <c r="C32" s="33">
        <v>1</v>
      </c>
      <c r="D32" s="33">
        <v>2020</v>
      </c>
      <c r="E32" t="s">
        <v>71</v>
      </c>
      <c r="F32">
        <v>3.68</v>
      </c>
      <c r="H32" s="4" t="s">
        <v>29</v>
      </c>
      <c r="I32" s="4" t="s">
        <v>30</v>
      </c>
      <c r="J32" s="4" t="s">
        <v>31</v>
      </c>
    </row>
    <row r="33" spans="1:10" x14ac:dyDescent="0.25">
      <c r="A33" s="36" t="s">
        <v>75</v>
      </c>
      <c r="B33" s="33">
        <v>9</v>
      </c>
      <c r="C33" s="33">
        <v>1</v>
      </c>
      <c r="D33" s="33">
        <v>2020</v>
      </c>
      <c r="E33" t="s">
        <v>76</v>
      </c>
      <c r="F33">
        <v>50</v>
      </c>
      <c r="H33" s="4" t="s">
        <v>19</v>
      </c>
      <c r="I33" s="4" t="s">
        <v>20</v>
      </c>
      <c r="J33" s="4" t="s">
        <v>13</v>
      </c>
    </row>
    <row r="34" spans="1:10" x14ac:dyDescent="0.25">
      <c r="A34" s="36" t="s">
        <v>75</v>
      </c>
      <c r="B34" s="33">
        <v>9</v>
      </c>
      <c r="C34" s="33">
        <v>1</v>
      </c>
      <c r="D34" s="33">
        <v>2020</v>
      </c>
      <c r="E34" t="s">
        <v>71</v>
      </c>
      <c r="F34">
        <v>3.68</v>
      </c>
      <c r="H34" s="4" t="s">
        <v>29</v>
      </c>
      <c r="I34" s="4" t="s">
        <v>30</v>
      </c>
      <c r="J34" s="4" t="s">
        <v>31</v>
      </c>
    </row>
    <row r="35" spans="1:10" x14ac:dyDescent="0.25">
      <c r="A35" s="36" t="s">
        <v>75</v>
      </c>
      <c r="B35" s="33">
        <v>9</v>
      </c>
      <c r="C35" s="33">
        <v>1</v>
      </c>
      <c r="D35" s="33">
        <v>2020</v>
      </c>
      <c r="E35" t="s">
        <v>77</v>
      </c>
      <c r="F35">
        <v>5</v>
      </c>
      <c r="H35" s="4" t="s">
        <v>51</v>
      </c>
      <c r="I35" s="4" t="s">
        <v>54</v>
      </c>
      <c r="J35" s="4" t="s">
        <v>31</v>
      </c>
    </row>
    <row r="36" spans="1:10" x14ac:dyDescent="0.25">
      <c r="A36" s="36" t="s">
        <v>78</v>
      </c>
      <c r="B36" s="33">
        <v>10</v>
      </c>
      <c r="C36" s="33">
        <v>1</v>
      </c>
      <c r="D36" s="33">
        <v>2020</v>
      </c>
      <c r="E36" t="s">
        <v>79</v>
      </c>
      <c r="F36">
        <v>488.25</v>
      </c>
      <c r="H36" s="4" t="s">
        <v>16</v>
      </c>
      <c r="I36" s="4" t="s">
        <v>34</v>
      </c>
      <c r="J36" s="4" t="s">
        <v>13</v>
      </c>
    </row>
    <row r="37" spans="1:10" x14ac:dyDescent="0.25">
      <c r="A37" s="36" t="s">
        <v>78</v>
      </c>
      <c r="B37" s="33">
        <v>10</v>
      </c>
      <c r="C37" s="33">
        <v>1</v>
      </c>
      <c r="D37" s="33">
        <v>2020</v>
      </c>
      <c r="E37" t="s">
        <v>33</v>
      </c>
      <c r="F37">
        <v>92.45</v>
      </c>
      <c r="H37" s="4" t="s">
        <v>16</v>
      </c>
      <c r="I37" s="4" t="s">
        <v>34</v>
      </c>
      <c r="J37" s="4" t="s">
        <v>13</v>
      </c>
    </row>
    <row r="38" spans="1:10" x14ac:dyDescent="0.25">
      <c r="A38" s="36" t="s">
        <v>78</v>
      </c>
      <c r="B38" s="33">
        <v>10</v>
      </c>
      <c r="C38" s="33">
        <v>1</v>
      </c>
      <c r="D38" s="33">
        <v>2020</v>
      </c>
      <c r="E38" t="s">
        <v>80</v>
      </c>
      <c r="F38">
        <v>3.62</v>
      </c>
      <c r="H38" s="4" t="s">
        <v>29</v>
      </c>
      <c r="I38" s="4" t="s">
        <v>30</v>
      </c>
      <c r="J38" s="4" t="s">
        <v>31</v>
      </c>
    </row>
    <row r="39" spans="1:10" x14ac:dyDescent="0.25">
      <c r="A39" s="36" t="s">
        <v>78</v>
      </c>
      <c r="B39" s="33">
        <v>10</v>
      </c>
      <c r="C39" s="33">
        <v>1</v>
      </c>
      <c r="D39" s="33">
        <v>2020</v>
      </c>
      <c r="E39" t="s">
        <v>83</v>
      </c>
      <c r="F39" s="37">
        <v>7.86</v>
      </c>
      <c r="H39" s="4" t="s">
        <v>29</v>
      </c>
      <c r="I39" s="4" t="s">
        <v>30</v>
      </c>
      <c r="J39" s="4" t="s">
        <v>31</v>
      </c>
    </row>
    <row r="40" spans="1:10" x14ac:dyDescent="0.25">
      <c r="A40" s="36" t="s">
        <v>78</v>
      </c>
      <c r="B40" s="33">
        <v>10</v>
      </c>
      <c r="C40" s="33">
        <v>1</v>
      </c>
      <c r="D40" s="33">
        <v>2020</v>
      </c>
      <c r="E40" t="s">
        <v>81</v>
      </c>
      <c r="G40" s="37">
        <v>803.45</v>
      </c>
      <c r="H40" s="4" t="s">
        <v>36</v>
      </c>
      <c r="I40" s="4" t="s">
        <v>82</v>
      </c>
      <c r="J40" s="4"/>
    </row>
    <row r="41" spans="1:10" x14ac:dyDescent="0.25">
      <c r="A41" s="36" t="s">
        <v>78</v>
      </c>
      <c r="B41" s="33">
        <v>10</v>
      </c>
      <c r="C41" s="33">
        <v>1</v>
      </c>
      <c r="D41" s="33">
        <v>2020</v>
      </c>
      <c r="E41" t="s">
        <v>84</v>
      </c>
      <c r="G41" s="37">
        <v>1811.94</v>
      </c>
      <c r="H41" s="4" t="s">
        <v>85</v>
      </c>
      <c r="I41" s="4" t="s">
        <v>86</v>
      </c>
      <c r="J41" s="4"/>
    </row>
    <row r="42" spans="1:10" x14ac:dyDescent="0.25">
      <c r="A42" s="36" t="s">
        <v>87</v>
      </c>
      <c r="B42" s="33">
        <v>11</v>
      </c>
      <c r="C42" s="33">
        <v>1</v>
      </c>
      <c r="D42" s="33">
        <v>2020</v>
      </c>
      <c r="E42" t="s">
        <v>90</v>
      </c>
      <c r="F42">
        <v>3.62</v>
      </c>
      <c r="H42" s="4" t="s">
        <v>12</v>
      </c>
      <c r="I42" s="4" t="s">
        <v>12</v>
      </c>
      <c r="J42" s="4" t="s">
        <v>13</v>
      </c>
    </row>
    <row r="43" spans="1:10" x14ac:dyDescent="0.25">
      <c r="A43" s="36" t="s">
        <v>87</v>
      </c>
      <c r="B43" s="33">
        <v>11</v>
      </c>
      <c r="C43" s="33">
        <v>1</v>
      </c>
      <c r="D43" s="33">
        <v>2020</v>
      </c>
      <c r="E43" t="s">
        <v>90</v>
      </c>
      <c r="F43">
        <v>13.48</v>
      </c>
      <c r="H43" s="4" t="s">
        <v>12</v>
      </c>
      <c r="I43" s="4" t="s">
        <v>12</v>
      </c>
      <c r="J43" s="4" t="s">
        <v>13</v>
      </c>
    </row>
    <row r="44" spans="1:10" x14ac:dyDescent="0.25">
      <c r="A44" s="36" t="s">
        <v>87</v>
      </c>
      <c r="B44" s="33">
        <v>11</v>
      </c>
      <c r="C44" s="33">
        <v>1</v>
      </c>
      <c r="D44" s="33">
        <v>2020</v>
      </c>
      <c r="E44" t="s">
        <v>88</v>
      </c>
      <c r="F44">
        <v>16.71</v>
      </c>
      <c r="H44" s="4" t="s">
        <v>61</v>
      </c>
      <c r="I44" s="4" t="s">
        <v>89</v>
      </c>
      <c r="J44" s="4" t="s">
        <v>31</v>
      </c>
    </row>
    <row r="45" spans="1:10" x14ac:dyDescent="0.25">
      <c r="A45" s="36" t="s">
        <v>87</v>
      </c>
      <c r="B45" s="33">
        <v>11</v>
      </c>
      <c r="C45" s="33">
        <v>1</v>
      </c>
      <c r="D45" s="33">
        <v>2020</v>
      </c>
      <c r="E45" t="s">
        <v>60</v>
      </c>
      <c r="F45">
        <f>103.03-29.38</f>
        <v>73.650000000000006</v>
      </c>
      <c r="H45" s="4" t="s">
        <v>61</v>
      </c>
      <c r="I45" s="4" t="s">
        <v>62</v>
      </c>
      <c r="J45" s="4" t="s">
        <v>31</v>
      </c>
    </row>
    <row r="46" spans="1:10" x14ac:dyDescent="0.25">
      <c r="A46" s="36" t="s">
        <v>87</v>
      </c>
      <c r="B46" s="33">
        <v>11</v>
      </c>
      <c r="C46" s="33">
        <v>1</v>
      </c>
      <c r="D46" s="33">
        <v>2020</v>
      </c>
      <c r="E46" t="s">
        <v>91</v>
      </c>
      <c r="F46">
        <v>2.78</v>
      </c>
      <c r="H46" s="4" t="s">
        <v>29</v>
      </c>
      <c r="I46" s="4" t="s">
        <v>30</v>
      </c>
      <c r="J46" s="4" t="s">
        <v>31</v>
      </c>
    </row>
    <row r="47" spans="1:10" x14ac:dyDescent="0.25">
      <c r="A47" s="36" t="s">
        <v>87</v>
      </c>
      <c r="B47" s="33">
        <v>11</v>
      </c>
      <c r="C47" s="33">
        <v>1</v>
      </c>
      <c r="D47" s="33">
        <v>2020</v>
      </c>
      <c r="E47" t="s">
        <v>92</v>
      </c>
      <c r="F47">
        <v>101.7</v>
      </c>
      <c r="H47" s="4" t="s">
        <v>61</v>
      </c>
      <c r="I47" s="4" t="s">
        <v>62</v>
      </c>
      <c r="J47" s="4" t="s">
        <v>31</v>
      </c>
    </row>
    <row r="48" spans="1:10" x14ac:dyDescent="0.25">
      <c r="A48" s="36" t="s">
        <v>87</v>
      </c>
      <c r="B48" s="33">
        <v>11</v>
      </c>
      <c r="C48" s="33">
        <v>1</v>
      </c>
      <c r="D48" s="33">
        <v>2020</v>
      </c>
      <c r="E48" t="s">
        <v>93</v>
      </c>
      <c r="F48">
        <v>2.02</v>
      </c>
      <c r="H48" s="4" t="s">
        <v>29</v>
      </c>
      <c r="I48" s="4" t="s">
        <v>30</v>
      </c>
      <c r="J48" s="4" t="s">
        <v>31</v>
      </c>
    </row>
    <row r="49" spans="1:10" x14ac:dyDescent="0.25">
      <c r="A49" s="36" t="s">
        <v>94</v>
      </c>
      <c r="B49" s="33">
        <v>12</v>
      </c>
      <c r="C49" s="33">
        <v>1</v>
      </c>
      <c r="D49" s="33">
        <v>2020</v>
      </c>
      <c r="E49" t="s">
        <v>98</v>
      </c>
      <c r="F49">
        <v>8.99</v>
      </c>
      <c r="H49" s="4" t="s">
        <v>12</v>
      </c>
      <c r="I49" s="4" t="s">
        <v>12</v>
      </c>
      <c r="J49" s="4" t="s">
        <v>13</v>
      </c>
    </row>
    <row r="50" spans="1:10" x14ac:dyDescent="0.25">
      <c r="A50" s="36" t="s">
        <v>94</v>
      </c>
      <c r="B50" s="33">
        <v>12</v>
      </c>
      <c r="C50" s="33">
        <v>1</v>
      </c>
      <c r="D50" s="33">
        <v>2020</v>
      </c>
      <c r="E50" t="s">
        <v>99</v>
      </c>
      <c r="F50">
        <v>3.1</v>
      </c>
      <c r="H50" s="4" t="s">
        <v>12</v>
      </c>
      <c r="I50" s="4" t="s">
        <v>12</v>
      </c>
      <c r="J50" s="4" t="s">
        <v>13</v>
      </c>
    </row>
    <row r="51" spans="1:10" x14ac:dyDescent="0.25">
      <c r="A51" s="36" t="s">
        <v>94</v>
      </c>
      <c r="B51" s="33">
        <v>12</v>
      </c>
      <c r="C51" s="33">
        <v>1</v>
      </c>
      <c r="D51" s="33">
        <v>2020</v>
      </c>
      <c r="E51" t="s">
        <v>99</v>
      </c>
      <c r="F51">
        <v>77.53</v>
      </c>
      <c r="H51" s="4" t="s">
        <v>12</v>
      </c>
      <c r="I51" s="4" t="s">
        <v>12</v>
      </c>
      <c r="J51" s="4" t="s">
        <v>13</v>
      </c>
    </row>
    <row r="52" spans="1:10" x14ac:dyDescent="0.25">
      <c r="A52" s="36" t="s">
        <v>94</v>
      </c>
      <c r="B52" s="33">
        <v>12</v>
      </c>
      <c r="C52" s="33">
        <v>1</v>
      </c>
      <c r="D52" s="33">
        <v>2020</v>
      </c>
      <c r="E52" t="s">
        <v>95</v>
      </c>
      <c r="F52">
        <v>50.58</v>
      </c>
      <c r="H52" s="4" t="s">
        <v>29</v>
      </c>
      <c r="I52" s="4" t="s">
        <v>45</v>
      </c>
      <c r="J52" s="4" t="s">
        <v>31</v>
      </c>
    </row>
    <row r="53" spans="1:10" x14ac:dyDescent="0.25">
      <c r="A53" s="36" t="s">
        <v>94</v>
      </c>
      <c r="B53" s="33">
        <v>12</v>
      </c>
      <c r="C53" s="33">
        <v>1</v>
      </c>
      <c r="D53" s="33">
        <v>2020</v>
      </c>
      <c r="E53" t="s">
        <v>96</v>
      </c>
      <c r="F53">
        <v>15.99</v>
      </c>
      <c r="H53" s="4" t="s">
        <v>61</v>
      </c>
      <c r="I53" s="4" t="s">
        <v>97</v>
      </c>
      <c r="J53" s="4" t="s">
        <v>31</v>
      </c>
    </row>
    <row r="54" spans="1:10" x14ac:dyDescent="0.25">
      <c r="A54" s="36" t="s">
        <v>94</v>
      </c>
      <c r="B54" s="33">
        <v>12</v>
      </c>
      <c r="C54" s="33">
        <v>1</v>
      </c>
      <c r="D54" s="33">
        <v>2020</v>
      </c>
      <c r="E54" t="s">
        <v>60</v>
      </c>
      <c r="F54">
        <v>86.46</v>
      </c>
      <c r="H54" s="4" t="s">
        <v>61</v>
      </c>
      <c r="I54" s="4" t="s">
        <v>62</v>
      </c>
      <c r="J54" s="4" t="s">
        <v>31</v>
      </c>
    </row>
    <row r="55" spans="1:10" x14ac:dyDescent="0.25">
      <c r="A55" s="36" t="s">
        <v>94</v>
      </c>
      <c r="B55" s="33">
        <v>12</v>
      </c>
      <c r="C55" s="33">
        <v>1</v>
      </c>
      <c r="D55" s="33">
        <v>2020</v>
      </c>
      <c r="E55" t="s">
        <v>92</v>
      </c>
      <c r="F55">
        <v>25</v>
      </c>
      <c r="H55" s="4" t="s">
        <v>61</v>
      </c>
      <c r="I55" s="4" t="s">
        <v>62</v>
      </c>
      <c r="J55" s="4" t="s">
        <v>31</v>
      </c>
    </row>
    <row r="56" spans="1:10" x14ac:dyDescent="0.25">
      <c r="A56" s="36" t="s">
        <v>94</v>
      </c>
      <c r="B56" s="33">
        <v>12</v>
      </c>
      <c r="C56" s="33">
        <v>1</v>
      </c>
      <c r="D56" s="33">
        <v>2020</v>
      </c>
      <c r="E56" t="s">
        <v>92</v>
      </c>
      <c r="F56">
        <v>48.73</v>
      </c>
      <c r="H56" s="4" t="s">
        <v>61</v>
      </c>
      <c r="I56" s="4" t="s">
        <v>62</v>
      </c>
      <c r="J56" s="4" t="s">
        <v>31</v>
      </c>
    </row>
    <row r="57" spans="1:10" x14ac:dyDescent="0.25">
      <c r="A57" s="36" t="s">
        <v>100</v>
      </c>
      <c r="B57" s="33">
        <v>13</v>
      </c>
      <c r="C57" s="33">
        <v>1</v>
      </c>
      <c r="D57" s="33">
        <v>2020</v>
      </c>
      <c r="E57" t="s">
        <v>101</v>
      </c>
      <c r="F57">
        <v>71</v>
      </c>
      <c r="H57" s="4" t="s">
        <v>16</v>
      </c>
      <c r="I57" s="4" t="s">
        <v>17</v>
      </c>
      <c r="J57" s="4" t="s">
        <v>13</v>
      </c>
    </row>
    <row r="58" spans="1:10" x14ac:dyDescent="0.25">
      <c r="A58" s="36" t="s">
        <v>100</v>
      </c>
      <c r="B58" s="33">
        <v>13</v>
      </c>
      <c r="C58" s="33">
        <v>1</v>
      </c>
      <c r="D58" s="33">
        <v>2020</v>
      </c>
      <c r="E58" t="s">
        <v>103</v>
      </c>
      <c r="F58">
        <v>52.96</v>
      </c>
      <c r="H58" s="4" t="s">
        <v>16</v>
      </c>
      <c r="I58" s="4" t="s">
        <v>39</v>
      </c>
      <c r="J58" s="4" t="s">
        <v>13</v>
      </c>
    </row>
    <row r="59" spans="1:10" x14ac:dyDescent="0.25">
      <c r="A59" s="36" t="s">
        <v>100</v>
      </c>
      <c r="B59" s="33">
        <v>13</v>
      </c>
      <c r="C59" s="33">
        <v>1</v>
      </c>
      <c r="D59" s="33">
        <v>2020</v>
      </c>
      <c r="E59" t="s">
        <v>46</v>
      </c>
      <c r="F59">
        <v>47.26</v>
      </c>
      <c r="H59" s="4" t="s">
        <v>12</v>
      </c>
      <c r="I59" s="4" t="s">
        <v>12</v>
      </c>
      <c r="J59" s="4" t="s">
        <v>13</v>
      </c>
    </row>
    <row r="60" spans="1:10" x14ac:dyDescent="0.25">
      <c r="A60" s="36" t="s">
        <v>100</v>
      </c>
      <c r="B60" s="33">
        <v>13</v>
      </c>
      <c r="C60" s="33">
        <v>1</v>
      </c>
      <c r="D60" s="33">
        <v>2020</v>
      </c>
      <c r="E60" t="s">
        <v>104</v>
      </c>
      <c r="F60">
        <v>15</v>
      </c>
      <c r="H60" s="4" t="s">
        <v>16</v>
      </c>
      <c r="I60" s="4" t="s">
        <v>17</v>
      </c>
      <c r="J60" s="4" t="s">
        <v>13</v>
      </c>
    </row>
    <row r="61" spans="1:10" x14ac:dyDescent="0.25">
      <c r="A61" s="36" t="s">
        <v>100</v>
      </c>
      <c r="B61" s="33">
        <v>13</v>
      </c>
      <c r="C61" s="33">
        <v>1</v>
      </c>
      <c r="D61" s="33">
        <v>2020</v>
      </c>
      <c r="E61" t="s">
        <v>105</v>
      </c>
      <c r="F61">
        <v>19.77</v>
      </c>
      <c r="H61" s="4" t="s">
        <v>16</v>
      </c>
      <c r="I61" s="4" t="s">
        <v>106</v>
      </c>
      <c r="J61" s="4" t="s">
        <v>13</v>
      </c>
    </row>
    <row r="62" spans="1:10" x14ac:dyDescent="0.25">
      <c r="A62" s="36" t="s">
        <v>100</v>
      </c>
      <c r="B62" s="33">
        <v>13</v>
      </c>
      <c r="C62" s="33">
        <v>1</v>
      </c>
      <c r="D62" s="33">
        <v>2020</v>
      </c>
      <c r="E62" t="s">
        <v>102</v>
      </c>
      <c r="F62">
        <v>5.24</v>
      </c>
      <c r="H62" s="4" t="s">
        <v>29</v>
      </c>
      <c r="I62" s="4" t="s">
        <v>58</v>
      </c>
      <c r="J62" s="4" t="s">
        <v>31</v>
      </c>
    </row>
    <row r="63" spans="1:10" x14ac:dyDescent="0.25">
      <c r="A63" s="36" t="s">
        <v>100</v>
      </c>
      <c r="B63" s="33">
        <v>13</v>
      </c>
      <c r="C63" s="33">
        <v>1</v>
      </c>
      <c r="D63" s="33">
        <v>2020</v>
      </c>
      <c r="E63" t="s">
        <v>92</v>
      </c>
      <c r="F63">
        <v>19.68</v>
      </c>
      <c r="H63" s="4" t="s">
        <v>61</v>
      </c>
      <c r="I63" s="4" t="s">
        <v>62</v>
      </c>
      <c r="J63" s="4" t="s">
        <v>31</v>
      </c>
    </row>
    <row r="64" spans="1:10" x14ac:dyDescent="0.25">
      <c r="A64" s="36" t="s">
        <v>107</v>
      </c>
      <c r="B64" s="33">
        <v>14</v>
      </c>
      <c r="C64" s="33">
        <v>1</v>
      </c>
      <c r="D64" s="33">
        <v>2020</v>
      </c>
      <c r="E64" t="s">
        <v>109</v>
      </c>
      <c r="F64">
        <v>244.05</v>
      </c>
      <c r="H64" s="4" t="s">
        <v>23</v>
      </c>
      <c r="I64" s="4" t="s">
        <v>110</v>
      </c>
      <c r="J64" s="4" t="s">
        <v>13</v>
      </c>
    </row>
    <row r="65" spans="1:10" x14ac:dyDescent="0.25">
      <c r="A65" s="36" t="s">
        <v>107</v>
      </c>
      <c r="B65" s="33">
        <v>14</v>
      </c>
      <c r="C65" s="33">
        <v>1</v>
      </c>
      <c r="D65" s="33">
        <v>2020</v>
      </c>
      <c r="E65" t="s">
        <v>108</v>
      </c>
      <c r="F65">
        <v>37.81</v>
      </c>
      <c r="H65" s="4" t="s">
        <v>61</v>
      </c>
      <c r="I65" s="4" t="s">
        <v>89</v>
      </c>
      <c r="J65" s="4" t="s">
        <v>31</v>
      </c>
    </row>
    <row r="66" spans="1:10" x14ac:dyDescent="0.25">
      <c r="A66" s="36" t="s">
        <v>107</v>
      </c>
      <c r="B66" s="33">
        <v>14</v>
      </c>
      <c r="C66" s="33">
        <v>1</v>
      </c>
      <c r="D66" s="33">
        <v>2020</v>
      </c>
      <c r="E66" t="s">
        <v>66</v>
      </c>
      <c r="F66">
        <v>3.95</v>
      </c>
      <c r="H66" s="4" t="s">
        <v>29</v>
      </c>
      <c r="I66" s="4" t="s">
        <v>30</v>
      </c>
      <c r="J66" s="4" t="s">
        <v>31</v>
      </c>
    </row>
    <row r="67" spans="1:10" x14ac:dyDescent="0.25">
      <c r="A67" s="36" t="s">
        <v>107</v>
      </c>
      <c r="B67" s="33">
        <v>14</v>
      </c>
      <c r="C67" s="33">
        <v>1</v>
      </c>
      <c r="D67" s="33">
        <v>2020</v>
      </c>
      <c r="E67" t="s">
        <v>111</v>
      </c>
      <c r="F67">
        <v>42.24</v>
      </c>
      <c r="H67" s="4" t="s">
        <v>61</v>
      </c>
      <c r="I67" s="4" t="s">
        <v>97</v>
      </c>
      <c r="J67" s="4" t="s">
        <v>31</v>
      </c>
    </row>
    <row r="68" spans="1:10" x14ac:dyDescent="0.25">
      <c r="A68" s="36" t="s">
        <v>112</v>
      </c>
      <c r="B68" s="33">
        <v>15</v>
      </c>
      <c r="C68" s="33">
        <v>1</v>
      </c>
      <c r="D68" s="33">
        <v>2020</v>
      </c>
      <c r="E68" t="s">
        <v>113</v>
      </c>
      <c r="F68">
        <v>52.5</v>
      </c>
      <c r="H68" s="4" t="s">
        <v>51</v>
      </c>
      <c r="I68" s="4" t="s">
        <v>54</v>
      </c>
      <c r="J68" s="4" t="s">
        <v>31</v>
      </c>
    </row>
    <row r="69" spans="1:10" x14ac:dyDescent="0.25">
      <c r="A69" s="36" t="s">
        <v>112</v>
      </c>
      <c r="B69" s="33">
        <v>15</v>
      </c>
      <c r="C69" s="33">
        <v>1</v>
      </c>
      <c r="D69" s="33">
        <v>2020</v>
      </c>
      <c r="E69" t="s">
        <v>71</v>
      </c>
      <c r="F69">
        <v>3.68</v>
      </c>
      <c r="H69" s="4" t="s">
        <v>29</v>
      </c>
      <c r="I69" s="4" t="s">
        <v>30</v>
      </c>
      <c r="J69" s="4" t="s">
        <v>31</v>
      </c>
    </row>
    <row r="70" spans="1:10" x14ac:dyDescent="0.25">
      <c r="A70" s="36" t="s">
        <v>114</v>
      </c>
      <c r="B70" s="33">
        <v>16</v>
      </c>
      <c r="C70" s="33">
        <v>1</v>
      </c>
      <c r="D70" s="33">
        <v>2020</v>
      </c>
      <c r="E70" t="s">
        <v>115</v>
      </c>
      <c r="F70">
        <v>46.15</v>
      </c>
      <c r="H70" s="4" t="s">
        <v>16</v>
      </c>
      <c r="I70" s="4" t="s">
        <v>116</v>
      </c>
      <c r="J70" s="4" t="s">
        <v>13</v>
      </c>
    </row>
    <row r="71" spans="1:10" x14ac:dyDescent="0.25">
      <c r="A71" s="36" t="s">
        <v>114</v>
      </c>
      <c r="B71" s="33">
        <v>16</v>
      </c>
      <c r="C71" s="33">
        <v>1</v>
      </c>
      <c r="D71" s="33">
        <v>2020</v>
      </c>
      <c r="E71" t="s">
        <v>71</v>
      </c>
      <c r="F71">
        <v>3.68</v>
      </c>
      <c r="H71" s="4" t="s">
        <v>29</v>
      </c>
      <c r="I71" s="4" t="s">
        <v>30</v>
      </c>
      <c r="J71" s="4" t="s">
        <v>31</v>
      </c>
    </row>
    <row r="72" spans="1:10" x14ac:dyDescent="0.25">
      <c r="A72" s="36" t="s">
        <v>114</v>
      </c>
      <c r="B72" s="33">
        <v>16</v>
      </c>
      <c r="C72" s="33">
        <v>1</v>
      </c>
      <c r="D72" s="33">
        <v>2020</v>
      </c>
      <c r="E72" t="s">
        <v>83</v>
      </c>
      <c r="F72" s="37">
        <v>2.5099999999999998</v>
      </c>
      <c r="H72" s="4" t="s">
        <v>29</v>
      </c>
      <c r="I72" s="4" t="s">
        <v>30</v>
      </c>
      <c r="J72" s="4" t="s">
        <v>31</v>
      </c>
    </row>
    <row r="73" spans="1:10" x14ac:dyDescent="0.25">
      <c r="A73" s="36" t="s">
        <v>114</v>
      </c>
      <c r="B73" s="33">
        <v>16</v>
      </c>
      <c r="C73" s="33">
        <v>1</v>
      </c>
      <c r="D73" s="33">
        <v>2020</v>
      </c>
      <c r="E73" t="s">
        <v>117</v>
      </c>
      <c r="G73" s="37">
        <v>537.24</v>
      </c>
      <c r="H73" s="4" t="s">
        <v>36</v>
      </c>
      <c r="I73" s="4" t="s">
        <v>118</v>
      </c>
      <c r="J73" s="4"/>
    </row>
    <row r="74" spans="1:10" x14ac:dyDescent="0.25">
      <c r="A74" s="36" t="s">
        <v>119</v>
      </c>
      <c r="B74" s="33">
        <v>17</v>
      </c>
      <c r="C74" s="33">
        <v>1</v>
      </c>
      <c r="D74" s="33">
        <v>2020</v>
      </c>
      <c r="E74" t="s">
        <v>76</v>
      </c>
      <c r="F74">
        <v>38.630000000000003</v>
      </c>
      <c r="H74" s="4" t="s">
        <v>19</v>
      </c>
      <c r="I74" s="4" t="s">
        <v>20</v>
      </c>
      <c r="J74" s="4" t="s">
        <v>13</v>
      </c>
    </row>
    <row r="75" spans="1:10" x14ac:dyDescent="0.25">
      <c r="A75" s="36" t="s">
        <v>119</v>
      </c>
      <c r="B75" s="33">
        <v>17</v>
      </c>
      <c r="C75" s="33">
        <v>1</v>
      </c>
      <c r="D75" s="33">
        <v>2020</v>
      </c>
      <c r="E75" t="s">
        <v>46</v>
      </c>
      <c r="F75">
        <v>132.27000000000001</v>
      </c>
      <c r="H75" s="4" t="s">
        <v>12</v>
      </c>
      <c r="I75" s="4" t="s">
        <v>12</v>
      </c>
      <c r="J75" s="4" t="s">
        <v>13</v>
      </c>
    </row>
    <row r="76" spans="1:10" x14ac:dyDescent="0.25">
      <c r="A76" s="36" t="s">
        <v>119</v>
      </c>
      <c r="B76" s="33">
        <v>17</v>
      </c>
      <c r="C76" s="33">
        <v>1</v>
      </c>
      <c r="D76" s="33">
        <v>2020</v>
      </c>
      <c r="E76" t="s">
        <v>90</v>
      </c>
      <c r="F76">
        <v>3.62</v>
      </c>
      <c r="H76" s="4" t="s">
        <v>12</v>
      </c>
      <c r="I76" s="4" t="s">
        <v>12</v>
      </c>
      <c r="J76" s="4" t="s">
        <v>13</v>
      </c>
    </row>
    <row r="77" spans="1:10" x14ac:dyDescent="0.25">
      <c r="A77" s="36" t="s">
        <v>119</v>
      </c>
      <c r="B77" s="33">
        <v>17</v>
      </c>
      <c r="C77" s="33">
        <v>1</v>
      </c>
      <c r="D77" s="33">
        <v>2020</v>
      </c>
      <c r="E77" t="s">
        <v>122</v>
      </c>
      <c r="F77">
        <v>47.71</v>
      </c>
      <c r="H77" s="4" t="s">
        <v>16</v>
      </c>
      <c r="I77" s="4" t="s">
        <v>123</v>
      </c>
      <c r="J77" s="4" t="s">
        <v>13</v>
      </c>
    </row>
    <row r="78" spans="1:10" x14ac:dyDescent="0.25">
      <c r="A78" s="36" t="s">
        <v>119</v>
      </c>
      <c r="B78" s="33">
        <v>17</v>
      </c>
      <c r="C78" s="33">
        <v>1</v>
      </c>
      <c r="D78" s="33">
        <v>2020</v>
      </c>
      <c r="E78" t="s">
        <v>120</v>
      </c>
      <c r="F78">
        <v>44.1</v>
      </c>
      <c r="H78" s="4" t="s">
        <v>51</v>
      </c>
      <c r="I78" s="4" t="s">
        <v>52</v>
      </c>
      <c r="J78" s="4" t="s">
        <v>31</v>
      </c>
    </row>
    <row r="79" spans="1:10" x14ac:dyDescent="0.25">
      <c r="A79" s="36" t="s">
        <v>119</v>
      </c>
      <c r="B79" s="33">
        <v>17</v>
      </c>
      <c r="C79" s="33">
        <v>1</v>
      </c>
      <c r="D79" s="33">
        <v>2020</v>
      </c>
      <c r="E79" t="s">
        <v>121</v>
      </c>
      <c r="F79">
        <v>23</v>
      </c>
      <c r="H79" s="4" t="s">
        <v>29</v>
      </c>
      <c r="I79" s="4" t="s">
        <v>58</v>
      </c>
      <c r="J79" s="4" t="s">
        <v>31</v>
      </c>
    </row>
    <row r="80" spans="1:10" x14ac:dyDescent="0.25">
      <c r="A80" s="36" t="s">
        <v>119</v>
      </c>
      <c r="B80" s="33">
        <v>17</v>
      </c>
      <c r="C80" s="33">
        <v>1</v>
      </c>
      <c r="D80" s="33">
        <v>2020</v>
      </c>
      <c r="E80" t="s">
        <v>124</v>
      </c>
      <c r="F80">
        <v>8.75</v>
      </c>
      <c r="H80" s="4" t="s">
        <v>29</v>
      </c>
      <c r="I80" s="4" t="s">
        <v>30</v>
      </c>
      <c r="J80" s="4" t="s">
        <v>31</v>
      </c>
    </row>
    <row r="81" spans="1:10" x14ac:dyDescent="0.25">
      <c r="A81" s="36" t="s">
        <v>125</v>
      </c>
      <c r="B81" s="33">
        <v>18</v>
      </c>
      <c r="C81" s="33">
        <v>1</v>
      </c>
      <c r="D81" s="33">
        <v>2020</v>
      </c>
      <c r="E81" t="s">
        <v>46</v>
      </c>
      <c r="F81">
        <v>13.01</v>
      </c>
      <c r="H81" s="4" t="s">
        <v>12</v>
      </c>
      <c r="I81" s="4" t="s">
        <v>12</v>
      </c>
      <c r="J81" s="4" t="s">
        <v>13</v>
      </c>
    </row>
    <row r="82" spans="1:10" x14ac:dyDescent="0.25">
      <c r="A82" s="36" t="s">
        <v>125</v>
      </c>
      <c r="B82" s="33">
        <v>18</v>
      </c>
      <c r="C82" s="33">
        <v>1</v>
      </c>
      <c r="D82" s="33">
        <v>2020</v>
      </c>
      <c r="E82" t="s">
        <v>126</v>
      </c>
      <c r="F82">
        <v>23.46</v>
      </c>
      <c r="H82" s="4" t="s">
        <v>29</v>
      </c>
      <c r="I82" s="4" t="s">
        <v>45</v>
      </c>
      <c r="J82" s="4" t="s">
        <v>31</v>
      </c>
    </row>
    <row r="83" spans="1:10" x14ac:dyDescent="0.25">
      <c r="A83" s="36" t="s">
        <v>125</v>
      </c>
      <c r="B83" s="33">
        <v>18</v>
      </c>
      <c r="C83" s="33">
        <v>1</v>
      </c>
      <c r="D83" s="33">
        <v>2020</v>
      </c>
      <c r="E83" t="s">
        <v>127</v>
      </c>
      <c r="F83">
        <v>10.26</v>
      </c>
      <c r="H83" s="4" t="s">
        <v>29</v>
      </c>
      <c r="I83" s="4" t="s">
        <v>58</v>
      </c>
      <c r="J83" s="4" t="s">
        <v>31</v>
      </c>
    </row>
    <row r="84" spans="1:10" x14ac:dyDescent="0.25">
      <c r="A84" s="36" t="s">
        <v>128</v>
      </c>
      <c r="B84" s="33">
        <v>19</v>
      </c>
      <c r="C84" s="33">
        <v>1</v>
      </c>
      <c r="D84" s="33">
        <v>2020</v>
      </c>
      <c r="E84" t="s">
        <v>129</v>
      </c>
      <c r="F84">
        <v>3.55</v>
      </c>
      <c r="H84" s="4" t="s">
        <v>29</v>
      </c>
      <c r="I84" s="4" t="s">
        <v>58</v>
      </c>
      <c r="J84" s="4" t="s">
        <v>31</v>
      </c>
    </row>
    <row r="85" spans="1:10" x14ac:dyDescent="0.25">
      <c r="A85" s="36" t="s">
        <v>128</v>
      </c>
      <c r="B85" s="33">
        <v>19</v>
      </c>
      <c r="C85" s="33">
        <v>1</v>
      </c>
      <c r="D85" s="33">
        <v>2020</v>
      </c>
      <c r="E85" t="s">
        <v>59</v>
      </c>
      <c r="F85">
        <v>21.79</v>
      </c>
      <c r="H85" s="4" t="s">
        <v>29</v>
      </c>
      <c r="I85" s="4" t="s">
        <v>58</v>
      </c>
      <c r="J85" s="4" t="s">
        <v>31</v>
      </c>
    </row>
    <row r="86" spans="1:10" x14ac:dyDescent="0.25">
      <c r="A86" s="36" t="s">
        <v>128</v>
      </c>
      <c r="B86" s="33">
        <v>19</v>
      </c>
      <c r="C86" s="33">
        <v>1</v>
      </c>
      <c r="D86" s="33">
        <v>2020</v>
      </c>
      <c r="E86" t="s">
        <v>130</v>
      </c>
      <c r="F86">
        <v>6.07</v>
      </c>
      <c r="H86" s="4" t="s">
        <v>29</v>
      </c>
      <c r="I86" s="4" t="s">
        <v>58</v>
      </c>
      <c r="J86" s="4" t="s">
        <v>31</v>
      </c>
    </row>
    <row r="87" spans="1:10" x14ac:dyDescent="0.25">
      <c r="A87" s="36" t="s">
        <v>128</v>
      </c>
      <c r="B87" s="33">
        <v>19</v>
      </c>
      <c r="C87" s="33">
        <v>1</v>
      </c>
      <c r="D87" s="33">
        <v>2020</v>
      </c>
      <c r="E87" t="s">
        <v>131</v>
      </c>
      <c r="F87">
        <v>9.35</v>
      </c>
      <c r="H87" s="4" t="s">
        <v>29</v>
      </c>
      <c r="I87" s="4" t="s">
        <v>45</v>
      </c>
      <c r="J87" s="4" t="s">
        <v>31</v>
      </c>
    </row>
    <row r="88" spans="1:10" x14ac:dyDescent="0.25">
      <c r="A88" s="36" t="s">
        <v>128</v>
      </c>
      <c r="B88" s="33">
        <v>19</v>
      </c>
      <c r="C88" s="33">
        <v>1</v>
      </c>
      <c r="D88" s="33">
        <v>2020</v>
      </c>
      <c r="E88" t="s">
        <v>132</v>
      </c>
      <c r="F88">
        <v>11.24</v>
      </c>
      <c r="H88" s="4" t="s">
        <v>29</v>
      </c>
      <c r="I88" s="4" t="s">
        <v>58</v>
      </c>
      <c r="J88" s="4" t="s">
        <v>31</v>
      </c>
    </row>
    <row r="89" spans="1:10" x14ac:dyDescent="0.25">
      <c r="A89" s="36" t="s">
        <v>133</v>
      </c>
      <c r="B89" s="33">
        <v>20</v>
      </c>
      <c r="C89" s="33">
        <v>1</v>
      </c>
      <c r="D89" s="33">
        <v>2020</v>
      </c>
      <c r="E89" t="s">
        <v>64</v>
      </c>
      <c r="F89">
        <v>494.93</v>
      </c>
      <c r="H89" s="4" t="s">
        <v>23</v>
      </c>
      <c r="I89" s="4" t="s">
        <v>65</v>
      </c>
      <c r="J89" s="4" t="s">
        <v>13</v>
      </c>
    </row>
    <row r="90" spans="1:10" x14ac:dyDescent="0.25">
      <c r="A90" s="36" t="s">
        <v>133</v>
      </c>
      <c r="B90" s="33">
        <v>20</v>
      </c>
      <c r="C90" s="33">
        <v>1</v>
      </c>
      <c r="D90" s="33">
        <v>2020</v>
      </c>
      <c r="E90" t="s">
        <v>68</v>
      </c>
      <c r="F90">
        <v>3.83</v>
      </c>
      <c r="H90" s="4" t="s">
        <v>29</v>
      </c>
      <c r="I90" s="4" t="s">
        <v>30</v>
      </c>
      <c r="J90" s="4" t="s">
        <v>31</v>
      </c>
    </row>
    <row r="91" spans="1:10" x14ac:dyDescent="0.25">
      <c r="A91" s="36" t="s">
        <v>134</v>
      </c>
      <c r="B91" s="33">
        <v>21</v>
      </c>
      <c r="C91" s="33">
        <v>1</v>
      </c>
      <c r="D91" s="33">
        <v>2020</v>
      </c>
      <c r="E91" t="s">
        <v>46</v>
      </c>
      <c r="F91">
        <v>5.98</v>
      </c>
      <c r="H91" s="4" t="s">
        <v>12</v>
      </c>
      <c r="I91" s="4" t="s">
        <v>12</v>
      </c>
      <c r="J91" s="4" t="s">
        <v>13</v>
      </c>
    </row>
    <row r="92" spans="1:10" x14ac:dyDescent="0.25">
      <c r="A92" s="36" t="s">
        <v>134</v>
      </c>
      <c r="B92" s="33">
        <v>21</v>
      </c>
      <c r="C92" s="33">
        <v>1</v>
      </c>
      <c r="D92" s="33">
        <v>2020</v>
      </c>
      <c r="E92" t="s">
        <v>135</v>
      </c>
      <c r="F92">
        <v>4.1900000000000004</v>
      </c>
      <c r="H92" s="4" t="s">
        <v>61</v>
      </c>
      <c r="I92" s="4" t="s">
        <v>97</v>
      </c>
      <c r="J92" s="4" t="s">
        <v>31</v>
      </c>
    </row>
    <row r="93" spans="1:10" x14ac:dyDescent="0.25">
      <c r="A93" s="36" t="s">
        <v>134</v>
      </c>
      <c r="B93" s="33">
        <v>21</v>
      </c>
      <c r="C93" s="33">
        <v>1</v>
      </c>
      <c r="D93" s="33">
        <v>2020</v>
      </c>
      <c r="E93" t="s">
        <v>127</v>
      </c>
      <c r="F93">
        <v>2.2999999999999998</v>
      </c>
      <c r="H93" s="4" t="s">
        <v>29</v>
      </c>
      <c r="I93" s="4" t="s">
        <v>58</v>
      </c>
      <c r="J93" s="4" t="s">
        <v>31</v>
      </c>
    </row>
    <row r="94" spans="1:10" x14ac:dyDescent="0.25">
      <c r="A94" s="36" t="s">
        <v>134</v>
      </c>
      <c r="B94" s="33">
        <v>21</v>
      </c>
      <c r="C94" s="33">
        <v>1</v>
      </c>
      <c r="D94" s="33">
        <v>2020</v>
      </c>
      <c r="E94" t="s">
        <v>136</v>
      </c>
      <c r="F94">
        <v>3.62</v>
      </c>
      <c r="H94" s="4" t="s">
        <v>29</v>
      </c>
      <c r="I94" s="4" t="s">
        <v>30</v>
      </c>
      <c r="J94" s="4" t="s">
        <v>31</v>
      </c>
    </row>
    <row r="95" spans="1:10" ht="13.5" customHeight="1" x14ac:dyDescent="0.25">
      <c r="A95" s="36" t="s">
        <v>137</v>
      </c>
      <c r="B95" s="33">
        <v>22</v>
      </c>
      <c r="C95" s="33">
        <v>1</v>
      </c>
      <c r="D95" s="33">
        <v>2020</v>
      </c>
      <c r="E95" t="s">
        <v>90</v>
      </c>
      <c r="F95">
        <v>3.62</v>
      </c>
      <c r="H95" s="4" t="s">
        <v>12</v>
      </c>
      <c r="I95" s="4" t="s">
        <v>12</v>
      </c>
      <c r="J95" s="4" t="s">
        <v>13</v>
      </c>
    </row>
    <row r="96" spans="1:10" x14ac:dyDescent="0.25">
      <c r="A96" s="36" t="s">
        <v>137</v>
      </c>
      <c r="B96" s="33">
        <v>22</v>
      </c>
      <c r="C96" s="33">
        <v>1</v>
      </c>
      <c r="D96" s="33">
        <v>2020</v>
      </c>
      <c r="E96" t="s">
        <v>26</v>
      </c>
      <c r="F96">
        <v>57.58</v>
      </c>
      <c r="H96" s="4" t="s">
        <v>19</v>
      </c>
      <c r="I96" s="4" t="s">
        <v>139</v>
      </c>
      <c r="J96" s="4" t="s">
        <v>13</v>
      </c>
    </row>
    <row r="97" spans="1:10" x14ac:dyDescent="0.25">
      <c r="A97" s="36" t="s">
        <v>137</v>
      </c>
      <c r="B97" s="33">
        <v>22</v>
      </c>
      <c r="C97" s="33">
        <v>1</v>
      </c>
      <c r="D97" s="33">
        <v>2020</v>
      </c>
      <c r="E97" t="s">
        <v>138</v>
      </c>
      <c r="F97">
        <v>32.729999999999997</v>
      </c>
      <c r="H97" s="4" t="s">
        <v>29</v>
      </c>
      <c r="I97" s="4" t="s">
        <v>45</v>
      </c>
      <c r="J97" s="4" t="s">
        <v>31</v>
      </c>
    </row>
    <row r="98" spans="1:10" x14ac:dyDescent="0.25">
      <c r="A98" s="36" t="s">
        <v>137</v>
      </c>
      <c r="B98" s="33">
        <v>22</v>
      </c>
      <c r="C98" s="33">
        <v>1</v>
      </c>
      <c r="D98" s="33">
        <v>2020</v>
      </c>
      <c r="E98" t="s">
        <v>66</v>
      </c>
      <c r="F98">
        <v>3.95</v>
      </c>
      <c r="H98" s="4" t="s">
        <v>29</v>
      </c>
      <c r="I98" s="4" t="s">
        <v>30</v>
      </c>
      <c r="J98" s="4" t="s">
        <v>31</v>
      </c>
    </row>
    <row r="99" spans="1:10" x14ac:dyDescent="0.25">
      <c r="A99" s="36" t="s">
        <v>140</v>
      </c>
      <c r="B99" s="33">
        <v>23</v>
      </c>
      <c r="C99" s="33">
        <v>1</v>
      </c>
      <c r="D99" s="33">
        <v>2020</v>
      </c>
      <c r="E99" t="s">
        <v>28</v>
      </c>
      <c r="F99" s="37">
        <v>7.93</v>
      </c>
      <c r="H99" s="4" t="s">
        <v>29</v>
      </c>
      <c r="I99" s="4" t="s">
        <v>30</v>
      </c>
      <c r="J99" s="4" t="s">
        <v>31</v>
      </c>
    </row>
    <row r="100" spans="1:10" x14ac:dyDescent="0.25">
      <c r="A100" s="36" t="s">
        <v>140</v>
      </c>
      <c r="B100" s="33">
        <v>23</v>
      </c>
      <c r="C100" s="33">
        <v>1</v>
      </c>
      <c r="D100" s="33">
        <v>2020</v>
      </c>
      <c r="E100" t="s">
        <v>117</v>
      </c>
      <c r="G100" s="37">
        <v>416.15</v>
      </c>
      <c r="H100" s="4" t="s">
        <v>36</v>
      </c>
      <c r="I100" s="4" t="s">
        <v>118</v>
      </c>
      <c r="J100" s="4"/>
    </row>
    <row r="101" spans="1:10" x14ac:dyDescent="0.25">
      <c r="A101" s="36" t="s">
        <v>141</v>
      </c>
      <c r="B101" s="33">
        <v>24</v>
      </c>
      <c r="C101" s="33">
        <v>1</v>
      </c>
      <c r="D101" s="33">
        <v>2020</v>
      </c>
      <c r="E101" t="s">
        <v>142</v>
      </c>
      <c r="F101">
        <v>47.39</v>
      </c>
      <c r="H101" s="4" t="s">
        <v>19</v>
      </c>
      <c r="I101" s="4" t="s">
        <v>20</v>
      </c>
      <c r="J101" s="4" t="s">
        <v>13</v>
      </c>
    </row>
    <row r="102" spans="1:10" x14ac:dyDescent="0.25">
      <c r="A102" s="36" t="s">
        <v>141</v>
      </c>
      <c r="B102" s="33">
        <v>24</v>
      </c>
      <c r="C102" s="33">
        <v>1</v>
      </c>
      <c r="D102" s="33">
        <v>2020</v>
      </c>
      <c r="E102" t="s">
        <v>143</v>
      </c>
      <c r="F102">
        <v>95.01</v>
      </c>
      <c r="H102" s="4" t="s">
        <v>16</v>
      </c>
      <c r="I102" s="4" t="s">
        <v>106</v>
      </c>
      <c r="J102" s="4" t="s">
        <v>13</v>
      </c>
    </row>
    <row r="103" spans="1:10" x14ac:dyDescent="0.25">
      <c r="A103" s="36" t="s">
        <v>141</v>
      </c>
      <c r="B103" s="33">
        <v>24</v>
      </c>
      <c r="C103" s="33">
        <v>1</v>
      </c>
      <c r="D103" s="33">
        <v>2020</v>
      </c>
      <c r="E103" t="s">
        <v>71</v>
      </c>
      <c r="F103" s="37">
        <v>6.72</v>
      </c>
      <c r="H103" s="4" t="s">
        <v>29</v>
      </c>
      <c r="I103" s="4" t="s">
        <v>30</v>
      </c>
      <c r="J103" s="4" t="s">
        <v>31</v>
      </c>
    </row>
    <row r="104" spans="1:10" x14ac:dyDescent="0.25">
      <c r="A104" s="36" t="s">
        <v>141</v>
      </c>
      <c r="B104" s="33">
        <v>24</v>
      </c>
      <c r="C104" s="33">
        <v>1</v>
      </c>
      <c r="D104" s="33">
        <v>2020</v>
      </c>
      <c r="E104" t="s">
        <v>124</v>
      </c>
      <c r="F104" s="37">
        <v>3.75</v>
      </c>
      <c r="H104" s="4" t="s">
        <v>29</v>
      </c>
      <c r="I104" s="4" t="s">
        <v>30</v>
      </c>
      <c r="J104" s="4" t="s">
        <v>31</v>
      </c>
    </row>
    <row r="105" spans="1:10" x14ac:dyDescent="0.25">
      <c r="A105" s="36" t="s">
        <v>141</v>
      </c>
      <c r="B105" s="33">
        <v>24</v>
      </c>
      <c r="C105" s="33">
        <v>1</v>
      </c>
      <c r="D105" s="33">
        <v>2020</v>
      </c>
      <c r="E105" t="s">
        <v>81</v>
      </c>
      <c r="G105" s="37">
        <v>855.29</v>
      </c>
      <c r="H105" s="4" t="s">
        <v>36</v>
      </c>
      <c r="I105" s="4" t="s">
        <v>82</v>
      </c>
      <c r="J105" s="4"/>
    </row>
    <row r="106" spans="1:10" x14ac:dyDescent="0.25">
      <c r="A106" s="36" t="s">
        <v>141</v>
      </c>
      <c r="B106" s="33">
        <v>24</v>
      </c>
      <c r="C106" s="33">
        <v>1</v>
      </c>
      <c r="D106" s="33">
        <v>2020</v>
      </c>
      <c r="E106" t="s">
        <v>84</v>
      </c>
      <c r="G106" s="37">
        <v>1817.76</v>
      </c>
      <c r="H106" s="4" t="s">
        <v>85</v>
      </c>
      <c r="I106" s="4" t="s">
        <v>86</v>
      </c>
      <c r="J106" s="4"/>
    </row>
    <row r="107" spans="1:10" x14ac:dyDescent="0.25">
      <c r="A107" s="36" t="s">
        <v>144</v>
      </c>
      <c r="B107" s="33">
        <v>25</v>
      </c>
      <c r="C107" s="33">
        <v>1</v>
      </c>
      <c r="D107" s="33">
        <v>2020</v>
      </c>
      <c r="E107" t="s">
        <v>145</v>
      </c>
      <c r="F107">
        <v>320</v>
      </c>
      <c r="H107" s="4" t="s">
        <v>16</v>
      </c>
      <c r="I107" s="4" t="s">
        <v>17</v>
      </c>
      <c r="J107" s="4" t="s">
        <v>13</v>
      </c>
    </row>
    <row r="108" spans="1:10" x14ac:dyDescent="0.25">
      <c r="A108" s="36" t="s">
        <v>144</v>
      </c>
      <c r="B108" s="33">
        <v>25</v>
      </c>
      <c r="C108" s="33">
        <v>1</v>
      </c>
      <c r="D108" s="33">
        <v>2020</v>
      </c>
      <c r="E108" t="s">
        <v>46</v>
      </c>
      <c r="F108">
        <v>50.95</v>
      </c>
      <c r="H108" s="4" t="s">
        <v>12</v>
      </c>
      <c r="I108" s="4" t="s">
        <v>12</v>
      </c>
      <c r="J108" s="4" t="s">
        <v>13</v>
      </c>
    </row>
    <row r="109" spans="1:10" x14ac:dyDescent="0.25">
      <c r="A109" s="36" t="s">
        <v>146</v>
      </c>
      <c r="B109" s="33">
        <v>26</v>
      </c>
      <c r="C109" s="33">
        <v>1</v>
      </c>
      <c r="D109" s="33">
        <v>2020</v>
      </c>
      <c r="E109" t="s">
        <v>46</v>
      </c>
      <c r="F109">
        <v>16.03</v>
      </c>
      <c r="H109" s="4" t="s">
        <v>12</v>
      </c>
      <c r="I109" s="4" t="s">
        <v>12</v>
      </c>
      <c r="J109" s="4" t="s">
        <v>13</v>
      </c>
    </row>
    <row r="110" spans="1:10" x14ac:dyDescent="0.25">
      <c r="A110" s="36" t="s">
        <v>146</v>
      </c>
      <c r="B110" s="33">
        <v>26</v>
      </c>
      <c r="C110" s="33">
        <v>1</v>
      </c>
      <c r="D110" s="33">
        <v>2020</v>
      </c>
      <c r="E110" t="s">
        <v>46</v>
      </c>
      <c r="F110">
        <v>44.34</v>
      </c>
      <c r="H110" s="4" t="s">
        <v>12</v>
      </c>
      <c r="I110" s="4" t="s">
        <v>12</v>
      </c>
      <c r="J110" s="4" t="s">
        <v>13</v>
      </c>
    </row>
    <row r="111" spans="1:10" x14ac:dyDescent="0.25">
      <c r="A111" s="36" t="s">
        <v>146</v>
      </c>
      <c r="B111" s="33">
        <v>26</v>
      </c>
      <c r="C111" s="33">
        <v>1</v>
      </c>
      <c r="D111" s="33">
        <v>2020</v>
      </c>
      <c r="E111" t="s">
        <v>90</v>
      </c>
      <c r="F111">
        <v>9.35</v>
      </c>
      <c r="H111" s="4" t="s">
        <v>12</v>
      </c>
      <c r="I111" s="4" t="s">
        <v>12</v>
      </c>
      <c r="J111" s="4" t="s">
        <v>13</v>
      </c>
    </row>
    <row r="112" spans="1:10" x14ac:dyDescent="0.25">
      <c r="A112" s="36" t="s">
        <v>146</v>
      </c>
      <c r="B112" s="33">
        <v>26</v>
      </c>
      <c r="C112" s="33">
        <v>1</v>
      </c>
      <c r="D112" s="33">
        <v>2020</v>
      </c>
      <c r="E112" t="s">
        <v>143</v>
      </c>
      <c r="F112">
        <v>108.64</v>
      </c>
      <c r="H112" s="4" t="s">
        <v>16</v>
      </c>
      <c r="I112" s="4" t="s">
        <v>106</v>
      </c>
      <c r="J112" s="4" t="s">
        <v>13</v>
      </c>
    </row>
    <row r="113" spans="1:10" x14ac:dyDescent="0.25">
      <c r="A113" s="36" t="s">
        <v>146</v>
      </c>
      <c r="B113" s="33">
        <v>26</v>
      </c>
      <c r="C113" s="33">
        <v>1</v>
      </c>
      <c r="D113" s="33">
        <v>2020</v>
      </c>
      <c r="E113" t="s">
        <v>147</v>
      </c>
      <c r="F113">
        <v>33.01</v>
      </c>
      <c r="H113" s="4" t="s">
        <v>29</v>
      </c>
      <c r="I113" s="4" t="s">
        <v>45</v>
      </c>
      <c r="J113" s="4" t="s">
        <v>31</v>
      </c>
    </row>
    <row r="114" spans="1:10" x14ac:dyDescent="0.25">
      <c r="A114" s="36" t="s">
        <v>148</v>
      </c>
      <c r="B114" s="33">
        <v>27</v>
      </c>
      <c r="C114" s="33">
        <v>1</v>
      </c>
      <c r="D114" s="33">
        <v>2020</v>
      </c>
      <c r="E114" t="s">
        <v>149</v>
      </c>
      <c r="F114">
        <v>3.1</v>
      </c>
      <c r="H114" s="4" t="s">
        <v>29</v>
      </c>
      <c r="I114" s="4" t="s">
        <v>30</v>
      </c>
      <c r="J114" s="4" t="s">
        <v>31</v>
      </c>
    </row>
    <row r="115" spans="1:10" x14ac:dyDescent="0.25">
      <c r="A115" s="36" t="s">
        <v>148</v>
      </c>
      <c r="B115" s="33">
        <v>27</v>
      </c>
      <c r="C115" s="33">
        <v>1</v>
      </c>
      <c r="D115" s="33">
        <v>2020</v>
      </c>
      <c r="E115" t="s">
        <v>154</v>
      </c>
      <c r="F115" s="37">
        <v>20.22</v>
      </c>
      <c r="H115" s="4" t="s">
        <v>61</v>
      </c>
      <c r="I115" s="4" t="s">
        <v>89</v>
      </c>
      <c r="J115" s="4" t="s">
        <v>31</v>
      </c>
    </row>
    <row r="116" spans="1:10" x14ac:dyDescent="0.25">
      <c r="A116" s="36" t="s">
        <v>148</v>
      </c>
      <c r="B116" s="33">
        <v>27</v>
      </c>
      <c r="C116" s="33">
        <v>1</v>
      </c>
      <c r="D116" s="33">
        <v>2020</v>
      </c>
      <c r="E116" t="s">
        <v>150</v>
      </c>
      <c r="G116" s="37">
        <v>50</v>
      </c>
      <c r="H116" s="4" t="s">
        <v>36</v>
      </c>
      <c r="I116" s="4" t="s">
        <v>42</v>
      </c>
      <c r="J116" s="4"/>
    </row>
    <row r="117" spans="1:10" x14ac:dyDescent="0.25">
      <c r="A117" s="36" t="s">
        <v>148</v>
      </c>
      <c r="B117" s="33">
        <v>27</v>
      </c>
      <c r="C117" s="33">
        <v>1</v>
      </c>
      <c r="D117" s="33">
        <v>2020</v>
      </c>
      <c r="E117" t="s">
        <v>151</v>
      </c>
      <c r="G117" s="37">
        <v>39.5</v>
      </c>
      <c r="H117" s="4" t="s">
        <v>36</v>
      </c>
      <c r="I117" s="4" t="s">
        <v>42</v>
      </c>
      <c r="J117" s="4"/>
    </row>
    <row r="118" spans="1:10" x14ac:dyDescent="0.25">
      <c r="A118" s="36" t="s">
        <v>148</v>
      </c>
      <c r="B118" s="33">
        <v>27</v>
      </c>
      <c r="C118" s="33">
        <v>1</v>
      </c>
      <c r="D118" s="33">
        <v>2020</v>
      </c>
      <c r="E118" t="s">
        <v>152</v>
      </c>
      <c r="G118" s="37">
        <v>495</v>
      </c>
      <c r="H118" s="4" t="s">
        <v>85</v>
      </c>
      <c r="I118" s="4" t="s">
        <v>153</v>
      </c>
      <c r="J118" s="4"/>
    </row>
    <row r="119" spans="1:10" x14ac:dyDescent="0.25">
      <c r="A119" s="43" t="s">
        <v>155</v>
      </c>
      <c r="B119" s="33">
        <v>28</v>
      </c>
      <c r="C119" s="33">
        <v>1</v>
      </c>
      <c r="D119" s="33">
        <v>2020</v>
      </c>
      <c r="E119" s="46" t="s">
        <v>71</v>
      </c>
      <c r="F119" s="46">
        <v>3.68</v>
      </c>
      <c r="G119" s="49"/>
      <c r="H119" s="4" t="s">
        <v>29</v>
      </c>
      <c r="I119" s="4" t="s">
        <v>30</v>
      </c>
      <c r="J119" s="4" t="s">
        <v>31</v>
      </c>
    </row>
    <row r="120" spans="1:10" x14ac:dyDescent="0.25">
      <c r="A120" s="43" t="s">
        <v>155</v>
      </c>
      <c r="B120" s="33">
        <v>28</v>
      </c>
      <c r="C120" s="33">
        <v>1</v>
      </c>
      <c r="D120" s="33">
        <v>2020</v>
      </c>
      <c r="E120" s="46" t="s">
        <v>136</v>
      </c>
      <c r="F120" s="46">
        <v>3.62</v>
      </c>
      <c r="G120" s="49"/>
      <c r="H120" s="4" t="s">
        <v>29</v>
      </c>
      <c r="I120" s="4" t="s">
        <v>30</v>
      </c>
      <c r="J120" s="4" t="s">
        <v>31</v>
      </c>
    </row>
    <row r="121" spans="1:10" x14ac:dyDescent="0.25">
      <c r="A121" s="43" t="s">
        <v>156</v>
      </c>
      <c r="B121" s="33">
        <v>29</v>
      </c>
      <c r="C121" s="33">
        <v>1</v>
      </c>
      <c r="D121" s="33">
        <v>2020</v>
      </c>
      <c r="E121" s="46" t="s">
        <v>66</v>
      </c>
      <c r="F121" s="46">
        <v>3.95</v>
      </c>
      <c r="G121" s="49"/>
      <c r="H121" s="4" t="s">
        <v>29</v>
      </c>
      <c r="I121" s="4" t="s">
        <v>30</v>
      </c>
      <c r="J121" s="4" t="s">
        <v>31</v>
      </c>
    </row>
    <row r="122" spans="1:10" x14ac:dyDescent="0.25">
      <c r="A122" s="43" t="s">
        <v>156</v>
      </c>
      <c r="B122" s="33">
        <v>29</v>
      </c>
      <c r="C122" s="33">
        <v>1</v>
      </c>
      <c r="D122" s="33">
        <v>2020</v>
      </c>
      <c r="E122" s="46" t="s">
        <v>157</v>
      </c>
      <c r="F122" s="46">
        <v>2.5099999999999998</v>
      </c>
      <c r="H122" s="4" t="s">
        <v>29</v>
      </c>
      <c r="I122" s="4" t="s">
        <v>30</v>
      </c>
      <c r="J122" s="4" t="s">
        <v>31</v>
      </c>
    </row>
    <row r="123" spans="1:10" x14ac:dyDescent="0.25">
      <c r="A123" s="36" t="s">
        <v>158</v>
      </c>
      <c r="B123" s="33">
        <v>30</v>
      </c>
      <c r="C123" s="33">
        <v>1</v>
      </c>
      <c r="D123" s="33">
        <v>2020</v>
      </c>
      <c r="E123" t="s">
        <v>162</v>
      </c>
      <c r="F123" s="37">
        <v>13.99</v>
      </c>
      <c r="H123" s="4" t="s">
        <v>16</v>
      </c>
      <c r="I123" s="4" t="s">
        <v>163</v>
      </c>
      <c r="J123" s="4" t="s">
        <v>13</v>
      </c>
    </row>
    <row r="124" spans="1:10" x14ac:dyDescent="0.25">
      <c r="A124" s="36" t="s">
        <v>158</v>
      </c>
      <c r="B124" s="33">
        <v>30</v>
      </c>
      <c r="C124" s="33">
        <v>1</v>
      </c>
      <c r="D124" s="33">
        <v>2020</v>
      </c>
      <c r="E124" t="s">
        <v>161</v>
      </c>
      <c r="F124">
        <v>2.4</v>
      </c>
      <c r="H124" s="4" t="s">
        <v>29</v>
      </c>
      <c r="I124" s="4" t="s">
        <v>58</v>
      </c>
      <c r="J124" s="4" t="s">
        <v>31</v>
      </c>
    </row>
    <row r="125" spans="1:10" x14ac:dyDescent="0.25">
      <c r="A125" s="43" t="s">
        <v>158</v>
      </c>
      <c r="B125" s="33">
        <v>30</v>
      </c>
      <c r="C125" s="33">
        <v>1</v>
      </c>
      <c r="D125" s="33">
        <v>2020</v>
      </c>
      <c r="E125" s="46" t="s">
        <v>66</v>
      </c>
      <c r="F125" s="46">
        <v>7.35</v>
      </c>
      <c r="H125" s="4" t="s">
        <v>29</v>
      </c>
      <c r="I125" s="4" t="s">
        <v>30</v>
      </c>
      <c r="J125" s="4" t="s">
        <v>31</v>
      </c>
    </row>
    <row r="126" spans="1:10" ht="15.75" customHeight="1" thickBot="1" x14ac:dyDescent="0.3">
      <c r="A126" s="26" t="s">
        <v>158</v>
      </c>
      <c r="B126" s="33">
        <v>30</v>
      </c>
      <c r="C126" s="33">
        <v>1</v>
      </c>
      <c r="D126" s="33">
        <v>2020</v>
      </c>
      <c r="E126" s="8" t="s">
        <v>124</v>
      </c>
      <c r="F126" s="8">
        <v>3.75</v>
      </c>
      <c r="H126" s="4" t="s">
        <v>29</v>
      </c>
      <c r="I126" s="4" t="s">
        <v>30</v>
      </c>
      <c r="J126" s="4" t="s">
        <v>31</v>
      </c>
    </row>
    <row r="127" spans="1:10" x14ac:dyDescent="0.25">
      <c r="A127" s="36" t="s">
        <v>158</v>
      </c>
      <c r="B127" s="33">
        <v>30</v>
      </c>
      <c r="C127" s="33">
        <v>1</v>
      </c>
      <c r="D127" s="33">
        <v>2020</v>
      </c>
      <c r="E127" t="s">
        <v>159</v>
      </c>
      <c r="G127" s="37">
        <v>131.80000000000001</v>
      </c>
      <c r="H127" s="4" t="s">
        <v>36</v>
      </c>
      <c r="I127" s="4" t="s">
        <v>160</v>
      </c>
      <c r="J127" s="4"/>
    </row>
    <row r="128" spans="1:10" x14ac:dyDescent="0.25">
      <c r="A128" s="36" t="s">
        <v>164</v>
      </c>
      <c r="B128" s="33">
        <v>31</v>
      </c>
      <c r="C128" s="33">
        <v>1</v>
      </c>
      <c r="D128" s="33">
        <v>2020</v>
      </c>
      <c r="E128" t="s">
        <v>165</v>
      </c>
      <c r="F128">
        <v>20.04</v>
      </c>
      <c r="H128" s="4" t="s">
        <v>29</v>
      </c>
      <c r="I128" s="4" t="s">
        <v>45</v>
      </c>
      <c r="J128" s="4" t="s">
        <v>31</v>
      </c>
    </row>
    <row r="129" spans="1:10" x14ac:dyDescent="0.25">
      <c r="A129" s="36" t="s">
        <v>167</v>
      </c>
      <c r="B129" s="33">
        <v>1</v>
      </c>
      <c r="C129" s="33">
        <v>2</v>
      </c>
      <c r="D129" s="33">
        <v>2020</v>
      </c>
      <c r="E129" s="37" t="s">
        <v>168</v>
      </c>
      <c r="F129" s="37">
        <v>33.799999999999997</v>
      </c>
      <c r="H129" s="4" t="s">
        <v>19</v>
      </c>
      <c r="I129" s="4" t="s">
        <v>49</v>
      </c>
      <c r="J129" s="4" t="s">
        <v>13</v>
      </c>
    </row>
    <row r="130" spans="1:10" x14ac:dyDescent="0.25">
      <c r="A130" s="36" t="s">
        <v>167</v>
      </c>
      <c r="B130" s="33">
        <v>1</v>
      </c>
      <c r="C130" s="33">
        <v>2</v>
      </c>
      <c r="D130" s="33">
        <v>2020</v>
      </c>
      <c r="E130" s="37" t="s">
        <v>50</v>
      </c>
      <c r="F130" s="37">
        <v>15</v>
      </c>
      <c r="H130" s="4" t="s">
        <v>51</v>
      </c>
      <c r="I130" s="4" t="s">
        <v>52</v>
      </c>
      <c r="J130" s="4" t="s">
        <v>31</v>
      </c>
    </row>
    <row r="131" spans="1:10" x14ac:dyDescent="0.25">
      <c r="A131" s="36" t="s">
        <v>167</v>
      </c>
      <c r="B131" s="33">
        <v>1</v>
      </c>
      <c r="C131" s="33">
        <v>2</v>
      </c>
      <c r="D131" s="33">
        <v>2020</v>
      </c>
      <c r="E131" s="37" t="s">
        <v>169</v>
      </c>
      <c r="F131" s="37">
        <v>18.11</v>
      </c>
      <c r="H131" s="4" t="s">
        <v>29</v>
      </c>
      <c r="I131" s="4" t="s">
        <v>58</v>
      </c>
      <c r="J131" s="4" t="s">
        <v>31</v>
      </c>
    </row>
    <row r="132" spans="1:10" x14ac:dyDescent="0.25">
      <c r="A132" s="36">
        <v>43862</v>
      </c>
      <c r="B132" s="33">
        <f>DAY(A132)</f>
        <v>1</v>
      </c>
      <c r="C132" s="33">
        <v>2</v>
      </c>
      <c r="D132" s="33">
        <v>2020</v>
      </c>
      <c r="E132" s="37" t="s">
        <v>7</v>
      </c>
      <c r="F132">
        <v>500</v>
      </c>
      <c r="H132" s="4" t="s">
        <v>8</v>
      </c>
      <c r="I132" s="4" t="s">
        <v>7</v>
      </c>
      <c r="J132" s="4" t="s">
        <v>8</v>
      </c>
    </row>
    <row r="133" spans="1:10" x14ac:dyDescent="0.25">
      <c r="A133" s="36">
        <v>43862</v>
      </c>
      <c r="B133" s="33">
        <f>DAY(A133)</f>
        <v>1</v>
      </c>
      <c r="C133" s="33">
        <v>2</v>
      </c>
      <c r="D133" s="33">
        <v>2020</v>
      </c>
      <c r="E133" s="37" t="s">
        <v>166</v>
      </c>
      <c r="F133">
        <v>186</v>
      </c>
      <c r="H133" s="4" t="s">
        <v>8</v>
      </c>
      <c r="I133" s="4" t="s">
        <v>166</v>
      </c>
      <c r="J133" s="4" t="s">
        <v>8</v>
      </c>
    </row>
    <row r="134" spans="1:10" x14ac:dyDescent="0.25">
      <c r="A134" s="36">
        <v>43862</v>
      </c>
      <c r="B134" s="33">
        <f>DAY(A134)</f>
        <v>1</v>
      </c>
      <c r="C134" s="33">
        <v>2</v>
      </c>
      <c r="D134" s="33">
        <v>2020</v>
      </c>
      <c r="E134" s="37" t="s">
        <v>9</v>
      </c>
      <c r="F134">
        <v>266</v>
      </c>
      <c r="H134" s="4" t="s">
        <v>8</v>
      </c>
      <c r="I134" s="4" t="s">
        <v>9</v>
      </c>
      <c r="J134" s="4" t="s">
        <v>8</v>
      </c>
    </row>
    <row r="135" spans="1:10" x14ac:dyDescent="0.25">
      <c r="A135" s="36" t="s">
        <v>170</v>
      </c>
      <c r="B135" s="33">
        <v>2</v>
      </c>
      <c r="C135" s="33">
        <v>2</v>
      </c>
      <c r="D135" s="33">
        <v>2020</v>
      </c>
      <c r="E135" s="37" t="s">
        <v>46</v>
      </c>
      <c r="F135" s="37">
        <v>72.290000000000006</v>
      </c>
      <c r="H135" s="4" t="s">
        <v>12</v>
      </c>
      <c r="I135" s="4" t="s">
        <v>12</v>
      </c>
      <c r="J135" s="4" t="s">
        <v>13</v>
      </c>
    </row>
    <row r="136" spans="1:10" x14ac:dyDescent="0.25">
      <c r="A136" s="36" t="s">
        <v>170</v>
      </c>
      <c r="B136" s="33">
        <v>2</v>
      </c>
      <c r="C136" s="33">
        <v>2</v>
      </c>
      <c r="D136" s="33">
        <v>2020</v>
      </c>
      <c r="E136" t="s">
        <v>92</v>
      </c>
      <c r="F136">
        <v>5.18</v>
      </c>
      <c r="H136" s="4" t="s">
        <v>61</v>
      </c>
      <c r="I136" s="4" t="s">
        <v>62</v>
      </c>
      <c r="J136" s="4" t="s">
        <v>31</v>
      </c>
    </row>
    <row r="137" spans="1:10" x14ac:dyDescent="0.25">
      <c r="A137" s="36" t="s">
        <v>171</v>
      </c>
      <c r="B137" s="33">
        <v>3</v>
      </c>
      <c r="C137" s="33">
        <v>2</v>
      </c>
      <c r="D137" s="33">
        <v>2020</v>
      </c>
      <c r="E137" t="s">
        <v>48</v>
      </c>
      <c r="F137">
        <v>35</v>
      </c>
      <c r="H137" s="4" t="s">
        <v>19</v>
      </c>
      <c r="I137" s="4" t="s">
        <v>49</v>
      </c>
      <c r="J137" s="4" t="s">
        <v>13</v>
      </c>
    </row>
    <row r="138" spans="1:10" x14ac:dyDescent="0.25">
      <c r="A138" s="36" t="s">
        <v>171</v>
      </c>
      <c r="B138" s="33">
        <v>3</v>
      </c>
      <c r="C138" s="33">
        <v>2</v>
      </c>
      <c r="D138" s="33">
        <v>2020</v>
      </c>
      <c r="E138" t="s">
        <v>64</v>
      </c>
      <c r="F138">
        <v>494.93</v>
      </c>
      <c r="H138" s="4" t="s">
        <v>23</v>
      </c>
      <c r="I138" s="4" t="s">
        <v>65</v>
      </c>
      <c r="J138" s="4" t="s">
        <v>13</v>
      </c>
    </row>
    <row r="139" spans="1:10" x14ac:dyDescent="0.25">
      <c r="A139" s="36" t="s">
        <v>171</v>
      </c>
      <c r="B139" s="33">
        <v>3</v>
      </c>
      <c r="C139" s="33">
        <v>2</v>
      </c>
      <c r="D139" s="33">
        <v>2020</v>
      </c>
      <c r="E139" t="s">
        <v>22</v>
      </c>
      <c r="F139">
        <v>121</v>
      </c>
      <c r="H139" s="4" t="s">
        <v>23</v>
      </c>
      <c r="I139" s="4" t="s">
        <v>24</v>
      </c>
      <c r="J139" s="4" t="s">
        <v>13</v>
      </c>
    </row>
    <row r="140" spans="1:10" x14ac:dyDescent="0.25">
      <c r="A140" s="36" t="s">
        <v>171</v>
      </c>
      <c r="B140" s="33">
        <v>3</v>
      </c>
      <c r="C140" s="33">
        <v>2</v>
      </c>
      <c r="D140" s="33">
        <v>2020</v>
      </c>
      <c r="E140" t="s">
        <v>172</v>
      </c>
      <c r="F140">
        <v>46.2</v>
      </c>
      <c r="H140" s="4" t="s">
        <v>16</v>
      </c>
      <c r="I140" s="4" t="s">
        <v>173</v>
      </c>
      <c r="J140" s="4" t="s">
        <v>13</v>
      </c>
    </row>
    <row r="141" spans="1:10" x14ac:dyDescent="0.25">
      <c r="A141" s="36" t="s">
        <v>171</v>
      </c>
      <c r="B141" s="33">
        <v>3</v>
      </c>
      <c r="C141" s="33">
        <v>2</v>
      </c>
      <c r="D141" s="33">
        <v>2020</v>
      </c>
      <c r="E141" t="s">
        <v>174</v>
      </c>
      <c r="F141">
        <v>28.56</v>
      </c>
      <c r="H141" s="4" t="s">
        <v>19</v>
      </c>
      <c r="I141" s="4" t="s">
        <v>20</v>
      </c>
      <c r="J141" s="4" t="s">
        <v>13</v>
      </c>
    </row>
    <row r="142" spans="1:10" x14ac:dyDescent="0.25">
      <c r="A142" s="36" t="s">
        <v>171</v>
      </c>
      <c r="B142" s="33">
        <v>3</v>
      </c>
      <c r="C142" s="33">
        <v>2</v>
      </c>
      <c r="D142" s="33">
        <v>2020</v>
      </c>
      <c r="E142" t="s">
        <v>175</v>
      </c>
      <c r="F142">
        <v>412.49</v>
      </c>
      <c r="H142" s="4" t="s">
        <v>12</v>
      </c>
      <c r="I142" s="4" t="s">
        <v>12</v>
      </c>
      <c r="J142" s="4" t="s">
        <v>13</v>
      </c>
    </row>
    <row r="143" spans="1:10" x14ac:dyDescent="0.25">
      <c r="A143" s="36" t="s">
        <v>171</v>
      </c>
      <c r="B143" s="33">
        <v>3</v>
      </c>
      <c r="C143" s="33">
        <v>2</v>
      </c>
      <c r="D143" s="33">
        <v>2020</v>
      </c>
      <c r="E143" t="s">
        <v>38</v>
      </c>
      <c r="F143">
        <v>52.96</v>
      </c>
      <c r="H143" s="4" t="s">
        <v>16</v>
      </c>
      <c r="I143" s="4" t="s">
        <v>39</v>
      </c>
      <c r="J143" s="4" t="s">
        <v>13</v>
      </c>
    </row>
    <row r="144" spans="1:10" x14ac:dyDescent="0.25">
      <c r="A144" s="36" t="s">
        <v>171</v>
      </c>
      <c r="B144" s="33">
        <v>3</v>
      </c>
      <c r="C144" s="33">
        <v>2</v>
      </c>
      <c r="D144" s="33">
        <v>2020</v>
      </c>
      <c r="E144" t="s">
        <v>177</v>
      </c>
      <c r="F144">
        <v>13.64</v>
      </c>
      <c r="H144" s="4" t="s">
        <v>16</v>
      </c>
      <c r="I144" s="4" t="s">
        <v>106</v>
      </c>
      <c r="J144" s="4" t="s">
        <v>13</v>
      </c>
    </row>
    <row r="145" spans="1:10" x14ac:dyDescent="0.25">
      <c r="A145" s="36" t="s">
        <v>171</v>
      </c>
      <c r="B145" s="33">
        <v>3</v>
      </c>
      <c r="C145" s="33">
        <v>2</v>
      </c>
      <c r="D145" s="33">
        <v>2020</v>
      </c>
      <c r="E145" t="s">
        <v>178</v>
      </c>
      <c r="F145">
        <v>1</v>
      </c>
      <c r="H145" s="4" t="s">
        <v>16</v>
      </c>
      <c r="I145" s="4" t="s">
        <v>17</v>
      </c>
      <c r="J145" s="4" t="s">
        <v>13</v>
      </c>
    </row>
    <row r="146" spans="1:10" x14ac:dyDescent="0.25">
      <c r="A146" s="36" t="s">
        <v>171</v>
      </c>
      <c r="B146" s="33">
        <v>3</v>
      </c>
      <c r="C146" s="33">
        <v>2</v>
      </c>
      <c r="D146" s="33">
        <v>2020</v>
      </c>
      <c r="E146" t="s">
        <v>176</v>
      </c>
      <c r="F146">
        <v>6.62</v>
      </c>
      <c r="H146" s="4" t="s">
        <v>29</v>
      </c>
      <c r="I146" s="4" t="s">
        <v>30</v>
      </c>
      <c r="J146" s="4" t="s">
        <v>31</v>
      </c>
    </row>
    <row r="147" spans="1:10" x14ac:dyDescent="0.25">
      <c r="A147" s="36" t="s">
        <v>171</v>
      </c>
      <c r="B147" s="33">
        <v>3</v>
      </c>
      <c r="C147" s="33">
        <v>2</v>
      </c>
      <c r="D147" s="33">
        <v>2020</v>
      </c>
      <c r="E147" t="s">
        <v>92</v>
      </c>
      <c r="F147">
        <v>14.47</v>
      </c>
      <c r="H147" s="4" t="s">
        <v>61</v>
      </c>
      <c r="I147" s="4" t="s">
        <v>62</v>
      </c>
      <c r="J147" s="4" t="s">
        <v>31</v>
      </c>
    </row>
    <row r="148" spans="1:10" x14ac:dyDescent="0.25">
      <c r="A148" s="36" t="s">
        <v>171</v>
      </c>
      <c r="B148" s="33">
        <v>3</v>
      </c>
      <c r="C148" s="33">
        <v>2</v>
      </c>
      <c r="D148" s="33">
        <v>2020</v>
      </c>
      <c r="E148" t="s">
        <v>136</v>
      </c>
      <c r="F148">
        <v>3.62</v>
      </c>
      <c r="H148" s="4" t="s">
        <v>29</v>
      </c>
      <c r="I148" s="4" t="s">
        <v>30</v>
      </c>
      <c r="J148" s="4" t="s">
        <v>31</v>
      </c>
    </row>
    <row r="149" spans="1:10" x14ac:dyDescent="0.25">
      <c r="A149" s="36" t="s">
        <v>179</v>
      </c>
      <c r="B149" s="33">
        <v>4</v>
      </c>
      <c r="C149" s="33">
        <v>2</v>
      </c>
      <c r="D149" s="33">
        <v>2020</v>
      </c>
      <c r="E149" t="s">
        <v>161</v>
      </c>
      <c r="F149">
        <v>36.35</v>
      </c>
      <c r="H149" s="4" t="s">
        <v>19</v>
      </c>
      <c r="I149" s="4" t="s">
        <v>49</v>
      </c>
      <c r="J149" s="4" t="s">
        <v>13</v>
      </c>
    </row>
    <row r="150" spans="1:10" x14ac:dyDescent="0.25">
      <c r="A150" s="36" t="s">
        <v>179</v>
      </c>
      <c r="B150" s="33">
        <v>4</v>
      </c>
      <c r="C150" s="33">
        <v>2</v>
      </c>
      <c r="D150" s="33">
        <v>2020</v>
      </c>
      <c r="E150" t="s">
        <v>66</v>
      </c>
      <c r="F150">
        <v>3.95</v>
      </c>
      <c r="H150" s="4" t="s">
        <v>29</v>
      </c>
      <c r="I150" s="4" t="s">
        <v>30</v>
      </c>
      <c r="J150" s="4" t="s">
        <v>31</v>
      </c>
    </row>
    <row r="151" spans="1:10" x14ac:dyDescent="0.25">
      <c r="A151" s="36" t="s">
        <v>180</v>
      </c>
      <c r="B151" s="33">
        <v>5</v>
      </c>
      <c r="C151" s="33">
        <v>2</v>
      </c>
      <c r="D151" s="33">
        <v>2020</v>
      </c>
      <c r="E151" t="s">
        <v>26</v>
      </c>
      <c r="F151">
        <v>80.25</v>
      </c>
      <c r="H151" s="4" t="s">
        <v>23</v>
      </c>
      <c r="I151" s="4" t="s">
        <v>27</v>
      </c>
      <c r="J151" s="4" t="s">
        <v>13</v>
      </c>
    </row>
    <row r="152" spans="1:10" x14ac:dyDescent="0.25">
      <c r="A152" s="36" t="s">
        <v>180</v>
      </c>
      <c r="B152" s="33">
        <v>5</v>
      </c>
      <c r="C152" s="33">
        <v>2</v>
      </c>
      <c r="D152" s="33">
        <v>2020</v>
      </c>
      <c r="E152" t="s">
        <v>129</v>
      </c>
      <c r="F152">
        <v>8.35</v>
      </c>
      <c r="H152" s="4" t="s">
        <v>29</v>
      </c>
      <c r="I152" s="4" t="s">
        <v>58</v>
      </c>
      <c r="J152" s="4" t="s">
        <v>31</v>
      </c>
    </row>
    <row r="153" spans="1:10" x14ac:dyDescent="0.25">
      <c r="A153" s="36" t="s">
        <v>180</v>
      </c>
      <c r="B153" s="33">
        <v>5</v>
      </c>
      <c r="C153" s="33">
        <v>2</v>
      </c>
      <c r="D153" s="33">
        <v>2020</v>
      </c>
      <c r="E153" t="s">
        <v>66</v>
      </c>
      <c r="F153">
        <v>3.95</v>
      </c>
      <c r="H153" s="4" t="s">
        <v>29</v>
      </c>
      <c r="I153" s="4" t="s">
        <v>30</v>
      </c>
      <c r="J153" s="4" t="s">
        <v>31</v>
      </c>
    </row>
    <row r="154" spans="1:10" x14ac:dyDescent="0.25">
      <c r="A154" s="36" t="s">
        <v>181</v>
      </c>
      <c r="B154" s="33">
        <v>6</v>
      </c>
      <c r="C154" s="33">
        <v>2</v>
      </c>
      <c r="D154" s="33">
        <v>2020</v>
      </c>
      <c r="E154" t="s">
        <v>182</v>
      </c>
      <c r="F154">
        <v>23.21</v>
      </c>
      <c r="H154" s="4" t="s">
        <v>16</v>
      </c>
      <c r="I154" s="4" t="s">
        <v>106</v>
      </c>
      <c r="J154" s="4" t="s">
        <v>13</v>
      </c>
    </row>
    <row r="155" spans="1:10" x14ac:dyDescent="0.25">
      <c r="A155" s="36" t="s">
        <v>181</v>
      </c>
      <c r="B155" s="33">
        <v>6</v>
      </c>
      <c r="C155" s="33">
        <v>2</v>
      </c>
      <c r="D155" s="33">
        <v>2020</v>
      </c>
      <c r="E155" t="s">
        <v>90</v>
      </c>
      <c r="F155">
        <v>14.41</v>
      </c>
      <c r="H155" s="4" t="s">
        <v>12</v>
      </c>
      <c r="I155" s="4" t="s">
        <v>12</v>
      </c>
      <c r="J155" s="4" t="s">
        <v>13</v>
      </c>
    </row>
    <row r="156" spans="1:10" x14ac:dyDescent="0.25">
      <c r="A156" s="36" t="s">
        <v>181</v>
      </c>
      <c r="B156" s="33">
        <v>6</v>
      </c>
      <c r="C156" s="33">
        <v>2</v>
      </c>
      <c r="D156" s="33">
        <v>2020</v>
      </c>
      <c r="E156" t="s">
        <v>183</v>
      </c>
      <c r="F156">
        <v>23.5</v>
      </c>
      <c r="H156" s="4" t="s">
        <v>61</v>
      </c>
      <c r="I156" s="4" t="s">
        <v>184</v>
      </c>
      <c r="J156" s="4" t="s">
        <v>31</v>
      </c>
    </row>
    <row r="157" spans="1:10" x14ac:dyDescent="0.25">
      <c r="A157" s="36" t="s">
        <v>181</v>
      </c>
      <c r="B157" s="33">
        <v>6</v>
      </c>
      <c r="C157" s="33">
        <v>2</v>
      </c>
      <c r="D157" s="33">
        <v>2020</v>
      </c>
      <c r="E157" t="s">
        <v>185</v>
      </c>
      <c r="F157">
        <v>15.75</v>
      </c>
      <c r="H157" s="4" t="s">
        <v>51</v>
      </c>
      <c r="I157" s="4" t="s">
        <v>52</v>
      </c>
      <c r="J157" s="4" t="s">
        <v>31</v>
      </c>
    </row>
    <row r="158" spans="1:10" x14ac:dyDescent="0.25">
      <c r="A158" s="36" t="s">
        <v>181</v>
      </c>
      <c r="B158" s="33">
        <v>6</v>
      </c>
      <c r="C158" s="33">
        <v>2</v>
      </c>
      <c r="D158" s="33">
        <v>2020</v>
      </c>
      <c r="E158" t="s">
        <v>92</v>
      </c>
      <c r="F158">
        <v>6.39</v>
      </c>
      <c r="H158" s="4" t="s">
        <v>61</v>
      </c>
      <c r="I158" s="4" t="s">
        <v>62</v>
      </c>
      <c r="J158" s="4" t="s">
        <v>31</v>
      </c>
    </row>
    <row r="159" spans="1:10" x14ac:dyDescent="0.25">
      <c r="A159" s="36" t="s">
        <v>181</v>
      </c>
      <c r="B159" s="33">
        <v>6</v>
      </c>
      <c r="C159" s="33">
        <v>2</v>
      </c>
      <c r="D159" s="33">
        <v>2020</v>
      </c>
      <c r="E159" t="s">
        <v>92</v>
      </c>
      <c r="F159">
        <v>25</v>
      </c>
      <c r="H159" s="4" t="s">
        <v>61</v>
      </c>
      <c r="I159" s="4" t="s">
        <v>62</v>
      </c>
      <c r="J159" s="4" t="s">
        <v>31</v>
      </c>
    </row>
    <row r="160" spans="1:10" x14ac:dyDescent="0.25">
      <c r="A160" s="36" t="s">
        <v>181</v>
      </c>
      <c r="B160" s="33">
        <v>6</v>
      </c>
      <c r="C160" s="33">
        <v>2</v>
      </c>
      <c r="D160" s="33">
        <v>2020</v>
      </c>
      <c r="E160" t="s">
        <v>124</v>
      </c>
      <c r="F160" s="37">
        <v>7.5</v>
      </c>
      <c r="H160" s="4" t="s">
        <v>29</v>
      </c>
      <c r="I160" s="4" t="s">
        <v>30</v>
      </c>
      <c r="J160" s="4" t="s">
        <v>31</v>
      </c>
    </row>
    <row r="161" spans="1:10" x14ac:dyDescent="0.25">
      <c r="A161" s="36" t="s">
        <v>181</v>
      </c>
      <c r="B161" s="33">
        <v>6</v>
      </c>
      <c r="C161" s="33">
        <v>2</v>
      </c>
      <c r="D161" s="33">
        <v>2020</v>
      </c>
      <c r="E161" t="s">
        <v>186</v>
      </c>
      <c r="G161" s="37">
        <v>211.9</v>
      </c>
      <c r="H161" s="4" t="s">
        <v>36</v>
      </c>
      <c r="I161" s="4" t="s">
        <v>187</v>
      </c>
      <c r="J161" s="4"/>
    </row>
    <row r="162" spans="1:10" x14ac:dyDescent="0.25">
      <c r="A162" s="36" t="s">
        <v>188</v>
      </c>
      <c r="B162" s="33">
        <v>7</v>
      </c>
      <c r="C162" s="33">
        <v>2</v>
      </c>
      <c r="D162" s="33">
        <v>2020</v>
      </c>
      <c r="E162" t="s">
        <v>189</v>
      </c>
      <c r="F162">
        <v>2.5099999999999998</v>
      </c>
      <c r="H162" s="4" t="s">
        <v>29</v>
      </c>
      <c r="I162" s="4" t="s">
        <v>30</v>
      </c>
      <c r="J162" s="4" t="s">
        <v>31</v>
      </c>
    </row>
    <row r="163" spans="1:10" x14ac:dyDescent="0.25">
      <c r="A163" s="36" t="s">
        <v>188</v>
      </c>
      <c r="B163" s="33">
        <v>7</v>
      </c>
      <c r="C163" s="33">
        <v>2</v>
      </c>
      <c r="D163" s="33">
        <v>2020</v>
      </c>
      <c r="E163" t="s">
        <v>190</v>
      </c>
      <c r="F163">
        <v>77.28</v>
      </c>
      <c r="H163" s="4" t="s">
        <v>29</v>
      </c>
      <c r="I163" s="4" t="s">
        <v>191</v>
      </c>
      <c r="J163" s="4" t="s">
        <v>31</v>
      </c>
    </row>
    <row r="164" spans="1:10" x14ac:dyDescent="0.25">
      <c r="A164" s="36" t="s">
        <v>188</v>
      </c>
      <c r="B164" s="33">
        <v>7</v>
      </c>
      <c r="C164" s="33">
        <v>2</v>
      </c>
      <c r="D164" s="33">
        <v>2020</v>
      </c>
      <c r="E164" t="s">
        <v>165</v>
      </c>
      <c r="F164">
        <v>14.79</v>
      </c>
      <c r="H164" s="4" t="s">
        <v>29</v>
      </c>
      <c r="I164" s="4" t="s">
        <v>45</v>
      </c>
      <c r="J164" s="4" t="s">
        <v>31</v>
      </c>
    </row>
    <row r="165" spans="1:10" x14ac:dyDescent="0.25">
      <c r="A165" s="36" t="s">
        <v>188</v>
      </c>
      <c r="B165" s="33">
        <v>7</v>
      </c>
      <c r="C165" s="33">
        <v>2</v>
      </c>
      <c r="D165" s="33">
        <v>2020</v>
      </c>
      <c r="E165" t="s">
        <v>81</v>
      </c>
      <c r="G165" s="37">
        <v>1544.81</v>
      </c>
      <c r="H165" s="4" t="s">
        <v>36</v>
      </c>
      <c r="I165" s="4" t="s">
        <v>82</v>
      </c>
      <c r="J165" s="4"/>
    </row>
    <row r="166" spans="1:10" x14ac:dyDescent="0.25">
      <c r="A166" s="36" t="s">
        <v>192</v>
      </c>
      <c r="B166" s="33">
        <v>8</v>
      </c>
      <c r="C166" s="33">
        <v>2</v>
      </c>
      <c r="D166" s="33">
        <v>2020</v>
      </c>
      <c r="E166" t="s">
        <v>73</v>
      </c>
      <c r="F166">
        <v>330.76</v>
      </c>
      <c r="H166" s="4" t="s">
        <v>51</v>
      </c>
      <c r="I166" s="4" t="s">
        <v>52</v>
      </c>
      <c r="J166" s="4" t="s">
        <v>31</v>
      </c>
    </row>
    <row r="167" spans="1:10" x14ac:dyDescent="0.25">
      <c r="A167" s="36" t="s">
        <v>192</v>
      </c>
      <c r="B167" s="33">
        <v>8</v>
      </c>
      <c r="C167" s="33">
        <v>2</v>
      </c>
      <c r="D167" s="33">
        <v>2020</v>
      </c>
      <c r="E167" s="37" t="s">
        <v>193</v>
      </c>
      <c r="F167" s="37">
        <v>7.12</v>
      </c>
      <c r="H167" s="4" t="s">
        <v>29</v>
      </c>
      <c r="I167" s="4" t="s">
        <v>58</v>
      </c>
      <c r="J167" s="4" t="s">
        <v>31</v>
      </c>
    </row>
    <row r="168" spans="1:10" x14ac:dyDescent="0.25">
      <c r="A168" s="36" t="s">
        <v>194</v>
      </c>
      <c r="B168" s="33">
        <v>9</v>
      </c>
      <c r="C168" s="33">
        <v>2</v>
      </c>
      <c r="D168" s="33">
        <v>2020</v>
      </c>
      <c r="E168" t="s">
        <v>46</v>
      </c>
      <c r="F168">
        <v>24.95</v>
      </c>
      <c r="H168" s="4" t="s">
        <v>12</v>
      </c>
      <c r="I168" s="4" t="s">
        <v>12</v>
      </c>
      <c r="J168" s="4" t="s">
        <v>13</v>
      </c>
    </row>
    <row r="169" spans="1:10" x14ac:dyDescent="0.25">
      <c r="A169" s="36" t="s">
        <v>194</v>
      </c>
      <c r="B169" s="33">
        <v>9</v>
      </c>
      <c r="C169" s="33">
        <v>2</v>
      </c>
      <c r="D169" s="33">
        <v>2020</v>
      </c>
      <c r="E169" t="s">
        <v>195</v>
      </c>
      <c r="F169">
        <v>58.14</v>
      </c>
      <c r="H169" s="4" t="s">
        <v>29</v>
      </c>
      <c r="I169" s="4" t="s">
        <v>191</v>
      </c>
      <c r="J169" s="4" t="s">
        <v>31</v>
      </c>
    </row>
    <row r="170" spans="1:10" x14ac:dyDescent="0.25">
      <c r="A170" s="36" t="s">
        <v>194</v>
      </c>
      <c r="B170" s="33">
        <v>9</v>
      </c>
      <c r="C170" s="33">
        <v>2</v>
      </c>
      <c r="D170" s="33">
        <v>2020</v>
      </c>
      <c r="E170" t="s">
        <v>138</v>
      </c>
      <c r="F170">
        <v>14.97</v>
      </c>
      <c r="H170" s="4" t="s">
        <v>29</v>
      </c>
      <c r="I170" s="4" t="s">
        <v>45</v>
      </c>
      <c r="J170" s="4" t="s">
        <v>31</v>
      </c>
    </row>
    <row r="171" spans="1:10" x14ac:dyDescent="0.25">
      <c r="A171" s="36" t="s">
        <v>196</v>
      </c>
      <c r="B171" s="33">
        <v>10</v>
      </c>
      <c r="C171" s="33">
        <v>2</v>
      </c>
      <c r="D171" s="33">
        <v>2020</v>
      </c>
      <c r="E171" t="s">
        <v>197</v>
      </c>
      <c r="F171">
        <v>10.8</v>
      </c>
      <c r="H171" s="4" t="s">
        <v>29</v>
      </c>
      <c r="I171" s="4" t="s">
        <v>58</v>
      </c>
      <c r="J171" s="4" t="s">
        <v>31</v>
      </c>
    </row>
    <row r="172" spans="1:10" x14ac:dyDescent="0.25">
      <c r="A172" s="36" t="s">
        <v>196</v>
      </c>
      <c r="B172" s="33">
        <v>10</v>
      </c>
      <c r="C172" s="33">
        <v>2</v>
      </c>
      <c r="D172" s="33">
        <v>2020</v>
      </c>
      <c r="E172" t="s">
        <v>84</v>
      </c>
      <c r="G172" s="37">
        <v>1817.76</v>
      </c>
      <c r="H172" s="4" t="s">
        <v>85</v>
      </c>
      <c r="I172" s="4" t="s">
        <v>86</v>
      </c>
      <c r="J172" s="4"/>
    </row>
    <row r="173" spans="1:10" x14ac:dyDescent="0.25">
      <c r="A173" s="36" t="s">
        <v>198</v>
      </c>
      <c r="B173" s="33">
        <v>11</v>
      </c>
      <c r="C173" s="33">
        <v>2</v>
      </c>
      <c r="D173" s="33">
        <v>2020</v>
      </c>
      <c r="E173" t="s">
        <v>46</v>
      </c>
      <c r="F173">
        <v>34.53</v>
      </c>
      <c r="H173" s="4" t="s">
        <v>12</v>
      </c>
      <c r="I173" s="4" t="s">
        <v>12</v>
      </c>
      <c r="J173" s="4" t="s">
        <v>13</v>
      </c>
    </row>
    <row r="174" spans="1:10" x14ac:dyDescent="0.25">
      <c r="A174" s="36" t="s">
        <v>199</v>
      </c>
      <c r="B174" s="33">
        <v>12</v>
      </c>
      <c r="C174" s="33">
        <v>2</v>
      </c>
      <c r="D174" s="33">
        <v>2020</v>
      </c>
      <c r="E174" t="s">
        <v>103</v>
      </c>
      <c r="F174">
        <v>52.96</v>
      </c>
      <c r="H174" s="4" t="s">
        <v>16</v>
      </c>
      <c r="I174" s="4" t="s">
        <v>39</v>
      </c>
      <c r="J174" s="4" t="s">
        <v>13</v>
      </c>
    </row>
    <row r="175" spans="1:10" x14ac:dyDescent="0.25">
      <c r="A175" s="36" t="s">
        <v>199</v>
      </c>
      <c r="B175" s="33">
        <v>12</v>
      </c>
      <c r="C175" s="33">
        <v>2</v>
      </c>
      <c r="D175" s="33">
        <v>2020</v>
      </c>
      <c r="E175" t="s">
        <v>200</v>
      </c>
      <c r="F175">
        <v>15.99</v>
      </c>
      <c r="H175" s="4" t="s">
        <v>61</v>
      </c>
      <c r="I175" s="4" t="s">
        <v>97</v>
      </c>
      <c r="J175" s="4" t="s">
        <v>31</v>
      </c>
    </row>
    <row r="176" spans="1:10" x14ac:dyDescent="0.25">
      <c r="A176" s="36" t="s">
        <v>199</v>
      </c>
      <c r="B176" s="33">
        <v>12</v>
      </c>
      <c r="C176" s="33">
        <v>2</v>
      </c>
      <c r="D176" s="33">
        <v>2020</v>
      </c>
      <c r="E176" t="s">
        <v>92</v>
      </c>
      <c r="F176">
        <v>48.1</v>
      </c>
      <c r="H176" s="4" t="s">
        <v>61</v>
      </c>
      <c r="I176" s="4" t="s">
        <v>62</v>
      </c>
      <c r="J176" s="4" t="s">
        <v>31</v>
      </c>
    </row>
    <row r="177" spans="1:10" x14ac:dyDescent="0.25">
      <c r="A177" s="36" t="s">
        <v>199</v>
      </c>
      <c r="B177" s="33">
        <v>12</v>
      </c>
      <c r="C177" s="33">
        <v>2</v>
      </c>
      <c r="D177" s="33">
        <v>2020</v>
      </c>
      <c r="E177" t="s">
        <v>124</v>
      </c>
      <c r="F177">
        <v>7.15</v>
      </c>
      <c r="H177" s="4" t="s">
        <v>29</v>
      </c>
      <c r="I177" s="4" t="s">
        <v>30</v>
      </c>
      <c r="J177" s="4" t="s">
        <v>31</v>
      </c>
    </row>
    <row r="178" spans="1:10" x14ac:dyDescent="0.25">
      <c r="A178" s="36" t="s">
        <v>199</v>
      </c>
      <c r="B178" s="33">
        <v>12</v>
      </c>
      <c r="C178" s="33">
        <v>2</v>
      </c>
      <c r="D178" s="33">
        <v>2020</v>
      </c>
      <c r="E178" t="s">
        <v>201</v>
      </c>
      <c r="F178">
        <v>20.99</v>
      </c>
      <c r="H178" s="4" t="s">
        <v>61</v>
      </c>
      <c r="I178" s="4" t="s">
        <v>202</v>
      </c>
      <c r="J178" s="4" t="s">
        <v>31</v>
      </c>
    </row>
    <row r="179" spans="1:10" x14ac:dyDescent="0.25">
      <c r="A179" s="36" t="s">
        <v>203</v>
      </c>
      <c r="B179" s="33">
        <v>13</v>
      </c>
      <c r="C179" s="33">
        <v>2</v>
      </c>
      <c r="D179" s="33">
        <v>2020</v>
      </c>
      <c r="E179" t="s">
        <v>99</v>
      </c>
      <c r="F179">
        <v>8.81</v>
      </c>
      <c r="H179" s="4" t="s">
        <v>12</v>
      </c>
      <c r="I179" s="4" t="s">
        <v>12</v>
      </c>
      <c r="J179" s="4" t="s">
        <v>13</v>
      </c>
    </row>
    <row r="180" spans="1:10" x14ac:dyDescent="0.25">
      <c r="A180" s="36" t="s">
        <v>203</v>
      </c>
      <c r="B180" s="33">
        <v>13</v>
      </c>
      <c r="C180" s="33">
        <v>2</v>
      </c>
      <c r="D180" s="33">
        <v>2020</v>
      </c>
      <c r="E180" t="s">
        <v>204</v>
      </c>
      <c r="F180">
        <v>8.24</v>
      </c>
      <c r="H180" s="4" t="s">
        <v>29</v>
      </c>
      <c r="I180" s="4" t="s">
        <v>30</v>
      </c>
      <c r="J180" s="4" t="s">
        <v>31</v>
      </c>
    </row>
    <row r="181" spans="1:10" x14ac:dyDescent="0.25">
      <c r="A181" s="36" t="s">
        <v>205</v>
      </c>
      <c r="B181" s="33">
        <v>14</v>
      </c>
      <c r="C181" s="33">
        <v>2</v>
      </c>
      <c r="D181" s="33">
        <v>2020</v>
      </c>
      <c r="E181" t="s">
        <v>95</v>
      </c>
      <c r="F181">
        <v>16.89</v>
      </c>
      <c r="H181" s="4" t="s">
        <v>29</v>
      </c>
      <c r="I181" s="4" t="s">
        <v>45</v>
      </c>
      <c r="J181" s="4" t="s">
        <v>31</v>
      </c>
    </row>
    <row r="182" spans="1:10" x14ac:dyDescent="0.25">
      <c r="A182" s="36" t="s">
        <v>205</v>
      </c>
      <c r="B182" s="33">
        <v>14</v>
      </c>
      <c r="C182" s="33">
        <v>2</v>
      </c>
      <c r="D182" s="33">
        <v>2020</v>
      </c>
      <c r="E182" t="s">
        <v>206</v>
      </c>
      <c r="F182">
        <v>22</v>
      </c>
      <c r="H182" s="4" t="s">
        <v>51</v>
      </c>
      <c r="I182" s="4" t="s">
        <v>207</v>
      </c>
      <c r="J182" s="4" t="s">
        <v>31</v>
      </c>
    </row>
    <row r="183" spans="1:10" x14ac:dyDescent="0.25">
      <c r="A183" s="36" t="s">
        <v>205</v>
      </c>
      <c r="B183" s="33">
        <v>14</v>
      </c>
      <c r="C183" s="33">
        <v>2</v>
      </c>
      <c r="D183" s="33">
        <v>2020</v>
      </c>
      <c r="E183" t="s">
        <v>208</v>
      </c>
      <c r="F183" s="37">
        <v>8.61</v>
      </c>
      <c r="H183" s="4" t="s">
        <v>29</v>
      </c>
      <c r="I183" s="4" t="s">
        <v>30</v>
      </c>
      <c r="J183" s="4" t="s">
        <v>31</v>
      </c>
    </row>
    <row r="184" spans="1:10" x14ac:dyDescent="0.25">
      <c r="A184" s="36" t="s">
        <v>205</v>
      </c>
      <c r="B184" s="33">
        <v>14</v>
      </c>
      <c r="C184" s="33">
        <v>2</v>
      </c>
      <c r="D184" s="33">
        <v>2020</v>
      </c>
      <c r="E184" t="s">
        <v>209</v>
      </c>
      <c r="F184">
        <v>31.5</v>
      </c>
      <c r="H184" s="4" t="s">
        <v>51</v>
      </c>
      <c r="I184" s="4" t="s">
        <v>207</v>
      </c>
      <c r="J184" s="4" t="s">
        <v>31</v>
      </c>
    </row>
    <row r="185" spans="1:10" x14ac:dyDescent="0.25">
      <c r="A185" s="36" t="s">
        <v>205</v>
      </c>
      <c r="B185" s="33">
        <v>14</v>
      </c>
      <c r="C185" s="33">
        <v>2</v>
      </c>
      <c r="D185" s="33">
        <v>2020</v>
      </c>
      <c r="E185" t="s">
        <v>111</v>
      </c>
      <c r="F185">
        <v>42.85</v>
      </c>
      <c r="H185" s="4" t="s">
        <v>61</v>
      </c>
      <c r="I185" s="4" t="s">
        <v>97</v>
      </c>
      <c r="J185" s="4" t="s">
        <v>31</v>
      </c>
    </row>
    <row r="186" spans="1:10" x14ac:dyDescent="0.25">
      <c r="A186" s="36" t="s">
        <v>205</v>
      </c>
      <c r="B186" s="33">
        <v>14</v>
      </c>
      <c r="C186" s="33">
        <v>2</v>
      </c>
      <c r="D186" s="33">
        <v>2020</v>
      </c>
      <c r="E186" t="s">
        <v>35</v>
      </c>
      <c r="G186" s="37">
        <v>108.28</v>
      </c>
      <c r="H186" s="4" t="s">
        <v>36</v>
      </c>
      <c r="I186" s="4" t="s">
        <v>37</v>
      </c>
      <c r="J186" s="4"/>
    </row>
    <row r="187" spans="1:10" x14ac:dyDescent="0.25">
      <c r="A187" s="36" t="s">
        <v>210</v>
      </c>
      <c r="B187" s="33">
        <v>15</v>
      </c>
      <c r="C187" s="33">
        <v>2</v>
      </c>
      <c r="D187" s="33">
        <v>2020</v>
      </c>
      <c r="E187" t="s">
        <v>212</v>
      </c>
      <c r="F187">
        <v>54.63</v>
      </c>
      <c r="H187" s="4" t="s">
        <v>12</v>
      </c>
      <c r="I187" s="4" t="s">
        <v>12</v>
      </c>
      <c r="J187" s="4" t="s">
        <v>13</v>
      </c>
    </row>
    <row r="188" spans="1:10" x14ac:dyDescent="0.25">
      <c r="A188" s="36" t="s">
        <v>210</v>
      </c>
      <c r="B188" s="33">
        <v>15</v>
      </c>
      <c r="C188" s="33">
        <v>2</v>
      </c>
      <c r="D188" s="33">
        <v>2020</v>
      </c>
      <c r="E188" t="s">
        <v>211</v>
      </c>
      <c r="F188">
        <v>6.75</v>
      </c>
      <c r="H188" s="4" t="s">
        <v>29</v>
      </c>
      <c r="I188" s="4" t="s">
        <v>30</v>
      </c>
      <c r="J188" s="4" t="s">
        <v>31</v>
      </c>
    </row>
    <row r="189" spans="1:10" x14ac:dyDescent="0.25">
      <c r="A189" s="36" t="s">
        <v>213</v>
      </c>
      <c r="B189" s="33">
        <v>17</v>
      </c>
      <c r="C189" s="33">
        <v>2</v>
      </c>
      <c r="D189" s="33">
        <v>2020</v>
      </c>
      <c r="E189" t="s">
        <v>214</v>
      </c>
      <c r="F189">
        <v>15.8</v>
      </c>
      <c r="H189" s="4" t="s">
        <v>51</v>
      </c>
      <c r="I189" s="4" t="s">
        <v>207</v>
      </c>
      <c r="J189" s="4" t="s">
        <v>31</v>
      </c>
    </row>
    <row r="190" spans="1:10" x14ac:dyDescent="0.25">
      <c r="A190" s="36" t="s">
        <v>215</v>
      </c>
      <c r="B190" s="33">
        <v>18</v>
      </c>
      <c r="C190" s="33">
        <v>2</v>
      </c>
      <c r="D190" s="33">
        <v>2020</v>
      </c>
      <c r="E190" t="s">
        <v>64</v>
      </c>
      <c r="F190">
        <v>494.93</v>
      </c>
      <c r="H190" s="4" t="s">
        <v>23</v>
      </c>
      <c r="I190" s="4" t="s">
        <v>65</v>
      </c>
      <c r="J190" s="4" t="s">
        <v>13</v>
      </c>
    </row>
    <row r="191" spans="1:10" x14ac:dyDescent="0.25">
      <c r="A191" s="36" t="s">
        <v>215</v>
      </c>
      <c r="B191" s="33">
        <v>18</v>
      </c>
      <c r="C191" s="33">
        <v>2</v>
      </c>
      <c r="D191" s="33">
        <v>2020</v>
      </c>
      <c r="E191" t="s">
        <v>217</v>
      </c>
      <c r="F191">
        <v>46.15</v>
      </c>
      <c r="H191" s="4" t="s">
        <v>16</v>
      </c>
      <c r="I191" s="4" t="s">
        <v>116</v>
      </c>
      <c r="J191" s="4" t="s">
        <v>13</v>
      </c>
    </row>
    <row r="192" spans="1:10" x14ac:dyDescent="0.25">
      <c r="A192" s="36" t="s">
        <v>215</v>
      </c>
      <c r="B192" s="33">
        <v>18</v>
      </c>
      <c r="C192" s="33">
        <v>2</v>
      </c>
      <c r="D192" s="33">
        <v>2020</v>
      </c>
      <c r="E192" t="s">
        <v>220</v>
      </c>
      <c r="F192">
        <v>17.8</v>
      </c>
      <c r="H192" s="4" t="s">
        <v>16</v>
      </c>
      <c r="I192" s="4" t="s">
        <v>106</v>
      </c>
      <c r="J192" s="4" t="s">
        <v>13</v>
      </c>
    </row>
    <row r="193" spans="1:10" x14ac:dyDescent="0.25">
      <c r="A193" s="36" t="s">
        <v>215</v>
      </c>
      <c r="B193" s="33">
        <v>18</v>
      </c>
      <c r="C193" s="33">
        <v>2</v>
      </c>
      <c r="D193" s="33">
        <v>2020</v>
      </c>
      <c r="E193" t="s">
        <v>216</v>
      </c>
      <c r="F193">
        <v>30.48</v>
      </c>
      <c r="H193" s="4" t="s">
        <v>51</v>
      </c>
      <c r="I193" s="4" t="s">
        <v>207</v>
      </c>
      <c r="J193" s="4" t="s">
        <v>31</v>
      </c>
    </row>
    <row r="194" spans="1:10" x14ac:dyDescent="0.25">
      <c r="A194" s="36" t="s">
        <v>215</v>
      </c>
      <c r="B194" s="33">
        <v>18</v>
      </c>
      <c r="C194" s="33">
        <v>2</v>
      </c>
      <c r="D194" s="33">
        <v>2020</v>
      </c>
      <c r="E194" t="s">
        <v>218</v>
      </c>
      <c r="F194">
        <v>5.13</v>
      </c>
      <c r="H194" s="4" t="s">
        <v>29</v>
      </c>
      <c r="I194" s="4" t="s">
        <v>30</v>
      </c>
      <c r="J194" s="4" t="s">
        <v>31</v>
      </c>
    </row>
    <row r="195" spans="1:10" x14ac:dyDescent="0.25">
      <c r="A195" s="36" t="s">
        <v>215</v>
      </c>
      <c r="B195" s="33">
        <v>18</v>
      </c>
      <c r="C195" s="33">
        <v>2</v>
      </c>
      <c r="D195" s="33">
        <v>2020</v>
      </c>
      <c r="E195" t="s">
        <v>219</v>
      </c>
      <c r="F195">
        <v>49.5</v>
      </c>
      <c r="H195" s="4" t="s">
        <v>51</v>
      </c>
      <c r="I195" s="4" t="s">
        <v>207</v>
      </c>
      <c r="J195" s="4" t="s">
        <v>31</v>
      </c>
    </row>
    <row r="196" spans="1:10" x14ac:dyDescent="0.25">
      <c r="A196" s="36" t="s">
        <v>215</v>
      </c>
      <c r="B196" s="33">
        <v>18</v>
      </c>
      <c r="C196" s="33">
        <v>2</v>
      </c>
      <c r="D196" s="33">
        <v>2020</v>
      </c>
      <c r="E196" t="s">
        <v>221</v>
      </c>
      <c r="F196">
        <v>31.5</v>
      </c>
      <c r="H196" s="4" t="s">
        <v>51</v>
      </c>
      <c r="I196" s="4" t="s">
        <v>207</v>
      </c>
      <c r="J196" s="4" t="s">
        <v>31</v>
      </c>
    </row>
    <row r="197" spans="1:10" x14ac:dyDescent="0.25">
      <c r="A197" s="36" t="s">
        <v>215</v>
      </c>
      <c r="B197" s="33">
        <v>18</v>
      </c>
      <c r="C197" s="33">
        <v>2</v>
      </c>
      <c r="D197" s="33">
        <v>2020</v>
      </c>
      <c r="E197" t="s">
        <v>222</v>
      </c>
      <c r="F197">
        <v>17.68</v>
      </c>
      <c r="H197" s="4" t="s">
        <v>29</v>
      </c>
      <c r="I197" s="4" t="s">
        <v>58</v>
      </c>
      <c r="J197" s="4" t="s">
        <v>31</v>
      </c>
    </row>
    <row r="198" spans="1:10" x14ac:dyDescent="0.25">
      <c r="A198" s="36" t="s">
        <v>223</v>
      </c>
      <c r="B198" s="33">
        <v>19</v>
      </c>
      <c r="C198" s="33">
        <v>2</v>
      </c>
      <c r="D198" s="33">
        <v>2020</v>
      </c>
      <c r="E198" t="s">
        <v>109</v>
      </c>
      <c r="F198">
        <v>261.18</v>
      </c>
      <c r="H198" s="4" t="s">
        <v>23</v>
      </c>
      <c r="I198" s="4" t="s">
        <v>110</v>
      </c>
      <c r="J198" s="4" t="s">
        <v>13</v>
      </c>
    </row>
    <row r="199" spans="1:10" x14ac:dyDescent="0.25">
      <c r="A199" s="36" t="s">
        <v>223</v>
      </c>
      <c r="B199" s="33">
        <v>19</v>
      </c>
      <c r="C199" s="33">
        <v>2</v>
      </c>
      <c r="D199" s="33">
        <v>2020</v>
      </c>
      <c r="E199" t="s">
        <v>76</v>
      </c>
      <c r="F199">
        <v>39.119999999999997</v>
      </c>
      <c r="H199" s="4" t="s">
        <v>19</v>
      </c>
      <c r="I199" s="4" t="s">
        <v>20</v>
      </c>
      <c r="J199" s="4" t="s">
        <v>13</v>
      </c>
    </row>
    <row r="200" spans="1:10" x14ac:dyDescent="0.25">
      <c r="A200" s="36" t="s">
        <v>223</v>
      </c>
      <c r="B200" s="33">
        <v>19</v>
      </c>
      <c r="C200" s="33">
        <v>2</v>
      </c>
      <c r="D200" s="33">
        <v>2020</v>
      </c>
      <c r="E200" t="s">
        <v>46</v>
      </c>
      <c r="F200">
        <v>62.06</v>
      </c>
      <c r="H200" s="4" t="s">
        <v>12</v>
      </c>
      <c r="I200" s="4" t="s">
        <v>12</v>
      </c>
      <c r="J200" s="4" t="s">
        <v>13</v>
      </c>
    </row>
    <row r="201" spans="1:10" x14ac:dyDescent="0.25">
      <c r="A201" s="36" t="s">
        <v>224</v>
      </c>
      <c r="B201" s="33">
        <v>20</v>
      </c>
      <c r="C201" s="33">
        <v>2</v>
      </c>
      <c r="D201" s="33">
        <v>2020</v>
      </c>
      <c r="E201" t="s">
        <v>225</v>
      </c>
      <c r="F201">
        <v>26.24</v>
      </c>
      <c r="H201" s="4" t="s">
        <v>16</v>
      </c>
      <c r="I201" s="4" t="s">
        <v>226</v>
      </c>
      <c r="J201" s="4" t="s">
        <v>13</v>
      </c>
    </row>
    <row r="202" spans="1:10" x14ac:dyDescent="0.25">
      <c r="A202" s="36" t="s">
        <v>224</v>
      </c>
      <c r="B202" s="33">
        <v>20</v>
      </c>
      <c r="C202" s="33">
        <v>2</v>
      </c>
      <c r="D202" s="33">
        <v>2020</v>
      </c>
      <c r="E202" s="37" t="s">
        <v>225</v>
      </c>
      <c r="F202" s="37">
        <v>20.239999999999998</v>
      </c>
      <c r="H202" s="4" t="s">
        <v>16</v>
      </c>
      <c r="I202" s="4" t="s">
        <v>226</v>
      </c>
      <c r="J202" s="4" t="s">
        <v>13</v>
      </c>
    </row>
    <row r="203" spans="1:10" x14ac:dyDescent="0.25">
      <c r="A203" s="36" t="s">
        <v>224</v>
      </c>
      <c r="B203" s="33">
        <v>20</v>
      </c>
      <c r="C203" s="33">
        <v>2</v>
      </c>
      <c r="D203" s="33">
        <v>2020</v>
      </c>
      <c r="E203" s="37" t="s">
        <v>161</v>
      </c>
      <c r="F203" s="37">
        <v>6.58</v>
      </c>
      <c r="H203" s="4" t="s">
        <v>29</v>
      </c>
      <c r="I203" s="4" t="s">
        <v>58</v>
      </c>
      <c r="J203" s="4" t="s">
        <v>31</v>
      </c>
    </row>
    <row r="204" spans="1:10" x14ac:dyDescent="0.25">
      <c r="A204" s="36" t="s">
        <v>224</v>
      </c>
      <c r="B204" s="33">
        <v>20</v>
      </c>
      <c r="C204" s="33">
        <v>2</v>
      </c>
      <c r="D204" s="33">
        <v>2020</v>
      </c>
      <c r="E204" s="37" t="s">
        <v>66</v>
      </c>
      <c r="F204" s="37">
        <v>3.95</v>
      </c>
      <c r="H204" s="4" t="s">
        <v>29</v>
      </c>
      <c r="I204" s="4" t="s">
        <v>30</v>
      </c>
      <c r="J204" s="4" t="s">
        <v>31</v>
      </c>
    </row>
    <row r="205" spans="1:10" x14ac:dyDescent="0.25">
      <c r="A205" s="36" t="s">
        <v>227</v>
      </c>
      <c r="B205" s="33">
        <v>21</v>
      </c>
      <c r="C205" s="33">
        <v>2</v>
      </c>
      <c r="D205" s="33">
        <v>2020</v>
      </c>
      <c r="E205" s="37" t="s">
        <v>135</v>
      </c>
      <c r="F205" s="37">
        <v>4.1900000000000004</v>
      </c>
      <c r="H205" s="4" t="s">
        <v>61</v>
      </c>
      <c r="I205" s="4" t="s">
        <v>97</v>
      </c>
      <c r="J205" s="4" t="s">
        <v>31</v>
      </c>
    </row>
    <row r="206" spans="1:10" x14ac:dyDescent="0.25">
      <c r="A206" s="36" t="s">
        <v>227</v>
      </c>
      <c r="B206" s="33">
        <v>21</v>
      </c>
      <c r="C206" s="33">
        <v>2</v>
      </c>
      <c r="D206" s="33">
        <v>2020</v>
      </c>
      <c r="E206" t="s">
        <v>228</v>
      </c>
      <c r="F206">
        <v>7.01</v>
      </c>
      <c r="H206" s="4" t="s">
        <v>29</v>
      </c>
      <c r="I206" s="4" t="s">
        <v>58</v>
      </c>
      <c r="J206" s="4" t="s">
        <v>31</v>
      </c>
    </row>
    <row r="207" spans="1:10" x14ac:dyDescent="0.25">
      <c r="A207" s="36" t="s">
        <v>227</v>
      </c>
      <c r="B207" s="33">
        <v>21</v>
      </c>
      <c r="C207" s="33">
        <v>2</v>
      </c>
      <c r="D207" s="33">
        <v>2020</v>
      </c>
      <c r="E207" t="s">
        <v>66</v>
      </c>
      <c r="F207">
        <v>3.95</v>
      </c>
      <c r="H207" s="4" t="s">
        <v>29</v>
      </c>
      <c r="I207" s="4" t="s">
        <v>30</v>
      </c>
      <c r="J207" s="4" t="s">
        <v>31</v>
      </c>
    </row>
    <row r="208" spans="1:10" x14ac:dyDescent="0.25">
      <c r="A208" s="36" t="s">
        <v>227</v>
      </c>
      <c r="B208" s="33">
        <v>21</v>
      </c>
      <c r="C208" s="33">
        <v>2</v>
      </c>
      <c r="D208" s="33">
        <v>2020</v>
      </c>
      <c r="E208" t="s">
        <v>93</v>
      </c>
      <c r="F208" s="37">
        <v>3.97</v>
      </c>
      <c r="H208" s="4" t="s">
        <v>29</v>
      </c>
      <c r="I208" s="4" t="s">
        <v>30</v>
      </c>
      <c r="J208" s="4" t="s">
        <v>31</v>
      </c>
    </row>
    <row r="209" spans="1:10" x14ac:dyDescent="0.25">
      <c r="A209" s="36" t="s">
        <v>227</v>
      </c>
      <c r="B209" s="33">
        <v>21</v>
      </c>
      <c r="C209" s="33">
        <v>2</v>
      </c>
      <c r="D209" s="33">
        <v>2020</v>
      </c>
      <c r="E209" t="s">
        <v>81</v>
      </c>
      <c r="G209" s="37">
        <v>639.16999999999996</v>
      </c>
      <c r="H209" s="4" t="s">
        <v>36</v>
      </c>
      <c r="I209" s="4" t="s">
        <v>82</v>
      </c>
      <c r="J209" s="4"/>
    </row>
    <row r="210" spans="1:10" x14ac:dyDescent="0.25">
      <c r="A210" s="36" t="s">
        <v>229</v>
      </c>
      <c r="B210" s="33">
        <v>22</v>
      </c>
      <c r="C210" s="33">
        <v>2</v>
      </c>
      <c r="D210" s="33">
        <v>2020</v>
      </c>
      <c r="E210" t="s">
        <v>161</v>
      </c>
      <c r="F210">
        <v>14.98</v>
      </c>
      <c r="H210" s="4" t="s">
        <v>16</v>
      </c>
      <c r="I210" s="4" t="s">
        <v>106</v>
      </c>
      <c r="J210" s="4" t="s">
        <v>13</v>
      </c>
    </row>
    <row r="211" spans="1:10" x14ac:dyDescent="0.25">
      <c r="A211" s="36" t="s">
        <v>229</v>
      </c>
      <c r="B211" s="33">
        <v>22</v>
      </c>
      <c r="C211" s="33">
        <v>2</v>
      </c>
      <c r="D211" s="33">
        <v>2020</v>
      </c>
      <c r="E211" t="s">
        <v>28</v>
      </c>
      <c r="F211">
        <v>39.659999999999997</v>
      </c>
      <c r="H211" s="4" t="s">
        <v>12</v>
      </c>
      <c r="I211" s="4" t="s">
        <v>12</v>
      </c>
      <c r="J211" s="4" t="s">
        <v>13</v>
      </c>
    </row>
    <row r="212" spans="1:10" x14ac:dyDescent="0.25">
      <c r="A212" s="36" t="s">
        <v>229</v>
      </c>
      <c r="B212" s="33">
        <v>22</v>
      </c>
      <c r="C212" s="33">
        <v>2</v>
      </c>
      <c r="D212" s="33">
        <v>2020</v>
      </c>
      <c r="E212" t="s">
        <v>228</v>
      </c>
      <c r="F212">
        <v>3.35</v>
      </c>
      <c r="H212" s="4" t="s">
        <v>29</v>
      </c>
      <c r="I212" s="4" t="s">
        <v>30</v>
      </c>
      <c r="J212" s="4" t="s">
        <v>31</v>
      </c>
    </row>
    <row r="213" spans="1:10" x14ac:dyDescent="0.25">
      <c r="A213" s="36" t="s">
        <v>230</v>
      </c>
      <c r="B213" s="33">
        <v>23</v>
      </c>
      <c r="C213" s="33">
        <v>2</v>
      </c>
      <c r="D213" s="33">
        <v>2020</v>
      </c>
      <c r="E213" t="s">
        <v>232</v>
      </c>
      <c r="F213">
        <v>91.34</v>
      </c>
      <c r="H213" s="4" t="s">
        <v>16</v>
      </c>
      <c r="I213" s="4" t="s">
        <v>34</v>
      </c>
      <c r="J213" s="4" t="s">
        <v>13</v>
      </c>
    </row>
    <row r="214" spans="1:10" x14ac:dyDescent="0.25">
      <c r="A214" s="36" t="s">
        <v>230</v>
      </c>
      <c r="B214" s="33">
        <v>23</v>
      </c>
      <c r="C214" s="33">
        <v>2</v>
      </c>
      <c r="D214" s="33">
        <v>2020</v>
      </c>
      <c r="E214" t="s">
        <v>99</v>
      </c>
      <c r="F214">
        <v>3.1</v>
      </c>
      <c r="H214" s="4" t="s">
        <v>12</v>
      </c>
      <c r="I214" s="4" t="s">
        <v>12</v>
      </c>
      <c r="J214" s="4" t="s">
        <v>13</v>
      </c>
    </row>
    <row r="215" spans="1:10" x14ac:dyDescent="0.25">
      <c r="A215" s="36" t="s">
        <v>230</v>
      </c>
      <c r="B215" s="33">
        <v>23</v>
      </c>
      <c r="C215" s="33">
        <v>2</v>
      </c>
      <c r="D215" s="33">
        <v>2020</v>
      </c>
      <c r="E215" t="s">
        <v>99</v>
      </c>
      <c r="F215">
        <v>4.8499999999999996</v>
      </c>
      <c r="H215" s="4" t="s">
        <v>12</v>
      </c>
      <c r="I215" s="4" t="s">
        <v>12</v>
      </c>
      <c r="J215" s="4" t="s">
        <v>13</v>
      </c>
    </row>
    <row r="216" spans="1:10" x14ac:dyDescent="0.25">
      <c r="A216" s="36" t="s">
        <v>230</v>
      </c>
      <c r="B216" s="33">
        <v>23</v>
      </c>
      <c r="C216" s="33">
        <v>2</v>
      </c>
      <c r="D216" s="33">
        <v>2020</v>
      </c>
      <c r="E216" t="s">
        <v>143</v>
      </c>
      <c r="F216">
        <v>26.43</v>
      </c>
      <c r="H216" s="4" t="s">
        <v>16</v>
      </c>
      <c r="I216" s="4" t="s">
        <v>106</v>
      </c>
      <c r="J216" s="4" t="s">
        <v>13</v>
      </c>
    </row>
    <row r="217" spans="1:10" x14ac:dyDescent="0.25">
      <c r="A217" s="36" t="s">
        <v>230</v>
      </c>
      <c r="B217" s="33">
        <v>23</v>
      </c>
      <c r="C217" s="33">
        <v>2</v>
      </c>
      <c r="D217" s="33">
        <v>2020</v>
      </c>
      <c r="E217" t="s">
        <v>231</v>
      </c>
      <c r="F217">
        <v>5.24</v>
      </c>
      <c r="H217" s="4" t="s">
        <v>29</v>
      </c>
      <c r="I217" s="4" t="s">
        <v>30</v>
      </c>
      <c r="J217" s="4" t="s">
        <v>31</v>
      </c>
    </row>
    <row r="218" spans="1:10" x14ac:dyDescent="0.25">
      <c r="A218" s="36" t="s">
        <v>230</v>
      </c>
      <c r="B218" s="33">
        <v>23</v>
      </c>
      <c r="C218" s="33">
        <v>2</v>
      </c>
      <c r="D218" s="33">
        <v>2020</v>
      </c>
      <c r="E218" t="s">
        <v>233</v>
      </c>
      <c r="F218">
        <v>6.29</v>
      </c>
      <c r="H218" s="4" t="s">
        <v>61</v>
      </c>
      <c r="I218" s="4" t="s">
        <v>184</v>
      </c>
      <c r="J218" s="4" t="s">
        <v>31</v>
      </c>
    </row>
    <row r="219" spans="1:10" x14ac:dyDescent="0.25">
      <c r="A219" s="36" t="s">
        <v>234</v>
      </c>
      <c r="B219" s="33">
        <v>24</v>
      </c>
      <c r="C219" s="33">
        <v>2</v>
      </c>
      <c r="D219" s="33">
        <v>2020</v>
      </c>
      <c r="E219" t="s">
        <v>46</v>
      </c>
      <c r="F219">
        <v>33.090000000000003</v>
      </c>
      <c r="H219" s="4" t="s">
        <v>12</v>
      </c>
      <c r="I219" s="4" t="s">
        <v>12</v>
      </c>
      <c r="J219" s="4" t="s">
        <v>13</v>
      </c>
    </row>
    <row r="220" spans="1:10" x14ac:dyDescent="0.25">
      <c r="A220" s="36" t="s">
        <v>234</v>
      </c>
      <c r="B220" s="33">
        <v>24</v>
      </c>
      <c r="C220" s="33">
        <v>2</v>
      </c>
      <c r="D220" s="33">
        <v>2020</v>
      </c>
      <c r="E220" t="s">
        <v>235</v>
      </c>
      <c r="F220">
        <v>23.81</v>
      </c>
      <c r="H220" s="4" t="s">
        <v>12</v>
      </c>
      <c r="I220" s="4" t="s">
        <v>12</v>
      </c>
      <c r="J220" s="4" t="s">
        <v>13</v>
      </c>
    </row>
    <row r="221" spans="1:10" x14ac:dyDescent="0.25">
      <c r="A221" s="36" t="s">
        <v>234</v>
      </c>
      <c r="B221" s="33">
        <v>24</v>
      </c>
      <c r="C221" s="33">
        <v>2</v>
      </c>
      <c r="D221" s="33">
        <v>2020</v>
      </c>
      <c r="E221" t="s">
        <v>26</v>
      </c>
      <c r="F221">
        <v>57.58</v>
      </c>
      <c r="H221" s="4" t="s">
        <v>19</v>
      </c>
      <c r="I221" s="4" t="s">
        <v>139</v>
      </c>
      <c r="J221" s="4" t="s">
        <v>13</v>
      </c>
    </row>
    <row r="222" spans="1:10" x14ac:dyDescent="0.25">
      <c r="A222" s="36" t="s">
        <v>234</v>
      </c>
      <c r="B222" s="33">
        <v>24</v>
      </c>
      <c r="C222" s="33">
        <v>2</v>
      </c>
      <c r="D222" s="33">
        <v>2020</v>
      </c>
      <c r="E222" t="s">
        <v>71</v>
      </c>
      <c r="F222">
        <v>7.61</v>
      </c>
      <c r="H222" s="4" t="s">
        <v>29</v>
      </c>
      <c r="I222" s="4" t="s">
        <v>30</v>
      </c>
      <c r="J222" s="4" t="s">
        <v>31</v>
      </c>
    </row>
    <row r="223" spans="1:10" x14ac:dyDescent="0.25">
      <c r="A223" s="36" t="s">
        <v>236</v>
      </c>
      <c r="B223" s="33">
        <v>25</v>
      </c>
      <c r="C223" s="33">
        <v>2</v>
      </c>
      <c r="D223" s="33">
        <v>2020</v>
      </c>
      <c r="E223" t="s">
        <v>237</v>
      </c>
      <c r="F223">
        <v>44.1</v>
      </c>
      <c r="H223" s="4" t="s">
        <v>51</v>
      </c>
      <c r="I223" s="4" t="s">
        <v>52</v>
      </c>
      <c r="J223" s="4" t="s">
        <v>31</v>
      </c>
    </row>
    <row r="224" spans="1:10" x14ac:dyDescent="0.25">
      <c r="A224" s="36" t="s">
        <v>236</v>
      </c>
      <c r="B224" s="33">
        <v>25</v>
      </c>
      <c r="C224" s="33">
        <v>2</v>
      </c>
      <c r="D224" s="33">
        <v>2020</v>
      </c>
      <c r="E224" t="s">
        <v>238</v>
      </c>
      <c r="F224">
        <v>12.58</v>
      </c>
      <c r="H224" s="4" t="s">
        <v>29</v>
      </c>
      <c r="I224" s="4" t="s">
        <v>58</v>
      </c>
      <c r="J224" s="4" t="s">
        <v>31</v>
      </c>
    </row>
    <row r="225" spans="1:10" x14ac:dyDescent="0.25">
      <c r="A225" s="36" t="s">
        <v>236</v>
      </c>
      <c r="B225" s="33">
        <v>25</v>
      </c>
      <c r="C225" s="33">
        <v>2</v>
      </c>
      <c r="D225" s="33">
        <v>2020</v>
      </c>
      <c r="E225" t="s">
        <v>149</v>
      </c>
      <c r="F225">
        <v>3.1</v>
      </c>
      <c r="H225" s="4" t="s">
        <v>29</v>
      </c>
      <c r="I225" s="4" t="s">
        <v>30</v>
      </c>
      <c r="J225" s="4" t="s">
        <v>31</v>
      </c>
    </row>
    <row r="226" spans="1:10" x14ac:dyDescent="0.25">
      <c r="A226" s="36" t="s">
        <v>236</v>
      </c>
      <c r="B226" s="33">
        <v>25</v>
      </c>
      <c r="C226" s="33">
        <v>2</v>
      </c>
      <c r="D226" s="33">
        <v>2020</v>
      </c>
      <c r="E226" t="s">
        <v>239</v>
      </c>
      <c r="F226">
        <v>8</v>
      </c>
      <c r="H226" s="4" t="s">
        <v>51</v>
      </c>
      <c r="I226" s="4" t="s">
        <v>52</v>
      </c>
      <c r="J226" s="4" t="s">
        <v>31</v>
      </c>
    </row>
    <row r="227" spans="1:10" x14ac:dyDescent="0.25">
      <c r="A227" s="36" t="s">
        <v>236</v>
      </c>
      <c r="B227" s="33">
        <v>25</v>
      </c>
      <c r="C227" s="33">
        <v>2</v>
      </c>
      <c r="D227" s="33">
        <v>2020</v>
      </c>
      <c r="E227" t="s">
        <v>157</v>
      </c>
      <c r="F227">
        <v>6.3</v>
      </c>
      <c r="H227" s="4" t="s">
        <v>29</v>
      </c>
      <c r="I227" s="4" t="s">
        <v>30</v>
      </c>
      <c r="J227" s="4" t="s">
        <v>31</v>
      </c>
    </row>
    <row r="228" spans="1:10" x14ac:dyDescent="0.25">
      <c r="A228" s="36" t="s">
        <v>236</v>
      </c>
      <c r="B228" s="33">
        <v>25</v>
      </c>
      <c r="C228" s="33">
        <v>2</v>
      </c>
      <c r="D228" s="33">
        <v>2020</v>
      </c>
      <c r="E228" t="s">
        <v>84</v>
      </c>
      <c r="G228" s="37">
        <v>1817.77</v>
      </c>
      <c r="H228" s="4" t="s">
        <v>85</v>
      </c>
      <c r="I228" s="4" t="s">
        <v>86</v>
      </c>
      <c r="J228" s="4"/>
    </row>
    <row r="229" spans="1:10" x14ac:dyDescent="0.25">
      <c r="A229" s="36" t="s">
        <v>240</v>
      </c>
      <c r="B229" s="33">
        <v>26</v>
      </c>
      <c r="C229" s="33">
        <v>2</v>
      </c>
      <c r="D229" s="33">
        <v>2020</v>
      </c>
      <c r="E229" t="s">
        <v>241</v>
      </c>
      <c r="F229">
        <v>35</v>
      </c>
      <c r="H229" s="4" t="s">
        <v>19</v>
      </c>
      <c r="I229" s="4" t="s">
        <v>49</v>
      </c>
      <c r="J229" s="4" t="s">
        <v>13</v>
      </c>
    </row>
    <row r="230" spans="1:10" x14ac:dyDescent="0.25">
      <c r="A230" s="36" t="s">
        <v>240</v>
      </c>
      <c r="B230" s="33">
        <v>26</v>
      </c>
      <c r="C230" s="33">
        <v>2</v>
      </c>
      <c r="D230" s="33">
        <v>2020</v>
      </c>
      <c r="E230" t="s">
        <v>242</v>
      </c>
      <c r="F230">
        <v>3.95</v>
      </c>
      <c r="H230" s="4" t="s">
        <v>29</v>
      </c>
      <c r="I230" s="4" t="s">
        <v>30</v>
      </c>
      <c r="J230" s="4" t="s">
        <v>31</v>
      </c>
    </row>
    <row r="231" spans="1:10" x14ac:dyDescent="0.25">
      <c r="A231" s="36" t="s">
        <v>240</v>
      </c>
      <c r="B231" s="33">
        <v>26</v>
      </c>
      <c r="C231" s="33">
        <v>2</v>
      </c>
      <c r="D231" s="33">
        <v>2020</v>
      </c>
      <c r="E231" s="37" t="s">
        <v>127</v>
      </c>
      <c r="F231" s="37">
        <v>10.78</v>
      </c>
      <c r="H231" s="4" t="s">
        <v>29</v>
      </c>
      <c r="I231" s="4" t="s">
        <v>58</v>
      </c>
      <c r="J231" s="4" t="s">
        <v>31</v>
      </c>
    </row>
    <row r="232" spans="1:10" x14ac:dyDescent="0.25">
      <c r="A232" s="36" t="s">
        <v>240</v>
      </c>
      <c r="B232" s="33">
        <v>26</v>
      </c>
      <c r="C232" s="33">
        <v>2</v>
      </c>
      <c r="D232" s="33">
        <v>2020</v>
      </c>
      <c r="E232" s="37" t="s">
        <v>239</v>
      </c>
      <c r="F232" s="37">
        <v>16</v>
      </c>
      <c r="H232" s="4" t="s">
        <v>51</v>
      </c>
      <c r="I232" s="4" t="s">
        <v>52</v>
      </c>
      <c r="J232" s="4" t="s">
        <v>31</v>
      </c>
    </row>
    <row r="233" spans="1:10" x14ac:dyDescent="0.25">
      <c r="A233" s="36" t="s">
        <v>240</v>
      </c>
      <c r="B233" s="33">
        <v>26</v>
      </c>
      <c r="C233" s="33">
        <v>2</v>
      </c>
      <c r="D233" s="33">
        <v>2020</v>
      </c>
      <c r="E233" s="37" t="s">
        <v>83</v>
      </c>
      <c r="F233" s="37">
        <v>8.18</v>
      </c>
      <c r="H233" s="4" t="s">
        <v>29</v>
      </c>
      <c r="I233" s="4" t="s">
        <v>30</v>
      </c>
      <c r="J233" s="4" t="s">
        <v>31</v>
      </c>
    </row>
    <row r="234" spans="1:10" x14ac:dyDescent="0.25">
      <c r="A234" s="36" t="s">
        <v>243</v>
      </c>
      <c r="B234" s="33">
        <v>27</v>
      </c>
      <c r="C234" s="33">
        <v>2</v>
      </c>
      <c r="D234" s="33">
        <v>2020</v>
      </c>
      <c r="E234" t="s">
        <v>46</v>
      </c>
      <c r="F234">
        <v>47.48</v>
      </c>
      <c r="H234" s="4" t="s">
        <v>12</v>
      </c>
      <c r="I234" s="4" t="s">
        <v>12</v>
      </c>
      <c r="J234" s="4" t="s">
        <v>13</v>
      </c>
    </row>
    <row r="235" spans="1:10" x14ac:dyDescent="0.25">
      <c r="A235" s="36" t="s">
        <v>243</v>
      </c>
      <c r="B235" s="33">
        <v>27</v>
      </c>
      <c r="C235" s="33">
        <v>2</v>
      </c>
      <c r="D235" s="33">
        <v>2020</v>
      </c>
      <c r="E235" t="s">
        <v>68</v>
      </c>
      <c r="F235">
        <v>9.0299999999999994</v>
      </c>
      <c r="H235" s="4" t="s">
        <v>29</v>
      </c>
      <c r="I235" s="4" t="s">
        <v>30</v>
      </c>
      <c r="J235" s="4" t="s">
        <v>31</v>
      </c>
    </row>
    <row r="236" spans="1:10" x14ac:dyDescent="0.25">
      <c r="A236" s="36" t="s">
        <v>243</v>
      </c>
      <c r="B236" s="33">
        <v>27</v>
      </c>
      <c r="C236" s="33">
        <v>2</v>
      </c>
      <c r="D236" s="33">
        <v>2020</v>
      </c>
      <c r="E236" t="s">
        <v>197</v>
      </c>
      <c r="F236">
        <v>14.72</v>
      </c>
      <c r="H236" s="4" t="s">
        <v>29</v>
      </c>
      <c r="I236" s="4" t="s">
        <v>58</v>
      </c>
      <c r="J236" s="4" t="s">
        <v>31</v>
      </c>
    </row>
    <row r="237" spans="1:10" x14ac:dyDescent="0.25">
      <c r="A237" s="36" t="s">
        <v>243</v>
      </c>
      <c r="B237" s="33">
        <v>27</v>
      </c>
      <c r="C237" s="33">
        <v>2</v>
      </c>
      <c r="D237" s="33">
        <v>2020</v>
      </c>
      <c r="E237" t="s">
        <v>66</v>
      </c>
      <c r="F237">
        <v>3.95</v>
      </c>
      <c r="H237" s="4" t="s">
        <v>29</v>
      </c>
      <c r="I237" s="4" t="s">
        <v>30</v>
      </c>
      <c r="J237" s="4" t="s">
        <v>31</v>
      </c>
    </row>
    <row r="238" spans="1:10" x14ac:dyDescent="0.25">
      <c r="A238" s="36" t="s">
        <v>244</v>
      </c>
      <c r="B238" s="33">
        <v>28</v>
      </c>
      <c r="C238" s="33">
        <v>2</v>
      </c>
      <c r="D238" s="33">
        <v>2020</v>
      </c>
      <c r="E238" t="s">
        <v>245</v>
      </c>
      <c r="F238">
        <v>5.1100000000000003</v>
      </c>
      <c r="H238" s="4" t="s">
        <v>29</v>
      </c>
      <c r="I238" s="4" t="s">
        <v>58</v>
      </c>
      <c r="J238" s="4" t="s">
        <v>31</v>
      </c>
    </row>
    <row r="239" spans="1:10" x14ac:dyDescent="0.25">
      <c r="A239" s="36" t="s">
        <v>244</v>
      </c>
      <c r="B239" s="33">
        <v>28</v>
      </c>
      <c r="C239" s="33">
        <v>2</v>
      </c>
      <c r="D239" s="33">
        <v>2020</v>
      </c>
      <c r="E239" t="s">
        <v>68</v>
      </c>
      <c r="F239">
        <v>2.78</v>
      </c>
      <c r="H239" s="4" t="s">
        <v>29</v>
      </c>
      <c r="I239" s="4" t="s">
        <v>30</v>
      </c>
      <c r="J239" s="4" t="s">
        <v>31</v>
      </c>
    </row>
    <row r="240" spans="1:10" x14ac:dyDescent="0.25">
      <c r="A240" s="36" t="s">
        <v>244</v>
      </c>
      <c r="B240" s="33">
        <v>28</v>
      </c>
      <c r="C240" s="33">
        <v>2</v>
      </c>
      <c r="D240" s="33">
        <v>2020</v>
      </c>
      <c r="E240" t="s">
        <v>66</v>
      </c>
      <c r="F240">
        <v>3.4</v>
      </c>
      <c r="H240" s="4" t="s">
        <v>29</v>
      </c>
      <c r="I240" s="4" t="s">
        <v>30</v>
      </c>
      <c r="J240" s="4" t="s">
        <v>31</v>
      </c>
    </row>
    <row r="241" spans="1:10" x14ac:dyDescent="0.25">
      <c r="A241" s="36" t="s">
        <v>244</v>
      </c>
      <c r="B241" s="33">
        <v>28</v>
      </c>
      <c r="C241" s="33">
        <v>2</v>
      </c>
      <c r="D241" s="33">
        <v>2020</v>
      </c>
      <c r="E241" t="s">
        <v>246</v>
      </c>
      <c r="F241">
        <v>200</v>
      </c>
      <c r="H241" s="4" t="s">
        <v>61</v>
      </c>
      <c r="I241" s="4" t="s">
        <v>247</v>
      </c>
      <c r="J241" s="4" t="s">
        <v>31</v>
      </c>
    </row>
    <row r="242" spans="1:10" x14ac:dyDescent="0.25">
      <c r="A242" s="36">
        <v>43890</v>
      </c>
      <c r="B242" s="33">
        <f>DAY(A242)</f>
        <v>29</v>
      </c>
      <c r="C242" s="33">
        <v>2</v>
      </c>
      <c r="D242" s="33">
        <v>2020</v>
      </c>
      <c r="E242" t="s">
        <v>248</v>
      </c>
      <c r="F242">
        <v>5.96</v>
      </c>
      <c r="H242" s="4" t="s">
        <v>12</v>
      </c>
      <c r="I242" s="4" t="s">
        <v>12</v>
      </c>
      <c r="J242" s="4" t="s">
        <v>13</v>
      </c>
    </row>
    <row r="243" spans="1:10" x14ac:dyDescent="0.25">
      <c r="A243" s="36" t="s">
        <v>249</v>
      </c>
      <c r="B243" s="33">
        <v>29</v>
      </c>
      <c r="C243" s="33">
        <v>2</v>
      </c>
      <c r="D243" s="33">
        <v>2020</v>
      </c>
      <c r="E243" t="s">
        <v>162</v>
      </c>
      <c r="F243">
        <v>13.99</v>
      </c>
      <c r="H243" s="4" t="s">
        <v>16</v>
      </c>
      <c r="I243" s="4" t="s">
        <v>163</v>
      </c>
      <c r="J243" s="4" t="s">
        <v>13</v>
      </c>
    </row>
    <row r="244" spans="1:10" x14ac:dyDescent="0.25">
      <c r="A244" s="36" t="s">
        <v>249</v>
      </c>
      <c r="B244" s="33">
        <v>29</v>
      </c>
      <c r="C244" s="33">
        <v>2</v>
      </c>
      <c r="D244" s="33">
        <v>2020</v>
      </c>
      <c r="E244" t="s">
        <v>46</v>
      </c>
      <c r="F244">
        <v>93.67</v>
      </c>
      <c r="H244" s="4" t="s">
        <v>12</v>
      </c>
      <c r="I244" s="4" t="s">
        <v>12</v>
      </c>
      <c r="J244" s="4" t="s">
        <v>13</v>
      </c>
    </row>
    <row r="245" spans="1:10" x14ac:dyDescent="0.25">
      <c r="A245" s="36" t="s">
        <v>249</v>
      </c>
      <c r="B245" s="33">
        <v>29</v>
      </c>
      <c r="C245" s="33">
        <v>2</v>
      </c>
      <c r="D245" s="33">
        <v>2020</v>
      </c>
      <c r="E245" t="s">
        <v>165</v>
      </c>
      <c r="F245">
        <v>10.59</v>
      </c>
      <c r="H245" s="4" t="s">
        <v>29</v>
      </c>
      <c r="I245" s="4" t="s">
        <v>45</v>
      </c>
      <c r="J245" s="4" t="s">
        <v>31</v>
      </c>
    </row>
    <row r="246" spans="1:10" x14ac:dyDescent="0.25">
      <c r="A246" s="36" t="s">
        <v>249</v>
      </c>
      <c r="B246" s="33">
        <v>29</v>
      </c>
      <c r="C246" s="33">
        <v>2</v>
      </c>
      <c r="D246" s="33">
        <v>2020</v>
      </c>
      <c r="E246" t="s">
        <v>250</v>
      </c>
      <c r="F246">
        <v>3.95</v>
      </c>
      <c r="H246" s="4" t="s">
        <v>29</v>
      </c>
      <c r="I246" s="4" t="s">
        <v>30</v>
      </c>
      <c r="J246" s="4" t="s">
        <v>31</v>
      </c>
    </row>
    <row r="247" spans="1:10" x14ac:dyDescent="0.25">
      <c r="A247" s="36" t="s">
        <v>249</v>
      </c>
      <c r="B247" s="33">
        <v>29</v>
      </c>
      <c r="C247" s="33">
        <v>2</v>
      </c>
      <c r="D247" s="33">
        <v>2020</v>
      </c>
      <c r="E247" t="s">
        <v>251</v>
      </c>
      <c r="F247">
        <v>70</v>
      </c>
      <c r="H247" s="4" t="s">
        <v>51</v>
      </c>
      <c r="I247" s="4" t="s">
        <v>54</v>
      </c>
      <c r="J247" s="4" t="s">
        <v>31</v>
      </c>
    </row>
    <row r="248" spans="1:10" x14ac:dyDescent="0.25">
      <c r="A248" s="36" t="s">
        <v>252</v>
      </c>
      <c r="B248" s="33">
        <v>1</v>
      </c>
      <c r="C248" s="33">
        <v>3</v>
      </c>
      <c r="D248" s="33">
        <v>2020</v>
      </c>
      <c r="E248" s="37" t="s">
        <v>253</v>
      </c>
      <c r="F248">
        <v>11</v>
      </c>
      <c r="H248" s="4" t="s">
        <v>29</v>
      </c>
      <c r="I248" s="4" t="s">
        <v>58</v>
      </c>
      <c r="J248" s="4" t="s">
        <v>31</v>
      </c>
    </row>
    <row r="249" spans="1:10" x14ac:dyDescent="0.25">
      <c r="A249" s="36" t="s">
        <v>252</v>
      </c>
      <c r="B249" s="33">
        <v>1</v>
      </c>
      <c r="C249" s="33">
        <v>3</v>
      </c>
      <c r="D249" s="33">
        <v>2020</v>
      </c>
      <c r="E249" s="37" t="s">
        <v>254</v>
      </c>
      <c r="F249">
        <v>16</v>
      </c>
      <c r="H249" s="4" t="s">
        <v>51</v>
      </c>
      <c r="I249" s="4" t="s">
        <v>52</v>
      </c>
      <c r="J249" s="4" t="s">
        <v>31</v>
      </c>
    </row>
    <row r="250" spans="1:10" x14ac:dyDescent="0.25">
      <c r="A250" s="36" t="s">
        <v>252</v>
      </c>
      <c r="B250" s="33">
        <v>1</v>
      </c>
      <c r="C250" s="33">
        <v>3</v>
      </c>
      <c r="D250" s="33">
        <v>2020</v>
      </c>
      <c r="E250" t="s">
        <v>239</v>
      </c>
      <c r="F250">
        <v>8</v>
      </c>
      <c r="H250" s="4" t="s">
        <v>51</v>
      </c>
      <c r="I250" s="4" t="s">
        <v>52</v>
      </c>
      <c r="J250" s="4" t="s">
        <v>31</v>
      </c>
    </row>
    <row r="251" spans="1:10" x14ac:dyDescent="0.25">
      <c r="A251" s="36">
        <v>43891</v>
      </c>
      <c r="B251" s="33">
        <f>DAY(A251)</f>
        <v>1</v>
      </c>
      <c r="C251" s="33">
        <v>3</v>
      </c>
      <c r="D251" s="33">
        <v>2020</v>
      </c>
      <c r="E251" s="5" t="s">
        <v>9</v>
      </c>
      <c r="F251">
        <v>266</v>
      </c>
      <c r="H251" s="4" t="s">
        <v>8</v>
      </c>
      <c r="I251" s="4" t="s">
        <v>9</v>
      </c>
      <c r="J251" s="4" t="s">
        <v>8</v>
      </c>
    </row>
    <row r="252" spans="1:10" x14ac:dyDescent="0.25">
      <c r="A252" s="36">
        <v>43891</v>
      </c>
      <c r="B252" s="33">
        <f>DAY(A252)</f>
        <v>1</v>
      </c>
      <c r="C252" s="33">
        <v>3</v>
      </c>
      <c r="D252" s="33">
        <v>2020</v>
      </c>
      <c r="E252" s="5" t="s">
        <v>7</v>
      </c>
      <c r="F252">
        <v>500</v>
      </c>
      <c r="H252" s="4" t="s">
        <v>8</v>
      </c>
      <c r="I252" s="4" t="s">
        <v>7</v>
      </c>
      <c r="J252" s="4" t="s">
        <v>8</v>
      </c>
    </row>
    <row r="253" spans="1:10" x14ac:dyDescent="0.25">
      <c r="A253" s="36" t="s">
        <v>255</v>
      </c>
      <c r="B253" s="33">
        <v>2</v>
      </c>
      <c r="C253" s="33">
        <v>3</v>
      </c>
      <c r="D253" s="33">
        <v>2020</v>
      </c>
      <c r="E253" s="37" t="s">
        <v>256</v>
      </c>
      <c r="F253">
        <v>285</v>
      </c>
      <c r="H253" s="4" t="s">
        <v>16</v>
      </c>
      <c r="I253" s="4" t="s">
        <v>17</v>
      </c>
      <c r="J253" s="4" t="s">
        <v>13</v>
      </c>
    </row>
    <row r="254" spans="1:10" x14ac:dyDescent="0.25">
      <c r="A254" s="36" t="s">
        <v>255</v>
      </c>
      <c r="B254" s="33">
        <v>2</v>
      </c>
      <c r="C254" s="33">
        <v>3</v>
      </c>
      <c r="D254" s="33">
        <v>2020</v>
      </c>
      <c r="E254" t="s">
        <v>178</v>
      </c>
      <c r="F254">
        <v>1</v>
      </c>
      <c r="H254" s="4" t="s">
        <v>16</v>
      </c>
      <c r="I254" s="4" t="s">
        <v>17</v>
      </c>
      <c r="J254" s="4" t="s">
        <v>13</v>
      </c>
    </row>
    <row r="255" spans="1:10" x14ac:dyDescent="0.25">
      <c r="A255" s="36" t="s">
        <v>255</v>
      </c>
      <c r="B255" s="33">
        <v>2</v>
      </c>
      <c r="C255" s="33">
        <v>3</v>
      </c>
      <c r="D255" s="33">
        <v>2020</v>
      </c>
      <c r="E255" t="s">
        <v>76</v>
      </c>
      <c r="F255">
        <v>44.64</v>
      </c>
      <c r="H255" s="4" t="s">
        <v>19</v>
      </c>
      <c r="I255" s="4" t="s">
        <v>20</v>
      </c>
      <c r="J255" s="4" t="s">
        <v>13</v>
      </c>
    </row>
    <row r="256" spans="1:10" x14ac:dyDescent="0.25">
      <c r="A256" s="36" t="s">
        <v>255</v>
      </c>
      <c r="B256" s="33">
        <v>2</v>
      </c>
      <c r="C256" s="33">
        <v>3</v>
      </c>
      <c r="D256" s="33">
        <v>2020</v>
      </c>
      <c r="E256" t="s">
        <v>26</v>
      </c>
      <c r="F256">
        <v>80.25</v>
      </c>
      <c r="H256" s="4" t="s">
        <v>23</v>
      </c>
      <c r="I256" s="4" t="s">
        <v>27</v>
      </c>
      <c r="J256" s="4" t="s">
        <v>13</v>
      </c>
    </row>
    <row r="257" spans="1:10" x14ac:dyDescent="0.25">
      <c r="A257" s="36" t="s">
        <v>255</v>
      </c>
      <c r="B257" s="33">
        <v>2</v>
      </c>
      <c r="C257" s="33">
        <v>3</v>
      </c>
      <c r="D257" s="33">
        <v>2020</v>
      </c>
      <c r="E257" t="s">
        <v>257</v>
      </c>
      <c r="F257">
        <v>17.82</v>
      </c>
      <c r="H257" s="4" t="s">
        <v>16</v>
      </c>
      <c r="I257" s="4" t="s">
        <v>106</v>
      </c>
      <c r="J257" s="4" t="s">
        <v>13</v>
      </c>
    </row>
    <row r="258" spans="1:10" x14ac:dyDescent="0.25">
      <c r="A258" s="36" t="s">
        <v>255</v>
      </c>
      <c r="B258" s="33">
        <v>2</v>
      </c>
      <c r="C258" s="33">
        <v>3</v>
      </c>
      <c r="D258" s="33">
        <v>2020</v>
      </c>
      <c r="E258" t="s">
        <v>64</v>
      </c>
      <c r="F258">
        <v>494.93</v>
      </c>
      <c r="H258" s="4" t="s">
        <v>23</v>
      </c>
      <c r="I258" s="4" t="s">
        <v>65</v>
      </c>
      <c r="J258" s="4" t="s">
        <v>13</v>
      </c>
    </row>
    <row r="259" spans="1:10" x14ac:dyDescent="0.25">
      <c r="A259" s="36" t="s">
        <v>255</v>
      </c>
      <c r="B259" s="33">
        <v>2</v>
      </c>
      <c r="C259" s="33">
        <v>3</v>
      </c>
      <c r="D259" s="33">
        <v>2020</v>
      </c>
      <c r="E259" t="s">
        <v>22</v>
      </c>
      <c r="F259">
        <v>121</v>
      </c>
      <c r="H259" s="4" t="s">
        <v>23</v>
      </c>
      <c r="I259" s="4" t="s">
        <v>24</v>
      </c>
      <c r="J259" s="4" t="s">
        <v>13</v>
      </c>
    </row>
    <row r="260" spans="1:10" x14ac:dyDescent="0.25">
      <c r="A260" s="36" t="s">
        <v>255</v>
      </c>
      <c r="B260" s="33">
        <v>2</v>
      </c>
      <c r="C260" s="33">
        <v>3</v>
      </c>
      <c r="D260" s="33">
        <v>2020</v>
      </c>
      <c r="E260" t="s">
        <v>66</v>
      </c>
      <c r="F260">
        <v>3.95</v>
      </c>
      <c r="H260" s="4" t="s">
        <v>29</v>
      </c>
      <c r="I260" s="4" t="s">
        <v>30</v>
      </c>
      <c r="J260" s="4" t="s">
        <v>31</v>
      </c>
    </row>
    <row r="261" spans="1:10" x14ac:dyDescent="0.25">
      <c r="A261" s="36">
        <v>40239</v>
      </c>
      <c r="B261" s="33">
        <f>DAY(A261)</f>
        <v>2</v>
      </c>
      <c r="C261" s="33">
        <v>3</v>
      </c>
      <c r="D261" s="33">
        <v>2020</v>
      </c>
      <c r="E261" s="5" t="s">
        <v>9</v>
      </c>
      <c r="F261">
        <v>186</v>
      </c>
      <c r="H261" s="4" t="s">
        <v>8</v>
      </c>
      <c r="I261" s="4" t="s">
        <v>166</v>
      </c>
      <c r="J261" s="4" t="s">
        <v>8</v>
      </c>
    </row>
    <row r="262" spans="1:10" x14ac:dyDescent="0.25">
      <c r="A262" s="36" t="s">
        <v>258</v>
      </c>
      <c r="B262" s="33">
        <v>3</v>
      </c>
      <c r="C262" s="33">
        <v>3</v>
      </c>
      <c r="D262" s="33">
        <v>2020</v>
      </c>
      <c r="E262" s="37" t="s">
        <v>46</v>
      </c>
      <c r="F262">
        <v>75.84</v>
      </c>
      <c r="H262" s="4" t="s">
        <v>12</v>
      </c>
      <c r="I262" s="4" t="s">
        <v>12</v>
      </c>
      <c r="J262" s="4" t="s">
        <v>13</v>
      </c>
    </row>
    <row r="263" spans="1:10" x14ac:dyDescent="0.25">
      <c r="A263" s="43" t="s">
        <v>258</v>
      </c>
      <c r="B263" s="33">
        <v>3</v>
      </c>
      <c r="C263" s="33">
        <v>3</v>
      </c>
      <c r="D263" s="33">
        <v>2020</v>
      </c>
      <c r="E263" s="46" t="s">
        <v>93</v>
      </c>
      <c r="F263" s="46">
        <v>3.86</v>
      </c>
      <c r="G263" s="49"/>
      <c r="H263" s="4" t="s">
        <v>29</v>
      </c>
      <c r="I263" s="4" t="s">
        <v>30</v>
      </c>
      <c r="J263" s="4" t="s">
        <v>31</v>
      </c>
    </row>
    <row r="264" spans="1:10" x14ac:dyDescent="0.25">
      <c r="A264" s="43" t="s">
        <v>258</v>
      </c>
      <c r="B264" s="33">
        <v>3</v>
      </c>
      <c r="C264" s="33">
        <v>3</v>
      </c>
      <c r="D264" s="33">
        <v>2020</v>
      </c>
      <c r="E264" s="46" t="s">
        <v>124</v>
      </c>
      <c r="F264" s="46">
        <v>7.15</v>
      </c>
      <c r="H264" s="4" t="s">
        <v>29</v>
      </c>
      <c r="I264" s="4" t="s">
        <v>30</v>
      </c>
      <c r="J264" s="4" t="s">
        <v>31</v>
      </c>
    </row>
    <row r="265" spans="1:10" x14ac:dyDescent="0.25">
      <c r="A265" s="43" t="s">
        <v>258</v>
      </c>
      <c r="B265" s="33">
        <v>3</v>
      </c>
      <c r="C265" s="33">
        <v>3</v>
      </c>
      <c r="D265" s="33">
        <v>2020</v>
      </c>
      <c r="E265" s="46" t="s">
        <v>60</v>
      </c>
      <c r="F265" s="46">
        <v>82.39</v>
      </c>
      <c r="G265" s="49"/>
      <c r="H265" s="4" t="s">
        <v>61</v>
      </c>
      <c r="I265" s="4" t="s">
        <v>62</v>
      </c>
      <c r="J265" s="4" t="s">
        <v>31</v>
      </c>
    </row>
    <row r="266" spans="1:10" x14ac:dyDescent="0.25">
      <c r="A266" s="36">
        <v>40240</v>
      </c>
      <c r="B266" s="33">
        <f>DAY(A266)</f>
        <v>3</v>
      </c>
      <c r="C266" s="33">
        <v>3</v>
      </c>
      <c r="D266" s="33">
        <v>2020</v>
      </c>
      <c r="E266" s="5" t="s">
        <v>9</v>
      </c>
      <c r="F266">
        <f>1024*2</f>
        <v>2048</v>
      </c>
      <c r="H266" s="4" t="s">
        <v>8</v>
      </c>
      <c r="I266" s="4" t="s">
        <v>70</v>
      </c>
      <c r="J266" s="4" t="s">
        <v>8</v>
      </c>
    </row>
    <row r="267" spans="1:10" x14ac:dyDescent="0.25">
      <c r="A267" s="36" t="s">
        <v>259</v>
      </c>
      <c r="B267" s="33">
        <v>4</v>
      </c>
      <c r="C267" s="33">
        <v>3</v>
      </c>
      <c r="D267" s="33">
        <v>2020</v>
      </c>
      <c r="E267" t="s">
        <v>260</v>
      </c>
      <c r="F267">
        <v>24.14</v>
      </c>
      <c r="H267" s="4" t="s">
        <v>16</v>
      </c>
      <c r="I267" s="4" t="s">
        <v>106</v>
      </c>
      <c r="J267" s="4" t="s">
        <v>13</v>
      </c>
    </row>
    <row r="268" spans="1:10" x14ac:dyDescent="0.25">
      <c r="A268" s="43" t="s">
        <v>259</v>
      </c>
      <c r="B268" s="33">
        <v>4</v>
      </c>
      <c r="C268" s="33">
        <v>3</v>
      </c>
      <c r="D268" s="33">
        <v>2020</v>
      </c>
      <c r="E268" s="46" t="s">
        <v>161</v>
      </c>
      <c r="F268" s="46">
        <v>4.41</v>
      </c>
      <c r="G268" s="49"/>
      <c r="H268" s="4" t="s">
        <v>29</v>
      </c>
      <c r="I268" s="4" t="s">
        <v>58</v>
      </c>
      <c r="J268" s="4" t="s">
        <v>31</v>
      </c>
    </row>
    <row r="269" spans="1:10" x14ac:dyDescent="0.25">
      <c r="A269" s="36" t="s">
        <v>261</v>
      </c>
      <c r="B269" s="33">
        <v>5</v>
      </c>
      <c r="C269" s="33">
        <v>3</v>
      </c>
      <c r="D269" s="33">
        <v>2020</v>
      </c>
      <c r="E269" t="s">
        <v>38</v>
      </c>
      <c r="F269">
        <v>52.96</v>
      </c>
      <c r="H269" s="4" t="s">
        <v>16</v>
      </c>
      <c r="I269" s="4" t="s">
        <v>39</v>
      </c>
      <c r="J269" s="4" t="s">
        <v>13</v>
      </c>
    </row>
    <row r="270" spans="1:10" x14ac:dyDescent="0.25">
      <c r="A270" s="43" t="s">
        <v>261</v>
      </c>
      <c r="B270" s="33">
        <v>5</v>
      </c>
      <c r="C270" s="33">
        <v>3</v>
      </c>
      <c r="D270" s="33">
        <v>2020</v>
      </c>
      <c r="E270" s="46" t="s">
        <v>28</v>
      </c>
      <c r="F270" s="46">
        <v>7.03</v>
      </c>
      <c r="H270" s="4" t="s">
        <v>29</v>
      </c>
      <c r="I270" s="4" t="s">
        <v>30</v>
      </c>
      <c r="J270" s="4" t="s">
        <v>31</v>
      </c>
    </row>
    <row r="271" spans="1:10" x14ac:dyDescent="0.25">
      <c r="A271" s="36" t="s">
        <v>261</v>
      </c>
      <c r="B271" s="33">
        <v>5</v>
      </c>
      <c r="C271" s="33">
        <v>3</v>
      </c>
      <c r="D271" s="33">
        <v>2020</v>
      </c>
      <c r="E271" t="s">
        <v>238</v>
      </c>
      <c r="F271">
        <v>9.43</v>
      </c>
      <c r="H271" s="4" t="s">
        <v>29</v>
      </c>
      <c r="I271" s="4" t="s">
        <v>58</v>
      </c>
      <c r="J271" s="4" t="s">
        <v>31</v>
      </c>
    </row>
    <row r="272" spans="1:10" x14ac:dyDescent="0.25">
      <c r="A272" s="36" t="s">
        <v>261</v>
      </c>
      <c r="B272" s="33">
        <v>5</v>
      </c>
      <c r="C272" s="33">
        <v>3</v>
      </c>
      <c r="D272" s="33">
        <v>2020</v>
      </c>
      <c r="E272" t="s">
        <v>239</v>
      </c>
      <c r="F272">
        <v>8</v>
      </c>
      <c r="H272" s="4" t="s">
        <v>51</v>
      </c>
      <c r="I272" s="4" t="s">
        <v>52</v>
      </c>
      <c r="J272" s="4" t="s">
        <v>31</v>
      </c>
    </row>
    <row r="273" spans="1:10" x14ac:dyDescent="0.25">
      <c r="A273" s="36" t="s">
        <v>261</v>
      </c>
      <c r="B273" s="33">
        <v>5</v>
      </c>
      <c r="C273" s="33">
        <v>3</v>
      </c>
      <c r="D273" s="33">
        <v>2020</v>
      </c>
      <c r="E273" t="s">
        <v>117</v>
      </c>
      <c r="G273" s="37">
        <v>304.35000000000002</v>
      </c>
      <c r="H273" s="4" t="s">
        <v>36</v>
      </c>
      <c r="I273" s="4" t="s">
        <v>118</v>
      </c>
      <c r="J273" s="4"/>
    </row>
    <row r="274" spans="1:10" x14ac:dyDescent="0.25">
      <c r="A274" s="36" t="s">
        <v>262</v>
      </c>
      <c r="B274" s="33">
        <v>6</v>
      </c>
      <c r="C274" s="33">
        <v>3</v>
      </c>
      <c r="D274" s="33">
        <v>2020</v>
      </c>
      <c r="E274" t="s">
        <v>149</v>
      </c>
      <c r="F274">
        <v>6.25</v>
      </c>
      <c r="H274" s="4" t="s">
        <v>29</v>
      </c>
      <c r="I274" s="4" t="s">
        <v>30</v>
      </c>
      <c r="J274" s="4" t="s">
        <v>31</v>
      </c>
    </row>
    <row r="275" spans="1:10" x14ac:dyDescent="0.25">
      <c r="A275" s="36" t="s">
        <v>262</v>
      </c>
      <c r="B275" s="33">
        <v>6</v>
      </c>
      <c r="C275" s="33">
        <v>3</v>
      </c>
      <c r="D275" s="33">
        <v>2020</v>
      </c>
      <c r="E275" t="s">
        <v>263</v>
      </c>
      <c r="F275">
        <v>219.81</v>
      </c>
      <c r="H275" s="4" t="s">
        <v>61</v>
      </c>
      <c r="I275" s="4" t="s">
        <v>247</v>
      </c>
      <c r="J275" s="4" t="s">
        <v>31</v>
      </c>
    </row>
    <row r="276" spans="1:10" x14ac:dyDescent="0.25">
      <c r="A276" s="36" t="s">
        <v>262</v>
      </c>
      <c r="B276" s="33">
        <v>6</v>
      </c>
      <c r="C276" s="33">
        <v>3</v>
      </c>
      <c r="D276" s="33">
        <v>2020</v>
      </c>
      <c r="E276" t="s">
        <v>239</v>
      </c>
      <c r="F276" s="37">
        <v>52</v>
      </c>
      <c r="H276" s="4" t="s">
        <v>51</v>
      </c>
      <c r="I276" s="4" t="s">
        <v>52</v>
      </c>
      <c r="J276" s="4" t="s">
        <v>31</v>
      </c>
    </row>
    <row r="277" spans="1:10" x14ac:dyDescent="0.25">
      <c r="A277" s="36" t="s">
        <v>262</v>
      </c>
      <c r="B277" s="33">
        <v>6</v>
      </c>
      <c r="C277" s="33">
        <v>3</v>
      </c>
      <c r="D277" s="33">
        <v>2020</v>
      </c>
      <c r="E277" t="s">
        <v>264</v>
      </c>
      <c r="G277" s="37">
        <v>121.97</v>
      </c>
      <c r="H277" s="4" t="s">
        <v>36</v>
      </c>
      <c r="I277" s="4" t="s">
        <v>265</v>
      </c>
      <c r="J277" s="4"/>
    </row>
    <row r="278" spans="1:10" x14ac:dyDescent="0.25">
      <c r="A278" s="43" t="s">
        <v>262</v>
      </c>
      <c r="B278" s="33">
        <v>6</v>
      </c>
      <c r="C278" s="33">
        <v>3</v>
      </c>
      <c r="D278" s="33">
        <v>2020</v>
      </c>
      <c r="E278" s="46" t="s">
        <v>81</v>
      </c>
      <c r="F278" s="49"/>
      <c r="G278" s="37">
        <v>1704.1</v>
      </c>
      <c r="H278" s="4" t="s">
        <v>36</v>
      </c>
      <c r="I278" s="4" t="s">
        <v>82</v>
      </c>
      <c r="J278" s="4"/>
    </row>
    <row r="279" spans="1:10" x14ac:dyDescent="0.25">
      <c r="A279" s="36" t="s">
        <v>266</v>
      </c>
      <c r="B279" s="33">
        <v>7</v>
      </c>
      <c r="C279" s="33">
        <v>3</v>
      </c>
      <c r="D279" s="33">
        <v>2020</v>
      </c>
      <c r="E279" t="s">
        <v>46</v>
      </c>
      <c r="F279">
        <v>75.72</v>
      </c>
      <c r="H279" s="4" t="s">
        <v>12</v>
      </c>
      <c r="I279" s="4" t="s">
        <v>12</v>
      </c>
      <c r="J279" s="4" t="s">
        <v>13</v>
      </c>
    </row>
    <row r="280" spans="1:10" x14ac:dyDescent="0.25">
      <c r="A280" s="36" t="s">
        <v>266</v>
      </c>
      <c r="B280" s="33">
        <v>7</v>
      </c>
      <c r="C280" s="33">
        <v>3</v>
      </c>
      <c r="D280" s="33">
        <v>2020</v>
      </c>
      <c r="E280" t="s">
        <v>93</v>
      </c>
      <c r="F280">
        <v>3.97</v>
      </c>
      <c r="H280" s="4" t="s">
        <v>29</v>
      </c>
      <c r="I280" s="4" t="s">
        <v>30</v>
      </c>
      <c r="J280" s="4" t="s">
        <v>31</v>
      </c>
    </row>
    <row r="281" spans="1:10" x14ac:dyDescent="0.25">
      <c r="A281" s="36" t="s">
        <v>266</v>
      </c>
      <c r="B281" s="33">
        <v>7</v>
      </c>
      <c r="C281" s="33">
        <v>3</v>
      </c>
      <c r="D281" s="33">
        <v>2020</v>
      </c>
      <c r="E281" t="s">
        <v>129</v>
      </c>
      <c r="F281">
        <v>7.48</v>
      </c>
      <c r="H281" s="4" t="s">
        <v>29</v>
      </c>
      <c r="I281" s="4" t="s">
        <v>58</v>
      </c>
      <c r="J281" s="4" t="s">
        <v>31</v>
      </c>
    </row>
    <row r="282" spans="1:10" x14ac:dyDescent="0.25">
      <c r="A282" s="36" t="s">
        <v>266</v>
      </c>
      <c r="B282" s="33">
        <v>7</v>
      </c>
      <c r="C282" s="33">
        <v>3</v>
      </c>
      <c r="D282" s="33">
        <v>2020</v>
      </c>
      <c r="E282" t="s">
        <v>59</v>
      </c>
      <c r="F282">
        <v>5.24</v>
      </c>
      <c r="H282" s="4" t="s">
        <v>29</v>
      </c>
      <c r="I282" s="4" t="s">
        <v>58</v>
      </c>
      <c r="J282" s="4" t="s">
        <v>31</v>
      </c>
    </row>
    <row r="283" spans="1:10" x14ac:dyDescent="0.25">
      <c r="A283" s="36" t="s">
        <v>266</v>
      </c>
      <c r="B283" s="33">
        <v>7</v>
      </c>
      <c r="C283" s="33">
        <v>3</v>
      </c>
      <c r="D283" s="33">
        <v>2020</v>
      </c>
      <c r="E283" t="s">
        <v>59</v>
      </c>
      <c r="F283">
        <v>5.24</v>
      </c>
      <c r="H283" s="4" t="s">
        <v>29</v>
      </c>
      <c r="I283" s="4" t="s">
        <v>58</v>
      </c>
      <c r="J283" s="4" t="s">
        <v>31</v>
      </c>
    </row>
    <row r="284" spans="1:10" x14ac:dyDescent="0.25">
      <c r="A284" s="36" t="s">
        <v>266</v>
      </c>
      <c r="B284" s="33">
        <v>7</v>
      </c>
      <c r="C284" s="33">
        <v>3</v>
      </c>
      <c r="D284" s="33">
        <v>2020</v>
      </c>
      <c r="E284" t="s">
        <v>127</v>
      </c>
      <c r="F284">
        <v>8.6</v>
      </c>
      <c r="H284" s="4" t="s">
        <v>29</v>
      </c>
      <c r="I284" s="4" t="s">
        <v>58</v>
      </c>
      <c r="J284" s="4" t="s">
        <v>31</v>
      </c>
    </row>
    <row r="285" spans="1:10" x14ac:dyDescent="0.25">
      <c r="A285" s="36" t="s">
        <v>267</v>
      </c>
      <c r="B285" s="33">
        <v>8</v>
      </c>
      <c r="C285" s="33">
        <v>3</v>
      </c>
      <c r="D285" s="33">
        <v>2020</v>
      </c>
      <c r="E285" t="s">
        <v>143</v>
      </c>
      <c r="F285">
        <v>19.79</v>
      </c>
      <c r="H285" s="4" t="s">
        <v>16</v>
      </c>
      <c r="I285" s="4" t="s">
        <v>106</v>
      </c>
      <c r="J285" s="4" t="s">
        <v>13</v>
      </c>
    </row>
    <row r="286" spans="1:10" x14ac:dyDescent="0.25">
      <c r="A286" s="36" t="s">
        <v>267</v>
      </c>
      <c r="B286" s="33">
        <v>8</v>
      </c>
      <c r="C286" s="33">
        <v>3</v>
      </c>
      <c r="D286" s="33">
        <v>2020</v>
      </c>
      <c r="E286" t="s">
        <v>268</v>
      </c>
      <c r="F286">
        <v>2.1</v>
      </c>
      <c r="H286" s="4" t="s">
        <v>19</v>
      </c>
      <c r="I286" s="4" t="s">
        <v>269</v>
      </c>
      <c r="J286" s="4" t="s">
        <v>13</v>
      </c>
    </row>
    <row r="287" spans="1:10" x14ac:dyDescent="0.25">
      <c r="A287" s="36" t="s">
        <v>267</v>
      </c>
      <c r="B287" s="33">
        <v>8</v>
      </c>
      <c r="C287" s="33">
        <v>3</v>
      </c>
      <c r="D287" s="33">
        <v>2020</v>
      </c>
      <c r="E287" t="s">
        <v>73</v>
      </c>
      <c r="F287">
        <v>330.76</v>
      </c>
      <c r="H287" s="4" t="s">
        <v>51</v>
      </c>
      <c r="I287" s="4" t="s">
        <v>52</v>
      </c>
      <c r="J287" s="4" t="s">
        <v>31</v>
      </c>
    </row>
    <row r="288" spans="1:10" x14ac:dyDescent="0.25">
      <c r="A288" s="36" t="s">
        <v>270</v>
      </c>
      <c r="B288" s="33">
        <v>9</v>
      </c>
      <c r="C288" s="33">
        <v>3</v>
      </c>
      <c r="D288" s="33">
        <v>2020</v>
      </c>
      <c r="E288" t="s">
        <v>271</v>
      </c>
      <c r="F288">
        <v>41.98</v>
      </c>
      <c r="H288" s="4" t="s">
        <v>16</v>
      </c>
      <c r="I288" s="4" t="s">
        <v>17</v>
      </c>
      <c r="J288" s="4" t="s">
        <v>13</v>
      </c>
    </row>
    <row r="289" spans="1:10" x14ac:dyDescent="0.25">
      <c r="A289" s="36" t="s">
        <v>270</v>
      </c>
      <c r="B289" s="33">
        <v>9</v>
      </c>
      <c r="C289" s="33">
        <v>3</v>
      </c>
      <c r="D289" s="33">
        <v>2020</v>
      </c>
      <c r="E289" t="s">
        <v>165</v>
      </c>
      <c r="F289">
        <v>17.39</v>
      </c>
      <c r="H289" s="4" t="s">
        <v>29</v>
      </c>
      <c r="I289" s="4" t="s">
        <v>45</v>
      </c>
      <c r="J289" s="4" t="s">
        <v>31</v>
      </c>
    </row>
    <row r="290" spans="1:10" x14ac:dyDescent="0.25">
      <c r="A290" s="36" t="s">
        <v>270</v>
      </c>
      <c r="B290" s="33">
        <v>9</v>
      </c>
      <c r="C290" s="33">
        <v>3</v>
      </c>
      <c r="D290" s="33">
        <v>2020</v>
      </c>
      <c r="E290" t="s">
        <v>66</v>
      </c>
      <c r="F290">
        <v>3.95</v>
      </c>
      <c r="H290" s="4" t="s">
        <v>29</v>
      </c>
      <c r="I290" s="4" t="s">
        <v>30</v>
      </c>
      <c r="J290" s="4" t="s">
        <v>31</v>
      </c>
    </row>
    <row r="291" spans="1:10" x14ac:dyDescent="0.25">
      <c r="A291" s="36" t="s">
        <v>272</v>
      </c>
      <c r="B291" s="33">
        <v>10</v>
      </c>
      <c r="C291" s="33">
        <v>3</v>
      </c>
      <c r="D291" s="33">
        <v>2020</v>
      </c>
      <c r="E291" t="s">
        <v>129</v>
      </c>
      <c r="F291">
        <v>5.37</v>
      </c>
      <c r="H291" s="4" t="s">
        <v>12</v>
      </c>
      <c r="I291" s="4" t="s">
        <v>12</v>
      </c>
      <c r="J291" s="4" t="s">
        <v>13</v>
      </c>
    </row>
    <row r="292" spans="1:10" x14ac:dyDescent="0.25">
      <c r="A292" s="36" t="s">
        <v>272</v>
      </c>
      <c r="B292" s="33">
        <v>10</v>
      </c>
      <c r="C292" s="33">
        <v>3</v>
      </c>
      <c r="D292" s="33">
        <v>2020</v>
      </c>
      <c r="E292" t="s">
        <v>90</v>
      </c>
      <c r="F292">
        <v>3.1</v>
      </c>
      <c r="H292" s="4" t="s">
        <v>12</v>
      </c>
      <c r="I292" s="4" t="s">
        <v>12</v>
      </c>
      <c r="J292" s="4" t="s">
        <v>13</v>
      </c>
    </row>
    <row r="293" spans="1:10" x14ac:dyDescent="0.25">
      <c r="A293" s="36" t="s">
        <v>272</v>
      </c>
      <c r="B293" s="33">
        <v>10</v>
      </c>
      <c r="C293" s="33">
        <v>3</v>
      </c>
      <c r="D293" s="33">
        <v>2020</v>
      </c>
      <c r="E293" t="s">
        <v>90</v>
      </c>
      <c r="F293">
        <v>6.78</v>
      </c>
      <c r="H293" s="4" t="s">
        <v>12</v>
      </c>
      <c r="I293" s="4" t="s">
        <v>12</v>
      </c>
      <c r="J293" s="4" t="s">
        <v>13</v>
      </c>
    </row>
    <row r="294" spans="1:10" x14ac:dyDescent="0.25">
      <c r="A294" s="36" t="s">
        <v>272</v>
      </c>
      <c r="B294" s="33">
        <v>10</v>
      </c>
      <c r="C294" s="33">
        <v>3</v>
      </c>
      <c r="D294" s="33">
        <v>2020</v>
      </c>
      <c r="E294" t="s">
        <v>273</v>
      </c>
      <c r="F294">
        <v>2</v>
      </c>
      <c r="H294" s="4" t="s">
        <v>19</v>
      </c>
      <c r="I294" s="4" t="s">
        <v>274</v>
      </c>
      <c r="J294" s="4" t="s">
        <v>13</v>
      </c>
    </row>
    <row r="295" spans="1:10" x14ac:dyDescent="0.25">
      <c r="A295" s="36" t="s">
        <v>272</v>
      </c>
      <c r="B295" s="33">
        <v>10</v>
      </c>
      <c r="C295" s="33">
        <v>3</v>
      </c>
      <c r="D295" s="33">
        <v>2020</v>
      </c>
      <c r="E295" t="s">
        <v>273</v>
      </c>
      <c r="F295">
        <v>16.559999999999999</v>
      </c>
      <c r="H295" s="4" t="s">
        <v>19</v>
      </c>
      <c r="I295" s="4" t="s">
        <v>274</v>
      </c>
      <c r="J295" s="4" t="s">
        <v>13</v>
      </c>
    </row>
    <row r="296" spans="1:10" x14ac:dyDescent="0.25">
      <c r="A296" s="36" t="s">
        <v>272</v>
      </c>
      <c r="B296" s="33">
        <v>10</v>
      </c>
      <c r="C296" s="33">
        <v>3</v>
      </c>
      <c r="D296" s="33">
        <v>2020</v>
      </c>
      <c r="E296" t="s">
        <v>84</v>
      </c>
      <c r="G296" s="37">
        <v>1817.76</v>
      </c>
      <c r="H296" s="4" t="s">
        <v>85</v>
      </c>
      <c r="I296" s="4" t="s">
        <v>86</v>
      </c>
      <c r="J296" s="4"/>
    </row>
    <row r="297" spans="1:10" x14ac:dyDescent="0.25">
      <c r="A297" s="36" t="s">
        <v>275</v>
      </c>
      <c r="B297" s="33">
        <v>11</v>
      </c>
      <c r="C297" s="33">
        <v>3</v>
      </c>
      <c r="D297" s="33">
        <v>2020</v>
      </c>
      <c r="E297" t="s">
        <v>124</v>
      </c>
      <c r="F297">
        <v>10.9</v>
      </c>
      <c r="H297" s="4" t="s">
        <v>29</v>
      </c>
      <c r="I297" s="4" t="s">
        <v>30</v>
      </c>
      <c r="J297" s="4" t="s">
        <v>31</v>
      </c>
    </row>
    <row r="298" spans="1:10" x14ac:dyDescent="0.25">
      <c r="A298" s="36" t="s">
        <v>275</v>
      </c>
      <c r="B298" s="33">
        <v>11</v>
      </c>
      <c r="C298" s="33">
        <v>3</v>
      </c>
      <c r="D298" s="33">
        <v>2020</v>
      </c>
      <c r="E298" t="s">
        <v>276</v>
      </c>
      <c r="F298">
        <v>71.73</v>
      </c>
      <c r="H298" s="4" t="s">
        <v>29</v>
      </c>
      <c r="I298" s="4" t="s">
        <v>191</v>
      </c>
      <c r="J298" s="4" t="s">
        <v>31</v>
      </c>
    </row>
    <row r="299" spans="1:10" x14ac:dyDescent="0.25">
      <c r="A299" s="36" t="s">
        <v>275</v>
      </c>
      <c r="B299" s="33">
        <v>11</v>
      </c>
      <c r="C299" s="33">
        <v>3</v>
      </c>
      <c r="D299" s="33">
        <v>2020</v>
      </c>
      <c r="E299" t="s">
        <v>253</v>
      </c>
      <c r="F299">
        <v>7.33</v>
      </c>
      <c r="H299" s="4" t="s">
        <v>29</v>
      </c>
      <c r="I299" s="4" t="s">
        <v>58</v>
      </c>
      <c r="J299" s="4" t="s">
        <v>31</v>
      </c>
    </row>
    <row r="300" spans="1:10" x14ac:dyDescent="0.25">
      <c r="A300" s="36" t="s">
        <v>275</v>
      </c>
      <c r="B300" s="33">
        <v>11</v>
      </c>
      <c r="C300" s="33">
        <v>3</v>
      </c>
      <c r="D300" s="33">
        <v>2020</v>
      </c>
      <c r="E300" t="s">
        <v>277</v>
      </c>
      <c r="F300">
        <v>44.07</v>
      </c>
      <c r="H300" s="4" t="s">
        <v>61</v>
      </c>
      <c r="I300" s="4" t="s">
        <v>62</v>
      </c>
      <c r="J300" s="4" t="s">
        <v>31</v>
      </c>
    </row>
    <row r="301" spans="1:10" x14ac:dyDescent="0.25">
      <c r="A301" s="36" t="s">
        <v>275</v>
      </c>
      <c r="B301" s="33">
        <v>11</v>
      </c>
      <c r="C301" s="33">
        <v>3</v>
      </c>
      <c r="D301" s="33">
        <v>2020</v>
      </c>
      <c r="E301" t="s">
        <v>278</v>
      </c>
      <c r="F301">
        <v>97.25</v>
      </c>
      <c r="H301" s="4" t="s">
        <v>61</v>
      </c>
      <c r="I301" s="4" t="s">
        <v>62</v>
      </c>
      <c r="J301" s="4" t="s">
        <v>31</v>
      </c>
    </row>
    <row r="302" spans="1:10" x14ac:dyDescent="0.25">
      <c r="A302" s="36" t="s">
        <v>275</v>
      </c>
      <c r="B302" s="33">
        <v>11</v>
      </c>
      <c r="C302" s="33">
        <v>3</v>
      </c>
      <c r="D302" s="33">
        <v>2020</v>
      </c>
      <c r="E302" t="s">
        <v>92</v>
      </c>
      <c r="F302">
        <v>54.67</v>
      </c>
      <c r="H302" s="4" t="s">
        <v>61</v>
      </c>
      <c r="I302" s="4" t="s">
        <v>62</v>
      </c>
      <c r="J302" s="4" t="s">
        <v>31</v>
      </c>
    </row>
    <row r="303" spans="1:10" x14ac:dyDescent="0.25">
      <c r="A303" s="36" t="s">
        <v>279</v>
      </c>
      <c r="B303" s="33">
        <v>12</v>
      </c>
      <c r="C303" s="33">
        <v>3</v>
      </c>
      <c r="D303" s="33">
        <v>2020</v>
      </c>
      <c r="E303" t="s">
        <v>103</v>
      </c>
      <c r="F303">
        <v>65.56</v>
      </c>
      <c r="H303" s="4" t="s">
        <v>16</v>
      </c>
      <c r="I303" s="4" t="s">
        <v>39</v>
      </c>
      <c r="J303" s="4" t="s">
        <v>13</v>
      </c>
    </row>
    <row r="304" spans="1:10" x14ac:dyDescent="0.25">
      <c r="A304" s="36" t="s">
        <v>279</v>
      </c>
      <c r="B304" s="33">
        <v>12</v>
      </c>
      <c r="C304" s="33">
        <v>3</v>
      </c>
      <c r="D304" s="33">
        <v>2020</v>
      </c>
      <c r="E304" t="s">
        <v>175</v>
      </c>
      <c r="F304">
        <v>393.49</v>
      </c>
      <c r="H304" s="4" t="s">
        <v>12</v>
      </c>
      <c r="I304" s="4" t="s">
        <v>12</v>
      </c>
      <c r="J304" s="4" t="s">
        <v>13</v>
      </c>
    </row>
    <row r="305" spans="1:10" x14ac:dyDescent="0.25">
      <c r="A305" s="36" t="s">
        <v>279</v>
      </c>
      <c r="B305" s="33">
        <v>12</v>
      </c>
      <c r="C305" s="33">
        <v>3</v>
      </c>
      <c r="D305" s="33">
        <v>2020</v>
      </c>
      <c r="E305" t="s">
        <v>280</v>
      </c>
      <c r="F305">
        <v>6.51</v>
      </c>
      <c r="H305" s="4" t="s">
        <v>29</v>
      </c>
      <c r="I305" s="4" t="s">
        <v>30</v>
      </c>
      <c r="J305" s="4" t="s">
        <v>31</v>
      </c>
    </row>
    <row r="306" spans="1:10" x14ac:dyDescent="0.25">
      <c r="A306" s="36" t="s">
        <v>279</v>
      </c>
      <c r="B306" s="33">
        <v>12</v>
      </c>
      <c r="C306" s="33">
        <v>3</v>
      </c>
      <c r="D306" s="33">
        <v>2020</v>
      </c>
      <c r="E306" t="s">
        <v>281</v>
      </c>
      <c r="F306">
        <v>15.99</v>
      </c>
      <c r="H306" s="4" t="s">
        <v>61</v>
      </c>
      <c r="I306" s="4" t="s">
        <v>97</v>
      </c>
      <c r="J306" s="4" t="s">
        <v>31</v>
      </c>
    </row>
    <row r="307" spans="1:10" x14ac:dyDescent="0.25">
      <c r="A307" s="36" t="s">
        <v>279</v>
      </c>
      <c r="B307" s="33">
        <v>12</v>
      </c>
      <c r="C307" s="33">
        <v>3</v>
      </c>
      <c r="D307" s="33">
        <v>2020</v>
      </c>
      <c r="E307" t="s">
        <v>186</v>
      </c>
      <c r="G307" s="37">
        <v>102.18</v>
      </c>
      <c r="H307" s="4" t="s">
        <v>36</v>
      </c>
      <c r="I307" s="4" t="s">
        <v>187</v>
      </c>
      <c r="J307" s="4"/>
    </row>
    <row r="308" spans="1:10" x14ac:dyDescent="0.25">
      <c r="A308" s="36" t="s">
        <v>282</v>
      </c>
      <c r="B308" s="33">
        <v>14</v>
      </c>
      <c r="C308" s="33">
        <v>3</v>
      </c>
      <c r="D308" s="33">
        <v>2020</v>
      </c>
      <c r="E308" t="s">
        <v>46</v>
      </c>
      <c r="F308">
        <v>83.32</v>
      </c>
      <c r="H308" s="4" t="s">
        <v>12</v>
      </c>
      <c r="I308" s="4" t="s">
        <v>12</v>
      </c>
      <c r="J308" s="4" t="s">
        <v>13</v>
      </c>
    </row>
    <row r="309" spans="1:10" x14ac:dyDescent="0.25">
      <c r="A309" s="36" t="s">
        <v>282</v>
      </c>
      <c r="B309" s="33">
        <v>14</v>
      </c>
      <c r="C309" s="33">
        <v>3</v>
      </c>
      <c r="D309" s="33">
        <v>2020</v>
      </c>
      <c r="E309" t="s">
        <v>111</v>
      </c>
      <c r="F309">
        <v>45.19</v>
      </c>
      <c r="H309" s="4" t="s">
        <v>61</v>
      </c>
      <c r="I309" s="4" t="s">
        <v>97</v>
      </c>
      <c r="J309" s="4" t="s">
        <v>31</v>
      </c>
    </row>
    <row r="310" spans="1:10" x14ac:dyDescent="0.25">
      <c r="A310" s="36" t="s">
        <v>283</v>
      </c>
      <c r="B310" s="33">
        <v>15</v>
      </c>
      <c r="C310" s="33">
        <v>3</v>
      </c>
      <c r="D310" s="33">
        <v>2020</v>
      </c>
      <c r="E310" t="s">
        <v>92</v>
      </c>
      <c r="F310">
        <v>55.82</v>
      </c>
      <c r="H310" s="4" t="s">
        <v>61</v>
      </c>
      <c r="I310" s="4" t="s">
        <v>62</v>
      </c>
      <c r="J310" s="4" t="s">
        <v>31</v>
      </c>
    </row>
    <row r="311" spans="1:10" x14ac:dyDescent="0.25">
      <c r="A311" s="36" t="s">
        <v>284</v>
      </c>
      <c r="B311" s="33">
        <v>16</v>
      </c>
      <c r="C311" s="33">
        <v>3</v>
      </c>
      <c r="D311" s="33">
        <v>2020</v>
      </c>
      <c r="E311" t="s">
        <v>285</v>
      </c>
      <c r="F311">
        <v>30.87</v>
      </c>
      <c r="H311" s="4" t="s">
        <v>19</v>
      </c>
      <c r="I311" s="4" t="s">
        <v>20</v>
      </c>
      <c r="J311" s="4" t="s">
        <v>13</v>
      </c>
    </row>
    <row r="312" spans="1:10" x14ac:dyDescent="0.25">
      <c r="A312" s="36" t="s">
        <v>284</v>
      </c>
      <c r="B312" s="33">
        <v>16</v>
      </c>
      <c r="C312" s="33">
        <v>3</v>
      </c>
      <c r="D312" s="33">
        <v>2020</v>
      </c>
      <c r="E312" t="s">
        <v>90</v>
      </c>
      <c r="F312">
        <v>8.33</v>
      </c>
      <c r="H312" s="4" t="s">
        <v>12</v>
      </c>
      <c r="I312" s="4" t="s">
        <v>12</v>
      </c>
      <c r="J312" s="4" t="s">
        <v>13</v>
      </c>
    </row>
    <row r="313" spans="1:10" x14ac:dyDescent="0.25">
      <c r="A313" s="36" t="s">
        <v>284</v>
      </c>
      <c r="B313" s="33">
        <v>16</v>
      </c>
      <c r="C313" s="33">
        <v>3</v>
      </c>
      <c r="D313" s="33">
        <v>2020</v>
      </c>
      <c r="E313" t="s">
        <v>286</v>
      </c>
      <c r="F313">
        <v>46.15</v>
      </c>
      <c r="H313" s="4" t="s">
        <v>16</v>
      </c>
      <c r="I313" s="4" t="s">
        <v>116</v>
      </c>
      <c r="J313" s="4" t="s">
        <v>13</v>
      </c>
    </row>
    <row r="314" spans="1:10" x14ac:dyDescent="0.25">
      <c r="A314" s="36" t="s">
        <v>284</v>
      </c>
      <c r="B314" s="33">
        <v>16</v>
      </c>
      <c r="C314" s="33">
        <v>3</v>
      </c>
      <c r="D314" s="33">
        <v>2020</v>
      </c>
      <c r="E314" t="s">
        <v>64</v>
      </c>
      <c r="F314">
        <v>494.93</v>
      </c>
      <c r="H314" s="4" t="s">
        <v>23</v>
      </c>
      <c r="I314" s="4" t="s">
        <v>65</v>
      </c>
      <c r="J314" s="4" t="s">
        <v>13</v>
      </c>
    </row>
    <row r="315" spans="1:10" x14ac:dyDescent="0.25">
      <c r="A315" s="36" t="s">
        <v>284</v>
      </c>
      <c r="B315" s="33">
        <v>16</v>
      </c>
      <c r="C315" s="33">
        <v>3</v>
      </c>
      <c r="D315" s="33">
        <v>2020</v>
      </c>
      <c r="E315" t="s">
        <v>287</v>
      </c>
      <c r="F315">
        <v>1.05</v>
      </c>
      <c r="H315" s="4" t="s">
        <v>61</v>
      </c>
      <c r="I315" s="4" t="s">
        <v>97</v>
      </c>
      <c r="J315" s="4" t="s">
        <v>31</v>
      </c>
    </row>
    <row r="316" spans="1:10" x14ac:dyDescent="0.25">
      <c r="A316" s="36" t="s">
        <v>284</v>
      </c>
      <c r="B316" s="33">
        <v>16</v>
      </c>
      <c r="C316" s="33">
        <v>3</v>
      </c>
      <c r="D316" s="33">
        <v>2020</v>
      </c>
      <c r="E316" t="s">
        <v>288</v>
      </c>
      <c r="G316" s="37">
        <v>205.58</v>
      </c>
      <c r="H316" s="4" t="s">
        <v>85</v>
      </c>
      <c r="I316" s="4" t="s">
        <v>289</v>
      </c>
      <c r="J316" s="4"/>
    </row>
    <row r="317" spans="1:10" x14ac:dyDescent="0.25">
      <c r="A317" s="36" t="s">
        <v>284</v>
      </c>
      <c r="B317" s="33">
        <v>16</v>
      </c>
      <c r="C317" s="33">
        <v>3</v>
      </c>
      <c r="D317" s="33">
        <v>2020</v>
      </c>
      <c r="E317" t="s">
        <v>288</v>
      </c>
      <c r="G317" s="37">
        <v>1118.23</v>
      </c>
      <c r="H317" s="4" t="s">
        <v>36</v>
      </c>
      <c r="I317" s="4" t="s">
        <v>289</v>
      </c>
      <c r="J317" s="4"/>
    </row>
    <row r="318" spans="1:10" x14ac:dyDescent="0.25">
      <c r="A318" s="36" t="s">
        <v>290</v>
      </c>
      <c r="B318" s="33">
        <v>17</v>
      </c>
      <c r="C318" s="33">
        <v>3</v>
      </c>
      <c r="D318" s="33">
        <v>2020</v>
      </c>
      <c r="E318" t="s">
        <v>291</v>
      </c>
      <c r="F318">
        <v>7</v>
      </c>
      <c r="H318" s="4" t="s">
        <v>19</v>
      </c>
      <c r="I318" s="4" t="s">
        <v>269</v>
      </c>
      <c r="J318" s="4" t="s">
        <v>13</v>
      </c>
    </row>
    <row r="319" spans="1:10" x14ac:dyDescent="0.25">
      <c r="A319" s="36" t="s">
        <v>290</v>
      </c>
      <c r="B319" s="33">
        <v>17</v>
      </c>
      <c r="C319" s="33">
        <v>3</v>
      </c>
      <c r="D319" s="33">
        <v>2020</v>
      </c>
      <c r="E319" t="s">
        <v>109</v>
      </c>
      <c r="F319">
        <v>278.02999999999997</v>
      </c>
      <c r="H319" s="4" t="s">
        <v>23</v>
      </c>
      <c r="I319" s="4" t="s">
        <v>110</v>
      </c>
      <c r="J319" s="4" t="s">
        <v>13</v>
      </c>
    </row>
    <row r="320" spans="1:10" x14ac:dyDescent="0.25">
      <c r="A320" s="36" t="s">
        <v>290</v>
      </c>
      <c r="B320" s="33">
        <v>17</v>
      </c>
      <c r="C320" s="33">
        <v>3</v>
      </c>
      <c r="D320" s="33">
        <v>2020</v>
      </c>
      <c r="E320" t="s">
        <v>292</v>
      </c>
      <c r="F320">
        <v>1.5</v>
      </c>
      <c r="H320" s="4" t="s">
        <v>19</v>
      </c>
      <c r="I320" s="4" t="s">
        <v>56</v>
      </c>
      <c r="J320" s="4" t="s">
        <v>13</v>
      </c>
    </row>
    <row r="321" spans="1:10" x14ac:dyDescent="0.25">
      <c r="A321" s="36" t="s">
        <v>290</v>
      </c>
      <c r="B321" s="33">
        <v>17</v>
      </c>
      <c r="C321" s="33">
        <v>3</v>
      </c>
      <c r="D321" s="33">
        <v>2020</v>
      </c>
      <c r="E321" t="s">
        <v>92</v>
      </c>
      <c r="F321">
        <f>45.42-23.08</f>
        <v>22.340000000000003</v>
      </c>
      <c r="H321" s="4" t="s">
        <v>61</v>
      </c>
      <c r="I321" s="4" t="s">
        <v>62</v>
      </c>
      <c r="J321" s="4" t="s">
        <v>31</v>
      </c>
    </row>
    <row r="322" spans="1:10" x14ac:dyDescent="0.25">
      <c r="A322" s="36" t="s">
        <v>293</v>
      </c>
      <c r="B322" s="33">
        <v>18</v>
      </c>
      <c r="C322" s="33">
        <v>3</v>
      </c>
      <c r="D322" s="33">
        <v>2020</v>
      </c>
      <c r="E322" t="s">
        <v>294</v>
      </c>
      <c r="F322">
        <v>7</v>
      </c>
      <c r="H322" s="4" t="s">
        <v>19</v>
      </c>
      <c r="I322" s="4" t="s">
        <v>269</v>
      </c>
      <c r="J322" s="4" t="s">
        <v>13</v>
      </c>
    </row>
    <row r="323" spans="1:10" x14ac:dyDescent="0.25">
      <c r="A323" s="36" t="s">
        <v>295</v>
      </c>
      <c r="B323" s="33">
        <v>19</v>
      </c>
      <c r="C323" s="33">
        <v>3</v>
      </c>
      <c r="D323" s="33">
        <v>2020</v>
      </c>
      <c r="E323" t="s">
        <v>297</v>
      </c>
      <c r="F323">
        <v>7</v>
      </c>
      <c r="H323" s="4" t="s">
        <v>19</v>
      </c>
      <c r="I323" s="4" t="s">
        <v>269</v>
      </c>
      <c r="J323" s="4" t="s">
        <v>13</v>
      </c>
    </row>
    <row r="324" spans="1:10" x14ac:dyDescent="0.25">
      <c r="A324" s="36" t="s">
        <v>295</v>
      </c>
      <c r="B324" s="33">
        <v>19</v>
      </c>
      <c r="C324" s="33">
        <v>3</v>
      </c>
      <c r="D324" s="33">
        <v>2020</v>
      </c>
      <c r="E324" t="s">
        <v>296</v>
      </c>
      <c r="F324" s="37">
        <v>15.29</v>
      </c>
      <c r="H324" s="4" t="s">
        <v>29</v>
      </c>
      <c r="I324" s="4" t="s">
        <v>45</v>
      </c>
      <c r="J324" s="4" t="s">
        <v>31</v>
      </c>
    </row>
    <row r="325" spans="1:10" x14ac:dyDescent="0.25">
      <c r="A325" s="36" t="s">
        <v>295</v>
      </c>
      <c r="B325" s="33">
        <v>19</v>
      </c>
      <c r="C325" s="33">
        <v>3</v>
      </c>
      <c r="D325" s="33">
        <v>2020</v>
      </c>
      <c r="E325" t="s">
        <v>35</v>
      </c>
      <c r="G325" s="37">
        <v>165.84</v>
      </c>
      <c r="H325" s="4" t="s">
        <v>36</v>
      </c>
      <c r="I325" s="4" t="s">
        <v>37</v>
      </c>
      <c r="J325" s="4"/>
    </row>
    <row r="326" spans="1:10" x14ac:dyDescent="0.25">
      <c r="A326" s="36" t="s">
        <v>298</v>
      </c>
      <c r="B326" s="33">
        <v>20</v>
      </c>
      <c r="C326" s="33">
        <v>3</v>
      </c>
      <c r="D326" s="33">
        <v>2020</v>
      </c>
      <c r="E326" t="s">
        <v>99</v>
      </c>
      <c r="F326" s="37">
        <v>23.65</v>
      </c>
      <c r="H326" s="4" t="s">
        <v>12</v>
      </c>
      <c r="I326" s="4" t="s">
        <v>12</v>
      </c>
      <c r="J326" s="4" t="s">
        <v>13</v>
      </c>
    </row>
    <row r="327" spans="1:10" x14ac:dyDescent="0.25">
      <c r="A327" s="36" t="s">
        <v>298</v>
      </c>
      <c r="B327" s="33">
        <v>20</v>
      </c>
      <c r="C327" s="33">
        <v>3</v>
      </c>
      <c r="D327" s="33">
        <v>2020</v>
      </c>
      <c r="E327" t="s">
        <v>300</v>
      </c>
      <c r="F327">
        <v>7</v>
      </c>
      <c r="H327" s="4" t="s">
        <v>19</v>
      </c>
      <c r="I327" s="4" t="s">
        <v>269</v>
      </c>
      <c r="J327" s="4" t="s">
        <v>13</v>
      </c>
    </row>
    <row r="328" spans="1:10" ht="15.75" customHeight="1" x14ac:dyDescent="0.25">
      <c r="A328" s="36" t="s">
        <v>298</v>
      </c>
      <c r="B328" s="33">
        <v>20</v>
      </c>
      <c r="C328" s="33">
        <v>3</v>
      </c>
      <c r="D328" s="33">
        <v>2020</v>
      </c>
      <c r="E328" t="s">
        <v>299</v>
      </c>
      <c r="G328" s="37">
        <v>131.80000000000001</v>
      </c>
      <c r="H328" s="4" t="s">
        <v>36</v>
      </c>
      <c r="I328" s="4" t="s">
        <v>160</v>
      </c>
      <c r="J328" s="4"/>
    </row>
    <row r="329" spans="1:10" ht="15.75" customHeight="1" x14ac:dyDescent="0.25">
      <c r="A329" s="36" t="s">
        <v>298</v>
      </c>
      <c r="B329" s="33">
        <v>20</v>
      </c>
      <c r="C329" s="33">
        <v>3</v>
      </c>
      <c r="D329" s="33">
        <v>2020</v>
      </c>
      <c r="E329" t="s">
        <v>81</v>
      </c>
      <c r="G329" s="37">
        <v>1260.51</v>
      </c>
      <c r="H329" s="4" t="s">
        <v>36</v>
      </c>
      <c r="I329" s="4" t="s">
        <v>82</v>
      </c>
      <c r="J329" s="4"/>
    </row>
    <row r="330" spans="1:10" ht="15.75" customHeight="1" x14ac:dyDescent="0.25">
      <c r="A330" s="36" t="s">
        <v>301</v>
      </c>
      <c r="B330" s="33">
        <v>21</v>
      </c>
      <c r="C330" s="33">
        <v>3</v>
      </c>
      <c r="D330" s="33">
        <v>2020</v>
      </c>
      <c r="E330" t="s">
        <v>46</v>
      </c>
      <c r="F330">
        <v>34.92</v>
      </c>
      <c r="H330" s="4" t="s">
        <v>12</v>
      </c>
      <c r="I330" s="4" t="s">
        <v>12</v>
      </c>
      <c r="J330" s="4" t="s">
        <v>13</v>
      </c>
    </row>
    <row r="331" spans="1:10" ht="15.75" customHeight="1" x14ac:dyDescent="0.25">
      <c r="A331" s="36" t="s">
        <v>301</v>
      </c>
      <c r="B331" s="33">
        <v>21</v>
      </c>
      <c r="C331" s="33">
        <v>3</v>
      </c>
      <c r="D331" s="33">
        <v>2020</v>
      </c>
      <c r="E331" t="s">
        <v>135</v>
      </c>
      <c r="F331">
        <v>4.1900000000000004</v>
      </c>
      <c r="H331" s="4" t="s">
        <v>61</v>
      </c>
      <c r="I331" s="4" t="s">
        <v>97</v>
      </c>
      <c r="J331" s="4" t="s">
        <v>31</v>
      </c>
    </row>
    <row r="332" spans="1:10" ht="15.75" customHeight="1" x14ac:dyDescent="0.25">
      <c r="A332" s="36" t="s">
        <v>302</v>
      </c>
      <c r="B332" s="33">
        <v>22</v>
      </c>
      <c r="C332" s="33">
        <v>3</v>
      </c>
      <c r="D332" s="33">
        <v>2020</v>
      </c>
      <c r="E332" t="s">
        <v>285</v>
      </c>
      <c r="F332">
        <v>42.32</v>
      </c>
      <c r="H332" s="4" t="s">
        <v>19</v>
      </c>
      <c r="I332" s="4" t="s">
        <v>20</v>
      </c>
      <c r="J332" s="4" t="s">
        <v>13</v>
      </c>
    </row>
    <row r="333" spans="1:10" x14ac:dyDescent="0.25">
      <c r="A333" s="36" t="s">
        <v>303</v>
      </c>
      <c r="B333" s="33">
        <v>23</v>
      </c>
      <c r="C333" s="33">
        <v>3</v>
      </c>
      <c r="D333" s="33">
        <v>2020</v>
      </c>
      <c r="E333" t="s">
        <v>26</v>
      </c>
      <c r="F333">
        <v>51.43</v>
      </c>
      <c r="H333" s="4" t="s">
        <v>19</v>
      </c>
      <c r="I333" s="4" t="s">
        <v>139</v>
      </c>
      <c r="J333" s="4" t="s">
        <v>13</v>
      </c>
    </row>
    <row r="334" spans="1:10" x14ac:dyDescent="0.25">
      <c r="A334" s="36" t="s">
        <v>303</v>
      </c>
      <c r="B334" s="33">
        <v>23</v>
      </c>
      <c r="C334" s="33">
        <v>3</v>
      </c>
      <c r="D334" s="33">
        <v>2020</v>
      </c>
      <c r="E334" t="s">
        <v>165</v>
      </c>
      <c r="F334">
        <v>46.38</v>
      </c>
      <c r="H334" s="4" t="s">
        <v>29</v>
      </c>
      <c r="I334" s="4" t="s">
        <v>45</v>
      </c>
      <c r="J334" s="4" t="s">
        <v>31</v>
      </c>
    </row>
    <row r="335" spans="1:10" x14ac:dyDescent="0.25">
      <c r="A335" s="43" t="s">
        <v>304</v>
      </c>
      <c r="B335" s="33">
        <v>24</v>
      </c>
      <c r="C335" s="33">
        <v>3</v>
      </c>
      <c r="D335" s="33">
        <v>2020</v>
      </c>
      <c r="E335" s="46" t="s">
        <v>46</v>
      </c>
      <c r="F335" s="46">
        <v>145.38999999999999</v>
      </c>
      <c r="H335" s="4" t="s">
        <v>12</v>
      </c>
      <c r="I335" s="4" t="s">
        <v>12</v>
      </c>
      <c r="J335" s="4" t="s">
        <v>13</v>
      </c>
    </row>
    <row r="336" spans="1:10" x14ac:dyDescent="0.25">
      <c r="A336" s="36" t="s">
        <v>304</v>
      </c>
      <c r="B336" s="33">
        <v>24</v>
      </c>
      <c r="C336" s="33">
        <v>3</v>
      </c>
      <c r="D336" s="33">
        <v>2020</v>
      </c>
      <c r="E336" t="s">
        <v>305</v>
      </c>
      <c r="F336">
        <v>7</v>
      </c>
      <c r="H336" s="4" t="s">
        <v>19</v>
      </c>
      <c r="I336" s="4" t="s">
        <v>269</v>
      </c>
      <c r="J336" s="4" t="s">
        <v>13</v>
      </c>
    </row>
    <row r="337" spans="1:10" x14ac:dyDescent="0.25">
      <c r="A337" s="36" t="s">
        <v>306</v>
      </c>
      <c r="B337" s="33">
        <v>25</v>
      </c>
      <c r="C337" s="33">
        <v>3</v>
      </c>
      <c r="D337" s="33">
        <v>2020</v>
      </c>
      <c r="E337" t="s">
        <v>307</v>
      </c>
      <c r="F337">
        <v>7</v>
      </c>
      <c r="H337" s="4" t="s">
        <v>19</v>
      </c>
      <c r="I337" s="4" t="s">
        <v>269</v>
      </c>
      <c r="J337" s="4" t="s">
        <v>13</v>
      </c>
    </row>
    <row r="338" spans="1:10" ht="15.75" customHeight="1" thickBot="1" x14ac:dyDescent="0.3">
      <c r="A338" s="36" t="s">
        <v>306</v>
      </c>
      <c r="B338" s="33">
        <v>25</v>
      </c>
      <c r="C338" s="33">
        <v>3</v>
      </c>
      <c r="D338" s="33">
        <v>2020</v>
      </c>
      <c r="E338" t="s">
        <v>84</v>
      </c>
      <c r="G338" s="37">
        <v>1817.75</v>
      </c>
      <c r="H338" s="4" t="s">
        <v>85</v>
      </c>
      <c r="I338" s="4" t="s">
        <v>86</v>
      </c>
      <c r="J338" s="4"/>
    </row>
    <row r="339" spans="1:10" ht="15.75" customHeight="1" thickBot="1" x14ac:dyDescent="0.3">
      <c r="A339" s="36">
        <v>43916</v>
      </c>
      <c r="B339" s="33">
        <f t="shared" ref="B339:B355" si="0">DAY(A339)</f>
        <v>26</v>
      </c>
      <c r="C339" s="33">
        <v>3</v>
      </c>
      <c r="D339" s="33">
        <v>2020</v>
      </c>
      <c r="E339" s="64" t="s">
        <v>308</v>
      </c>
      <c r="F339" s="74">
        <v>7</v>
      </c>
      <c r="G339" s="74"/>
      <c r="H339" s="4" t="s">
        <v>19</v>
      </c>
      <c r="I339" s="4" t="s">
        <v>269</v>
      </c>
      <c r="J339" s="4" t="s">
        <v>13</v>
      </c>
    </row>
    <row r="340" spans="1:10" ht="15.75" customHeight="1" thickBot="1" x14ac:dyDescent="0.3">
      <c r="A340" s="36">
        <v>43917</v>
      </c>
      <c r="B340" s="33">
        <f t="shared" si="0"/>
        <v>27</v>
      </c>
      <c r="C340" s="33">
        <v>3</v>
      </c>
      <c r="D340" s="33">
        <v>2020</v>
      </c>
      <c r="E340" s="67" t="s">
        <v>309</v>
      </c>
      <c r="F340" s="76">
        <v>7</v>
      </c>
      <c r="G340" s="76"/>
      <c r="H340" s="4" t="s">
        <v>19</v>
      </c>
      <c r="I340" s="4" t="s">
        <v>269</v>
      </c>
      <c r="J340" s="4" t="s">
        <v>13</v>
      </c>
    </row>
    <row r="341" spans="1:10" ht="15.75" customHeight="1" thickBot="1" x14ac:dyDescent="0.3">
      <c r="A341" s="36">
        <v>43918</v>
      </c>
      <c r="B341" s="33">
        <f t="shared" si="0"/>
        <v>28</v>
      </c>
      <c r="C341" s="33">
        <v>3</v>
      </c>
      <c r="D341" s="33">
        <v>2020</v>
      </c>
      <c r="E341" s="67" t="s">
        <v>95</v>
      </c>
      <c r="F341" s="76">
        <v>44.57</v>
      </c>
      <c r="G341" s="79"/>
      <c r="H341" s="4" t="s">
        <v>29</v>
      </c>
      <c r="I341" s="4" t="s">
        <v>45</v>
      </c>
      <c r="J341" s="4" t="s">
        <v>31</v>
      </c>
    </row>
    <row r="342" spans="1:10" ht="15.75" customHeight="1" thickBot="1" x14ac:dyDescent="0.3">
      <c r="A342" s="36">
        <v>43918</v>
      </c>
      <c r="B342" s="33">
        <f t="shared" si="0"/>
        <v>28</v>
      </c>
      <c r="C342" s="33">
        <v>3</v>
      </c>
      <c r="D342" s="33">
        <v>2020</v>
      </c>
      <c r="E342" s="61" t="s">
        <v>310</v>
      </c>
      <c r="F342" s="72">
        <v>36.119999999999997</v>
      </c>
      <c r="G342" s="12"/>
      <c r="H342" s="4" t="s">
        <v>29</v>
      </c>
      <c r="I342" s="4" t="s">
        <v>191</v>
      </c>
      <c r="J342" s="4" t="s">
        <v>31</v>
      </c>
    </row>
    <row r="343" spans="1:10" ht="15.75" customHeight="1" thickBot="1" x14ac:dyDescent="0.3">
      <c r="A343" s="58">
        <v>43920</v>
      </c>
      <c r="B343" s="33">
        <f t="shared" si="0"/>
        <v>30</v>
      </c>
      <c r="C343" s="33">
        <v>3</v>
      </c>
      <c r="D343" s="33">
        <v>2020</v>
      </c>
      <c r="E343" s="68" t="s">
        <v>46</v>
      </c>
      <c r="F343" s="77">
        <v>171.88</v>
      </c>
      <c r="G343" s="80"/>
      <c r="H343" s="4" t="s">
        <v>12</v>
      </c>
      <c r="I343" s="4" t="s">
        <v>12</v>
      </c>
      <c r="J343" s="4" t="s">
        <v>13</v>
      </c>
    </row>
    <row r="344" spans="1:10" ht="15.75" customHeight="1" thickBot="1" x14ac:dyDescent="0.3">
      <c r="A344" s="19">
        <v>43920</v>
      </c>
      <c r="B344" s="33">
        <f t="shared" si="0"/>
        <v>30</v>
      </c>
      <c r="C344" s="33">
        <v>3</v>
      </c>
      <c r="D344" s="33">
        <v>2020</v>
      </c>
      <c r="E344" s="66" t="s">
        <v>311</v>
      </c>
      <c r="F344" s="8">
        <v>69.900000000000006</v>
      </c>
      <c r="G344" s="38"/>
      <c r="H344" s="4" t="s">
        <v>16</v>
      </c>
      <c r="I344" s="4" t="s">
        <v>106</v>
      </c>
      <c r="J344" s="4" t="s">
        <v>13</v>
      </c>
    </row>
    <row r="345" spans="1:10" x14ac:dyDescent="0.25">
      <c r="A345" s="36">
        <v>43920</v>
      </c>
      <c r="B345" s="33">
        <f t="shared" si="0"/>
        <v>30</v>
      </c>
      <c r="C345" s="33">
        <v>3</v>
      </c>
      <c r="D345" s="33">
        <v>2020</v>
      </c>
      <c r="E345" s="62" t="s">
        <v>311</v>
      </c>
      <c r="F345" s="7">
        <v>6.99</v>
      </c>
      <c r="H345" s="4" t="s">
        <v>16</v>
      </c>
      <c r="I345" s="4" t="s">
        <v>106</v>
      </c>
      <c r="J345" s="4" t="s">
        <v>13</v>
      </c>
    </row>
    <row r="346" spans="1:10" x14ac:dyDescent="0.25">
      <c r="A346" s="20">
        <v>43920</v>
      </c>
      <c r="B346" s="33">
        <f t="shared" si="0"/>
        <v>30</v>
      </c>
      <c r="C346" s="33">
        <v>3</v>
      </c>
      <c r="D346" s="33">
        <v>2020</v>
      </c>
      <c r="E346" s="5" t="s">
        <v>64</v>
      </c>
      <c r="F346">
        <v>494.93</v>
      </c>
      <c r="H346" s="4" t="s">
        <v>23</v>
      </c>
      <c r="I346" s="4" t="s">
        <v>65</v>
      </c>
      <c r="J346" s="4" t="s">
        <v>13</v>
      </c>
    </row>
    <row r="347" spans="1:10" x14ac:dyDescent="0.25">
      <c r="A347" s="45">
        <v>43920</v>
      </c>
      <c r="B347" s="33">
        <f t="shared" si="0"/>
        <v>30</v>
      </c>
      <c r="C347" s="33">
        <v>3</v>
      </c>
      <c r="D347" s="33">
        <v>2020</v>
      </c>
      <c r="E347" s="10" t="s">
        <v>162</v>
      </c>
      <c r="F347" s="40">
        <v>13.99</v>
      </c>
      <c r="G347" s="40"/>
      <c r="H347" s="4" t="s">
        <v>16</v>
      </c>
      <c r="I347" s="4" t="s">
        <v>163</v>
      </c>
      <c r="J347" s="4" t="s">
        <v>13</v>
      </c>
    </row>
    <row r="348" spans="1:10" x14ac:dyDescent="0.25">
      <c r="A348" s="44">
        <v>43920</v>
      </c>
      <c r="B348" s="33">
        <f t="shared" si="0"/>
        <v>30</v>
      </c>
      <c r="C348" s="33">
        <v>3</v>
      </c>
      <c r="D348" s="33">
        <v>2020</v>
      </c>
      <c r="E348" s="47" t="s">
        <v>311</v>
      </c>
      <c r="F348" s="46">
        <f>5.97*2</f>
        <v>11.94</v>
      </c>
      <c r="G348" s="49"/>
      <c r="H348" s="4" t="s">
        <v>61</v>
      </c>
      <c r="I348" s="4" t="s">
        <v>247</v>
      </c>
      <c r="J348" s="4" t="s">
        <v>31</v>
      </c>
    </row>
    <row r="349" spans="1:10" x14ac:dyDescent="0.25">
      <c r="A349" s="19">
        <v>43920</v>
      </c>
      <c r="B349" s="33">
        <f t="shared" si="0"/>
        <v>30</v>
      </c>
      <c r="C349" s="33">
        <v>3</v>
      </c>
      <c r="D349" s="33">
        <v>2020</v>
      </c>
      <c r="E349" s="47" t="s">
        <v>311</v>
      </c>
      <c r="F349" s="46">
        <v>23.99</v>
      </c>
      <c r="G349" s="49"/>
      <c r="H349" s="4" t="s">
        <v>61</v>
      </c>
      <c r="I349" s="4" t="s">
        <v>247</v>
      </c>
      <c r="J349" s="4" t="s">
        <v>31</v>
      </c>
    </row>
    <row r="350" spans="1:10" x14ac:dyDescent="0.25">
      <c r="A350" s="19">
        <v>43920</v>
      </c>
      <c r="B350" s="33">
        <f t="shared" si="0"/>
        <v>30</v>
      </c>
      <c r="C350" s="33">
        <v>3</v>
      </c>
      <c r="D350" s="33">
        <v>2020</v>
      </c>
      <c r="E350" s="47" t="s">
        <v>311</v>
      </c>
      <c r="F350" s="46">
        <v>27.99</v>
      </c>
      <c r="H350" s="4" t="s">
        <v>61</v>
      </c>
      <c r="I350" s="4" t="s">
        <v>202</v>
      </c>
      <c r="J350" s="4" t="s">
        <v>31</v>
      </c>
    </row>
    <row r="351" spans="1:10" x14ac:dyDescent="0.25">
      <c r="A351" s="20">
        <v>43920</v>
      </c>
      <c r="B351" s="33">
        <f t="shared" si="0"/>
        <v>30</v>
      </c>
      <c r="C351" s="33">
        <v>3</v>
      </c>
      <c r="D351" s="33">
        <v>2020</v>
      </c>
      <c r="E351" s="5" t="s">
        <v>312</v>
      </c>
      <c r="F351">
        <v>89.5</v>
      </c>
      <c r="H351" s="4" t="s">
        <v>51</v>
      </c>
      <c r="I351" s="4" t="s">
        <v>207</v>
      </c>
      <c r="J351" s="4" t="s">
        <v>31</v>
      </c>
    </row>
    <row r="352" spans="1:10" x14ac:dyDescent="0.25">
      <c r="A352" s="19">
        <v>43920</v>
      </c>
      <c r="B352" s="33">
        <f t="shared" si="0"/>
        <v>30</v>
      </c>
      <c r="C352" s="33">
        <v>3</v>
      </c>
      <c r="D352" s="33">
        <v>2020</v>
      </c>
      <c r="E352" s="5" t="s">
        <v>311</v>
      </c>
      <c r="F352">
        <v>19.98</v>
      </c>
      <c r="H352" s="4" t="s">
        <v>61</v>
      </c>
      <c r="I352" s="4" t="s">
        <v>184</v>
      </c>
      <c r="J352" s="4" t="s">
        <v>31</v>
      </c>
    </row>
    <row r="353" spans="1:10" x14ac:dyDescent="0.25">
      <c r="A353" s="56">
        <v>43920</v>
      </c>
      <c r="B353" s="33">
        <f t="shared" si="0"/>
        <v>30</v>
      </c>
      <c r="C353" s="33">
        <v>3</v>
      </c>
      <c r="D353" s="33">
        <v>2020</v>
      </c>
      <c r="E353" s="5" t="s">
        <v>311</v>
      </c>
      <c r="F353" s="37">
        <v>26.99</v>
      </c>
      <c r="H353" s="4" t="s">
        <v>61</v>
      </c>
      <c r="I353" s="4" t="s">
        <v>184</v>
      </c>
      <c r="J353" s="4" t="s">
        <v>31</v>
      </c>
    </row>
    <row r="354" spans="1:10" x14ac:dyDescent="0.25">
      <c r="A354" s="36">
        <v>43921</v>
      </c>
      <c r="B354" s="33">
        <f t="shared" si="0"/>
        <v>31</v>
      </c>
      <c r="C354" s="33">
        <v>3</v>
      </c>
      <c r="D354" s="33">
        <v>2020</v>
      </c>
      <c r="E354" s="5" t="s">
        <v>314</v>
      </c>
      <c r="F354" s="37">
        <v>21.04</v>
      </c>
      <c r="H354" s="4" t="s">
        <v>61</v>
      </c>
      <c r="I354" s="4" t="s">
        <v>62</v>
      </c>
      <c r="J354" s="4" t="s">
        <v>31</v>
      </c>
    </row>
    <row r="355" spans="1:10" x14ac:dyDescent="0.25">
      <c r="A355" s="36">
        <v>43921</v>
      </c>
      <c r="B355" s="33">
        <f t="shared" si="0"/>
        <v>31</v>
      </c>
      <c r="C355" s="33">
        <v>3</v>
      </c>
      <c r="D355" s="33">
        <v>2020</v>
      </c>
      <c r="E355" s="5" t="s">
        <v>313</v>
      </c>
      <c r="G355" s="37">
        <v>935</v>
      </c>
      <c r="H355" s="4" t="s">
        <v>85</v>
      </c>
      <c r="I355" s="4" t="s">
        <v>153</v>
      </c>
      <c r="J355" s="4"/>
    </row>
    <row r="356" spans="1:10" x14ac:dyDescent="0.25">
      <c r="A356" s="36" t="s">
        <v>315</v>
      </c>
      <c r="B356" s="33">
        <v>1</v>
      </c>
      <c r="C356" s="33">
        <v>4</v>
      </c>
      <c r="D356" s="33">
        <v>2020</v>
      </c>
      <c r="E356" t="s">
        <v>22</v>
      </c>
      <c r="F356">
        <v>121</v>
      </c>
      <c r="G356" s="46"/>
      <c r="H356" s="4" t="s">
        <v>23</v>
      </c>
      <c r="I356" s="4" t="s">
        <v>24</v>
      </c>
      <c r="J356" s="4" t="s">
        <v>13</v>
      </c>
    </row>
    <row r="357" spans="1:10" x14ac:dyDescent="0.25">
      <c r="A357" s="36" t="s">
        <v>315</v>
      </c>
      <c r="B357" s="33">
        <v>1</v>
      </c>
      <c r="C357" s="33">
        <v>4</v>
      </c>
      <c r="D357" s="33">
        <v>2020</v>
      </c>
      <c r="E357" t="s">
        <v>316</v>
      </c>
      <c r="F357">
        <v>7</v>
      </c>
      <c r="G357" s="51"/>
      <c r="H357" s="4" t="s">
        <v>19</v>
      </c>
      <c r="I357" s="4" t="s">
        <v>269</v>
      </c>
      <c r="J357" s="4" t="s">
        <v>13</v>
      </c>
    </row>
    <row r="358" spans="1:10" x14ac:dyDescent="0.25">
      <c r="A358" s="36" t="s">
        <v>315</v>
      </c>
      <c r="B358" s="33">
        <v>1</v>
      </c>
      <c r="C358" s="33">
        <v>4</v>
      </c>
      <c r="D358" s="33">
        <v>2020</v>
      </c>
      <c r="E358" t="s">
        <v>26</v>
      </c>
      <c r="F358">
        <v>73.75</v>
      </c>
      <c r="H358" s="4" t="s">
        <v>23</v>
      </c>
      <c r="I358" s="4" t="s">
        <v>27</v>
      </c>
      <c r="J358" s="4" t="s">
        <v>13</v>
      </c>
    </row>
    <row r="359" spans="1:10" ht="15.75" customHeight="1" thickBot="1" x14ac:dyDescent="0.3">
      <c r="A359" s="36">
        <v>43922</v>
      </c>
      <c r="B359" s="33">
        <f>DAY(A359)</f>
        <v>1</v>
      </c>
      <c r="C359" s="33">
        <v>4</v>
      </c>
      <c r="D359" s="33">
        <v>2020</v>
      </c>
      <c r="E359" t="s">
        <v>7</v>
      </c>
      <c r="F359">
        <v>500</v>
      </c>
      <c r="G359" s="38"/>
      <c r="H359" s="4" t="s">
        <v>8</v>
      </c>
      <c r="I359" s="4" t="s">
        <v>7</v>
      </c>
      <c r="J359" s="4" t="s">
        <v>8</v>
      </c>
    </row>
    <row r="360" spans="1:10" ht="15.75" customHeight="1" thickBot="1" x14ac:dyDescent="0.3">
      <c r="A360" s="36">
        <v>43922</v>
      </c>
      <c r="B360" s="33">
        <f>DAY(A360)</f>
        <v>1</v>
      </c>
      <c r="C360" s="33">
        <v>4</v>
      </c>
      <c r="D360" s="33">
        <v>2020</v>
      </c>
      <c r="E360" t="s">
        <v>166</v>
      </c>
      <c r="F360">
        <v>186</v>
      </c>
      <c r="G360" s="38"/>
      <c r="H360" s="4" t="s">
        <v>8</v>
      </c>
      <c r="I360" s="4" t="s">
        <v>166</v>
      </c>
      <c r="J360" s="4" t="s">
        <v>8</v>
      </c>
    </row>
    <row r="361" spans="1:10" x14ac:dyDescent="0.25">
      <c r="A361" s="36">
        <v>43922</v>
      </c>
      <c r="B361" s="33">
        <f>DAY(A361)</f>
        <v>1</v>
      </c>
      <c r="C361" s="33">
        <v>4</v>
      </c>
      <c r="D361" s="33">
        <v>2020</v>
      </c>
      <c r="E361" t="s">
        <v>9</v>
      </c>
      <c r="F361">
        <v>266</v>
      </c>
      <c r="H361" s="4" t="s">
        <v>8</v>
      </c>
      <c r="I361" s="4" t="s">
        <v>9</v>
      </c>
      <c r="J361" s="4" t="s">
        <v>8</v>
      </c>
    </row>
    <row r="362" spans="1:10" x14ac:dyDescent="0.25">
      <c r="A362" s="36" t="s">
        <v>317</v>
      </c>
      <c r="B362" s="33">
        <v>2</v>
      </c>
      <c r="C362" s="33">
        <v>4</v>
      </c>
      <c r="D362" s="33">
        <v>2020</v>
      </c>
      <c r="E362" t="s">
        <v>318</v>
      </c>
      <c r="F362">
        <v>7</v>
      </c>
      <c r="G362" s="39"/>
      <c r="H362" s="4" t="s">
        <v>19</v>
      </c>
      <c r="I362" s="4" t="s">
        <v>269</v>
      </c>
      <c r="J362" s="4" t="s">
        <v>13</v>
      </c>
    </row>
    <row r="363" spans="1:10" x14ac:dyDescent="0.25">
      <c r="A363" s="36" t="s">
        <v>319</v>
      </c>
      <c r="B363" s="33">
        <v>3</v>
      </c>
      <c r="C363" s="33">
        <v>4</v>
      </c>
      <c r="D363" s="33">
        <v>2020</v>
      </c>
      <c r="E363" t="s">
        <v>38</v>
      </c>
      <c r="F363">
        <v>52.96</v>
      </c>
      <c r="G363" s="4"/>
      <c r="H363" s="4" t="s">
        <v>16</v>
      </c>
      <c r="I363" s="4" t="s">
        <v>39</v>
      </c>
      <c r="J363" s="4" t="s">
        <v>13</v>
      </c>
    </row>
    <row r="364" spans="1:10" x14ac:dyDescent="0.25">
      <c r="A364" s="36" t="s">
        <v>319</v>
      </c>
      <c r="B364" s="33">
        <v>3</v>
      </c>
      <c r="C364" s="33">
        <v>4</v>
      </c>
      <c r="D364" s="33">
        <v>2020</v>
      </c>
      <c r="E364" t="s">
        <v>264</v>
      </c>
      <c r="G364" s="14">
        <v>1716.86</v>
      </c>
      <c r="H364" s="4" t="s">
        <v>36</v>
      </c>
      <c r="I364" s="4" t="s">
        <v>265</v>
      </c>
      <c r="J364" s="4"/>
    </row>
    <row r="365" spans="1:10" x14ac:dyDescent="0.25">
      <c r="A365" s="36" t="s">
        <v>320</v>
      </c>
      <c r="B365" s="33">
        <v>4</v>
      </c>
      <c r="C365" s="33">
        <v>4</v>
      </c>
      <c r="D365" s="33">
        <v>2020</v>
      </c>
      <c r="E365" t="s">
        <v>277</v>
      </c>
      <c r="F365">
        <v>20.99</v>
      </c>
      <c r="G365" s="4"/>
      <c r="H365" s="4" t="s">
        <v>16</v>
      </c>
      <c r="I365" s="4" t="s">
        <v>106</v>
      </c>
      <c r="J365" s="4" t="s">
        <v>13</v>
      </c>
    </row>
    <row r="366" spans="1:10" x14ac:dyDescent="0.25">
      <c r="A366" s="36" t="s">
        <v>321</v>
      </c>
      <c r="B366" s="33">
        <v>6</v>
      </c>
      <c r="C366" s="33">
        <v>4</v>
      </c>
      <c r="D366" s="33">
        <v>2020</v>
      </c>
      <c r="E366" t="s">
        <v>175</v>
      </c>
      <c r="F366">
        <v>317.55</v>
      </c>
      <c r="G366" s="14"/>
      <c r="H366" s="4" t="s">
        <v>12</v>
      </c>
      <c r="I366" s="4" t="s">
        <v>12</v>
      </c>
      <c r="J366" s="4" t="s">
        <v>13</v>
      </c>
    </row>
    <row r="367" spans="1:10" x14ac:dyDescent="0.25">
      <c r="A367" s="36" t="s">
        <v>321</v>
      </c>
      <c r="B367" s="33">
        <v>6</v>
      </c>
      <c r="C367" s="33">
        <v>4</v>
      </c>
      <c r="D367" s="33">
        <v>2020</v>
      </c>
      <c r="E367" t="s">
        <v>175</v>
      </c>
      <c r="F367">
        <v>1.58</v>
      </c>
      <c r="G367" s="14"/>
      <c r="H367" s="4" t="s">
        <v>12</v>
      </c>
      <c r="I367" s="4" t="s">
        <v>12</v>
      </c>
      <c r="J367" s="4" t="s">
        <v>13</v>
      </c>
    </row>
    <row r="368" spans="1:10" x14ac:dyDescent="0.25">
      <c r="A368" s="36" t="s">
        <v>321</v>
      </c>
      <c r="B368" s="33">
        <v>6</v>
      </c>
      <c r="C368" s="33">
        <v>4</v>
      </c>
      <c r="D368" s="33">
        <v>2020</v>
      </c>
      <c r="E368" t="s">
        <v>322</v>
      </c>
      <c r="F368">
        <v>5.9</v>
      </c>
      <c r="G368" s="4"/>
      <c r="H368" s="4" t="s">
        <v>61</v>
      </c>
      <c r="I368" s="4" t="s">
        <v>97</v>
      </c>
      <c r="J368" s="4" t="s">
        <v>31</v>
      </c>
    </row>
    <row r="369" spans="1:10" x14ac:dyDescent="0.25">
      <c r="A369" s="36" t="s">
        <v>321</v>
      </c>
      <c r="B369" s="33">
        <v>6</v>
      </c>
      <c r="C369" s="33">
        <v>4</v>
      </c>
      <c r="D369" s="33">
        <v>2020</v>
      </c>
      <c r="E369" t="s">
        <v>324</v>
      </c>
      <c r="F369">
        <v>103.95</v>
      </c>
      <c r="G369" s="4"/>
      <c r="H369" s="4" t="s">
        <v>61</v>
      </c>
      <c r="I369" s="4" t="s">
        <v>97</v>
      </c>
      <c r="J369" s="4" t="s">
        <v>31</v>
      </c>
    </row>
    <row r="370" spans="1:10" x14ac:dyDescent="0.25">
      <c r="A370" s="36" t="s">
        <v>321</v>
      </c>
      <c r="B370" s="33">
        <v>6</v>
      </c>
      <c r="C370" s="33">
        <v>4</v>
      </c>
      <c r="D370" s="33">
        <v>2020</v>
      </c>
      <c r="E370" t="s">
        <v>323</v>
      </c>
      <c r="F370">
        <v>1024</v>
      </c>
      <c r="G370" s="14"/>
      <c r="H370" s="4" t="s">
        <v>8</v>
      </c>
      <c r="I370" s="4" t="s">
        <v>70</v>
      </c>
      <c r="J370" s="4" t="s">
        <v>8</v>
      </c>
    </row>
    <row r="371" spans="1:10" x14ac:dyDescent="0.25">
      <c r="A371" s="36" t="s">
        <v>325</v>
      </c>
      <c r="B371" s="33">
        <v>7</v>
      </c>
      <c r="C371" s="33">
        <v>4</v>
      </c>
      <c r="D371" s="33">
        <v>2020</v>
      </c>
      <c r="E371" t="s">
        <v>129</v>
      </c>
      <c r="F371">
        <v>6.33</v>
      </c>
      <c r="G371" s="4"/>
      <c r="H371" s="4" t="s">
        <v>12</v>
      </c>
      <c r="I371" s="4" t="s">
        <v>12</v>
      </c>
      <c r="J371" s="4" t="s">
        <v>13</v>
      </c>
    </row>
    <row r="372" spans="1:10" x14ac:dyDescent="0.25">
      <c r="A372" s="36" t="s">
        <v>325</v>
      </c>
      <c r="B372" s="33">
        <v>7</v>
      </c>
      <c r="C372" s="33">
        <v>4</v>
      </c>
      <c r="D372" s="33">
        <v>2020</v>
      </c>
      <c r="E372" t="s">
        <v>326</v>
      </c>
      <c r="F372">
        <v>173.25</v>
      </c>
      <c r="G372" s="4"/>
      <c r="H372" s="4" t="s">
        <v>51</v>
      </c>
      <c r="I372" s="4" t="s">
        <v>52</v>
      </c>
      <c r="J372" s="4" t="s">
        <v>31</v>
      </c>
    </row>
    <row r="373" spans="1:10" x14ac:dyDescent="0.25">
      <c r="A373" s="36" t="s">
        <v>327</v>
      </c>
      <c r="B373" s="33">
        <v>8</v>
      </c>
      <c r="C373" s="33">
        <v>4</v>
      </c>
      <c r="D373" s="33">
        <v>2020</v>
      </c>
      <c r="E373" t="s">
        <v>328</v>
      </c>
      <c r="F373">
        <v>115</v>
      </c>
      <c r="G373" s="4"/>
      <c r="H373" s="4" t="s">
        <v>16</v>
      </c>
      <c r="I373" s="4" t="s">
        <v>17</v>
      </c>
      <c r="J373" s="4" t="s">
        <v>13</v>
      </c>
    </row>
    <row r="374" spans="1:10" ht="15.75" customHeight="1" thickBot="1" x14ac:dyDescent="0.3">
      <c r="A374" s="36" t="s">
        <v>329</v>
      </c>
      <c r="B374" s="33">
        <v>9</v>
      </c>
      <c r="C374" s="33">
        <v>4</v>
      </c>
      <c r="D374" s="33">
        <v>2020</v>
      </c>
      <c r="E374" t="s">
        <v>95</v>
      </c>
      <c r="F374">
        <v>21.09</v>
      </c>
      <c r="G374" s="4"/>
      <c r="H374" s="4" t="s">
        <v>29</v>
      </c>
      <c r="I374" s="4" t="s">
        <v>45</v>
      </c>
      <c r="J374" s="4" t="s">
        <v>31</v>
      </c>
    </row>
    <row r="375" spans="1:10" x14ac:dyDescent="0.25">
      <c r="A375" s="22" t="s">
        <v>329</v>
      </c>
      <c r="B375" s="33">
        <v>9</v>
      </c>
      <c r="C375" s="33">
        <v>4</v>
      </c>
      <c r="D375" s="33">
        <v>2020</v>
      </c>
      <c r="E375" s="13" t="s">
        <v>332</v>
      </c>
      <c r="F375" s="50">
        <v>18.54</v>
      </c>
      <c r="G375" s="4"/>
      <c r="H375" s="4" t="s">
        <v>29</v>
      </c>
      <c r="I375" s="4" t="s">
        <v>45</v>
      </c>
      <c r="J375" s="4" t="s">
        <v>31</v>
      </c>
    </row>
    <row r="376" spans="1:10" x14ac:dyDescent="0.25">
      <c r="A376" s="43" t="s">
        <v>329</v>
      </c>
      <c r="B376" s="33">
        <v>9</v>
      </c>
      <c r="C376" s="33">
        <v>4</v>
      </c>
      <c r="D376" s="33">
        <v>2020</v>
      </c>
      <c r="E376" s="46" t="s">
        <v>330</v>
      </c>
      <c r="F376" s="49"/>
      <c r="G376" s="14">
        <v>186.7</v>
      </c>
      <c r="H376" s="4" t="s">
        <v>85</v>
      </c>
      <c r="I376" s="4" t="s">
        <v>331</v>
      </c>
      <c r="J376" s="4"/>
    </row>
    <row r="377" spans="1:10" x14ac:dyDescent="0.25">
      <c r="A377" s="36" t="s">
        <v>329</v>
      </c>
      <c r="B377" s="33">
        <v>9</v>
      </c>
      <c r="C377" s="33">
        <v>4</v>
      </c>
      <c r="D377" s="33">
        <v>2020</v>
      </c>
      <c r="E377" t="s">
        <v>84</v>
      </c>
      <c r="G377" s="14">
        <v>1817.77</v>
      </c>
      <c r="H377" s="4" t="s">
        <v>85</v>
      </c>
      <c r="I377" s="4" t="s">
        <v>86</v>
      </c>
      <c r="J377" s="4"/>
    </row>
    <row r="378" spans="1:10" x14ac:dyDescent="0.25">
      <c r="A378" s="36" t="s">
        <v>333</v>
      </c>
      <c r="B378" s="33">
        <v>10</v>
      </c>
      <c r="C378" s="33">
        <v>4</v>
      </c>
      <c r="D378" s="33">
        <v>2020</v>
      </c>
      <c r="E378" t="s">
        <v>76</v>
      </c>
      <c r="F378">
        <v>25.83</v>
      </c>
      <c r="G378" s="4"/>
      <c r="H378" s="4" t="s">
        <v>19</v>
      </c>
      <c r="I378" s="4" t="s">
        <v>20</v>
      </c>
      <c r="J378" s="4" t="s">
        <v>13</v>
      </c>
    </row>
    <row r="379" spans="1:10" x14ac:dyDescent="0.25">
      <c r="A379" s="36" t="s">
        <v>333</v>
      </c>
      <c r="B379" s="33">
        <v>10</v>
      </c>
      <c r="C379" s="33">
        <v>4</v>
      </c>
      <c r="D379" s="33">
        <v>2020</v>
      </c>
      <c r="E379" t="s">
        <v>310</v>
      </c>
      <c r="F379">
        <v>28.8</v>
      </c>
      <c r="G379" s="4"/>
      <c r="H379" s="4" t="s">
        <v>29</v>
      </c>
      <c r="I379" s="4" t="s">
        <v>191</v>
      </c>
      <c r="J379" s="4" t="s">
        <v>31</v>
      </c>
    </row>
    <row r="380" spans="1:10" x14ac:dyDescent="0.25">
      <c r="A380" s="36" t="s">
        <v>334</v>
      </c>
      <c r="B380" s="33">
        <v>11</v>
      </c>
      <c r="C380" s="33">
        <v>4</v>
      </c>
      <c r="D380" s="33">
        <v>2020</v>
      </c>
      <c r="E380" t="s">
        <v>335</v>
      </c>
      <c r="F380">
        <v>23.19</v>
      </c>
      <c r="G380" s="4"/>
      <c r="H380" s="4" t="s">
        <v>61</v>
      </c>
      <c r="I380" s="4" t="s">
        <v>184</v>
      </c>
      <c r="J380" s="4" t="s">
        <v>31</v>
      </c>
    </row>
    <row r="381" spans="1:10" x14ac:dyDescent="0.25">
      <c r="A381" s="36" t="s">
        <v>334</v>
      </c>
      <c r="B381" s="33">
        <v>11</v>
      </c>
      <c r="C381" s="33">
        <v>4</v>
      </c>
      <c r="D381" s="33">
        <v>2020</v>
      </c>
      <c r="E381" t="s">
        <v>92</v>
      </c>
      <c r="F381">
        <v>22.8</v>
      </c>
      <c r="G381" s="4"/>
      <c r="H381" s="4" t="s">
        <v>61</v>
      </c>
      <c r="I381" s="4" t="s">
        <v>62</v>
      </c>
      <c r="J381" s="4" t="s">
        <v>31</v>
      </c>
    </row>
    <row r="382" spans="1:10" x14ac:dyDescent="0.25">
      <c r="A382" s="36" t="s">
        <v>334</v>
      </c>
      <c r="B382" s="33">
        <v>11</v>
      </c>
      <c r="C382" s="33">
        <v>4</v>
      </c>
      <c r="D382" s="33">
        <v>2020</v>
      </c>
      <c r="E382" t="s">
        <v>28</v>
      </c>
      <c r="F382">
        <v>4.7300000000000004</v>
      </c>
      <c r="G382" s="4"/>
      <c r="H382" s="4" t="s">
        <v>29</v>
      </c>
      <c r="I382" s="4" t="s">
        <v>30</v>
      </c>
      <c r="J382" s="4" t="s">
        <v>31</v>
      </c>
    </row>
    <row r="383" spans="1:10" x14ac:dyDescent="0.25">
      <c r="A383" s="36" t="s">
        <v>336</v>
      </c>
      <c r="B383" s="33">
        <v>12</v>
      </c>
      <c r="C383" s="33">
        <v>4</v>
      </c>
      <c r="D383" s="33">
        <v>2020</v>
      </c>
      <c r="E383" t="s">
        <v>46</v>
      </c>
      <c r="F383">
        <v>153.82</v>
      </c>
      <c r="G383" s="4"/>
      <c r="H383" s="4" t="s">
        <v>12</v>
      </c>
      <c r="I383" s="4" t="s">
        <v>12</v>
      </c>
      <c r="J383" s="4" t="s">
        <v>13</v>
      </c>
    </row>
    <row r="384" spans="1:10" x14ac:dyDescent="0.25">
      <c r="A384" s="36" t="s">
        <v>336</v>
      </c>
      <c r="B384" s="33">
        <v>12</v>
      </c>
      <c r="C384" s="33">
        <v>4</v>
      </c>
      <c r="D384" s="33">
        <v>2020</v>
      </c>
      <c r="E384" t="s">
        <v>337</v>
      </c>
      <c r="F384">
        <v>15.99</v>
      </c>
      <c r="G384" s="4"/>
      <c r="H384" s="4" t="s">
        <v>61</v>
      </c>
      <c r="I384" s="4" t="s">
        <v>97</v>
      </c>
      <c r="J384" s="4" t="s">
        <v>31</v>
      </c>
    </row>
    <row r="385" spans="1:10" x14ac:dyDescent="0.25">
      <c r="A385" s="36" t="s">
        <v>336</v>
      </c>
      <c r="B385" s="33">
        <v>12</v>
      </c>
      <c r="C385" s="33">
        <v>4</v>
      </c>
      <c r="D385" s="33">
        <v>2020</v>
      </c>
      <c r="E385" t="s">
        <v>127</v>
      </c>
      <c r="F385">
        <v>2.2999999999999998</v>
      </c>
      <c r="G385" s="4"/>
      <c r="H385" s="4" t="s">
        <v>29</v>
      </c>
      <c r="I385" s="4" t="s">
        <v>30</v>
      </c>
      <c r="J385" s="4" t="s">
        <v>31</v>
      </c>
    </row>
    <row r="386" spans="1:10" x14ac:dyDescent="0.25">
      <c r="A386" s="36" t="s">
        <v>338</v>
      </c>
      <c r="B386" s="33">
        <v>13</v>
      </c>
      <c r="C386" s="33">
        <v>4</v>
      </c>
      <c r="D386" s="33">
        <v>2020</v>
      </c>
      <c r="E386" t="s">
        <v>103</v>
      </c>
      <c r="F386">
        <v>52.96</v>
      </c>
      <c r="G386" s="17"/>
      <c r="H386" s="4" t="s">
        <v>16</v>
      </c>
      <c r="I386" s="4" t="s">
        <v>39</v>
      </c>
      <c r="J386" s="4" t="s">
        <v>13</v>
      </c>
    </row>
    <row r="387" spans="1:10" x14ac:dyDescent="0.25">
      <c r="A387" s="36" t="s">
        <v>338</v>
      </c>
      <c r="B387" s="33">
        <v>13</v>
      </c>
      <c r="C387" s="33">
        <v>4</v>
      </c>
      <c r="D387" s="33">
        <v>2020</v>
      </c>
      <c r="E387" t="s">
        <v>178</v>
      </c>
      <c r="F387">
        <v>0.5</v>
      </c>
      <c r="G387" s="17"/>
      <c r="H387" s="4" t="s">
        <v>16</v>
      </c>
      <c r="I387" s="4" t="s">
        <v>17</v>
      </c>
      <c r="J387" s="4" t="s">
        <v>13</v>
      </c>
    </row>
    <row r="388" spans="1:10" x14ac:dyDescent="0.25">
      <c r="A388" s="36" t="s">
        <v>338</v>
      </c>
      <c r="B388" s="33">
        <v>13</v>
      </c>
      <c r="C388" s="33">
        <v>4</v>
      </c>
      <c r="D388" s="33">
        <v>2020</v>
      </c>
      <c r="E388" t="s">
        <v>339</v>
      </c>
      <c r="F388">
        <v>108.64</v>
      </c>
      <c r="G388" s="17"/>
      <c r="H388" s="4" t="s">
        <v>61</v>
      </c>
      <c r="I388" s="4" t="s">
        <v>184</v>
      </c>
      <c r="J388" s="4" t="s">
        <v>31</v>
      </c>
    </row>
    <row r="389" spans="1:10" x14ac:dyDescent="0.25">
      <c r="A389" s="36" t="s">
        <v>338</v>
      </c>
      <c r="B389" s="33">
        <v>13</v>
      </c>
      <c r="C389" s="33">
        <v>4</v>
      </c>
      <c r="D389" s="33">
        <v>2020</v>
      </c>
      <c r="E389" t="s">
        <v>287</v>
      </c>
      <c r="F389">
        <v>4.1900000000000004</v>
      </c>
      <c r="G389" s="4"/>
      <c r="H389" s="4" t="s">
        <v>61</v>
      </c>
      <c r="I389" s="4" t="s">
        <v>184</v>
      </c>
      <c r="J389" s="4" t="s">
        <v>31</v>
      </c>
    </row>
    <row r="390" spans="1:10" x14ac:dyDescent="0.25">
      <c r="A390" s="36" t="s">
        <v>338</v>
      </c>
      <c r="B390" s="33">
        <v>13</v>
      </c>
      <c r="C390" s="33">
        <v>4</v>
      </c>
      <c r="D390" s="33">
        <v>2020</v>
      </c>
      <c r="E390" t="s">
        <v>340</v>
      </c>
      <c r="F390">
        <v>50</v>
      </c>
      <c r="G390" s="17"/>
      <c r="H390" s="4" t="s">
        <v>61</v>
      </c>
      <c r="I390" s="4" t="s">
        <v>184</v>
      </c>
      <c r="J390" s="4" t="s">
        <v>31</v>
      </c>
    </row>
    <row r="391" spans="1:10" x14ac:dyDescent="0.25">
      <c r="A391" s="36" t="s">
        <v>341</v>
      </c>
      <c r="B391" s="33">
        <v>14</v>
      </c>
      <c r="C391" s="33">
        <v>4</v>
      </c>
      <c r="D391" s="33">
        <v>2020</v>
      </c>
      <c r="E391" t="s">
        <v>64</v>
      </c>
      <c r="F391">
        <v>494.93</v>
      </c>
      <c r="G391" s="17"/>
      <c r="H391" s="4" t="s">
        <v>23</v>
      </c>
      <c r="I391" s="4" t="s">
        <v>65</v>
      </c>
      <c r="J391" s="4" t="s">
        <v>13</v>
      </c>
    </row>
    <row r="392" spans="1:10" x14ac:dyDescent="0.25">
      <c r="A392" s="36" t="s">
        <v>341</v>
      </c>
      <c r="B392" s="33">
        <v>14</v>
      </c>
      <c r="C392" s="33">
        <v>4</v>
      </c>
      <c r="D392" s="33">
        <v>2020</v>
      </c>
      <c r="E392" t="s">
        <v>111</v>
      </c>
      <c r="F392">
        <v>44.97</v>
      </c>
      <c r="G392" s="4"/>
      <c r="H392" s="4" t="s">
        <v>61</v>
      </c>
      <c r="I392" s="4" t="s">
        <v>97</v>
      </c>
      <c r="J392" s="4" t="s">
        <v>31</v>
      </c>
    </row>
    <row r="393" spans="1:10" x14ac:dyDescent="0.25">
      <c r="A393" s="36" t="s">
        <v>342</v>
      </c>
      <c r="B393" s="33">
        <v>15</v>
      </c>
      <c r="C393" s="33">
        <v>4</v>
      </c>
      <c r="D393" s="33">
        <v>2020</v>
      </c>
      <c r="E393" t="s">
        <v>109</v>
      </c>
      <c r="F393">
        <v>209.88</v>
      </c>
      <c r="G393" s="17"/>
      <c r="H393" s="4" t="s">
        <v>23</v>
      </c>
      <c r="I393" s="4" t="s">
        <v>110</v>
      </c>
      <c r="J393" s="4" t="s">
        <v>13</v>
      </c>
    </row>
    <row r="394" spans="1:10" x14ac:dyDescent="0.25">
      <c r="A394" s="36" t="s">
        <v>342</v>
      </c>
      <c r="B394" s="33">
        <v>15</v>
      </c>
      <c r="C394" s="33">
        <v>4</v>
      </c>
      <c r="D394" s="33">
        <v>2020</v>
      </c>
      <c r="E394" t="s">
        <v>235</v>
      </c>
      <c r="F394">
        <v>3.5</v>
      </c>
      <c r="G394" s="17"/>
      <c r="H394" s="4" t="s">
        <v>12</v>
      </c>
      <c r="I394" s="4" t="s">
        <v>12</v>
      </c>
      <c r="J394" s="4" t="s">
        <v>13</v>
      </c>
    </row>
    <row r="395" spans="1:10" x14ac:dyDescent="0.25">
      <c r="A395" s="36" t="s">
        <v>342</v>
      </c>
      <c r="B395" s="33">
        <v>15</v>
      </c>
      <c r="C395" s="33">
        <v>4</v>
      </c>
      <c r="D395" s="33">
        <v>2020</v>
      </c>
      <c r="E395" t="s">
        <v>178</v>
      </c>
      <c r="F395">
        <v>0.5</v>
      </c>
      <c r="G395" s="17"/>
      <c r="H395" s="4" t="s">
        <v>16</v>
      </c>
      <c r="I395" s="4" t="s">
        <v>17</v>
      </c>
      <c r="J395" s="4" t="s">
        <v>13</v>
      </c>
    </row>
    <row r="396" spans="1:10" x14ac:dyDescent="0.25">
      <c r="A396" s="36" t="s">
        <v>342</v>
      </c>
      <c r="B396" s="33">
        <v>15</v>
      </c>
      <c r="C396" s="33">
        <v>4</v>
      </c>
      <c r="D396" s="33">
        <v>2020</v>
      </c>
      <c r="E396" t="s">
        <v>343</v>
      </c>
      <c r="F396">
        <v>45</v>
      </c>
      <c r="G396" s="17"/>
      <c r="H396" s="4" t="s">
        <v>61</v>
      </c>
      <c r="I396" s="4" t="s">
        <v>344</v>
      </c>
      <c r="J396" s="4" t="s">
        <v>31</v>
      </c>
    </row>
    <row r="397" spans="1:10" x14ac:dyDescent="0.25">
      <c r="A397" s="36" t="s">
        <v>345</v>
      </c>
      <c r="B397" s="33">
        <v>16</v>
      </c>
      <c r="C397" s="33">
        <v>4</v>
      </c>
      <c r="D397" s="33">
        <v>2020</v>
      </c>
      <c r="E397" t="s">
        <v>347</v>
      </c>
      <c r="F397">
        <v>66.930000000000007</v>
      </c>
      <c r="G397" s="4"/>
      <c r="H397" s="4" t="s">
        <v>16</v>
      </c>
      <c r="I397" s="4" t="s">
        <v>34</v>
      </c>
      <c r="J397" s="4" t="s">
        <v>13</v>
      </c>
    </row>
    <row r="398" spans="1:10" x14ac:dyDescent="0.25">
      <c r="A398" s="36" t="s">
        <v>345</v>
      </c>
      <c r="B398" s="33">
        <v>16</v>
      </c>
      <c r="C398" s="33">
        <v>4</v>
      </c>
      <c r="D398" s="33">
        <v>2020</v>
      </c>
      <c r="E398" t="s">
        <v>348</v>
      </c>
      <c r="F398">
        <v>46.15</v>
      </c>
      <c r="H398" s="4" t="s">
        <v>16</v>
      </c>
      <c r="I398" s="4" t="s">
        <v>116</v>
      </c>
      <c r="J398" s="4" t="s">
        <v>13</v>
      </c>
    </row>
    <row r="399" spans="1:10" x14ac:dyDescent="0.25">
      <c r="A399" s="36" t="s">
        <v>345</v>
      </c>
      <c r="B399" s="33">
        <v>16</v>
      </c>
      <c r="C399" s="33">
        <v>4</v>
      </c>
      <c r="D399" s="33">
        <v>2020</v>
      </c>
      <c r="E399" t="s">
        <v>285</v>
      </c>
      <c r="F399">
        <v>21.16</v>
      </c>
      <c r="H399" s="4" t="s">
        <v>19</v>
      </c>
      <c r="I399" s="4" t="s">
        <v>20</v>
      </c>
      <c r="J399" s="4" t="s">
        <v>13</v>
      </c>
    </row>
    <row r="400" spans="1:10" x14ac:dyDescent="0.25">
      <c r="A400" s="36" t="s">
        <v>345</v>
      </c>
      <c r="B400" s="33">
        <v>16</v>
      </c>
      <c r="C400" s="33">
        <v>4</v>
      </c>
      <c r="D400" s="33">
        <v>2020</v>
      </c>
      <c r="E400" t="s">
        <v>346</v>
      </c>
      <c r="F400">
        <v>37.950000000000003</v>
      </c>
      <c r="G400" s="49"/>
      <c r="H400" s="4" t="s">
        <v>29</v>
      </c>
      <c r="I400" s="4" t="s">
        <v>45</v>
      </c>
      <c r="J400" s="4" t="s">
        <v>31</v>
      </c>
    </row>
    <row r="401" spans="1:10" x14ac:dyDescent="0.25">
      <c r="A401" s="36" t="s">
        <v>345</v>
      </c>
      <c r="B401" s="33">
        <v>16</v>
      </c>
      <c r="C401" s="33">
        <v>4</v>
      </c>
      <c r="D401" s="33">
        <v>2020</v>
      </c>
      <c r="E401" t="s">
        <v>349</v>
      </c>
      <c r="F401">
        <v>17.84</v>
      </c>
      <c r="G401" s="39"/>
      <c r="H401" s="4" t="s">
        <v>61</v>
      </c>
      <c r="I401" s="4" t="s">
        <v>97</v>
      </c>
      <c r="J401" s="4" t="s">
        <v>31</v>
      </c>
    </row>
    <row r="402" spans="1:10" x14ac:dyDescent="0.25">
      <c r="A402" s="36" t="s">
        <v>350</v>
      </c>
      <c r="B402" s="33">
        <v>17</v>
      </c>
      <c r="C402" s="33">
        <v>4</v>
      </c>
      <c r="D402" s="33">
        <v>2020</v>
      </c>
      <c r="E402" t="s">
        <v>351</v>
      </c>
      <c r="G402" s="37">
        <v>2000</v>
      </c>
      <c r="H402" s="4" t="s">
        <v>36</v>
      </c>
      <c r="I402" s="4" t="s">
        <v>352</v>
      </c>
      <c r="J402" s="4"/>
    </row>
    <row r="403" spans="1:10" x14ac:dyDescent="0.25">
      <c r="A403" s="36" t="s">
        <v>350</v>
      </c>
      <c r="B403" s="33">
        <v>17</v>
      </c>
      <c r="C403" s="33">
        <v>4</v>
      </c>
      <c r="D403" s="33">
        <v>2020</v>
      </c>
      <c r="E403" t="s">
        <v>353</v>
      </c>
      <c r="G403" s="37">
        <v>1610.03</v>
      </c>
      <c r="H403" s="4" t="s">
        <v>36</v>
      </c>
      <c r="I403" s="4" t="s">
        <v>265</v>
      </c>
      <c r="J403" s="4"/>
    </row>
    <row r="404" spans="1:10" x14ac:dyDescent="0.25">
      <c r="A404" s="36" t="s">
        <v>354</v>
      </c>
      <c r="B404" s="33">
        <v>18</v>
      </c>
      <c r="C404" s="33">
        <v>4</v>
      </c>
      <c r="D404" s="33">
        <v>2020</v>
      </c>
      <c r="E404" t="s">
        <v>90</v>
      </c>
      <c r="F404">
        <v>27.51</v>
      </c>
      <c r="G404" s="40"/>
      <c r="H404" s="4" t="s">
        <v>12</v>
      </c>
      <c r="I404" s="4" t="s">
        <v>12</v>
      </c>
      <c r="J404" s="4" t="s">
        <v>13</v>
      </c>
    </row>
    <row r="405" spans="1:10" x14ac:dyDescent="0.25">
      <c r="A405" s="36" t="s">
        <v>355</v>
      </c>
      <c r="B405" s="33">
        <v>19</v>
      </c>
      <c r="C405" s="33">
        <v>4</v>
      </c>
      <c r="D405" s="33">
        <v>2020</v>
      </c>
      <c r="E405" t="s">
        <v>356</v>
      </c>
      <c r="F405">
        <v>65.040000000000006</v>
      </c>
      <c r="G405" s="40"/>
      <c r="H405" s="4" t="s">
        <v>29</v>
      </c>
      <c r="I405" s="4" t="s">
        <v>45</v>
      </c>
      <c r="J405" s="4" t="s">
        <v>31</v>
      </c>
    </row>
    <row r="406" spans="1:10" x14ac:dyDescent="0.25">
      <c r="A406" s="36" t="s">
        <v>355</v>
      </c>
      <c r="B406" s="33">
        <v>19</v>
      </c>
      <c r="C406" s="33">
        <v>4</v>
      </c>
      <c r="D406" s="33">
        <v>2020</v>
      </c>
      <c r="E406" t="s">
        <v>277</v>
      </c>
      <c r="F406">
        <v>24.81</v>
      </c>
      <c r="G406" s="40"/>
      <c r="H406" s="4" t="s">
        <v>61</v>
      </c>
      <c r="I406" s="4" t="s">
        <v>62</v>
      </c>
      <c r="J406" s="4" t="s">
        <v>31</v>
      </c>
    </row>
    <row r="407" spans="1:10" x14ac:dyDescent="0.25">
      <c r="A407" s="36" t="s">
        <v>355</v>
      </c>
      <c r="B407" s="33">
        <v>19</v>
      </c>
      <c r="C407" s="33">
        <v>4</v>
      </c>
      <c r="D407" s="33">
        <v>2020</v>
      </c>
      <c r="E407" t="s">
        <v>335</v>
      </c>
      <c r="F407">
        <v>31.79</v>
      </c>
      <c r="G407" s="40"/>
      <c r="H407" s="4" t="s">
        <v>61</v>
      </c>
      <c r="I407" s="4" t="s">
        <v>344</v>
      </c>
      <c r="J407" s="4" t="s">
        <v>31</v>
      </c>
    </row>
    <row r="408" spans="1:10" x14ac:dyDescent="0.25">
      <c r="A408" s="36" t="s">
        <v>355</v>
      </c>
      <c r="B408" s="33">
        <v>19</v>
      </c>
      <c r="C408" s="33">
        <v>4</v>
      </c>
      <c r="D408" s="33">
        <v>2020</v>
      </c>
      <c r="E408" s="37" t="s">
        <v>127</v>
      </c>
      <c r="F408" s="37">
        <v>10.26</v>
      </c>
      <c r="G408" s="15"/>
      <c r="H408" s="4" t="s">
        <v>29</v>
      </c>
      <c r="I408" s="4" t="s">
        <v>58</v>
      </c>
      <c r="J408" s="4" t="s">
        <v>31</v>
      </c>
    </row>
    <row r="409" spans="1:10" x14ac:dyDescent="0.25">
      <c r="A409" s="36" t="s">
        <v>355</v>
      </c>
      <c r="B409" s="33">
        <v>19</v>
      </c>
      <c r="C409" s="33">
        <v>4</v>
      </c>
      <c r="D409" s="33">
        <v>2020</v>
      </c>
      <c r="E409" t="s">
        <v>357</v>
      </c>
      <c r="F409">
        <v>4.49</v>
      </c>
      <c r="G409" s="15"/>
      <c r="H409" s="4" t="s">
        <v>61</v>
      </c>
      <c r="I409" s="4" t="s">
        <v>62</v>
      </c>
      <c r="J409" s="4" t="s">
        <v>31</v>
      </c>
    </row>
    <row r="410" spans="1:10" x14ac:dyDescent="0.25">
      <c r="A410" s="36" t="s">
        <v>355</v>
      </c>
      <c r="B410" s="33">
        <v>19</v>
      </c>
      <c r="C410" s="33">
        <v>4</v>
      </c>
      <c r="D410" s="33">
        <v>2020</v>
      </c>
      <c r="E410" t="s">
        <v>357</v>
      </c>
      <c r="F410">
        <v>106.91</v>
      </c>
      <c r="G410" s="40"/>
      <c r="H410" s="4" t="s">
        <v>61</v>
      </c>
      <c r="I410" s="4" t="s">
        <v>62</v>
      </c>
      <c r="J410" s="4" t="s">
        <v>31</v>
      </c>
    </row>
    <row r="411" spans="1:10" x14ac:dyDescent="0.25">
      <c r="A411" s="36" t="s">
        <v>358</v>
      </c>
      <c r="B411" s="33">
        <v>20</v>
      </c>
      <c r="C411" s="33">
        <v>4</v>
      </c>
      <c r="D411" s="33">
        <v>2020</v>
      </c>
      <c r="E411" t="s">
        <v>46</v>
      </c>
      <c r="F411">
        <v>157.76</v>
      </c>
      <c r="G411" s="15"/>
      <c r="H411" s="4" t="s">
        <v>12</v>
      </c>
      <c r="I411" s="4" t="s">
        <v>12</v>
      </c>
      <c r="J411" s="4" t="s">
        <v>13</v>
      </c>
    </row>
    <row r="412" spans="1:10" x14ac:dyDescent="0.25">
      <c r="A412" s="36" t="s">
        <v>359</v>
      </c>
      <c r="B412" s="33">
        <v>21</v>
      </c>
      <c r="C412" s="33">
        <v>4</v>
      </c>
      <c r="D412" s="33">
        <v>2020</v>
      </c>
      <c r="E412" t="s">
        <v>135</v>
      </c>
      <c r="F412">
        <v>4.1900000000000004</v>
      </c>
      <c r="G412" s="40"/>
      <c r="H412" s="4" t="s">
        <v>61</v>
      </c>
      <c r="I412" s="4" t="s">
        <v>97</v>
      </c>
      <c r="J412" s="4" t="s">
        <v>31</v>
      </c>
    </row>
    <row r="413" spans="1:10" x14ac:dyDescent="0.25">
      <c r="A413" s="36" t="s">
        <v>360</v>
      </c>
      <c r="B413" s="33">
        <v>22</v>
      </c>
      <c r="C413" s="33">
        <v>4</v>
      </c>
      <c r="D413" s="33">
        <v>2020</v>
      </c>
      <c r="E413" t="s">
        <v>26</v>
      </c>
      <c r="F413">
        <v>51.41</v>
      </c>
      <c r="H413" s="4" t="s">
        <v>19</v>
      </c>
      <c r="I413" s="4" t="s">
        <v>139</v>
      </c>
      <c r="J413" s="4" t="s">
        <v>13</v>
      </c>
    </row>
    <row r="414" spans="1:10" x14ac:dyDescent="0.25">
      <c r="A414" s="36" t="s">
        <v>361</v>
      </c>
      <c r="B414" s="33">
        <v>23</v>
      </c>
      <c r="C414" s="33">
        <v>4</v>
      </c>
      <c r="D414" s="33">
        <v>2020</v>
      </c>
      <c r="E414" t="s">
        <v>362</v>
      </c>
      <c r="F414">
        <v>60</v>
      </c>
      <c r="H414" s="4" t="s">
        <v>363</v>
      </c>
      <c r="I414" s="4" t="s">
        <v>363</v>
      </c>
      <c r="J414" s="4" t="s">
        <v>31</v>
      </c>
    </row>
    <row r="415" spans="1:10" x14ac:dyDescent="0.25">
      <c r="A415" s="36" t="s">
        <v>364</v>
      </c>
      <c r="B415" s="33">
        <v>24</v>
      </c>
      <c r="C415" s="33">
        <v>4</v>
      </c>
      <c r="D415" s="33">
        <v>2020</v>
      </c>
      <c r="E415" t="s">
        <v>143</v>
      </c>
      <c r="F415">
        <v>14.11</v>
      </c>
      <c r="G415" s="39"/>
      <c r="H415" s="4" t="s">
        <v>16</v>
      </c>
      <c r="I415" s="4" t="s">
        <v>106</v>
      </c>
      <c r="J415" s="4" t="s">
        <v>13</v>
      </c>
    </row>
    <row r="416" spans="1:10" x14ac:dyDescent="0.25">
      <c r="A416" s="36" t="s">
        <v>364</v>
      </c>
      <c r="B416" s="33">
        <v>24</v>
      </c>
      <c r="C416" s="33">
        <v>4</v>
      </c>
      <c r="D416" s="33">
        <v>2020</v>
      </c>
      <c r="E416" t="s">
        <v>277</v>
      </c>
      <c r="F416">
        <v>31.47</v>
      </c>
      <c r="G416" s="32"/>
      <c r="H416" s="4" t="s">
        <v>61</v>
      </c>
      <c r="I416" s="4" t="s">
        <v>62</v>
      </c>
      <c r="J416" s="4" t="s">
        <v>31</v>
      </c>
    </row>
    <row r="417" spans="1:10" x14ac:dyDescent="0.25">
      <c r="A417" s="36" t="s">
        <v>364</v>
      </c>
      <c r="B417" s="33">
        <v>24</v>
      </c>
      <c r="C417" s="33">
        <v>4</v>
      </c>
      <c r="D417" s="33">
        <v>2020</v>
      </c>
      <c r="E417" t="s">
        <v>310</v>
      </c>
      <c r="F417" s="37">
        <v>41.15</v>
      </c>
      <c r="G417" s="39"/>
      <c r="H417" s="4" t="s">
        <v>29</v>
      </c>
      <c r="I417" s="4" t="s">
        <v>191</v>
      </c>
      <c r="J417" s="4" t="s">
        <v>31</v>
      </c>
    </row>
    <row r="418" spans="1:10" x14ac:dyDescent="0.25">
      <c r="A418" s="36" t="s">
        <v>364</v>
      </c>
      <c r="B418" s="33">
        <v>24</v>
      </c>
      <c r="C418" s="33">
        <v>4</v>
      </c>
      <c r="D418" s="33">
        <v>2020</v>
      </c>
      <c r="E418" t="s">
        <v>84</v>
      </c>
      <c r="G418" s="37">
        <v>1920.7</v>
      </c>
      <c r="H418" s="4" t="s">
        <v>85</v>
      </c>
      <c r="I418" s="4" t="s">
        <v>86</v>
      </c>
      <c r="J418" s="4"/>
    </row>
    <row r="419" spans="1:10" ht="16.5" x14ac:dyDescent="0.25">
      <c r="A419" s="36" t="s">
        <v>365</v>
      </c>
      <c r="B419" s="33">
        <v>25</v>
      </c>
      <c r="C419" s="33">
        <v>4</v>
      </c>
      <c r="D419" s="33">
        <v>2020</v>
      </c>
      <c r="E419" t="s">
        <v>277</v>
      </c>
      <c r="F419">
        <v>40.020000000000003</v>
      </c>
      <c r="G419" s="16"/>
      <c r="H419" s="4" t="s">
        <v>16</v>
      </c>
      <c r="I419" s="4" t="s">
        <v>106</v>
      </c>
      <c r="J419" s="4" t="s">
        <v>13</v>
      </c>
    </row>
    <row r="420" spans="1:10" ht="16.5" x14ac:dyDescent="0.25">
      <c r="A420" s="36" t="s">
        <v>365</v>
      </c>
      <c r="B420" s="33">
        <v>25</v>
      </c>
      <c r="C420" s="33">
        <v>4</v>
      </c>
      <c r="D420" s="33">
        <v>2020</v>
      </c>
      <c r="E420" t="s">
        <v>126</v>
      </c>
      <c r="F420">
        <v>35.01</v>
      </c>
      <c r="G420" s="16"/>
      <c r="H420" s="4" t="s">
        <v>29</v>
      </c>
      <c r="I420" s="4" t="s">
        <v>45</v>
      </c>
      <c r="J420" s="4" t="s">
        <v>31</v>
      </c>
    </row>
    <row r="421" spans="1:10" ht="16.5" x14ac:dyDescent="0.25">
      <c r="A421" s="36" t="s">
        <v>366</v>
      </c>
      <c r="B421" s="33">
        <v>26</v>
      </c>
      <c r="C421" s="33">
        <v>4</v>
      </c>
      <c r="D421" s="33">
        <v>2020</v>
      </c>
      <c r="E421" t="s">
        <v>90</v>
      </c>
      <c r="F421">
        <v>26.37</v>
      </c>
      <c r="G421" s="16"/>
      <c r="H421" s="4" t="s">
        <v>12</v>
      </c>
      <c r="I421" s="4" t="s">
        <v>12</v>
      </c>
      <c r="J421" s="4" t="s">
        <v>13</v>
      </c>
    </row>
    <row r="422" spans="1:10" ht="16.5" x14ac:dyDescent="0.25">
      <c r="A422" s="36" t="s">
        <v>366</v>
      </c>
      <c r="B422" s="33">
        <v>26</v>
      </c>
      <c r="C422" s="33">
        <v>4</v>
      </c>
      <c r="D422" s="33">
        <v>2020</v>
      </c>
      <c r="E422" t="s">
        <v>220</v>
      </c>
      <c r="F422">
        <v>19.93</v>
      </c>
      <c r="G422" s="16"/>
      <c r="H422" s="4" t="s">
        <v>16</v>
      </c>
      <c r="I422" s="4" t="s">
        <v>106</v>
      </c>
      <c r="J422" s="4" t="s">
        <v>13</v>
      </c>
    </row>
    <row r="423" spans="1:10" x14ac:dyDescent="0.25">
      <c r="A423" s="36" t="s">
        <v>367</v>
      </c>
      <c r="B423" s="33">
        <v>27</v>
      </c>
      <c r="C423" s="33">
        <v>4</v>
      </c>
      <c r="D423" s="33">
        <v>2020</v>
      </c>
      <c r="E423" t="s">
        <v>64</v>
      </c>
      <c r="F423">
        <v>494.93</v>
      </c>
      <c r="H423" s="4" t="s">
        <v>23</v>
      </c>
      <c r="I423" s="4" t="s">
        <v>65</v>
      </c>
      <c r="J423" s="4" t="s">
        <v>13</v>
      </c>
    </row>
    <row r="424" spans="1:10" x14ac:dyDescent="0.25">
      <c r="A424" s="36" t="s">
        <v>367</v>
      </c>
      <c r="B424" s="33">
        <v>27</v>
      </c>
      <c r="C424" s="33">
        <v>4</v>
      </c>
      <c r="D424" s="33">
        <v>2020</v>
      </c>
      <c r="E424" t="s">
        <v>175</v>
      </c>
      <c r="F424">
        <v>14.18</v>
      </c>
      <c r="H424" s="4" t="s">
        <v>16</v>
      </c>
      <c r="I424" s="4" t="s">
        <v>106</v>
      </c>
      <c r="J424" s="4" t="s">
        <v>13</v>
      </c>
    </row>
    <row r="425" spans="1:10" ht="16.5" x14ac:dyDescent="0.25">
      <c r="A425" s="36" t="s">
        <v>367</v>
      </c>
      <c r="B425" s="33">
        <v>27</v>
      </c>
      <c r="C425" s="33">
        <v>4</v>
      </c>
      <c r="D425" s="33">
        <v>2020</v>
      </c>
      <c r="E425" t="s">
        <v>46</v>
      </c>
      <c r="F425">
        <v>158.66999999999999</v>
      </c>
      <c r="G425" s="16"/>
      <c r="H425" s="4" t="s">
        <v>12</v>
      </c>
      <c r="I425" s="4" t="s">
        <v>12</v>
      </c>
      <c r="J425" s="4" t="s">
        <v>13</v>
      </c>
    </row>
    <row r="426" spans="1:10" x14ac:dyDescent="0.25">
      <c r="A426" s="36" t="s">
        <v>368</v>
      </c>
      <c r="B426" s="33">
        <v>28</v>
      </c>
      <c r="C426" s="33">
        <v>4</v>
      </c>
      <c r="D426" s="33">
        <v>2020</v>
      </c>
      <c r="E426" t="s">
        <v>351</v>
      </c>
      <c r="G426">
        <v>1000</v>
      </c>
      <c r="H426" s="4" t="s">
        <v>36</v>
      </c>
      <c r="I426" s="4" t="s">
        <v>352</v>
      </c>
      <c r="J426" s="4"/>
    </row>
    <row r="427" spans="1:10" ht="16.5" x14ac:dyDescent="0.25">
      <c r="A427" s="21">
        <v>43951</v>
      </c>
      <c r="B427" s="33">
        <f>DAY(A427)</f>
        <v>30</v>
      </c>
      <c r="C427" s="33">
        <v>4</v>
      </c>
      <c r="D427" s="33">
        <v>2020</v>
      </c>
      <c r="E427" s="10" t="s">
        <v>162</v>
      </c>
      <c r="F427" s="10">
        <v>13.99</v>
      </c>
      <c r="G427" s="16"/>
      <c r="H427" s="4" t="s">
        <v>16</v>
      </c>
      <c r="I427" s="4" t="s">
        <v>163</v>
      </c>
      <c r="J427" s="4" t="s">
        <v>13</v>
      </c>
    </row>
    <row r="428" spans="1:10" x14ac:dyDescent="0.25">
      <c r="A428" s="36">
        <v>43951</v>
      </c>
      <c r="B428" s="33">
        <f>DAY(A428)</f>
        <v>30</v>
      </c>
      <c r="C428" s="33">
        <v>4</v>
      </c>
      <c r="D428" s="33">
        <v>2020</v>
      </c>
      <c r="E428" t="s">
        <v>346</v>
      </c>
      <c r="F428">
        <v>5.34</v>
      </c>
      <c r="G428" s="81"/>
      <c r="H428" s="4" t="s">
        <v>12</v>
      </c>
      <c r="I428" s="4" t="s">
        <v>12</v>
      </c>
      <c r="J428" s="4" t="s">
        <v>13</v>
      </c>
    </row>
    <row r="429" spans="1:10" x14ac:dyDescent="0.25">
      <c r="A429" s="36" t="s">
        <v>370</v>
      </c>
      <c r="B429" s="33">
        <v>30</v>
      </c>
      <c r="C429" s="33">
        <v>4</v>
      </c>
      <c r="D429" s="33">
        <v>2020</v>
      </c>
      <c r="E429" t="s">
        <v>371</v>
      </c>
      <c r="F429">
        <v>6.25</v>
      </c>
      <c r="G429" s="17"/>
      <c r="H429" s="4" t="s">
        <v>16</v>
      </c>
      <c r="I429" s="4" t="s">
        <v>17</v>
      </c>
      <c r="J429" s="4" t="s">
        <v>13</v>
      </c>
    </row>
    <row r="430" spans="1:10" x14ac:dyDescent="0.25">
      <c r="A430" s="36">
        <v>43951</v>
      </c>
      <c r="B430" s="33">
        <f>DAY(A430)</f>
        <v>30</v>
      </c>
      <c r="C430" s="33">
        <v>4</v>
      </c>
      <c r="D430" s="33">
        <v>2020</v>
      </c>
      <c r="E430" t="s">
        <v>369</v>
      </c>
      <c r="F430">
        <v>49.99</v>
      </c>
      <c r="G430" s="53"/>
      <c r="H430" s="4" t="s">
        <v>61</v>
      </c>
      <c r="I430" s="4" t="s">
        <v>97</v>
      </c>
      <c r="J430" s="4" t="s">
        <v>31</v>
      </c>
    </row>
    <row r="431" spans="1:10" x14ac:dyDescent="0.25">
      <c r="A431" s="36" t="s">
        <v>372</v>
      </c>
      <c r="B431" s="33">
        <v>1</v>
      </c>
      <c r="C431" s="33">
        <v>5</v>
      </c>
      <c r="D431" s="33">
        <v>2020</v>
      </c>
      <c r="E431" t="s">
        <v>22</v>
      </c>
      <c r="F431">
        <v>121</v>
      </c>
      <c r="H431" s="4" t="s">
        <v>23</v>
      </c>
      <c r="I431" s="4" t="s">
        <v>24</v>
      </c>
      <c r="J431" s="4" t="s">
        <v>13</v>
      </c>
    </row>
    <row r="432" spans="1:10" x14ac:dyDescent="0.25">
      <c r="A432" s="36" t="s">
        <v>372</v>
      </c>
      <c r="B432" s="33">
        <v>1</v>
      </c>
      <c r="C432" s="33">
        <v>5</v>
      </c>
      <c r="D432" s="33">
        <v>2020</v>
      </c>
      <c r="E432" t="s">
        <v>26</v>
      </c>
      <c r="F432">
        <v>73.75</v>
      </c>
      <c r="H432" s="4" t="s">
        <v>23</v>
      </c>
      <c r="I432" s="4" t="s">
        <v>27</v>
      </c>
      <c r="J432" s="4" t="s">
        <v>13</v>
      </c>
    </row>
    <row r="433" spans="1:10" x14ac:dyDescent="0.25">
      <c r="A433" s="36" t="s">
        <v>372</v>
      </c>
      <c r="B433" s="33">
        <v>1</v>
      </c>
      <c r="C433" s="33">
        <v>5</v>
      </c>
      <c r="D433" s="33">
        <v>2020</v>
      </c>
      <c r="E433" t="s">
        <v>373</v>
      </c>
      <c r="F433">
        <v>4.29</v>
      </c>
      <c r="H433" s="4" t="s">
        <v>61</v>
      </c>
      <c r="I433" s="4" t="s">
        <v>97</v>
      </c>
      <c r="J433" s="4" t="s">
        <v>31</v>
      </c>
    </row>
    <row r="434" spans="1:10" x14ac:dyDescent="0.25">
      <c r="A434" s="36" t="s">
        <v>372</v>
      </c>
      <c r="B434" s="33">
        <v>1</v>
      </c>
      <c r="C434" s="33">
        <v>5</v>
      </c>
      <c r="D434" s="33">
        <v>2020</v>
      </c>
      <c r="E434" t="s">
        <v>374</v>
      </c>
      <c r="F434">
        <v>60.88</v>
      </c>
      <c r="H434" s="4" t="s">
        <v>61</v>
      </c>
      <c r="I434" s="4" t="s">
        <v>247</v>
      </c>
      <c r="J434" s="4" t="s">
        <v>31</v>
      </c>
    </row>
    <row r="435" spans="1:10" x14ac:dyDescent="0.25">
      <c r="A435" s="36">
        <v>43952</v>
      </c>
      <c r="B435" s="33">
        <f>DAY(A435)</f>
        <v>1</v>
      </c>
      <c r="C435" s="33">
        <v>5</v>
      </c>
      <c r="D435" s="33">
        <v>2020</v>
      </c>
      <c r="E435" t="s">
        <v>7</v>
      </c>
      <c r="F435">
        <v>500</v>
      </c>
      <c r="H435" s="4" t="s">
        <v>8</v>
      </c>
      <c r="I435" s="4" t="s">
        <v>7</v>
      </c>
      <c r="J435" s="4" t="s">
        <v>8</v>
      </c>
    </row>
    <row r="436" spans="1:10" x14ac:dyDescent="0.25">
      <c r="A436" s="36">
        <v>43952</v>
      </c>
      <c r="B436" s="33">
        <f>DAY(A436)</f>
        <v>1</v>
      </c>
      <c r="C436" s="33">
        <v>5</v>
      </c>
      <c r="D436" s="33">
        <v>2020</v>
      </c>
      <c r="E436" t="s">
        <v>166</v>
      </c>
      <c r="F436">
        <v>186</v>
      </c>
      <c r="H436" s="4" t="s">
        <v>8</v>
      </c>
      <c r="I436" s="4" t="s">
        <v>166</v>
      </c>
      <c r="J436" s="4" t="s">
        <v>8</v>
      </c>
    </row>
    <row r="437" spans="1:10" x14ac:dyDescent="0.25">
      <c r="A437" s="36">
        <v>43952</v>
      </c>
      <c r="B437" s="33">
        <f>DAY(A437)</f>
        <v>1</v>
      </c>
      <c r="C437" s="33">
        <v>5</v>
      </c>
      <c r="D437" s="33">
        <v>2020</v>
      </c>
      <c r="E437" t="s">
        <v>9</v>
      </c>
      <c r="F437">
        <v>266</v>
      </c>
      <c r="H437" s="4" t="s">
        <v>8</v>
      </c>
      <c r="I437" s="4" t="s">
        <v>9</v>
      </c>
      <c r="J437" s="4" t="s">
        <v>8</v>
      </c>
    </row>
    <row r="438" spans="1:10" x14ac:dyDescent="0.25">
      <c r="A438" s="36" t="s">
        <v>375</v>
      </c>
      <c r="B438" s="33">
        <v>2</v>
      </c>
      <c r="C438" s="33">
        <v>5</v>
      </c>
      <c r="D438" s="33">
        <v>2020</v>
      </c>
      <c r="E438" t="s">
        <v>99</v>
      </c>
      <c r="F438">
        <v>46.59</v>
      </c>
      <c r="H438" s="4" t="s">
        <v>12</v>
      </c>
      <c r="I438" s="4" t="s">
        <v>12</v>
      </c>
      <c r="J438" s="4" t="s">
        <v>13</v>
      </c>
    </row>
    <row r="439" spans="1:10" x14ac:dyDescent="0.25">
      <c r="A439" s="36" t="s">
        <v>375</v>
      </c>
      <c r="B439" s="33">
        <v>2</v>
      </c>
      <c r="C439" s="33">
        <v>5</v>
      </c>
      <c r="D439" s="33">
        <v>2020</v>
      </c>
      <c r="E439" t="s">
        <v>332</v>
      </c>
      <c r="F439">
        <v>17.71</v>
      </c>
      <c r="H439" s="4" t="s">
        <v>29</v>
      </c>
      <c r="I439" s="4" t="s">
        <v>45</v>
      </c>
      <c r="J439" s="4" t="s">
        <v>31</v>
      </c>
    </row>
    <row r="440" spans="1:10" x14ac:dyDescent="0.25">
      <c r="A440" s="36" t="s">
        <v>376</v>
      </c>
      <c r="B440" s="33">
        <v>3</v>
      </c>
      <c r="C440" s="33">
        <v>5</v>
      </c>
      <c r="D440" s="33">
        <v>2020</v>
      </c>
      <c r="E440" t="s">
        <v>277</v>
      </c>
      <c r="F440">
        <v>48.41</v>
      </c>
      <c r="H440" s="4" t="s">
        <v>16</v>
      </c>
      <c r="I440" s="4" t="s">
        <v>106</v>
      </c>
      <c r="J440" s="4" t="s">
        <v>13</v>
      </c>
    </row>
    <row r="441" spans="1:10" ht="16.5" customHeight="1" x14ac:dyDescent="0.25">
      <c r="A441" s="36" t="s">
        <v>376</v>
      </c>
      <c r="B441" s="33">
        <v>3</v>
      </c>
      <c r="C441" s="33">
        <v>5</v>
      </c>
      <c r="D441" s="33">
        <v>2020</v>
      </c>
      <c r="E441" t="s">
        <v>377</v>
      </c>
      <c r="F441">
        <v>12.24</v>
      </c>
      <c r="H441" s="4" t="s">
        <v>29</v>
      </c>
      <c r="I441" s="4" t="s">
        <v>58</v>
      </c>
      <c r="J441" s="4" t="s">
        <v>31</v>
      </c>
    </row>
    <row r="442" spans="1:10" ht="16.5" customHeight="1" x14ac:dyDescent="0.25">
      <c r="A442" s="36" t="s">
        <v>376</v>
      </c>
      <c r="B442" s="33">
        <v>3</v>
      </c>
      <c r="C442" s="33">
        <v>5</v>
      </c>
      <c r="D442" s="33">
        <v>2020</v>
      </c>
      <c r="E442" t="s">
        <v>357</v>
      </c>
      <c r="F442">
        <v>8.36</v>
      </c>
      <c r="H442" s="4" t="s">
        <v>61</v>
      </c>
      <c r="I442" s="4" t="s">
        <v>62</v>
      </c>
      <c r="J442" s="4" t="s">
        <v>31</v>
      </c>
    </row>
    <row r="443" spans="1:10" ht="16.5" customHeight="1" x14ac:dyDescent="0.25">
      <c r="A443" s="36" t="s">
        <v>378</v>
      </c>
      <c r="B443" s="33">
        <v>4</v>
      </c>
      <c r="C443" s="33">
        <v>5</v>
      </c>
      <c r="D443" s="33">
        <v>2020</v>
      </c>
      <c r="E443" t="s">
        <v>38</v>
      </c>
      <c r="F443">
        <v>52.96</v>
      </c>
      <c r="H443" s="4" t="s">
        <v>16</v>
      </c>
      <c r="I443" s="4" t="s">
        <v>39</v>
      </c>
      <c r="J443" s="4" t="s">
        <v>13</v>
      </c>
    </row>
    <row r="444" spans="1:10" ht="16.5" customHeight="1" x14ac:dyDescent="0.25">
      <c r="A444" s="36" t="s">
        <v>378</v>
      </c>
      <c r="B444" s="33">
        <v>4</v>
      </c>
      <c r="C444" s="33">
        <v>5</v>
      </c>
      <c r="D444" s="33">
        <v>2020</v>
      </c>
      <c r="E444" s="37" t="s">
        <v>46</v>
      </c>
      <c r="F444" s="37">
        <v>186.68</v>
      </c>
      <c r="H444" s="4" t="s">
        <v>12</v>
      </c>
      <c r="I444" s="4" t="s">
        <v>12</v>
      </c>
      <c r="J444" s="4" t="s">
        <v>13</v>
      </c>
    </row>
    <row r="445" spans="1:10" x14ac:dyDescent="0.25">
      <c r="A445" s="36" t="s">
        <v>379</v>
      </c>
      <c r="B445" s="33">
        <v>5</v>
      </c>
      <c r="C445" s="33">
        <v>5</v>
      </c>
      <c r="D445" s="33">
        <v>2020</v>
      </c>
      <c r="E445" t="s">
        <v>15</v>
      </c>
      <c r="F445">
        <v>1.5</v>
      </c>
      <c r="H445" s="4" t="s">
        <v>19</v>
      </c>
      <c r="I445" s="4" t="s">
        <v>56</v>
      </c>
      <c r="J445" s="4" t="s">
        <v>13</v>
      </c>
    </row>
    <row r="446" spans="1:10" x14ac:dyDescent="0.25">
      <c r="A446" s="36" t="s">
        <v>379</v>
      </c>
      <c r="B446" s="33">
        <v>5</v>
      </c>
      <c r="C446" s="33">
        <v>5</v>
      </c>
      <c r="D446" s="33">
        <v>2020</v>
      </c>
      <c r="E446" t="s">
        <v>380</v>
      </c>
      <c r="F446">
        <v>1024</v>
      </c>
      <c r="H446" s="4" t="s">
        <v>8</v>
      </c>
      <c r="I446" s="4" t="s">
        <v>70</v>
      </c>
      <c r="J446" s="4" t="s">
        <v>8</v>
      </c>
    </row>
    <row r="447" spans="1:10" ht="16.5" customHeight="1" x14ac:dyDescent="0.25">
      <c r="A447" s="36" t="s">
        <v>381</v>
      </c>
      <c r="B447" s="33">
        <v>6</v>
      </c>
      <c r="C447" s="33">
        <v>5</v>
      </c>
      <c r="D447" s="33">
        <v>2020</v>
      </c>
      <c r="E447" t="s">
        <v>277</v>
      </c>
      <c r="F447">
        <f>9.84-4.5</f>
        <v>5.34</v>
      </c>
      <c r="H447" s="4" t="s">
        <v>16</v>
      </c>
      <c r="I447" s="4" t="s">
        <v>106</v>
      </c>
      <c r="J447" s="4" t="s">
        <v>13</v>
      </c>
    </row>
    <row r="448" spans="1:10" x14ac:dyDescent="0.25">
      <c r="A448" s="36" t="s">
        <v>381</v>
      </c>
      <c r="B448" s="33">
        <v>6</v>
      </c>
      <c r="C448" s="33">
        <v>5</v>
      </c>
      <c r="D448" s="33">
        <v>2020</v>
      </c>
      <c r="E448" t="s">
        <v>46</v>
      </c>
      <c r="F448">
        <v>30.59</v>
      </c>
      <c r="H448" s="4" t="s">
        <v>12</v>
      </c>
      <c r="I448" s="4" t="s">
        <v>12</v>
      </c>
      <c r="J448" s="4" t="s">
        <v>13</v>
      </c>
    </row>
    <row r="449" spans="1:10" x14ac:dyDescent="0.25">
      <c r="A449" s="36" t="s">
        <v>381</v>
      </c>
      <c r="B449" s="33">
        <v>6</v>
      </c>
      <c r="C449" s="33">
        <v>5</v>
      </c>
      <c r="D449" s="33">
        <v>2020</v>
      </c>
      <c r="E449" t="s">
        <v>46</v>
      </c>
      <c r="F449">
        <v>7.43</v>
      </c>
      <c r="H449" s="4" t="s">
        <v>12</v>
      </c>
      <c r="I449" s="4" t="s">
        <v>12</v>
      </c>
      <c r="J449" s="4" t="s">
        <v>13</v>
      </c>
    </row>
    <row r="450" spans="1:10" x14ac:dyDescent="0.25">
      <c r="A450" s="36" t="s">
        <v>381</v>
      </c>
      <c r="B450" s="33">
        <v>6</v>
      </c>
      <c r="C450" s="33">
        <v>5</v>
      </c>
      <c r="D450" s="33">
        <v>2020</v>
      </c>
      <c r="E450" t="s">
        <v>178</v>
      </c>
      <c r="F450">
        <v>1</v>
      </c>
      <c r="H450" s="4" t="s">
        <v>16</v>
      </c>
      <c r="I450" s="4" t="s">
        <v>17</v>
      </c>
      <c r="J450" s="4" t="s">
        <v>13</v>
      </c>
    </row>
    <row r="451" spans="1:10" x14ac:dyDescent="0.25">
      <c r="A451" s="36" t="s">
        <v>381</v>
      </c>
      <c r="B451" s="33">
        <v>6</v>
      </c>
      <c r="C451" s="33">
        <v>5</v>
      </c>
      <c r="D451" s="33">
        <v>2020</v>
      </c>
      <c r="E451" t="s">
        <v>322</v>
      </c>
      <c r="F451">
        <v>5.9</v>
      </c>
      <c r="H451" s="4" t="s">
        <v>61</v>
      </c>
      <c r="I451" s="4" t="s">
        <v>97</v>
      </c>
      <c r="J451" s="4" t="s">
        <v>31</v>
      </c>
    </row>
    <row r="452" spans="1:10" x14ac:dyDescent="0.25">
      <c r="A452" s="36" t="s">
        <v>382</v>
      </c>
      <c r="B452" s="33">
        <v>7</v>
      </c>
      <c r="C452" s="33">
        <v>5</v>
      </c>
      <c r="D452" s="33">
        <v>2020</v>
      </c>
      <c r="E452" t="s">
        <v>326</v>
      </c>
      <c r="F452">
        <v>173.25</v>
      </c>
      <c r="H452" s="4" t="s">
        <v>51</v>
      </c>
      <c r="I452" s="4" t="s">
        <v>52</v>
      </c>
      <c r="J452" s="4" t="s">
        <v>31</v>
      </c>
    </row>
    <row r="453" spans="1:10" x14ac:dyDescent="0.25">
      <c r="A453" s="36" t="s">
        <v>383</v>
      </c>
      <c r="B453" s="33">
        <v>8</v>
      </c>
      <c r="C453" s="33">
        <v>5</v>
      </c>
      <c r="D453" s="33">
        <v>2020</v>
      </c>
      <c r="E453" t="s">
        <v>84</v>
      </c>
      <c r="G453" s="37">
        <v>1920.69</v>
      </c>
      <c r="H453" s="4" t="s">
        <v>85</v>
      </c>
      <c r="I453" s="4" t="s">
        <v>86</v>
      </c>
      <c r="J453" s="4"/>
    </row>
    <row r="454" spans="1:10" x14ac:dyDescent="0.25">
      <c r="A454" s="36" t="s">
        <v>384</v>
      </c>
      <c r="B454" s="33">
        <v>9</v>
      </c>
      <c r="C454" s="33">
        <v>5</v>
      </c>
      <c r="D454" s="33">
        <v>2020</v>
      </c>
      <c r="E454" t="s">
        <v>310</v>
      </c>
      <c r="F454">
        <v>54.83</v>
      </c>
      <c r="H454" s="4" t="s">
        <v>29</v>
      </c>
      <c r="I454" s="4" t="s">
        <v>191</v>
      </c>
      <c r="J454" s="4" t="s">
        <v>31</v>
      </c>
    </row>
    <row r="455" spans="1:10" x14ac:dyDescent="0.25">
      <c r="A455" s="36" t="s">
        <v>384</v>
      </c>
      <c r="B455" s="33">
        <v>9</v>
      </c>
      <c r="C455" s="33">
        <v>5</v>
      </c>
      <c r="D455" s="33">
        <v>2020</v>
      </c>
      <c r="E455" t="s">
        <v>92</v>
      </c>
      <c r="F455">
        <v>130.37</v>
      </c>
      <c r="H455" s="4" t="s">
        <v>61</v>
      </c>
      <c r="I455" s="4" t="s">
        <v>62</v>
      </c>
      <c r="J455" s="4" t="s">
        <v>31</v>
      </c>
    </row>
    <row r="456" spans="1:10" x14ac:dyDescent="0.25">
      <c r="A456" s="36" t="s">
        <v>384</v>
      </c>
      <c r="B456" s="33">
        <v>9</v>
      </c>
      <c r="C456" s="33">
        <v>5</v>
      </c>
      <c r="D456" s="33">
        <v>2020</v>
      </c>
      <c r="E456" t="s">
        <v>28</v>
      </c>
      <c r="F456">
        <v>6.93</v>
      </c>
      <c r="H456" s="4" t="s">
        <v>29</v>
      </c>
      <c r="I456" s="4" t="s">
        <v>30</v>
      </c>
      <c r="J456" s="4" t="s">
        <v>31</v>
      </c>
    </row>
    <row r="457" spans="1:10" x14ac:dyDescent="0.25">
      <c r="A457" s="36" t="s">
        <v>384</v>
      </c>
      <c r="B457" s="33">
        <v>9</v>
      </c>
      <c r="C457" s="33">
        <v>5</v>
      </c>
      <c r="D457" s="33">
        <v>2020</v>
      </c>
      <c r="E457" t="s">
        <v>385</v>
      </c>
      <c r="F457">
        <v>25.2</v>
      </c>
      <c r="H457" s="4" t="s">
        <v>61</v>
      </c>
      <c r="I457" s="4" t="s">
        <v>247</v>
      </c>
      <c r="J457" s="4" t="s">
        <v>31</v>
      </c>
    </row>
    <row r="458" spans="1:10" x14ac:dyDescent="0.25">
      <c r="A458" s="36" t="s">
        <v>386</v>
      </c>
      <c r="B458" s="33">
        <v>11</v>
      </c>
      <c r="C458" s="33">
        <v>5</v>
      </c>
      <c r="D458" s="33">
        <v>2020</v>
      </c>
      <c r="E458" t="s">
        <v>64</v>
      </c>
      <c r="F458">
        <v>494.93</v>
      </c>
      <c r="H458" s="4" t="s">
        <v>23</v>
      </c>
      <c r="I458" s="4" t="s">
        <v>65</v>
      </c>
      <c r="J458" s="4" t="s">
        <v>13</v>
      </c>
    </row>
    <row r="459" spans="1:10" x14ac:dyDescent="0.25">
      <c r="A459" s="36" t="s">
        <v>386</v>
      </c>
      <c r="B459" s="33">
        <v>11</v>
      </c>
      <c r="C459" s="33">
        <v>5</v>
      </c>
      <c r="D459" s="33">
        <v>2020</v>
      </c>
      <c r="E459" t="s">
        <v>387</v>
      </c>
      <c r="F459">
        <v>38.07</v>
      </c>
      <c r="H459" s="4" t="s">
        <v>19</v>
      </c>
      <c r="I459" s="4" t="s">
        <v>20</v>
      </c>
      <c r="J459" s="4" t="s">
        <v>13</v>
      </c>
    </row>
    <row r="460" spans="1:10" x14ac:dyDescent="0.25">
      <c r="A460" s="36" t="s">
        <v>386</v>
      </c>
      <c r="B460" s="33">
        <v>11</v>
      </c>
      <c r="C460" s="33">
        <v>5</v>
      </c>
      <c r="D460" s="33">
        <v>2020</v>
      </c>
      <c r="E460" t="s">
        <v>388</v>
      </c>
      <c r="F460">
        <v>94.14</v>
      </c>
      <c r="H460" s="4" t="s">
        <v>12</v>
      </c>
      <c r="I460" s="4" t="s">
        <v>12</v>
      </c>
      <c r="J460" s="4" t="s">
        <v>13</v>
      </c>
    </row>
    <row r="461" spans="1:10" x14ac:dyDescent="0.25">
      <c r="A461" s="36" t="s">
        <v>386</v>
      </c>
      <c r="B461" s="33">
        <v>11</v>
      </c>
      <c r="C461" s="33">
        <v>5</v>
      </c>
      <c r="D461" s="33">
        <v>2020</v>
      </c>
      <c r="E461" t="s">
        <v>46</v>
      </c>
      <c r="F461">
        <v>87.61</v>
      </c>
      <c r="H461" s="4" t="s">
        <v>12</v>
      </c>
      <c r="I461" s="4" t="s">
        <v>12</v>
      </c>
      <c r="J461" s="4" t="s">
        <v>13</v>
      </c>
    </row>
    <row r="462" spans="1:10" x14ac:dyDescent="0.25">
      <c r="A462" s="36" t="s">
        <v>386</v>
      </c>
      <c r="B462" s="33">
        <v>11</v>
      </c>
      <c r="C462" s="33">
        <v>5</v>
      </c>
      <c r="D462" s="33">
        <v>2020</v>
      </c>
      <c r="E462" t="s">
        <v>126</v>
      </c>
      <c r="F462">
        <v>31.74</v>
      </c>
      <c r="H462" s="4" t="s">
        <v>29</v>
      </c>
      <c r="I462" s="4" t="s">
        <v>45</v>
      </c>
      <c r="J462" s="4" t="s">
        <v>31</v>
      </c>
    </row>
    <row r="463" spans="1:10" x14ac:dyDescent="0.25">
      <c r="A463" s="36" t="s">
        <v>389</v>
      </c>
      <c r="B463" s="33">
        <v>12</v>
      </c>
      <c r="C463" s="33">
        <v>5</v>
      </c>
      <c r="D463" s="33">
        <v>2020</v>
      </c>
      <c r="E463" t="s">
        <v>103</v>
      </c>
      <c r="F463">
        <v>52.96</v>
      </c>
      <c r="H463" s="4" t="s">
        <v>16</v>
      </c>
      <c r="I463" s="4" t="s">
        <v>39</v>
      </c>
      <c r="J463" s="4" t="s">
        <v>13</v>
      </c>
    </row>
    <row r="464" spans="1:10" x14ac:dyDescent="0.25">
      <c r="A464" s="36" t="s">
        <v>389</v>
      </c>
      <c r="B464" s="33">
        <v>12</v>
      </c>
      <c r="C464" s="33">
        <v>5</v>
      </c>
      <c r="D464" s="33">
        <v>2020</v>
      </c>
      <c r="E464" t="s">
        <v>390</v>
      </c>
      <c r="F464">
        <v>15.99</v>
      </c>
      <c r="H464" s="4" t="s">
        <v>61</v>
      </c>
      <c r="I464" s="4" t="s">
        <v>97</v>
      </c>
      <c r="J464" s="4" t="s">
        <v>31</v>
      </c>
    </row>
    <row r="465" spans="1:10" x14ac:dyDescent="0.25">
      <c r="A465" s="36" t="s">
        <v>391</v>
      </c>
      <c r="B465" s="33">
        <v>14</v>
      </c>
      <c r="C465" s="33">
        <v>5</v>
      </c>
      <c r="D465" s="33">
        <v>2020</v>
      </c>
      <c r="E465" t="s">
        <v>277</v>
      </c>
      <c r="F465">
        <v>56.97</v>
      </c>
      <c r="H465" s="4" t="s">
        <v>61</v>
      </c>
      <c r="I465" s="4" t="s">
        <v>62</v>
      </c>
      <c r="J465" s="4" t="s">
        <v>31</v>
      </c>
    </row>
    <row r="466" spans="1:10" x14ac:dyDescent="0.25">
      <c r="A466" s="36" t="s">
        <v>391</v>
      </c>
      <c r="B466" s="33">
        <v>14</v>
      </c>
      <c r="C466" s="33">
        <v>5</v>
      </c>
      <c r="D466" s="33">
        <v>2020</v>
      </c>
      <c r="E466" t="s">
        <v>111</v>
      </c>
      <c r="F466">
        <v>45.66</v>
      </c>
      <c r="H466" s="4" t="s">
        <v>61</v>
      </c>
      <c r="I466" s="4" t="s">
        <v>97</v>
      </c>
      <c r="J466" s="4" t="s">
        <v>31</v>
      </c>
    </row>
    <row r="467" spans="1:10" x14ac:dyDescent="0.25">
      <c r="A467" s="36" t="s">
        <v>392</v>
      </c>
      <c r="B467" s="33">
        <v>15</v>
      </c>
      <c r="C467" s="33">
        <v>5</v>
      </c>
      <c r="D467" s="33">
        <v>2020</v>
      </c>
      <c r="E467" t="s">
        <v>46</v>
      </c>
      <c r="F467">
        <v>30.61</v>
      </c>
      <c r="H467" s="4" t="s">
        <v>12</v>
      </c>
      <c r="I467" s="4" t="s">
        <v>12</v>
      </c>
      <c r="J467" s="4" t="s">
        <v>13</v>
      </c>
    </row>
    <row r="468" spans="1:10" x14ac:dyDescent="0.25">
      <c r="A468" s="36" t="s">
        <v>393</v>
      </c>
      <c r="B468" s="33">
        <v>16</v>
      </c>
      <c r="C468" s="33">
        <v>5</v>
      </c>
      <c r="D468" s="33">
        <v>2020</v>
      </c>
      <c r="E468" t="s">
        <v>90</v>
      </c>
      <c r="F468">
        <v>44.79</v>
      </c>
      <c r="H468" s="4" t="s">
        <v>12</v>
      </c>
      <c r="I468" s="4" t="s">
        <v>12</v>
      </c>
      <c r="J468" s="4" t="s">
        <v>13</v>
      </c>
    </row>
    <row r="469" spans="1:10" x14ac:dyDescent="0.25">
      <c r="A469" s="36" t="s">
        <v>393</v>
      </c>
      <c r="B469" s="33">
        <v>16</v>
      </c>
      <c r="C469" s="33">
        <v>5</v>
      </c>
      <c r="D469" s="33">
        <v>2020</v>
      </c>
      <c r="E469" t="s">
        <v>349</v>
      </c>
      <c r="F469">
        <v>17.84</v>
      </c>
      <c r="H469" s="4" t="s">
        <v>61</v>
      </c>
      <c r="I469" s="4" t="s">
        <v>97</v>
      </c>
      <c r="J469" s="4" t="s">
        <v>31</v>
      </c>
    </row>
    <row r="470" spans="1:10" x14ac:dyDescent="0.25">
      <c r="A470" s="36" t="s">
        <v>393</v>
      </c>
      <c r="B470" s="33">
        <v>16</v>
      </c>
      <c r="C470" s="33">
        <v>5</v>
      </c>
      <c r="D470" s="33">
        <v>2020</v>
      </c>
      <c r="E470" t="s">
        <v>394</v>
      </c>
      <c r="F470">
        <v>11.03</v>
      </c>
      <c r="H470" s="4" t="s">
        <v>29</v>
      </c>
      <c r="I470" s="4" t="s">
        <v>30</v>
      </c>
      <c r="J470" s="4" t="s">
        <v>31</v>
      </c>
    </row>
    <row r="471" spans="1:10" x14ac:dyDescent="0.25">
      <c r="A471" s="36" t="s">
        <v>395</v>
      </c>
      <c r="B471" s="33">
        <v>17</v>
      </c>
      <c r="C471" s="33">
        <v>5</v>
      </c>
      <c r="D471" s="33">
        <v>2020</v>
      </c>
      <c r="E471" t="s">
        <v>396</v>
      </c>
      <c r="F471">
        <v>26.55</v>
      </c>
      <c r="H471" s="4" t="s">
        <v>19</v>
      </c>
      <c r="I471" s="4" t="s">
        <v>20</v>
      </c>
      <c r="J471" s="4" t="s">
        <v>13</v>
      </c>
    </row>
    <row r="472" spans="1:10" x14ac:dyDescent="0.25">
      <c r="A472" s="36" t="s">
        <v>395</v>
      </c>
      <c r="B472" s="33">
        <v>17</v>
      </c>
      <c r="C472" s="33">
        <v>5</v>
      </c>
      <c r="D472" s="33">
        <v>2020</v>
      </c>
      <c r="E472" t="s">
        <v>397</v>
      </c>
      <c r="F472">
        <v>9.01</v>
      </c>
      <c r="H472" s="4" t="s">
        <v>29</v>
      </c>
      <c r="I472" s="4" t="s">
        <v>58</v>
      </c>
      <c r="J472" s="4" t="s">
        <v>31</v>
      </c>
    </row>
    <row r="473" spans="1:10" x14ac:dyDescent="0.25">
      <c r="A473" s="36" t="s">
        <v>395</v>
      </c>
      <c r="B473" s="33">
        <v>17</v>
      </c>
      <c r="C473" s="33">
        <v>5</v>
      </c>
      <c r="D473" s="33">
        <v>2020</v>
      </c>
      <c r="E473" t="s">
        <v>398</v>
      </c>
      <c r="F473">
        <v>26.22</v>
      </c>
      <c r="H473" s="4" t="s">
        <v>61</v>
      </c>
      <c r="I473" s="4" t="s">
        <v>247</v>
      </c>
      <c r="J473" s="4" t="s">
        <v>31</v>
      </c>
    </row>
    <row r="474" spans="1:10" x14ac:dyDescent="0.25">
      <c r="A474" s="36" t="s">
        <v>399</v>
      </c>
      <c r="B474" s="33">
        <v>18</v>
      </c>
      <c r="C474" s="33">
        <v>5</v>
      </c>
      <c r="D474" s="33">
        <v>2020</v>
      </c>
      <c r="E474" t="s">
        <v>400</v>
      </c>
      <c r="F474">
        <v>5.03</v>
      </c>
      <c r="H474" s="4" t="s">
        <v>29</v>
      </c>
      <c r="I474" s="4" t="s">
        <v>58</v>
      </c>
      <c r="J474" s="4" t="s">
        <v>31</v>
      </c>
    </row>
    <row r="475" spans="1:10" x14ac:dyDescent="0.25">
      <c r="A475" s="36" t="s">
        <v>401</v>
      </c>
      <c r="B475" s="33">
        <v>19</v>
      </c>
      <c r="C475" s="33">
        <v>5</v>
      </c>
      <c r="D475" s="33">
        <v>2020</v>
      </c>
      <c r="E475" t="s">
        <v>402</v>
      </c>
      <c r="F475">
        <v>46.15</v>
      </c>
      <c r="H475" s="4" t="s">
        <v>16</v>
      </c>
      <c r="I475" s="4" t="s">
        <v>116</v>
      </c>
      <c r="J475" s="4" t="s">
        <v>13</v>
      </c>
    </row>
    <row r="476" spans="1:10" x14ac:dyDescent="0.25">
      <c r="A476" s="36" t="s">
        <v>401</v>
      </c>
      <c r="B476" s="33">
        <v>19</v>
      </c>
      <c r="C476" s="33">
        <v>5</v>
      </c>
      <c r="D476" s="33">
        <v>2020</v>
      </c>
      <c r="E476" t="s">
        <v>46</v>
      </c>
      <c r="F476">
        <v>152.72</v>
      </c>
      <c r="H476" s="4" t="s">
        <v>12</v>
      </c>
      <c r="I476" s="4" t="s">
        <v>12</v>
      </c>
      <c r="J476" s="4" t="s">
        <v>13</v>
      </c>
    </row>
    <row r="477" spans="1:10" x14ac:dyDescent="0.25">
      <c r="A477" s="36" t="s">
        <v>403</v>
      </c>
      <c r="B477" s="33">
        <v>20</v>
      </c>
      <c r="C477" s="33">
        <v>5</v>
      </c>
      <c r="D477" s="33">
        <v>2020</v>
      </c>
      <c r="E477" t="s">
        <v>109</v>
      </c>
      <c r="F477" s="37">
        <v>250.32</v>
      </c>
      <c r="H477" s="4" t="s">
        <v>23</v>
      </c>
      <c r="I477" s="4" t="s">
        <v>110</v>
      </c>
      <c r="J477" s="4" t="s">
        <v>13</v>
      </c>
    </row>
    <row r="478" spans="1:10" x14ac:dyDescent="0.25">
      <c r="A478" s="36" t="s">
        <v>403</v>
      </c>
      <c r="B478" s="33">
        <v>20</v>
      </c>
      <c r="C478" s="33">
        <v>5</v>
      </c>
      <c r="D478" s="33">
        <v>2020</v>
      </c>
      <c r="E478" t="s">
        <v>90</v>
      </c>
      <c r="F478">
        <v>2.4900000000000002</v>
      </c>
      <c r="H478" s="4" t="s">
        <v>12</v>
      </c>
      <c r="I478" s="4" t="s">
        <v>12</v>
      </c>
      <c r="J478" s="4" t="s">
        <v>13</v>
      </c>
    </row>
    <row r="479" spans="1:10" x14ac:dyDescent="0.25">
      <c r="A479" s="36" t="s">
        <v>403</v>
      </c>
      <c r="B479" s="33">
        <v>20</v>
      </c>
      <c r="C479" s="33">
        <v>5</v>
      </c>
      <c r="D479" s="33">
        <v>2020</v>
      </c>
      <c r="E479" t="s">
        <v>165</v>
      </c>
      <c r="F479">
        <v>55.83</v>
      </c>
      <c r="H479" s="4" t="s">
        <v>29</v>
      </c>
      <c r="I479" s="4" t="s">
        <v>45</v>
      </c>
      <c r="J479" s="4" t="s">
        <v>31</v>
      </c>
    </row>
    <row r="480" spans="1:10" x14ac:dyDescent="0.25">
      <c r="A480" s="36" t="s">
        <v>403</v>
      </c>
      <c r="B480" s="33">
        <v>20</v>
      </c>
      <c r="C480" s="33">
        <v>5</v>
      </c>
      <c r="D480" s="33">
        <v>2020</v>
      </c>
      <c r="E480" t="s">
        <v>351</v>
      </c>
      <c r="G480" s="37">
        <v>1000</v>
      </c>
      <c r="H480" s="4" t="s">
        <v>36</v>
      </c>
      <c r="I480" s="4" t="s">
        <v>352</v>
      </c>
      <c r="J480" s="4"/>
    </row>
    <row r="481" spans="1:10" x14ac:dyDescent="0.25">
      <c r="A481" s="36" t="s">
        <v>404</v>
      </c>
      <c r="B481" s="33">
        <v>21</v>
      </c>
      <c r="C481" s="33">
        <v>5</v>
      </c>
      <c r="D481" s="33">
        <v>2020</v>
      </c>
      <c r="E481" t="s">
        <v>135</v>
      </c>
      <c r="F481">
        <v>4.1900000000000004</v>
      </c>
      <c r="H481" s="4" t="s">
        <v>61</v>
      </c>
      <c r="I481" s="4" t="s">
        <v>97</v>
      </c>
      <c r="J481" s="4" t="s">
        <v>31</v>
      </c>
    </row>
    <row r="482" spans="1:10" x14ac:dyDescent="0.25">
      <c r="A482" s="36" t="s">
        <v>405</v>
      </c>
      <c r="B482" s="33">
        <v>22</v>
      </c>
      <c r="C482" s="33">
        <v>5</v>
      </c>
      <c r="D482" s="33">
        <v>2020</v>
      </c>
      <c r="E482" t="s">
        <v>46</v>
      </c>
      <c r="F482">
        <v>15.35</v>
      </c>
      <c r="H482" s="4" t="s">
        <v>12</v>
      </c>
      <c r="I482" s="4" t="s">
        <v>12</v>
      </c>
      <c r="J482" s="4" t="s">
        <v>13</v>
      </c>
    </row>
    <row r="483" spans="1:10" x14ac:dyDescent="0.25">
      <c r="A483" s="36" t="s">
        <v>405</v>
      </c>
      <c r="B483" s="33">
        <v>22</v>
      </c>
      <c r="C483" s="33">
        <v>5</v>
      </c>
      <c r="D483" s="33">
        <v>2020</v>
      </c>
      <c r="E483" t="s">
        <v>26</v>
      </c>
      <c r="F483">
        <v>51.41</v>
      </c>
      <c r="H483" s="4" t="s">
        <v>19</v>
      </c>
      <c r="I483" s="4" t="s">
        <v>139</v>
      </c>
      <c r="J483" s="4" t="s">
        <v>13</v>
      </c>
    </row>
    <row r="484" spans="1:10" x14ac:dyDescent="0.25">
      <c r="A484" s="36" t="s">
        <v>405</v>
      </c>
      <c r="B484" s="33">
        <v>22</v>
      </c>
      <c r="C484" s="33">
        <v>5</v>
      </c>
      <c r="D484" s="33">
        <v>2020</v>
      </c>
      <c r="E484" t="s">
        <v>406</v>
      </c>
      <c r="F484">
        <v>21.54</v>
      </c>
      <c r="H484" s="4" t="s">
        <v>61</v>
      </c>
      <c r="I484" s="4" t="s">
        <v>97</v>
      </c>
      <c r="J484" s="4" t="s">
        <v>31</v>
      </c>
    </row>
    <row r="485" spans="1:10" x14ac:dyDescent="0.25">
      <c r="A485" s="36" t="s">
        <v>405</v>
      </c>
      <c r="B485" s="33">
        <v>22</v>
      </c>
      <c r="C485" s="33">
        <v>5</v>
      </c>
      <c r="D485" s="33">
        <v>2020</v>
      </c>
      <c r="E485" t="s">
        <v>310</v>
      </c>
      <c r="F485">
        <v>38.75</v>
      </c>
      <c r="H485" s="4" t="s">
        <v>29</v>
      </c>
      <c r="I485" s="4" t="s">
        <v>191</v>
      </c>
      <c r="J485" s="4" t="s">
        <v>31</v>
      </c>
    </row>
    <row r="486" spans="1:10" x14ac:dyDescent="0.25">
      <c r="A486" s="36" t="s">
        <v>407</v>
      </c>
      <c r="B486" s="33">
        <v>23</v>
      </c>
      <c r="C486" s="33">
        <v>5</v>
      </c>
      <c r="D486" s="33">
        <v>2020</v>
      </c>
      <c r="E486" t="s">
        <v>408</v>
      </c>
      <c r="F486">
        <v>174.91</v>
      </c>
      <c r="H486" s="4" t="s">
        <v>61</v>
      </c>
      <c r="I486" s="4" t="s">
        <v>184</v>
      </c>
      <c r="J486" s="4" t="s">
        <v>31</v>
      </c>
    </row>
    <row r="487" spans="1:10" x14ac:dyDescent="0.25">
      <c r="A487" s="36" t="s">
        <v>407</v>
      </c>
      <c r="B487" s="33">
        <v>23</v>
      </c>
      <c r="C487" s="33">
        <v>5</v>
      </c>
      <c r="D487" s="33">
        <v>2020</v>
      </c>
      <c r="E487" t="s">
        <v>374</v>
      </c>
      <c r="F487">
        <v>83.16</v>
      </c>
      <c r="H487" s="4" t="s">
        <v>61</v>
      </c>
      <c r="I487" s="4" t="s">
        <v>247</v>
      </c>
      <c r="J487" s="4" t="s">
        <v>31</v>
      </c>
    </row>
    <row r="488" spans="1:10" x14ac:dyDescent="0.25">
      <c r="A488" s="36" t="s">
        <v>407</v>
      </c>
      <c r="B488" s="33">
        <v>23</v>
      </c>
      <c r="C488" s="33">
        <v>5</v>
      </c>
      <c r="D488" s="33">
        <v>2020</v>
      </c>
      <c r="E488" t="s">
        <v>385</v>
      </c>
      <c r="F488">
        <v>47.24</v>
      </c>
      <c r="H488" s="4" t="s">
        <v>61</v>
      </c>
      <c r="I488" s="4" t="s">
        <v>247</v>
      </c>
      <c r="J488" s="4" t="s">
        <v>31</v>
      </c>
    </row>
    <row r="489" spans="1:10" x14ac:dyDescent="0.25">
      <c r="A489" s="36" t="s">
        <v>407</v>
      </c>
      <c r="B489" s="33">
        <v>23</v>
      </c>
      <c r="C489" s="33">
        <v>5</v>
      </c>
      <c r="D489" s="33">
        <v>2020</v>
      </c>
      <c r="E489" t="s">
        <v>385</v>
      </c>
      <c r="F489">
        <v>276.12</v>
      </c>
      <c r="H489" s="4" t="s">
        <v>61</v>
      </c>
      <c r="I489" s="4" t="s">
        <v>247</v>
      </c>
      <c r="J489" s="4" t="s">
        <v>31</v>
      </c>
    </row>
    <row r="490" spans="1:10" x14ac:dyDescent="0.25">
      <c r="A490" s="36" t="s">
        <v>409</v>
      </c>
      <c r="B490" s="33">
        <v>24</v>
      </c>
      <c r="C490" s="33">
        <v>5</v>
      </c>
      <c r="D490" s="33">
        <v>2020</v>
      </c>
      <c r="E490" t="s">
        <v>127</v>
      </c>
      <c r="F490">
        <v>14.36</v>
      </c>
      <c r="H490" s="4" t="s">
        <v>29</v>
      </c>
      <c r="I490" s="4" t="s">
        <v>58</v>
      </c>
      <c r="J490" s="4" t="s">
        <v>31</v>
      </c>
    </row>
    <row r="491" spans="1:10" x14ac:dyDescent="0.25">
      <c r="A491" s="36" t="s">
        <v>409</v>
      </c>
      <c r="B491" s="33">
        <v>24</v>
      </c>
      <c r="C491" s="33">
        <v>5</v>
      </c>
      <c r="D491" s="33">
        <v>2020</v>
      </c>
      <c r="E491" t="s">
        <v>92</v>
      </c>
      <c r="F491">
        <f>64.87-48.01</f>
        <v>16.860000000000007</v>
      </c>
      <c r="H491" s="4" t="s">
        <v>61</v>
      </c>
      <c r="I491" s="4" t="s">
        <v>62</v>
      </c>
      <c r="J491" s="4" t="s">
        <v>31</v>
      </c>
    </row>
    <row r="492" spans="1:10" x14ac:dyDescent="0.25">
      <c r="A492" s="36" t="s">
        <v>410</v>
      </c>
      <c r="B492" s="33">
        <v>25</v>
      </c>
      <c r="C492" s="33">
        <v>5</v>
      </c>
      <c r="D492" s="33">
        <v>2020</v>
      </c>
      <c r="E492" t="s">
        <v>64</v>
      </c>
      <c r="F492">
        <v>494.93</v>
      </c>
      <c r="H492" s="4" t="s">
        <v>23</v>
      </c>
      <c r="I492" s="4" t="s">
        <v>65</v>
      </c>
      <c r="J492" s="4" t="s">
        <v>13</v>
      </c>
    </row>
    <row r="493" spans="1:10" x14ac:dyDescent="0.25">
      <c r="A493" s="36" t="s">
        <v>410</v>
      </c>
      <c r="B493" s="33">
        <v>25</v>
      </c>
      <c r="C493" s="33">
        <v>5</v>
      </c>
      <c r="D493" s="33">
        <v>2020</v>
      </c>
      <c r="E493" t="s">
        <v>18</v>
      </c>
      <c r="F493">
        <v>43.61</v>
      </c>
      <c r="H493" s="4" t="s">
        <v>19</v>
      </c>
      <c r="I493" s="4" t="s">
        <v>20</v>
      </c>
      <c r="J493" s="4" t="s">
        <v>13</v>
      </c>
    </row>
    <row r="494" spans="1:10" x14ac:dyDescent="0.25">
      <c r="A494" s="36" t="s">
        <v>410</v>
      </c>
      <c r="B494" s="33">
        <v>25</v>
      </c>
      <c r="C494" s="33">
        <v>5</v>
      </c>
      <c r="D494" s="33">
        <v>2020</v>
      </c>
      <c r="E494" t="s">
        <v>46</v>
      </c>
      <c r="F494">
        <v>25.6</v>
      </c>
      <c r="H494" s="4" t="s">
        <v>12</v>
      </c>
      <c r="I494" s="4" t="s">
        <v>12</v>
      </c>
      <c r="J494" s="4" t="s">
        <v>13</v>
      </c>
    </row>
    <row r="495" spans="1:10" x14ac:dyDescent="0.25">
      <c r="A495" s="36" t="s">
        <v>410</v>
      </c>
      <c r="B495" s="33">
        <v>25</v>
      </c>
      <c r="C495" s="33">
        <v>5</v>
      </c>
      <c r="D495" s="33">
        <v>2020</v>
      </c>
      <c r="E495" t="s">
        <v>84</v>
      </c>
      <c r="G495" s="37">
        <v>1920.7</v>
      </c>
      <c r="H495" s="4" t="s">
        <v>85</v>
      </c>
      <c r="I495" s="4" t="s">
        <v>86</v>
      </c>
      <c r="J495" s="4"/>
    </row>
    <row r="496" spans="1:10" x14ac:dyDescent="0.25">
      <c r="A496" s="36" t="s">
        <v>411</v>
      </c>
      <c r="B496" s="33">
        <v>26</v>
      </c>
      <c r="C496" s="33">
        <v>5</v>
      </c>
      <c r="D496" s="33">
        <v>2020</v>
      </c>
      <c r="E496" t="s">
        <v>277</v>
      </c>
      <c r="F496">
        <v>7.84</v>
      </c>
      <c r="H496" s="4" t="s">
        <v>16</v>
      </c>
      <c r="I496" s="4" t="s">
        <v>106</v>
      </c>
      <c r="J496" s="4" t="s">
        <v>13</v>
      </c>
    </row>
    <row r="497" spans="1:10" x14ac:dyDescent="0.25">
      <c r="A497" s="36" t="s">
        <v>411</v>
      </c>
      <c r="B497" s="33">
        <v>26</v>
      </c>
      <c r="C497" s="33">
        <v>5</v>
      </c>
      <c r="D497" s="33">
        <v>2020</v>
      </c>
      <c r="E497" t="s">
        <v>412</v>
      </c>
      <c r="F497">
        <v>157.5</v>
      </c>
      <c r="H497" s="4" t="s">
        <v>61</v>
      </c>
      <c r="I497" s="4" t="s">
        <v>62</v>
      </c>
      <c r="J497" s="4" t="s">
        <v>31</v>
      </c>
    </row>
    <row r="498" spans="1:10" x14ac:dyDescent="0.25">
      <c r="A498" s="36" t="s">
        <v>413</v>
      </c>
      <c r="B498" s="33">
        <v>27</v>
      </c>
      <c r="C498" s="33">
        <v>5</v>
      </c>
      <c r="D498" s="33">
        <v>2020</v>
      </c>
      <c r="E498" t="s">
        <v>46</v>
      </c>
      <c r="F498">
        <v>103.61</v>
      </c>
      <c r="H498" s="4" t="s">
        <v>12</v>
      </c>
      <c r="I498" s="4" t="s">
        <v>12</v>
      </c>
      <c r="J498" s="4" t="s">
        <v>13</v>
      </c>
    </row>
    <row r="499" spans="1:10" x14ac:dyDescent="0.25">
      <c r="A499" s="36" t="s">
        <v>413</v>
      </c>
      <c r="B499" s="33">
        <v>27</v>
      </c>
      <c r="C499" s="33">
        <v>5</v>
      </c>
      <c r="D499" s="33">
        <v>2020</v>
      </c>
      <c r="E499" t="s">
        <v>165</v>
      </c>
      <c r="F499">
        <v>31.98</v>
      </c>
      <c r="H499" s="4" t="s">
        <v>29</v>
      </c>
      <c r="I499" s="4" t="s">
        <v>45</v>
      </c>
      <c r="J499" s="4" t="s">
        <v>31</v>
      </c>
    </row>
    <row r="500" spans="1:10" x14ac:dyDescent="0.25">
      <c r="A500" s="36" t="s">
        <v>414</v>
      </c>
      <c r="B500" s="33">
        <v>28</v>
      </c>
      <c r="C500" s="33">
        <v>5</v>
      </c>
      <c r="D500" s="33">
        <v>2020</v>
      </c>
      <c r="E500" t="s">
        <v>415</v>
      </c>
      <c r="F500">
        <v>287.70999999999998</v>
      </c>
      <c r="H500" s="4" t="s">
        <v>61</v>
      </c>
      <c r="I500" s="4" t="s">
        <v>247</v>
      </c>
      <c r="J500" s="4" t="s">
        <v>31</v>
      </c>
    </row>
    <row r="501" spans="1:10" x14ac:dyDescent="0.25">
      <c r="A501" s="36" t="s">
        <v>416</v>
      </c>
      <c r="B501" s="33">
        <v>29</v>
      </c>
      <c r="C501" s="33">
        <v>5</v>
      </c>
      <c r="D501" s="33">
        <v>2020</v>
      </c>
      <c r="E501" t="s">
        <v>417</v>
      </c>
      <c r="F501">
        <v>3.95</v>
      </c>
      <c r="H501" s="4" t="s">
        <v>16</v>
      </c>
      <c r="I501" s="4" t="s">
        <v>17</v>
      </c>
      <c r="J501" s="4" t="s">
        <v>13</v>
      </c>
    </row>
    <row r="502" spans="1:10" ht="15.75" customHeight="1" thickBot="1" x14ac:dyDescent="0.3">
      <c r="A502" s="36">
        <v>43981</v>
      </c>
      <c r="B502" s="33">
        <f>DAY(A502)</f>
        <v>30</v>
      </c>
      <c r="C502" s="33">
        <v>5</v>
      </c>
      <c r="D502" s="33">
        <v>2020</v>
      </c>
      <c r="E502" t="s">
        <v>162</v>
      </c>
      <c r="F502">
        <v>13.99</v>
      </c>
      <c r="H502" s="4" t="s">
        <v>16</v>
      </c>
      <c r="I502" s="4" t="s">
        <v>163</v>
      </c>
      <c r="J502" s="4" t="s">
        <v>13</v>
      </c>
    </row>
    <row r="503" spans="1:10" ht="15.75" customHeight="1" thickBot="1" x14ac:dyDescent="0.3">
      <c r="A503" s="54" t="s">
        <v>418</v>
      </c>
      <c r="B503" s="33">
        <v>30</v>
      </c>
      <c r="C503" s="33">
        <v>5</v>
      </c>
      <c r="D503" s="33">
        <v>2020</v>
      </c>
      <c r="E503" s="59" t="s">
        <v>419</v>
      </c>
      <c r="F503" s="70">
        <v>26.83</v>
      </c>
      <c r="G503" s="70"/>
      <c r="H503" s="4" t="s">
        <v>12</v>
      </c>
      <c r="I503" s="4" t="s">
        <v>12</v>
      </c>
      <c r="J503" s="4" t="s">
        <v>13</v>
      </c>
    </row>
    <row r="504" spans="1:10" ht="15.75" customHeight="1" thickBot="1" x14ac:dyDescent="0.3">
      <c r="A504" s="57" t="s">
        <v>418</v>
      </c>
      <c r="B504" s="33">
        <v>30</v>
      </c>
      <c r="C504" s="33">
        <v>5</v>
      </c>
      <c r="D504" s="33">
        <v>2020</v>
      </c>
      <c r="E504" s="60" t="s">
        <v>421</v>
      </c>
      <c r="F504" s="71">
        <v>18.600000000000001</v>
      </c>
      <c r="G504" s="79"/>
      <c r="H504" s="4" t="s">
        <v>12</v>
      </c>
      <c r="I504" s="4" t="s">
        <v>12</v>
      </c>
      <c r="J504" s="4" t="s">
        <v>13</v>
      </c>
    </row>
    <row r="505" spans="1:10" ht="15.75" customHeight="1" thickBot="1" x14ac:dyDescent="0.3">
      <c r="A505" s="57" t="s">
        <v>418</v>
      </c>
      <c r="B505" s="33">
        <v>30</v>
      </c>
      <c r="C505" s="33">
        <v>5</v>
      </c>
      <c r="D505" s="33">
        <v>2020</v>
      </c>
      <c r="E505" s="60" t="s">
        <v>420</v>
      </c>
      <c r="F505" s="71">
        <v>20.99</v>
      </c>
      <c r="G505" s="71"/>
      <c r="H505" s="4" t="s">
        <v>61</v>
      </c>
      <c r="I505" s="4" t="s">
        <v>62</v>
      </c>
      <c r="J505" s="4" t="s">
        <v>31</v>
      </c>
    </row>
    <row r="506" spans="1:10" x14ac:dyDescent="0.25">
      <c r="A506" s="57" t="s">
        <v>418</v>
      </c>
      <c r="B506" s="33">
        <v>30</v>
      </c>
      <c r="C506" s="33">
        <v>5</v>
      </c>
      <c r="D506" s="33">
        <v>2020</v>
      </c>
      <c r="E506" s="69" t="s">
        <v>420</v>
      </c>
      <c r="F506" s="78">
        <v>115.43</v>
      </c>
      <c r="G506" s="48"/>
      <c r="H506" s="4" t="s">
        <v>61</v>
      </c>
      <c r="I506" s="4" t="s">
        <v>62</v>
      </c>
      <c r="J506" s="4" t="s">
        <v>31</v>
      </c>
    </row>
    <row r="507" spans="1:10" x14ac:dyDescent="0.25">
      <c r="A507" s="27" t="s">
        <v>422</v>
      </c>
      <c r="B507" s="33">
        <v>1</v>
      </c>
      <c r="C507" s="33">
        <v>6</v>
      </c>
      <c r="D507" s="33">
        <v>2020</v>
      </c>
      <c r="E507" s="30" t="s">
        <v>423</v>
      </c>
      <c r="F507" s="11">
        <v>121</v>
      </c>
      <c r="G507" s="11"/>
      <c r="H507" s="4" t="s">
        <v>23</v>
      </c>
      <c r="I507" s="4" t="s">
        <v>24</v>
      </c>
      <c r="J507" s="4" t="s">
        <v>13</v>
      </c>
    </row>
    <row r="508" spans="1:10" x14ac:dyDescent="0.25">
      <c r="A508" s="25" t="s">
        <v>422</v>
      </c>
      <c r="B508" s="33">
        <v>1</v>
      </c>
      <c r="C508" s="33">
        <v>6</v>
      </c>
      <c r="D508" s="33">
        <v>2020</v>
      </c>
      <c r="E508" s="29" t="s">
        <v>424</v>
      </c>
      <c r="F508" s="12">
        <v>73.75</v>
      </c>
      <c r="G508" s="6"/>
      <c r="H508" s="4" t="s">
        <v>23</v>
      </c>
      <c r="I508" s="4" t="s">
        <v>27</v>
      </c>
      <c r="J508" s="4" t="s">
        <v>13</v>
      </c>
    </row>
    <row r="509" spans="1:10" x14ac:dyDescent="0.25">
      <c r="A509" s="36" t="s">
        <v>425</v>
      </c>
      <c r="B509" s="33">
        <v>1</v>
      </c>
      <c r="C509" s="33">
        <v>6</v>
      </c>
      <c r="D509" s="33">
        <v>2020</v>
      </c>
      <c r="E509" t="s">
        <v>426</v>
      </c>
      <c r="F509">
        <v>125</v>
      </c>
      <c r="H509" s="4" t="s">
        <v>16</v>
      </c>
      <c r="I509" s="4" t="s">
        <v>17</v>
      </c>
      <c r="J509" s="4" t="s">
        <v>13</v>
      </c>
    </row>
    <row r="510" spans="1:10" x14ac:dyDescent="0.25">
      <c r="A510" s="36" t="s">
        <v>425</v>
      </c>
      <c r="B510" s="33">
        <v>1</v>
      </c>
      <c r="C510" s="33">
        <v>6</v>
      </c>
      <c r="D510" s="33">
        <v>2020</v>
      </c>
      <c r="E510" s="37" t="s">
        <v>427</v>
      </c>
      <c r="F510" s="37">
        <v>10</v>
      </c>
      <c r="H510" s="4" t="s">
        <v>16</v>
      </c>
      <c r="I510" s="4" t="s">
        <v>17</v>
      </c>
      <c r="J510" s="4" t="s">
        <v>13</v>
      </c>
    </row>
    <row r="511" spans="1:10" x14ac:dyDescent="0.25">
      <c r="A511" s="36">
        <v>43983</v>
      </c>
      <c r="B511" s="33">
        <f>DAY(A511)</f>
        <v>1</v>
      </c>
      <c r="C511" s="33">
        <v>6</v>
      </c>
      <c r="D511" s="33">
        <v>2020</v>
      </c>
      <c r="E511" s="37" t="s">
        <v>7</v>
      </c>
      <c r="F511" s="37">
        <v>500</v>
      </c>
      <c r="H511" s="4" t="s">
        <v>8</v>
      </c>
      <c r="I511" s="4" t="s">
        <v>7</v>
      </c>
      <c r="J511" s="4" t="s">
        <v>8</v>
      </c>
    </row>
    <row r="512" spans="1:10" x14ac:dyDescent="0.25">
      <c r="A512" s="36">
        <v>43983</v>
      </c>
      <c r="B512" s="33">
        <f>DAY(A512)</f>
        <v>1</v>
      </c>
      <c r="C512" s="33">
        <v>6</v>
      </c>
      <c r="D512" s="33">
        <v>2020</v>
      </c>
      <c r="E512" t="s">
        <v>166</v>
      </c>
      <c r="F512">
        <v>186</v>
      </c>
      <c r="H512" s="4" t="s">
        <v>8</v>
      </c>
      <c r="I512" s="4" t="s">
        <v>166</v>
      </c>
      <c r="J512" s="4" t="s">
        <v>8</v>
      </c>
    </row>
    <row r="513" spans="1:10" x14ac:dyDescent="0.25">
      <c r="A513" s="36">
        <v>43983</v>
      </c>
      <c r="B513" s="33">
        <f>DAY(A513)</f>
        <v>1</v>
      </c>
      <c r="C513" s="33">
        <v>6</v>
      </c>
      <c r="D513" s="33">
        <v>2020</v>
      </c>
      <c r="E513" t="s">
        <v>9</v>
      </c>
      <c r="F513">
        <v>266</v>
      </c>
      <c r="H513" s="4" t="s">
        <v>8</v>
      </c>
      <c r="I513" s="4" t="s">
        <v>9</v>
      </c>
      <c r="J513" s="4" t="s">
        <v>8</v>
      </c>
    </row>
    <row r="514" spans="1:10" x14ac:dyDescent="0.25">
      <c r="A514" s="36" t="s">
        <v>428</v>
      </c>
      <c r="B514" s="33">
        <v>2</v>
      </c>
      <c r="C514" s="33">
        <v>6</v>
      </c>
      <c r="D514" s="33">
        <v>2020</v>
      </c>
      <c r="E514" t="s">
        <v>46</v>
      </c>
      <c r="F514">
        <v>96.88</v>
      </c>
      <c r="H514" s="4" t="s">
        <v>12</v>
      </c>
      <c r="I514" s="4" t="s">
        <v>12</v>
      </c>
      <c r="J514" s="4" t="s">
        <v>13</v>
      </c>
    </row>
    <row r="515" spans="1:10" x14ac:dyDescent="0.25">
      <c r="A515" s="36" t="s">
        <v>428</v>
      </c>
      <c r="B515" s="33">
        <v>2</v>
      </c>
      <c r="C515" s="33">
        <v>6</v>
      </c>
      <c r="D515" s="33">
        <v>2020</v>
      </c>
      <c r="E515" t="s">
        <v>126</v>
      </c>
      <c r="F515" s="37">
        <v>52.98</v>
      </c>
      <c r="H515" s="4" t="s">
        <v>29</v>
      </c>
      <c r="I515" s="4" t="s">
        <v>45</v>
      </c>
      <c r="J515" s="4" t="s">
        <v>31</v>
      </c>
    </row>
    <row r="516" spans="1:10" x14ac:dyDescent="0.25">
      <c r="A516" s="36" t="s">
        <v>428</v>
      </c>
      <c r="B516" s="33">
        <v>2</v>
      </c>
      <c r="C516" s="33">
        <v>6</v>
      </c>
      <c r="D516" s="33">
        <v>2020</v>
      </c>
      <c r="E516" t="s">
        <v>351</v>
      </c>
      <c r="G516" s="37">
        <v>1000</v>
      </c>
      <c r="H516" s="4" t="s">
        <v>36</v>
      </c>
      <c r="I516" s="4" t="s">
        <v>352</v>
      </c>
      <c r="J516" s="4"/>
    </row>
    <row r="517" spans="1:10" x14ac:dyDescent="0.25">
      <c r="A517" s="36" t="s">
        <v>429</v>
      </c>
      <c r="B517" s="33">
        <v>3</v>
      </c>
      <c r="C517" s="33">
        <v>6</v>
      </c>
      <c r="D517" s="33">
        <v>2020</v>
      </c>
      <c r="E517" t="s">
        <v>38</v>
      </c>
      <c r="F517">
        <v>52.96</v>
      </c>
      <c r="H517" s="4" t="s">
        <v>16</v>
      </c>
      <c r="I517" s="4" t="s">
        <v>39</v>
      </c>
      <c r="J517" s="4" t="s">
        <v>13</v>
      </c>
    </row>
    <row r="518" spans="1:10" x14ac:dyDescent="0.25">
      <c r="A518" s="36" t="s">
        <v>430</v>
      </c>
      <c r="B518" s="33">
        <v>4</v>
      </c>
      <c r="C518" s="33">
        <v>6</v>
      </c>
      <c r="D518" s="33">
        <v>2020</v>
      </c>
      <c r="E518" t="s">
        <v>431</v>
      </c>
      <c r="F518">
        <v>1024</v>
      </c>
      <c r="H518" s="4" t="s">
        <v>8</v>
      </c>
      <c r="I518" s="4" t="s">
        <v>70</v>
      </c>
      <c r="J518" s="4" t="s">
        <v>8</v>
      </c>
    </row>
    <row r="519" spans="1:10" x14ac:dyDescent="0.25">
      <c r="A519" s="36" t="s">
        <v>432</v>
      </c>
      <c r="B519" s="33">
        <v>5</v>
      </c>
      <c r="C519" s="33">
        <v>6</v>
      </c>
      <c r="D519" s="33">
        <v>2020</v>
      </c>
      <c r="E519" t="s">
        <v>310</v>
      </c>
      <c r="F519">
        <v>32.49</v>
      </c>
      <c r="H519" s="4" t="s">
        <v>29</v>
      </c>
      <c r="I519" s="4" t="s">
        <v>191</v>
      </c>
      <c r="J519" s="4" t="s">
        <v>31</v>
      </c>
    </row>
    <row r="520" spans="1:10" x14ac:dyDescent="0.25">
      <c r="A520" s="36" t="s">
        <v>433</v>
      </c>
      <c r="B520" s="33">
        <v>6</v>
      </c>
      <c r="C520" s="33">
        <v>6</v>
      </c>
      <c r="D520" s="33">
        <v>2020</v>
      </c>
      <c r="E520" t="s">
        <v>347</v>
      </c>
      <c r="F520">
        <v>89.24</v>
      </c>
      <c r="H520" s="4" t="s">
        <v>16</v>
      </c>
      <c r="I520" s="4" t="s">
        <v>34</v>
      </c>
      <c r="J520" s="4" t="s">
        <v>13</v>
      </c>
    </row>
    <row r="521" spans="1:10" x14ac:dyDescent="0.25">
      <c r="A521" s="36" t="s">
        <v>433</v>
      </c>
      <c r="B521" s="33">
        <v>6</v>
      </c>
      <c r="C521" s="33">
        <v>6</v>
      </c>
      <c r="D521" s="33">
        <v>2020</v>
      </c>
      <c r="E521" t="s">
        <v>434</v>
      </c>
      <c r="F521">
        <v>31</v>
      </c>
      <c r="H521" s="4" t="s">
        <v>61</v>
      </c>
      <c r="I521" s="4" t="s">
        <v>344</v>
      </c>
      <c r="J521" s="4" t="s">
        <v>31</v>
      </c>
    </row>
    <row r="522" spans="1:10" x14ac:dyDescent="0.25">
      <c r="A522" s="36" t="s">
        <v>433</v>
      </c>
      <c r="B522" s="33">
        <v>6</v>
      </c>
      <c r="C522" s="33">
        <v>6</v>
      </c>
      <c r="D522" s="33">
        <v>2020</v>
      </c>
      <c r="E522" t="s">
        <v>59</v>
      </c>
      <c r="F522">
        <v>11.42</v>
      </c>
      <c r="H522" s="4" t="s">
        <v>29</v>
      </c>
      <c r="I522" s="4" t="s">
        <v>58</v>
      </c>
      <c r="J522" s="4" t="s">
        <v>31</v>
      </c>
    </row>
    <row r="523" spans="1:10" x14ac:dyDescent="0.25">
      <c r="A523" s="36" t="s">
        <v>433</v>
      </c>
      <c r="B523" s="33">
        <v>6</v>
      </c>
      <c r="C523" s="33">
        <v>6</v>
      </c>
      <c r="D523" s="33">
        <v>2020</v>
      </c>
      <c r="E523" t="s">
        <v>398</v>
      </c>
      <c r="F523">
        <v>5.24</v>
      </c>
      <c r="H523" s="4" t="s">
        <v>61</v>
      </c>
      <c r="I523" s="4" t="s">
        <v>247</v>
      </c>
      <c r="J523" s="4" t="s">
        <v>31</v>
      </c>
    </row>
    <row r="524" spans="1:10" x14ac:dyDescent="0.25">
      <c r="A524" s="36" t="s">
        <v>435</v>
      </c>
      <c r="B524" s="33">
        <v>7</v>
      </c>
      <c r="C524" s="33">
        <v>6</v>
      </c>
      <c r="D524" s="33">
        <v>2020</v>
      </c>
      <c r="E524" t="s">
        <v>436</v>
      </c>
      <c r="F524">
        <v>173.25</v>
      </c>
      <c r="H524" s="4" t="s">
        <v>51</v>
      </c>
      <c r="I524" s="4" t="s">
        <v>52</v>
      </c>
      <c r="J524" s="4" t="s">
        <v>31</v>
      </c>
    </row>
    <row r="525" spans="1:10" x14ac:dyDescent="0.25">
      <c r="A525" s="36" t="s">
        <v>437</v>
      </c>
      <c r="B525" s="33">
        <v>8</v>
      </c>
      <c r="C525" s="33">
        <v>6</v>
      </c>
      <c r="D525" s="33">
        <v>2020</v>
      </c>
      <c r="E525" t="s">
        <v>15</v>
      </c>
      <c r="F525">
        <v>1.5</v>
      </c>
      <c r="H525" s="4" t="s">
        <v>19</v>
      </c>
      <c r="I525" s="4" t="s">
        <v>56</v>
      </c>
      <c r="J525" s="4" t="s">
        <v>13</v>
      </c>
    </row>
    <row r="526" spans="1:10" x14ac:dyDescent="0.25">
      <c r="A526" s="36" t="s">
        <v>437</v>
      </c>
      <c r="B526" s="33">
        <v>8</v>
      </c>
      <c r="C526" s="33">
        <v>6</v>
      </c>
      <c r="D526" s="33">
        <v>2020</v>
      </c>
      <c r="E526" t="s">
        <v>64</v>
      </c>
      <c r="F526">
        <v>494.93</v>
      </c>
      <c r="H526" s="4" t="s">
        <v>23</v>
      </c>
      <c r="I526" s="4" t="s">
        <v>65</v>
      </c>
      <c r="J526" s="4" t="s">
        <v>13</v>
      </c>
    </row>
    <row r="527" spans="1:10" x14ac:dyDescent="0.25">
      <c r="A527" s="36" t="s">
        <v>437</v>
      </c>
      <c r="B527" s="33">
        <v>8</v>
      </c>
      <c r="C527" s="33">
        <v>6</v>
      </c>
      <c r="D527" s="33">
        <v>2020</v>
      </c>
      <c r="E527" t="s">
        <v>76</v>
      </c>
      <c r="F527">
        <v>25.3</v>
      </c>
      <c r="H527" s="4" t="s">
        <v>19</v>
      </c>
      <c r="I527" s="4" t="s">
        <v>20</v>
      </c>
      <c r="J527" s="4" t="s">
        <v>13</v>
      </c>
    </row>
    <row r="528" spans="1:10" x14ac:dyDescent="0.25">
      <c r="A528" s="36" t="s">
        <v>437</v>
      </c>
      <c r="B528" s="33">
        <v>8</v>
      </c>
      <c r="C528" s="33">
        <v>6</v>
      </c>
      <c r="D528" s="33">
        <v>2020</v>
      </c>
      <c r="E528" t="s">
        <v>92</v>
      </c>
      <c r="F528">
        <v>83.44</v>
      </c>
      <c r="H528" s="4" t="s">
        <v>61</v>
      </c>
      <c r="I528" s="4" t="s">
        <v>62</v>
      </c>
      <c r="J528" s="4" t="s">
        <v>31</v>
      </c>
    </row>
    <row r="529" spans="1:10" x14ac:dyDescent="0.25">
      <c r="A529" s="36" t="s">
        <v>438</v>
      </c>
      <c r="B529" s="33">
        <v>9</v>
      </c>
      <c r="C529" s="33">
        <v>6</v>
      </c>
      <c r="D529" s="33">
        <v>2020</v>
      </c>
      <c r="E529" t="s">
        <v>46</v>
      </c>
      <c r="F529" s="37">
        <v>24.06</v>
      </c>
      <c r="H529" s="4" t="s">
        <v>12</v>
      </c>
      <c r="I529" s="4" t="s">
        <v>12</v>
      </c>
      <c r="J529" s="4" t="s">
        <v>13</v>
      </c>
    </row>
    <row r="530" spans="1:10" x14ac:dyDescent="0.25">
      <c r="A530" s="36" t="s">
        <v>438</v>
      </c>
      <c r="B530" s="33">
        <v>9</v>
      </c>
      <c r="C530" s="33">
        <v>6</v>
      </c>
      <c r="D530" s="33">
        <v>2020</v>
      </c>
      <c r="E530" t="s">
        <v>351</v>
      </c>
      <c r="G530" s="37">
        <v>1000</v>
      </c>
      <c r="H530" s="4" t="s">
        <v>36</v>
      </c>
      <c r="I530" s="4" t="s">
        <v>352</v>
      </c>
      <c r="J530" s="4"/>
    </row>
    <row r="531" spans="1:10" x14ac:dyDescent="0.25">
      <c r="A531" s="36" t="s">
        <v>439</v>
      </c>
      <c r="B531" s="33">
        <v>10</v>
      </c>
      <c r="C531" s="33">
        <v>6</v>
      </c>
      <c r="D531" s="33">
        <v>2020</v>
      </c>
      <c r="E531" t="s">
        <v>84</v>
      </c>
      <c r="G531" s="37">
        <v>1920.69</v>
      </c>
      <c r="H531" s="4" t="s">
        <v>85</v>
      </c>
      <c r="I531" s="4" t="s">
        <v>86</v>
      </c>
      <c r="J531" s="4"/>
    </row>
    <row r="532" spans="1:10" x14ac:dyDescent="0.25">
      <c r="A532" s="36" t="s">
        <v>440</v>
      </c>
      <c r="B532" s="33">
        <v>11</v>
      </c>
      <c r="C532" s="33">
        <v>6</v>
      </c>
      <c r="D532" s="33">
        <v>2020</v>
      </c>
      <c r="E532" t="s">
        <v>90</v>
      </c>
      <c r="F532">
        <v>12.75</v>
      </c>
      <c r="H532" s="4" t="s">
        <v>12</v>
      </c>
      <c r="I532" s="4" t="s">
        <v>12</v>
      </c>
      <c r="J532" s="4" t="s">
        <v>13</v>
      </c>
    </row>
    <row r="533" spans="1:10" x14ac:dyDescent="0.25">
      <c r="A533" s="36" t="s">
        <v>440</v>
      </c>
      <c r="B533" s="33">
        <v>11</v>
      </c>
      <c r="C533" s="33">
        <v>6</v>
      </c>
      <c r="D533" s="33">
        <v>2020</v>
      </c>
      <c r="E533" t="s">
        <v>165</v>
      </c>
      <c r="F533">
        <v>9.6300000000000008</v>
      </c>
      <c r="H533" s="4" t="s">
        <v>12</v>
      </c>
      <c r="I533" s="4" t="s">
        <v>12</v>
      </c>
      <c r="J533" s="4" t="s">
        <v>13</v>
      </c>
    </row>
    <row r="534" spans="1:10" x14ac:dyDescent="0.25">
      <c r="A534" s="36" t="s">
        <v>440</v>
      </c>
      <c r="B534" s="33">
        <v>11</v>
      </c>
      <c r="C534" s="33">
        <v>6</v>
      </c>
      <c r="D534" s="33">
        <v>2020</v>
      </c>
      <c r="E534" t="s">
        <v>441</v>
      </c>
      <c r="F534">
        <v>69.989999999999995</v>
      </c>
      <c r="H534" s="4" t="s">
        <v>61</v>
      </c>
      <c r="I534" s="4" t="s">
        <v>97</v>
      </c>
      <c r="J534" s="4" t="s">
        <v>31</v>
      </c>
    </row>
    <row r="535" spans="1:10" x14ac:dyDescent="0.25">
      <c r="A535" s="36" t="s">
        <v>440</v>
      </c>
      <c r="B535" s="33">
        <v>11</v>
      </c>
      <c r="C535" s="33">
        <v>6</v>
      </c>
      <c r="D535" s="33">
        <v>2020</v>
      </c>
      <c r="E535" t="s">
        <v>442</v>
      </c>
      <c r="F535">
        <v>150</v>
      </c>
      <c r="H535" s="4" t="s">
        <v>61</v>
      </c>
      <c r="I535" s="4" t="s">
        <v>247</v>
      </c>
      <c r="J535" s="4" t="s">
        <v>31</v>
      </c>
    </row>
    <row r="536" spans="1:10" x14ac:dyDescent="0.25">
      <c r="A536" s="36" t="s">
        <v>443</v>
      </c>
      <c r="B536" s="33">
        <v>12</v>
      </c>
      <c r="C536" s="33">
        <v>6</v>
      </c>
      <c r="D536" s="33">
        <v>2020</v>
      </c>
      <c r="E536" t="s">
        <v>103</v>
      </c>
      <c r="F536">
        <v>52.96</v>
      </c>
      <c r="H536" s="4" t="s">
        <v>16</v>
      </c>
      <c r="I536" s="4" t="s">
        <v>39</v>
      </c>
      <c r="J536" s="4" t="s">
        <v>13</v>
      </c>
    </row>
    <row r="537" spans="1:10" x14ac:dyDescent="0.25">
      <c r="A537" s="36" t="s">
        <v>443</v>
      </c>
      <c r="B537" s="33">
        <v>12</v>
      </c>
      <c r="C537" s="33">
        <v>6</v>
      </c>
      <c r="D537" s="33">
        <v>2020</v>
      </c>
      <c r="E537" t="s">
        <v>444</v>
      </c>
      <c r="F537">
        <v>15.99</v>
      </c>
      <c r="H537" s="4" t="s">
        <v>61</v>
      </c>
      <c r="I537" s="4" t="s">
        <v>97</v>
      </c>
      <c r="J537" s="4" t="s">
        <v>31</v>
      </c>
    </row>
    <row r="538" spans="1:10" x14ac:dyDescent="0.25">
      <c r="A538" s="36" t="s">
        <v>443</v>
      </c>
      <c r="B538" s="33">
        <v>12</v>
      </c>
      <c r="C538" s="33">
        <v>6</v>
      </c>
      <c r="D538" s="33">
        <v>2020</v>
      </c>
      <c r="E538" t="s">
        <v>445</v>
      </c>
      <c r="F538">
        <v>8.58</v>
      </c>
      <c r="H538" s="4" t="s">
        <v>29</v>
      </c>
      <c r="I538" s="4" t="s">
        <v>58</v>
      </c>
      <c r="J538" s="4" t="s">
        <v>31</v>
      </c>
    </row>
    <row r="539" spans="1:10" x14ac:dyDescent="0.25">
      <c r="A539" s="36" t="s">
        <v>446</v>
      </c>
      <c r="B539" s="33">
        <v>13</v>
      </c>
      <c r="C539" s="33">
        <v>6</v>
      </c>
      <c r="D539" s="33">
        <v>2020</v>
      </c>
      <c r="E539" t="s">
        <v>127</v>
      </c>
      <c r="F539">
        <v>13.41</v>
      </c>
      <c r="H539" s="4" t="s">
        <v>29</v>
      </c>
      <c r="I539" s="4" t="s">
        <v>58</v>
      </c>
      <c r="J539" s="4" t="s">
        <v>31</v>
      </c>
    </row>
    <row r="540" spans="1:10" x14ac:dyDescent="0.25">
      <c r="A540" s="36" t="s">
        <v>447</v>
      </c>
      <c r="B540" s="33">
        <v>14</v>
      </c>
      <c r="C540" s="33">
        <v>6</v>
      </c>
      <c r="D540" s="33">
        <v>2020</v>
      </c>
      <c r="E540" t="s">
        <v>18</v>
      </c>
      <c r="F540">
        <v>31.55</v>
      </c>
      <c r="H540" s="4" t="s">
        <v>19</v>
      </c>
      <c r="I540" s="4" t="s">
        <v>20</v>
      </c>
      <c r="J540" s="4" t="s">
        <v>13</v>
      </c>
    </row>
    <row r="541" spans="1:10" x14ac:dyDescent="0.25">
      <c r="A541" s="36" t="s">
        <v>447</v>
      </c>
      <c r="B541" s="33">
        <v>14</v>
      </c>
      <c r="C541" s="33">
        <v>6</v>
      </c>
      <c r="D541" s="33">
        <v>2020</v>
      </c>
      <c r="E541" t="s">
        <v>448</v>
      </c>
      <c r="F541">
        <v>5.55</v>
      </c>
      <c r="H541" s="4" t="s">
        <v>29</v>
      </c>
      <c r="I541" s="4" t="s">
        <v>58</v>
      </c>
      <c r="J541" s="4" t="s">
        <v>31</v>
      </c>
    </row>
    <row r="542" spans="1:10" x14ac:dyDescent="0.25">
      <c r="A542" s="36" t="s">
        <v>447</v>
      </c>
      <c r="B542" s="33">
        <v>14</v>
      </c>
      <c r="C542" s="33">
        <v>6</v>
      </c>
      <c r="D542" s="33">
        <v>2020</v>
      </c>
      <c r="E542" t="s">
        <v>127</v>
      </c>
      <c r="F542">
        <v>12.56</v>
      </c>
      <c r="H542" s="4" t="s">
        <v>29</v>
      </c>
      <c r="I542" s="4" t="s">
        <v>58</v>
      </c>
      <c r="J542" s="4" t="s">
        <v>31</v>
      </c>
    </row>
    <row r="543" spans="1:10" x14ac:dyDescent="0.25">
      <c r="A543" s="36" t="s">
        <v>449</v>
      </c>
      <c r="B543" s="33">
        <v>15</v>
      </c>
      <c r="C543" s="33">
        <v>6</v>
      </c>
      <c r="D543" s="33">
        <v>2020</v>
      </c>
      <c r="E543" t="s">
        <v>175</v>
      </c>
      <c r="F543">
        <f>453.67-220</f>
        <v>233.67000000000002</v>
      </c>
      <c r="H543" s="4" t="s">
        <v>12</v>
      </c>
      <c r="I543" s="4" t="s">
        <v>12</v>
      </c>
      <c r="J543" s="4" t="s">
        <v>13</v>
      </c>
    </row>
    <row r="544" spans="1:10" x14ac:dyDescent="0.25">
      <c r="A544" s="36" t="s">
        <v>449</v>
      </c>
      <c r="B544" s="33">
        <v>15</v>
      </c>
      <c r="C544" s="33">
        <v>6</v>
      </c>
      <c r="D544" s="33">
        <v>2020</v>
      </c>
      <c r="E544" t="s">
        <v>175</v>
      </c>
      <c r="F544">
        <f>220</f>
        <v>220</v>
      </c>
      <c r="H544" s="4" t="s">
        <v>61</v>
      </c>
      <c r="I544" s="4" t="s">
        <v>62</v>
      </c>
      <c r="J544" s="4" t="s">
        <v>31</v>
      </c>
    </row>
    <row r="545" spans="1:10" x14ac:dyDescent="0.25">
      <c r="A545" s="36" t="s">
        <v>449</v>
      </c>
      <c r="B545" s="33">
        <v>15</v>
      </c>
      <c r="C545" s="33">
        <v>6</v>
      </c>
      <c r="D545" s="33">
        <v>2020</v>
      </c>
      <c r="E545" t="s">
        <v>450</v>
      </c>
      <c r="F545">
        <v>19.62</v>
      </c>
      <c r="H545" s="4" t="s">
        <v>29</v>
      </c>
      <c r="I545" s="4" t="s">
        <v>45</v>
      </c>
      <c r="J545" s="4" t="s">
        <v>31</v>
      </c>
    </row>
    <row r="546" spans="1:10" x14ac:dyDescent="0.25">
      <c r="A546" s="36" t="s">
        <v>451</v>
      </c>
      <c r="B546" s="33">
        <v>16</v>
      </c>
      <c r="C546" s="33">
        <v>6</v>
      </c>
      <c r="D546" s="33">
        <v>2020</v>
      </c>
      <c r="E546" t="s">
        <v>109</v>
      </c>
      <c r="F546">
        <v>243.6</v>
      </c>
      <c r="H546" s="4" t="s">
        <v>23</v>
      </c>
      <c r="I546" s="4" t="s">
        <v>110</v>
      </c>
      <c r="J546" s="4" t="s">
        <v>13</v>
      </c>
    </row>
    <row r="547" spans="1:10" x14ac:dyDescent="0.25">
      <c r="A547" s="36" t="s">
        <v>451</v>
      </c>
      <c r="B547" s="33">
        <v>16</v>
      </c>
      <c r="C547" s="33">
        <v>6</v>
      </c>
      <c r="D547" s="33">
        <v>2020</v>
      </c>
      <c r="E547" t="s">
        <v>452</v>
      </c>
      <c r="F547">
        <v>46.15</v>
      </c>
      <c r="H547" s="4" t="s">
        <v>16</v>
      </c>
      <c r="I547" s="4" t="s">
        <v>116</v>
      </c>
      <c r="J547" s="4" t="s">
        <v>13</v>
      </c>
    </row>
    <row r="548" spans="1:10" x14ac:dyDescent="0.25">
      <c r="A548" s="36" t="s">
        <v>451</v>
      </c>
      <c r="B548" s="33">
        <v>16</v>
      </c>
      <c r="C548" s="33">
        <v>6</v>
      </c>
      <c r="D548" s="33">
        <v>2020</v>
      </c>
      <c r="E548" t="s">
        <v>46</v>
      </c>
      <c r="F548">
        <v>127.84</v>
      </c>
      <c r="H548" s="4" t="s">
        <v>12</v>
      </c>
      <c r="I548" s="4" t="s">
        <v>12</v>
      </c>
      <c r="J548" s="4" t="s">
        <v>13</v>
      </c>
    </row>
    <row r="549" spans="1:10" x14ac:dyDescent="0.25">
      <c r="A549" s="36" t="s">
        <v>453</v>
      </c>
      <c r="B549" s="33">
        <v>17</v>
      </c>
      <c r="C549" s="33">
        <v>6</v>
      </c>
      <c r="D549" s="33">
        <v>2020</v>
      </c>
      <c r="E549" t="s">
        <v>335</v>
      </c>
      <c r="F549">
        <v>26.79</v>
      </c>
      <c r="H549" s="4" t="s">
        <v>61</v>
      </c>
      <c r="I549" s="4" t="s">
        <v>106</v>
      </c>
      <c r="J549" s="4" t="s">
        <v>31</v>
      </c>
    </row>
    <row r="550" spans="1:10" x14ac:dyDescent="0.25">
      <c r="A550" s="36" t="s">
        <v>454</v>
      </c>
      <c r="B550" s="33">
        <v>18</v>
      </c>
      <c r="C550" s="33">
        <v>6</v>
      </c>
      <c r="D550" s="33">
        <v>2020</v>
      </c>
      <c r="E550" t="s">
        <v>126</v>
      </c>
      <c r="F550">
        <v>43.5</v>
      </c>
      <c r="H550" s="4" t="s">
        <v>29</v>
      </c>
      <c r="I550" s="4" t="s">
        <v>45</v>
      </c>
      <c r="J550" s="4" t="s">
        <v>31</v>
      </c>
    </row>
    <row r="551" spans="1:10" x14ac:dyDescent="0.25">
      <c r="A551" s="36" t="s">
        <v>454</v>
      </c>
      <c r="B551" s="33">
        <v>18</v>
      </c>
      <c r="C551" s="33">
        <v>6</v>
      </c>
      <c r="D551" s="33">
        <v>2020</v>
      </c>
      <c r="E551" t="s">
        <v>455</v>
      </c>
      <c r="F551">
        <v>29.99</v>
      </c>
      <c r="H551" s="4" t="s">
        <v>61</v>
      </c>
      <c r="I551" s="4" t="s">
        <v>97</v>
      </c>
      <c r="J551" s="4" t="s">
        <v>31</v>
      </c>
    </row>
    <row r="552" spans="1:10" x14ac:dyDescent="0.25">
      <c r="A552" s="36" t="s">
        <v>456</v>
      </c>
      <c r="B552" s="33">
        <v>20</v>
      </c>
      <c r="C552" s="33">
        <v>6</v>
      </c>
      <c r="D552" s="33">
        <v>2020</v>
      </c>
      <c r="E552" t="s">
        <v>310</v>
      </c>
      <c r="F552">
        <v>53.43</v>
      </c>
      <c r="H552" s="4" t="s">
        <v>29</v>
      </c>
      <c r="I552" s="4" t="s">
        <v>191</v>
      </c>
      <c r="J552" s="4" t="s">
        <v>31</v>
      </c>
    </row>
    <row r="553" spans="1:10" x14ac:dyDescent="0.25">
      <c r="A553" s="36" t="s">
        <v>457</v>
      </c>
      <c r="B553" s="33">
        <v>21</v>
      </c>
      <c r="C553" s="33">
        <v>6</v>
      </c>
      <c r="D553" s="33">
        <v>2020</v>
      </c>
      <c r="E553" t="s">
        <v>46</v>
      </c>
      <c r="F553">
        <v>98.81</v>
      </c>
      <c r="H553" s="4" t="s">
        <v>12</v>
      </c>
      <c r="I553" s="4" t="s">
        <v>12</v>
      </c>
      <c r="J553" s="4" t="s">
        <v>13</v>
      </c>
    </row>
    <row r="554" spans="1:10" x14ac:dyDescent="0.25">
      <c r="A554" s="36" t="s">
        <v>457</v>
      </c>
      <c r="B554" s="33">
        <v>21</v>
      </c>
      <c r="C554" s="33">
        <v>6</v>
      </c>
      <c r="D554" s="33">
        <v>2020</v>
      </c>
      <c r="E554" t="s">
        <v>143</v>
      </c>
      <c r="F554">
        <v>118.93</v>
      </c>
      <c r="H554" s="4" t="s">
        <v>16</v>
      </c>
      <c r="I554" s="4" t="s">
        <v>106</v>
      </c>
      <c r="J554" s="4" t="s">
        <v>13</v>
      </c>
    </row>
    <row r="555" spans="1:10" x14ac:dyDescent="0.25">
      <c r="A555" s="36" t="s">
        <v>457</v>
      </c>
      <c r="B555" s="33">
        <v>21</v>
      </c>
      <c r="C555" s="33">
        <v>6</v>
      </c>
      <c r="D555" s="33">
        <v>2020</v>
      </c>
      <c r="E555" t="s">
        <v>135</v>
      </c>
      <c r="F555">
        <v>4.1900000000000004</v>
      </c>
      <c r="H555" s="4" t="s">
        <v>61</v>
      </c>
      <c r="I555" s="4" t="s">
        <v>97</v>
      </c>
      <c r="J555" s="4" t="s">
        <v>31</v>
      </c>
    </row>
    <row r="556" spans="1:10" x14ac:dyDescent="0.25">
      <c r="A556" s="36" t="s">
        <v>457</v>
      </c>
      <c r="B556" s="33">
        <v>21</v>
      </c>
      <c r="C556" s="33">
        <v>6</v>
      </c>
      <c r="D556" s="33">
        <v>2020</v>
      </c>
      <c r="E556" t="s">
        <v>458</v>
      </c>
      <c r="F556">
        <v>4.18</v>
      </c>
      <c r="H556" s="4" t="s">
        <v>29</v>
      </c>
      <c r="I556" s="4" t="s">
        <v>30</v>
      </c>
      <c r="J556" s="4" t="s">
        <v>31</v>
      </c>
    </row>
    <row r="557" spans="1:10" x14ac:dyDescent="0.25">
      <c r="A557" s="36" t="s">
        <v>459</v>
      </c>
      <c r="B557" s="33">
        <v>22</v>
      </c>
      <c r="C557" s="33">
        <v>6</v>
      </c>
      <c r="D557" s="33">
        <v>2020</v>
      </c>
      <c r="E557" t="s">
        <v>460</v>
      </c>
      <c r="F557">
        <v>1.5</v>
      </c>
      <c r="H557" s="4" t="s">
        <v>19</v>
      </c>
      <c r="I557" s="4" t="s">
        <v>56</v>
      </c>
      <c r="J557" s="4" t="s">
        <v>13</v>
      </c>
    </row>
    <row r="558" spans="1:10" x14ac:dyDescent="0.25">
      <c r="A558" s="36" t="s">
        <v>459</v>
      </c>
      <c r="B558" s="33">
        <v>22</v>
      </c>
      <c r="C558" s="33">
        <v>6</v>
      </c>
      <c r="D558" s="33">
        <v>2020</v>
      </c>
      <c r="E558" t="s">
        <v>64</v>
      </c>
      <c r="F558">
        <v>494.93</v>
      </c>
      <c r="H558" s="4" t="s">
        <v>23</v>
      </c>
      <c r="I558" s="4" t="s">
        <v>65</v>
      </c>
      <c r="J558" s="4" t="s">
        <v>13</v>
      </c>
    </row>
    <row r="559" spans="1:10" x14ac:dyDescent="0.25">
      <c r="A559" s="36" t="s">
        <v>459</v>
      </c>
      <c r="B559" s="33">
        <v>22</v>
      </c>
      <c r="C559" s="33">
        <v>6</v>
      </c>
      <c r="D559" s="33">
        <v>2020</v>
      </c>
      <c r="E559" t="s">
        <v>18</v>
      </c>
      <c r="F559">
        <v>49.67</v>
      </c>
      <c r="H559" s="4" t="s">
        <v>19</v>
      </c>
      <c r="I559" s="4" t="s">
        <v>20</v>
      </c>
      <c r="J559" s="4" t="s">
        <v>13</v>
      </c>
    </row>
    <row r="560" spans="1:10" x14ac:dyDescent="0.25">
      <c r="A560" s="36" t="s">
        <v>459</v>
      </c>
      <c r="B560" s="33">
        <v>22</v>
      </c>
      <c r="C560" s="33">
        <v>6</v>
      </c>
      <c r="D560" s="33">
        <v>2020</v>
      </c>
      <c r="E560" t="s">
        <v>26</v>
      </c>
      <c r="F560">
        <v>51.41</v>
      </c>
      <c r="H560" s="4" t="s">
        <v>19</v>
      </c>
      <c r="I560" s="4" t="s">
        <v>139</v>
      </c>
      <c r="J560" s="4" t="s">
        <v>13</v>
      </c>
    </row>
    <row r="561" spans="1:10" x14ac:dyDescent="0.25">
      <c r="A561" s="36" t="s">
        <v>459</v>
      </c>
      <c r="B561" s="33">
        <v>22</v>
      </c>
      <c r="C561" s="33">
        <v>6</v>
      </c>
      <c r="D561" s="33">
        <v>2020</v>
      </c>
      <c r="E561" t="s">
        <v>461</v>
      </c>
      <c r="F561">
        <v>16</v>
      </c>
      <c r="H561" s="4" t="s">
        <v>29</v>
      </c>
      <c r="I561" s="4" t="s">
        <v>45</v>
      </c>
      <c r="J561" s="4" t="s">
        <v>31</v>
      </c>
    </row>
    <row r="562" spans="1:10" x14ac:dyDescent="0.25">
      <c r="A562" s="36" t="s">
        <v>459</v>
      </c>
      <c r="B562" s="33">
        <v>22</v>
      </c>
      <c r="C562" s="33">
        <v>6</v>
      </c>
      <c r="D562" s="33">
        <v>2020</v>
      </c>
      <c r="E562" t="s">
        <v>127</v>
      </c>
      <c r="F562">
        <v>8.3699999999999992</v>
      </c>
      <c r="H562" s="4" t="s">
        <v>29</v>
      </c>
      <c r="I562" s="4" t="s">
        <v>58</v>
      </c>
      <c r="J562" s="4" t="s">
        <v>31</v>
      </c>
    </row>
    <row r="563" spans="1:10" x14ac:dyDescent="0.25">
      <c r="A563" s="36" t="s">
        <v>459</v>
      </c>
      <c r="B563" s="33">
        <v>22</v>
      </c>
      <c r="C563" s="33">
        <v>6</v>
      </c>
      <c r="D563" s="33">
        <v>2020</v>
      </c>
      <c r="E563" t="s">
        <v>462</v>
      </c>
      <c r="F563">
        <v>94.49</v>
      </c>
      <c r="H563" s="4" t="s">
        <v>61</v>
      </c>
      <c r="I563" s="4" t="s">
        <v>247</v>
      </c>
      <c r="J563" s="4" t="s">
        <v>31</v>
      </c>
    </row>
    <row r="564" spans="1:10" x14ac:dyDescent="0.25">
      <c r="A564" s="36" t="s">
        <v>463</v>
      </c>
      <c r="B564" s="33">
        <v>23</v>
      </c>
      <c r="C564" s="33">
        <v>6</v>
      </c>
      <c r="D564" s="33">
        <v>2020</v>
      </c>
      <c r="E564" t="s">
        <v>464</v>
      </c>
      <c r="F564">
        <f>1846.5-1500</f>
        <v>346.5</v>
      </c>
      <c r="H564" s="4" t="s">
        <v>51</v>
      </c>
      <c r="I564" s="4" t="s">
        <v>207</v>
      </c>
      <c r="J564" s="4" t="s">
        <v>31</v>
      </c>
    </row>
    <row r="565" spans="1:10" x14ac:dyDescent="0.25">
      <c r="A565" s="36" t="s">
        <v>463</v>
      </c>
      <c r="B565" s="33">
        <v>23</v>
      </c>
      <c r="C565" s="33">
        <v>6</v>
      </c>
      <c r="D565" s="33">
        <v>2020</v>
      </c>
      <c r="E565" t="s">
        <v>406</v>
      </c>
      <c r="F565">
        <v>20.89</v>
      </c>
      <c r="H565" s="4" t="s">
        <v>61</v>
      </c>
      <c r="I565" s="4" t="s">
        <v>97</v>
      </c>
      <c r="J565" s="4" t="s">
        <v>31</v>
      </c>
    </row>
    <row r="566" spans="1:10" x14ac:dyDescent="0.25">
      <c r="A566" s="36" t="s">
        <v>463</v>
      </c>
      <c r="B566" s="33">
        <v>23</v>
      </c>
      <c r="C566" s="33">
        <v>6</v>
      </c>
      <c r="D566" s="33">
        <v>2020</v>
      </c>
      <c r="E566" t="s">
        <v>465</v>
      </c>
      <c r="F566">
        <v>136.49</v>
      </c>
      <c r="H566" s="4" t="s">
        <v>61</v>
      </c>
      <c r="I566" s="4" t="s">
        <v>247</v>
      </c>
      <c r="J566" s="4" t="s">
        <v>31</v>
      </c>
    </row>
    <row r="567" spans="1:10" x14ac:dyDescent="0.25">
      <c r="A567" s="36" t="s">
        <v>463</v>
      </c>
      <c r="B567" s="33">
        <v>23</v>
      </c>
      <c r="C567" s="33">
        <v>6</v>
      </c>
      <c r="D567" s="33">
        <v>2020</v>
      </c>
      <c r="E567" t="s">
        <v>466</v>
      </c>
      <c r="F567">
        <v>7.5</v>
      </c>
      <c r="H567" s="4" t="s">
        <v>29</v>
      </c>
      <c r="I567" s="4" t="s">
        <v>30</v>
      </c>
      <c r="J567" s="4" t="s">
        <v>31</v>
      </c>
    </row>
    <row r="568" spans="1:10" x14ac:dyDescent="0.25">
      <c r="A568" s="36" t="s">
        <v>467</v>
      </c>
      <c r="B568" s="33">
        <v>24</v>
      </c>
      <c r="C568" s="33">
        <v>6</v>
      </c>
      <c r="D568" s="33">
        <v>2020</v>
      </c>
      <c r="E568" t="s">
        <v>18</v>
      </c>
      <c r="F568">
        <v>23.9</v>
      </c>
      <c r="H568" s="4" t="s">
        <v>19</v>
      </c>
      <c r="I568" s="4" t="s">
        <v>20</v>
      </c>
      <c r="J568" s="4" t="s">
        <v>13</v>
      </c>
    </row>
    <row r="569" spans="1:10" x14ac:dyDescent="0.25">
      <c r="A569" s="36" t="s">
        <v>467</v>
      </c>
      <c r="B569" s="33">
        <v>24</v>
      </c>
      <c r="C569" s="33">
        <v>6</v>
      </c>
      <c r="D569" s="33">
        <v>2020</v>
      </c>
      <c r="E569" t="s">
        <v>468</v>
      </c>
      <c r="F569">
        <v>20</v>
      </c>
      <c r="H569" s="4" t="s">
        <v>51</v>
      </c>
      <c r="I569" s="4" t="s">
        <v>207</v>
      </c>
      <c r="J569" s="4" t="s">
        <v>31</v>
      </c>
    </row>
    <row r="570" spans="1:10" x14ac:dyDescent="0.25">
      <c r="A570" s="36" t="s">
        <v>467</v>
      </c>
      <c r="B570" s="33">
        <v>24</v>
      </c>
      <c r="C570" s="33">
        <v>6</v>
      </c>
      <c r="D570" s="33">
        <v>2020</v>
      </c>
      <c r="E570" t="s">
        <v>469</v>
      </c>
      <c r="F570">
        <v>29</v>
      </c>
      <c r="H570" s="4" t="s">
        <v>51</v>
      </c>
      <c r="I570" s="4" t="s">
        <v>207</v>
      </c>
      <c r="J570" s="4" t="s">
        <v>31</v>
      </c>
    </row>
    <row r="571" spans="1:10" x14ac:dyDescent="0.25">
      <c r="A571" s="36" t="s">
        <v>467</v>
      </c>
      <c r="B571" s="33">
        <v>24</v>
      </c>
      <c r="C571" s="33">
        <v>6</v>
      </c>
      <c r="D571" s="33">
        <v>2020</v>
      </c>
      <c r="E571" t="s">
        <v>127</v>
      </c>
      <c r="F571">
        <v>12.56</v>
      </c>
      <c r="H571" s="4" t="s">
        <v>29</v>
      </c>
      <c r="I571" s="4" t="s">
        <v>58</v>
      </c>
      <c r="J571" s="4" t="s">
        <v>31</v>
      </c>
    </row>
    <row r="572" spans="1:10" x14ac:dyDescent="0.25">
      <c r="A572" s="36" t="s">
        <v>470</v>
      </c>
      <c r="B572" s="33">
        <v>25</v>
      </c>
      <c r="C572" s="33">
        <v>6</v>
      </c>
      <c r="D572" s="33">
        <v>2020</v>
      </c>
      <c r="E572" t="s">
        <v>471</v>
      </c>
      <c r="F572">
        <v>9.7799999999999994</v>
      </c>
      <c r="H572" s="4" t="s">
        <v>12</v>
      </c>
      <c r="I572" s="4" t="s">
        <v>12</v>
      </c>
      <c r="J572" s="4" t="s">
        <v>13</v>
      </c>
    </row>
    <row r="573" spans="1:10" x14ac:dyDescent="0.25">
      <c r="A573" s="36" t="s">
        <v>470</v>
      </c>
      <c r="B573" s="33">
        <v>25</v>
      </c>
      <c r="C573" s="33">
        <v>6</v>
      </c>
      <c r="D573" s="33">
        <v>2020</v>
      </c>
      <c r="E573" t="s">
        <v>472</v>
      </c>
      <c r="F573">
        <v>6</v>
      </c>
      <c r="H573" s="4" t="s">
        <v>29</v>
      </c>
      <c r="I573" s="4" t="s">
        <v>30</v>
      </c>
      <c r="J573" s="4" t="s">
        <v>31</v>
      </c>
    </row>
    <row r="574" spans="1:10" x14ac:dyDescent="0.25">
      <c r="A574" s="36" t="s">
        <v>470</v>
      </c>
      <c r="B574" s="33">
        <v>25</v>
      </c>
      <c r="C574" s="33">
        <v>6</v>
      </c>
      <c r="D574" s="33">
        <v>2020</v>
      </c>
      <c r="E574" t="s">
        <v>84</v>
      </c>
      <c r="G574" s="37">
        <v>1920.7</v>
      </c>
      <c r="H574" s="4" t="s">
        <v>85</v>
      </c>
      <c r="I574" s="4" t="s">
        <v>86</v>
      </c>
      <c r="J574" s="4"/>
    </row>
    <row r="575" spans="1:10" x14ac:dyDescent="0.25">
      <c r="A575" s="36" t="s">
        <v>473</v>
      </c>
      <c r="B575" s="33">
        <v>26</v>
      </c>
      <c r="C575" s="33">
        <v>6</v>
      </c>
      <c r="D575" s="33">
        <v>2020</v>
      </c>
      <c r="E575" t="s">
        <v>474</v>
      </c>
      <c r="F575">
        <v>38.35</v>
      </c>
      <c r="H575" s="4" t="s">
        <v>61</v>
      </c>
      <c r="I575" s="4" t="s">
        <v>247</v>
      </c>
      <c r="J575" s="4" t="s">
        <v>31</v>
      </c>
    </row>
    <row r="576" spans="1:10" x14ac:dyDescent="0.25">
      <c r="A576" s="36" t="s">
        <v>473</v>
      </c>
      <c r="B576" s="33">
        <v>26</v>
      </c>
      <c r="C576" s="33">
        <v>6</v>
      </c>
      <c r="D576" s="33">
        <v>2020</v>
      </c>
      <c r="E576" t="s">
        <v>475</v>
      </c>
      <c r="F576">
        <v>10.5</v>
      </c>
      <c r="H576" s="4" t="s">
        <v>29</v>
      </c>
      <c r="I576" s="4" t="s">
        <v>30</v>
      </c>
      <c r="J576" s="4" t="s">
        <v>31</v>
      </c>
    </row>
    <row r="577" spans="1:10" x14ac:dyDescent="0.25">
      <c r="A577" s="36" t="s">
        <v>473</v>
      </c>
      <c r="B577" s="33">
        <v>26</v>
      </c>
      <c r="C577" s="33">
        <v>6</v>
      </c>
      <c r="D577" s="33">
        <v>2020</v>
      </c>
      <c r="E577" t="s">
        <v>476</v>
      </c>
      <c r="F577">
        <v>16.399999999999999</v>
      </c>
      <c r="H577" s="4" t="s">
        <v>29</v>
      </c>
      <c r="I577" s="4" t="s">
        <v>45</v>
      </c>
      <c r="J577" s="4" t="s">
        <v>31</v>
      </c>
    </row>
    <row r="578" spans="1:10" x14ac:dyDescent="0.25">
      <c r="A578" s="36" t="s">
        <v>477</v>
      </c>
      <c r="B578" s="33">
        <v>27</v>
      </c>
      <c r="C578" s="33">
        <v>6</v>
      </c>
      <c r="D578" s="33">
        <v>2020</v>
      </c>
      <c r="E578" t="s">
        <v>478</v>
      </c>
      <c r="F578">
        <v>4.3600000000000003</v>
      </c>
      <c r="H578" s="4" t="s">
        <v>29</v>
      </c>
      <c r="I578" s="4" t="s">
        <v>58</v>
      </c>
      <c r="J578" s="4" t="s">
        <v>31</v>
      </c>
    </row>
    <row r="579" spans="1:10" x14ac:dyDescent="0.25">
      <c r="A579" s="36" t="s">
        <v>477</v>
      </c>
      <c r="B579" s="33">
        <v>27</v>
      </c>
      <c r="C579" s="33">
        <v>6</v>
      </c>
      <c r="D579" s="33">
        <v>2020</v>
      </c>
      <c r="E579" t="s">
        <v>479</v>
      </c>
      <c r="F579">
        <v>3.39</v>
      </c>
      <c r="H579" s="4" t="s">
        <v>29</v>
      </c>
      <c r="I579" s="4" t="s">
        <v>30</v>
      </c>
      <c r="J579" s="4" t="s">
        <v>31</v>
      </c>
    </row>
    <row r="580" spans="1:10" x14ac:dyDescent="0.25">
      <c r="A580" s="36" t="s">
        <v>477</v>
      </c>
      <c r="B580" s="33">
        <v>27</v>
      </c>
      <c r="C580" s="33">
        <v>6</v>
      </c>
      <c r="D580" s="33">
        <v>2020</v>
      </c>
      <c r="E580" t="s">
        <v>480</v>
      </c>
      <c r="F580">
        <v>4.29</v>
      </c>
      <c r="H580" s="4" t="s">
        <v>29</v>
      </c>
      <c r="I580" s="4" t="s">
        <v>30</v>
      </c>
      <c r="J580" s="4" t="s">
        <v>31</v>
      </c>
    </row>
    <row r="581" spans="1:10" x14ac:dyDescent="0.25">
      <c r="A581" s="43" t="s">
        <v>481</v>
      </c>
      <c r="B581" s="33">
        <v>28</v>
      </c>
      <c r="C581" s="33">
        <v>6</v>
      </c>
      <c r="D581" s="33">
        <v>2020</v>
      </c>
      <c r="E581" s="46" t="s">
        <v>46</v>
      </c>
      <c r="F581" s="46">
        <v>72.44</v>
      </c>
      <c r="G581" s="49"/>
      <c r="H581" s="4" t="s">
        <v>12</v>
      </c>
      <c r="I581" s="4" t="s">
        <v>12</v>
      </c>
      <c r="J581" s="4" t="s">
        <v>13</v>
      </c>
    </row>
    <row r="582" spans="1:10" x14ac:dyDescent="0.25">
      <c r="A582" s="36" t="s">
        <v>481</v>
      </c>
      <c r="B582" s="33">
        <v>28</v>
      </c>
      <c r="C582" s="33">
        <v>6</v>
      </c>
      <c r="D582" s="33">
        <v>2020</v>
      </c>
      <c r="E582" t="s">
        <v>482</v>
      </c>
      <c r="F582">
        <v>140.36000000000001</v>
      </c>
      <c r="H582" s="4" t="s">
        <v>29</v>
      </c>
      <c r="I582" s="4" t="s">
        <v>191</v>
      </c>
      <c r="J582" s="4" t="s">
        <v>31</v>
      </c>
    </row>
    <row r="583" spans="1:10" ht="15.75" customHeight="1" thickBot="1" x14ac:dyDescent="0.3">
      <c r="A583" s="26" t="s">
        <v>481</v>
      </c>
      <c r="B583" s="33">
        <v>28</v>
      </c>
      <c r="C583" s="33">
        <v>6</v>
      </c>
      <c r="D583" s="33">
        <v>2020</v>
      </c>
      <c r="E583" s="8" t="s">
        <v>59</v>
      </c>
      <c r="F583" s="8">
        <v>9.42</v>
      </c>
      <c r="G583" s="38"/>
      <c r="H583" s="4" t="s">
        <v>29</v>
      </c>
      <c r="I583" s="4" t="s">
        <v>58</v>
      </c>
      <c r="J583" s="4" t="s">
        <v>31</v>
      </c>
    </row>
    <row r="584" spans="1:10" ht="15.75" customHeight="1" thickBot="1" x14ac:dyDescent="0.3">
      <c r="A584" s="55" t="s">
        <v>483</v>
      </c>
      <c r="B584" s="33">
        <v>29</v>
      </c>
      <c r="C584" s="33">
        <v>6</v>
      </c>
      <c r="D584" s="33">
        <v>2020</v>
      </c>
      <c r="E584" s="60" t="s">
        <v>484</v>
      </c>
      <c r="F584" s="71">
        <v>204.75</v>
      </c>
      <c r="G584" s="40"/>
      <c r="H584" s="4" t="s">
        <v>61</v>
      </c>
      <c r="I584" s="4" t="s">
        <v>247</v>
      </c>
      <c r="J584" s="4" t="s">
        <v>31</v>
      </c>
    </row>
    <row r="585" spans="1:10" ht="15.75" customHeight="1" thickBot="1" x14ac:dyDescent="0.3">
      <c r="A585" s="28" t="s">
        <v>485</v>
      </c>
      <c r="B585" s="33">
        <v>29</v>
      </c>
      <c r="C585" s="33">
        <v>6</v>
      </c>
      <c r="D585" s="33">
        <v>2020</v>
      </c>
      <c r="E585" s="9" t="s">
        <v>464</v>
      </c>
      <c r="F585" s="9">
        <v>143.84</v>
      </c>
      <c r="G585" s="41"/>
      <c r="H585" s="4" t="s">
        <v>61</v>
      </c>
      <c r="I585" s="4" t="s">
        <v>247</v>
      </c>
      <c r="J585" s="4" t="s">
        <v>31</v>
      </c>
    </row>
    <row r="586" spans="1:10" ht="15.75" customHeight="1" thickBot="1" x14ac:dyDescent="0.3">
      <c r="A586" s="57" t="s">
        <v>486</v>
      </c>
      <c r="B586" s="33">
        <v>30</v>
      </c>
      <c r="C586" s="33">
        <v>6</v>
      </c>
      <c r="D586" s="33">
        <v>2020</v>
      </c>
      <c r="E586" s="63" t="s">
        <v>162</v>
      </c>
      <c r="F586" s="73">
        <v>13.99</v>
      </c>
      <c r="G586" s="73"/>
      <c r="H586" s="4" t="s">
        <v>16</v>
      </c>
      <c r="I586" s="4" t="s">
        <v>163</v>
      </c>
      <c r="J586" s="4" t="s">
        <v>13</v>
      </c>
    </row>
    <row r="587" spans="1:10" x14ac:dyDescent="0.25">
      <c r="A587" s="57" t="s">
        <v>486</v>
      </c>
      <c r="B587" s="33">
        <v>30</v>
      </c>
      <c r="C587" s="33">
        <v>6</v>
      </c>
      <c r="D587" s="33">
        <v>2020</v>
      </c>
      <c r="E587" s="65" t="s">
        <v>487</v>
      </c>
      <c r="F587" s="75">
        <v>10</v>
      </c>
      <c r="G587" s="6"/>
      <c r="H587" s="4" t="s">
        <v>16</v>
      </c>
      <c r="I587" s="4" t="s">
        <v>17</v>
      </c>
      <c r="J587" s="4" t="s">
        <v>13</v>
      </c>
    </row>
    <row r="588" spans="1:10" x14ac:dyDescent="0.25">
      <c r="A588" s="36" t="s">
        <v>489</v>
      </c>
      <c r="B588" s="33">
        <v>1</v>
      </c>
      <c r="C588" s="33">
        <v>7</v>
      </c>
      <c r="D588" s="33">
        <v>2020</v>
      </c>
      <c r="E588" t="s">
        <v>18</v>
      </c>
      <c r="F588">
        <v>46.13</v>
      </c>
      <c r="H588" s="4" t="s">
        <v>19</v>
      </c>
      <c r="I588" s="4" t="s">
        <v>20</v>
      </c>
      <c r="J588" s="4" t="s">
        <v>13</v>
      </c>
    </row>
    <row r="589" spans="1:10" x14ac:dyDescent="0.25">
      <c r="A589" s="36" t="s">
        <v>489</v>
      </c>
      <c r="B589" s="33">
        <v>1</v>
      </c>
      <c r="C589" s="33">
        <v>7</v>
      </c>
      <c r="D589" s="33">
        <v>2020</v>
      </c>
      <c r="E589" t="s">
        <v>90</v>
      </c>
      <c r="F589">
        <v>11.28</v>
      </c>
      <c r="H589" s="4" t="s">
        <v>12</v>
      </c>
      <c r="I589" s="4" t="s">
        <v>12</v>
      </c>
      <c r="J589" s="4" t="s">
        <v>13</v>
      </c>
    </row>
    <row r="590" spans="1:10" x14ac:dyDescent="0.25">
      <c r="A590" s="36" t="s">
        <v>489</v>
      </c>
      <c r="B590" s="33">
        <v>1</v>
      </c>
      <c r="C590" s="33">
        <v>7</v>
      </c>
      <c r="D590" s="33">
        <v>2020</v>
      </c>
      <c r="E590" t="s">
        <v>127</v>
      </c>
      <c r="F590">
        <v>19.27</v>
      </c>
      <c r="H590" s="4" t="s">
        <v>29</v>
      </c>
      <c r="I590" s="4" t="s">
        <v>58</v>
      </c>
      <c r="J590" s="4" t="s">
        <v>31</v>
      </c>
    </row>
    <row r="591" spans="1:10" x14ac:dyDescent="0.25">
      <c r="A591" s="36">
        <v>44013</v>
      </c>
      <c r="B591" s="33">
        <f>DAY(A591)</f>
        <v>1</v>
      </c>
      <c r="C591" s="33">
        <v>7</v>
      </c>
      <c r="D591" s="33">
        <v>2020</v>
      </c>
      <c r="E591" t="s">
        <v>488</v>
      </c>
      <c r="F591">
        <v>1024</v>
      </c>
      <c r="H591" s="4" t="s">
        <v>8</v>
      </c>
      <c r="I591" s="4" t="s">
        <v>70</v>
      </c>
      <c r="J591" s="4" t="s">
        <v>8</v>
      </c>
    </row>
    <row r="592" spans="1:10" x14ac:dyDescent="0.25">
      <c r="A592" s="36" t="s">
        <v>490</v>
      </c>
      <c r="B592" s="33">
        <v>2</v>
      </c>
      <c r="C592" s="33">
        <v>7</v>
      </c>
      <c r="D592" s="33">
        <v>2020</v>
      </c>
      <c r="E592" t="s">
        <v>22</v>
      </c>
      <c r="F592">
        <v>168</v>
      </c>
      <c r="H592" s="4" t="s">
        <v>23</v>
      </c>
      <c r="I592" s="4" t="s">
        <v>24</v>
      </c>
      <c r="J592" s="4" t="s">
        <v>13</v>
      </c>
    </row>
    <row r="593" spans="1:10" x14ac:dyDescent="0.25">
      <c r="A593" s="36" t="s">
        <v>490</v>
      </c>
      <c r="B593" s="33">
        <v>2</v>
      </c>
      <c r="C593" s="33">
        <v>7</v>
      </c>
      <c r="D593" s="33">
        <v>2020</v>
      </c>
      <c r="E593" t="s">
        <v>26</v>
      </c>
      <c r="F593">
        <v>73.75</v>
      </c>
      <c r="H593" s="4" t="s">
        <v>23</v>
      </c>
      <c r="I593" s="4" t="s">
        <v>27</v>
      </c>
      <c r="J593" s="4" t="s">
        <v>13</v>
      </c>
    </row>
    <row r="594" spans="1:10" x14ac:dyDescent="0.25">
      <c r="A594" s="36" t="s">
        <v>491</v>
      </c>
      <c r="B594" s="33">
        <v>3</v>
      </c>
      <c r="C594" s="33">
        <v>7</v>
      </c>
      <c r="D594" s="33">
        <v>2020</v>
      </c>
      <c r="E594" t="s">
        <v>46</v>
      </c>
      <c r="F594">
        <v>205.76</v>
      </c>
      <c r="H594" s="4" t="s">
        <v>12</v>
      </c>
      <c r="I594" s="4" t="s">
        <v>12</v>
      </c>
      <c r="J594" s="4" t="s">
        <v>13</v>
      </c>
    </row>
    <row r="595" spans="1:10" x14ac:dyDescent="0.25">
      <c r="A595" s="36" t="s">
        <v>492</v>
      </c>
      <c r="B595" s="33">
        <v>4</v>
      </c>
      <c r="C595" s="33">
        <v>7</v>
      </c>
      <c r="D595" s="33">
        <v>2020</v>
      </c>
      <c r="E595" t="s">
        <v>38</v>
      </c>
      <c r="F595">
        <v>52.96</v>
      </c>
      <c r="H595" s="4" t="s">
        <v>16</v>
      </c>
      <c r="I595" s="4" t="s">
        <v>39</v>
      </c>
      <c r="J595" s="4" t="s">
        <v>13</v>
      </c>
    </row>
    <row r="596" spans="1:10" x14ac:dyDescent="0.25">
      <c r="A596" s="36" t="s">
        <v>492</v>
      </c>
      <c r="B596" s="33">
        <v>4</v>
      </c>
      <c r="C596" s="33">
        <v>7</v>
      </c>
      <c r="D596" s="33">
        <v>2020</v>
      </c>
      <c r="E596" t="s">
        <v>235</v>
      </c>
      <c r="F596">
        <v>14.64</v>
      </c>
      <c r="H596" s="4" t="s">
        <v>12</v>
      </c>
      <c r="I596" s="4" t="s">
        <v>12</v>
      </c>
      <c r="J596" s="4" t="s">
        <v>13</v>
      </c>
    </row>
    <row r="597" spans="1:10" x14ac:dyDescent="0.25">
      <c r="A597" s="36" t="s">
        <v>493</v>
      </c>
      <c r="B597" s="33">
        <v>5</v>
      </c>
      <c r="C597" s="33">
        <v>7</v>
      </c>
      <c r="D597" s="33">
        <v>2020</v>
      </c>
      <c r="E597" t="s">
        <v>277</v>
      </c>
      <c r="F597">
        <v>45.11</v>
      </c>
      <c r="H597" s="4" t="s">
        <v>16</v>
      </c>
      <c r="I597" s="4" t="s">
        <v>106</v>
      </c>
      <c r="J597" s="4" t="s">
        <v>13</v>
      </c>
    </row>
    <row r="598" spans="1:10" x14ac:dyDescent="0.25">
      <c r="A598" s="36" t="s">
        <v>493</v>
      </c>
      <c r="B598" s="33">
        <v>5</v>
      </c>
      <c r="C598" s="33">
        <v>7</v>
      </c>
      <c r="D598" s="33">
        <v>2020</v>
      </c>
      <c r="E598" t="s">
        <v>143</v>
      </c>
      <c r="F598">
        <f>57.36-30.92</f>
        <v>26.439999999999998</v>
      </c>
      <c r="H598" s="4" t="s">
        <v>16</v>
      </c>
      <c r="I598" s="4" t="s">
        <v>106</v>
      </c>
      <c r="J598" s="4" t="s">
        <v>13</v>
      </c>
    </row>
    <row r="599" spans="1:10" x14ac:dyDescent="0.25">
      <c r="A599" s="36" t="s">
        <v>493</v>
      </c>
      <c r="B599" s="33">
        <v>5</v>
      </c>
      <c r="C599" s="33">
        <v>7</v>
      </c>
      <c r="D599" s="33">
        <v>2020</v>
      </c>
      <c r="E599" t="s">
        <v>127</v>
      </c>
      <c r="F599">
        <v>7.34</v>
      </c>
      <c r="H599" s="4" t="s">
        <v>29</v>
      </c>
      <c r="I599" s="4" t="s">
        <v>58</v>
      </c>
      <c r="J599" s="4" t="s">
        <v>31</v>
      </c>
    </row>
    <row r="600" spans="1:10" x14ac:dyDescent="0.25">
      <c r="A600" s="36" t="s">
        <v>493</v>
      </c>
      <c r="B600" s="33">
        <v>5</v>
      </c>
      <c r="C600" s="33">
        <v>7</v>
      </c>
      <c r="D600" s="33">
        <v>2020</v>
      </c>
      <c r="E600" t="s">
        <v>494</v>
      </c>
      <c r="F600">
        <v>47.08</v>
      </c>
      <c r="H600" s="4" t="s">
        <v>61</v>
      </c>
      <c r="I600" s="4" t="s">
        <v>62</v>
      </c>
      <c r="J600" s="4" t="s">
        <v>31</v>
      </c>
    </row>
    <row r="601" spans="1:10" x14ac:dyDescent="0.25">
      <c r="A601" s="36" t="s">
        <v>495</v>
      </c>
      <c r="B601" s="33">
        <v>6</v>
      </c>
      <c r="C601" s="33">
        <v>7</v>
      </c>
      <c r="D601" s="33">
        <v>2020</v>
      </c>
      <c r="E601" t="s">
        <v>64</v>
      </c>
      <c r="F601">
        <v>494.93</v>
      </c>
      <c r="H601" s="4" t="s">
        <v>23</v>
      </c>
      <c r="I601" s="4" t="s">
        <v>65</v>
      </c>
      <c r="J601" s="4" t="s">
        <v>13</v>
      </c>
    </row>
    <row r="602" spans="1:10" x14ac:dyDescent="0.25">
      <c r="A602" s="36" t="s">
        <v>495</v>
      </c>
      <c r="B602" s="33">
        <v>6</v>
      </c>
      <c r="C602" s="33">
        <v>7</v>
      </c>
      <c r="D602" s="33">
        <v>2020</v>
      </c>
      <c r="E602" t="s">
        <v>126</v>
      </c>
      <c r="F602">
        <v>26.08</v>
      </c>
      <c r="H602" s="4" t="s">
        <v>29</v>
      </c>
      <c r="I602" s="4" t="s">
        <v>45</v>
      </c>
      <c r="J602" s="4" t="s">
        <v>31</v>
      </c>
    </row>
    <row r="603" spans="1:10" x14ac:dyDescent="0.25">
      <c r="A603" s="36" t="s">
        <v>496</v>
      </c>
      <c r="B603" s="33">
        <v>7</v>
      </c>
      <c r="C603" s="33">
        <v>7</v>
      </c>
      <c r="D603" s="33">
        <v>2020</v>
      </c>
      <c r="E603" t="s">
        <v>253</v>
      </c>
      <c r="F603" s="37">
        <v>7.86</v>
      </c>
      <c r="H603" s="4" t="s">
        <v>29</v>
      </c>
      <c r="I603" s="4" t="s">
        <v>58</v>
      </c>
      <c r="J603" s="4" t="s">
        <v>31</v>
      </c>
    </row>
    <row r="604" spans="1:10" x14ac:dyDescent="0.25">
      <c r="A604" s="36" t="s">
        <v>496</v>
      </c>
      <c r="B604" s="33">
        <v>7</v>
      </c>
      <c r="C604" s="33">
        <v>7</v>
      </c>
      <c r="D604" s="33">
        <v>2020</v>
      </c>
      <c r="E604" t="s">
        <v>351</v>
      </c>
      <c r="G604" s="37">
        <v>1000</v>
      </c>
      <c r="H604" s="4" t="s">
        <v>36</v>
      </c>
      <c r="I604" s="4" t="s">
        <v>352</v>
      </c>
      <c r="J604" s="4"/>
    </row>
    <row r="605" spans="1:10" x14ac:dyDescent="0.25">
      <c r="A605" s="36" t="s">
        <v>497</v>
      </c>
      <c r="B605" s="33">
        <v>8</v>
      </c>
      <c r="C605" s="33">
        <v>7</v>
      </c>
      <c r="D605" s="33">
        <v>2020</v>
      </c>
      <c r="E605" t="s">
        <v>46</v>
      </c>
      <c r="F605">
        <v>44.82</v>
      </c>
      <c r="H605" s="4" t="s">
        <v>12</v>
      </c>
      <c r="I605" s="4" t="s">
        <v>12</v>
      </c>
      <c r="J605" s="4" t="s">
        <v>13</v>
      </c>
    </row>
    <row r="606" spans="1:10" x14ac:dyDescent="0.25">
      <c r="A606" s="36" t="s">
        <v>498</v>
      </c>
      <c r="B606" s="33">
        <v>9</v>
      </c>
      <c r="C606" s="33">
        <v>7</v>
      </c>
      <c r="D606" s="33">
        <v>2020</v>
      </c>
      <c r="E606" t="s">
        <v>76</v>
      </c>
      <c r="F606">
        <v>42.72</v>
      </c>
      <c r="H606" s="4" t="s">
        <v>19</v>
      </c>
      <c r="I606" s="4" t="s">
        <v>20</v>
      </c>
      <c r="J606" s="4" t="s">
        <v>13</v>
      </c>
    </row>
    <row r="607" spans="1:10" x14ac:dyDescent="0.25">
      <c r="A607" s="36" t="s">
        <v>498</v>
      </c>
      <c r="B607" s="33">
        <v>9</v>
      </c>
      <c r="C607" s="33">
        <v>7</v>
      </c>
      <c r="D607" s="33">
        <v>2020</v>
      </c>
      <c r="E607" t="s">
        <v>55</v>
      </c>
      <c r="F607">
        <v>263.52</v>
      </c>
      <c r="H607" s="4" t="s">
        <v>19</v>
      </c>
      <c r="I607" s="4" t="s">
        <v>56</v>
      </c>
      <c r="J607" s="4" t="s">
        <v>13</v>
      </c>
    </row>
    <row r="608" spans="1:10" x14ac:dyDescent="0.25">
      <c r="A608" s="36" t="s">
        <v>498</v>
      </c>
      <c r="B608" s="33">
        <v>9</v>
      </c>
      <c r="C608" s="33">
        <v>7</v>
      </c>
      <c r="D608" s="33">
        <v>2020</v>
      </c>
      <c r="E608" t="s">
        <v>464</v>
      </c>
      <c r="F608">
        <v>200.2</v>
      </c>
      <c r="H608" s="4" t="s">
        <v>61</v>
      </c>
      <c r="I608" s="4" t="s">
        <v>247</v>
      </c>
      <c r="J608" s="4" t="s">
        <v>31</v>
      </c>
    </row>
    <row r="609" spans="1:10" x14ac:dyDescent="0.25">
      <c r="A609" s="36" t="s">
        <v>498</v>
      </c>
      <c r="B609" s="33">
        <v>9</v>
      </c>
      <c r="C609" s="33">
        <v>7</v>
      </c>
      <c r="D609" s="33">
        <v>2020</v>
      </c>
      <c r="E609" t="s">
        <v>253</v>
      </c>
      <c r="F609">
        <v>8.9</v>
      </c>
      <c r="H609" s="4" t="s">
        <v>29</v>
      </c>
      <c r="I609" s="4" t="s">
        <v>58</v>
      </c>
      <c r="J609" s="4" t="s">
        <v>31</v>
      </c>
    </row>
    <row r="610" spans="1:10" x14ac:dyDescent="0.25">
      <c r="A610" s="36" t="s">
        <v>498</v>
      </c>
      <c r="B610" s="33">
        <v>9</v>
      </c>
      <c r="C610" s="33">
        <v>7</v>
      </c>
      <c r="D610" s="33">
        <v>2020</v>
      </c>
      <c r="E610" t="s">
        <v>28</v>
      </c>
      <c r="F610">
        <v>3.46</v>
      </c>
      <c r="H610" s="4" t="s">
        <v>29</v>
      </c>
      <c r="I610" s="4" t="s">
        <v>30</v>
      </c>
      <c r="J610" s="4" t="s">
        <v>31</v>
      </c>
    </row>
    <row r="611" spans="1:10" x14ac:dyDescent="0.25">
      <c r="A611" s="36" t="s">
        <v>499</v>
      </c>
      <c r="B611" s="33">
        <v>10</v>
      </c>
      <c r="C611" s="33">
        <v>7</v>
      </c>
      <c r="D611" s="33">
        <v>2020</v>
      </c>
      <c r="E611" t="s">
        <v>127</v>
      </c>
      <c r="F611">
        <v>1.05</v>
      </c>
      <c r="H611" s="4" t="s">
        <v>29</v>
      </c>
      <c r="I611" s="4" t="s">
        <v>30</v>
      </c>
      <c r="J611" s="4" t="s">
        <v>31</v>
      </c>
    </row>
    <row r="612" spans="1:10" x14ac:dyDescent="0.25">
      <c r="A612" s="36" t="s">
        <v>499</v>
      </c>
      <c r="B612" s="33">
        <v>10</v>
      </c>
      <c r="C612" s="33">
        <v>7</v>
      </c>
      <c r="D612" s="33">
        <v>2020</v>
      </c>
      <c r="E612" t="s">
        <v>84</v>
      </c>
      <c r="G612" s="37">
        <v>1920.69</v>
      </c>
      <c r="H612" s="4" t="s">
        <v>85</v>
      </c>
      <c r="I612" s="4" t="s">
        <v>86</v>
      </c>
      <c r="J612" s="4"/>
    </row>
    <row r="613" spans="1:10" x14ac:dyDescent="0.25">
      <c r="A613" s="36" t="s">
        <v>500</v>
      </c>
      <c r="B613" s="33">
        <v>11</v>
      </c>
      <c r="C613" s="33">
        <v>7</v>
      </c>
      <c r="D613" s="33">
        <v>2020</v>
      </c>
      <c r="E613" t="s">
        <v>143</v>
      </c>
      <c r="F613">
        <v>53.37</v>
      </c>
      <c r="H613" s="4" t="s">
        <v>16</v>
      </c>
      <c r="I613" s="4" t="s">
        <v>106</v>
      </c>
      <c r="J613" s="4" t="s">
        <v>13</v>
      </c>
    </row>
    <row r="614" spans="1:10" x14ac:dyDescent="0.25">
      <c r="A614" s="36" t="s">
        <v>500</v>
      </c>
      <c r="B614" s="33">
        <v>11</v>
      </c>
      <c r="C614" s="33">
        <v>7</v>
      </c>
      <c r="D614" s="33">
        <v>2020</v>
      </c>
      <c r="E614" t="s">
        <v>501</v>
      </c>
      <c r="F614">
        <v>41.98</v>
      </c>
      <c r="H614" s="4" t="s">
        <v>61</v>
      </c>
      <c r="I614" s="4" t="s">
        <v>247</v>
      </c>
      <c r="J614" s="4" t="s">
        <v>31</v>
      </c>
    </row>
    <row r="615" spans="1:10" x14ac:dyDescent="0.25">
      <c r="A615" s="36" t="s">
        <v>500</v>
      </c>
      <c r="B615" s="33">
        <v>11</v>
      </c>
      <c r="C615" s="33">
        <v>7</v>
      </c>
      <c r="D615" s="33">
        <v>2020</v>
      </c>
      <c r="E615" t="s">
        <v>127</v>
      </c>
      <c r="F615">
        <v>2.1</v>
      </c>
      <c r="H615" s="4" t="s">
        <v>29</v>
      </c>
      <c r="I615" s="4" t="s">
        <v>30</v>
      </c>
      <c r="J615" s="4" t="s">
        <v>31</v>
      </c>
    </row>
    <row r="616" spans="1:10" x14ac:dyDescent="0.25">
      <c r="A616" s="36" t="s">
        <v>500</v>
      </c>
      <c r="B616" s="33">
        <v>11</v>
      </c>
      <c r="C616" s="33">
        <v>7</v>
      </c>
      <c r="D616" s="33">
        <v>2020</v>
      </c>
      <c r="E616" s="37" t="s">
        <v>165</v>
      </c>
      <c r="F616" s="37">
        <v>17.190000000000001</v>
      </c>
      <c r="H616" s="4" t="s">
        <v>29</v>
      </c>
      <c r="I616" s="4" t="s">
        <v>45</v>
      </c>
      <c r="J616" s="4" t="s">
        <v>31</v>
      </c>
    </row>
    <row r="617" spans="1:10" x14ac:dyDescent="0.25">
      <c r="A617" s="36" t="s">
        <v>502</v>
      </c>
      <c r="B617" s="33">
        <v>12</v>
      </c>
      <c r="C617" s="33">
        <v>7</v>
      </c>
      <c r="D617" s="33">
        <v>2020</v>
      </c>
      <c r="E617" s="37" t="s">
        <v>503</v>
      </c>
      <c r="F617" s="37">
        <v>15.99</v>
      </c>
      <c r="H617" s="4" t="s">
        <v>61</v>
      </c>
      <c r="I617" s="4" t="s">
        <v>97</v>
      </c>
      <c r="J617" s="4" t="s">
        <v>31</v>
      </c>
    </row>
    <row r="618" spans="1:10" x14ac:dyDescent="0.25">
      <c r="A618" s="36" t="s">
        <v>502</v>
      </c>
      <c r="B618" s="33">
        <v>12</v>
      </c>
      <c r="C618" s="33">
        <v>7</v>
      </c>
      <c r="D618" s="33">
        <v>2020</v>
      </c>
      <c r="E618" s="37" t="s">
        <v>127</v>
      </c>
      <c r="F618" s="37">
        <v>17.600000000000001</v>
      </c>
      <c r="H618" s="4" t="s">
        <v>29</v>
      </c>
      <c r="I618" s="4" t="s">
        <v>58</v>
      </c>
      <c r="J618" s="4" t="s">
        <v>31</v>
      </c>
    </row>
    <row r="619" spans="1:10" x14ac:dyDescent="0.25">
      <c r="A619" s="36" t="s">
        <v>502</v>
      </c>
      <c r="B619" s="33">
        <v>12</v>
      </c>
      <c r="C619" s="33">
        <v>7</v>
      </c>
      <c r="D619" s="33">
        <v>2020</v>
      </c>
      <c r="E619" s="37" t="s">
        <v>310</v>
      </c>
      <c r="F619" s="37">
        <v>37.75</v>
      </c>
      <c r="H619" s="4" t="s">
        <v>29</v>
      </c>
      <c r="I619" s="4" t="s">
        <v>191</v>
      </c>
      <c r="J619" s="4" t="s">
        <v>31</v>
      </c>
    </row>
    <row r="620" spans="1:10" x14ac:dyDescent="0.25">
      <c r="A620" s="36" t="s">
        <v>502</v>
      </c>
      <c r="B620" s="33">
        <v>12</v>
      </c>
      <c r="C620" s="33">
        <v>7</v>
      </c>
      <c r="D620" s="33">
        <v>2020</v>
      </c>
      <c r="E620" s="37" t="s">
        <v>310</v>
      </c>
      <c r="F620" s="37">
        <v>37.75</v>
      </c>
      <c r="H620" s="4" t="s">
        <v>29</v>
      </c>
      <c r="I620" s="4" t="s">
        <v>191</v>
      </c>
      <c r="J620" s="4" t="s">
        <v>31</v>
      </c>
    </row>
    <row r="621" spans="1:10" x14ac:dyDescent="0.25">
      <c r="A621" s="36" t="s">
        <v>504</v>
      </c>
      <c r="B621" s="33">
        <v>13</v>
      </c>
      <c r="C621" s="33">
        <v>7</v>
      </c>
      <c r="D621" s="33">
        <v>2020</v>
      </c>
      <c r="E621" s="37" t="s">
        <v>172</v>
      </c>
      <c r="F621">
        <v>53.13</v>
      </c>
      <c r="H621" s="4" t="s">
        <v>16</v>
      </c>
      <c r="I621" s="4" t="s">
        <v>173</v>
      </c>
      <c r="J621" s="4" t="s">
        <v>13</v>
      </c>
    </row>
    <row r="622" spans="1:10" x14ac:dyDescent="0.25">
      <c r="A622" s="36" t="s">
        <v>504</v>
      </c>
      <c r="B622" s="33">
        <v>13</v>
      </c>
      <c r="C622" s="33">
        <v>7</v>
      </c>
      <c r="D622" s="33">
        <v>2020</v>
      </c>
      <c r="E622" s="37" t="s">
        <v>347</v>
      </c>
      <c r="F622">
        <v>97.64</v>
      </c>
      <c r="H622" s="4" t="s">
        <v>16</v>
      </c>
      <c r="I622" s="4" t="s">
        <v>34</v>
      </c>
      <c r="J622" s="4" t="s">
        <v>13</v>
      </c>
    </row>
    <row r="623" spans="1:10" x14ac:dyDescent="0.25">
      <c r="A623" s="36" t="s">
        <v>504</v>
      </c>
      <c r="B623" s="33">
        <v>13</v>
      </c>
      <c r="C623" s="33">
        <v>7</v>
      </c>
      <c r="D623" s="33">
        <v>2020</v>
      </c>
      <c r="E623" s="37" t="s">
        <v>103</v>
      </c>
      <c r="F623">
        <v>52.96</v>
      </c>
      <c r="H623" s="4" t="s">
        <v>16</v>
      </c>
      <c r="I623" s="4" t="s">
        <v>39</v>
      </c>
      <c r="J623" s="4" t="s">
        <v>13</v>
      </c>
    </row>
    <row r="624" spans="1:10" x14ac:dyDescent="0.25">
      <c r="A624" s="36" t="s">
        <v>504</v>
      </c>
      <c r="B624" s="33">
        <v>13</v>
      </c>
      <c r="C624" s="33">
        <v>7</v>
      </c>
      <c r="D624" s="33">
        <v>2020</v>
      </c>
      <c r="E624" s="37" t="s">
        <v>46</v>
      </c>
      <c r="F624">
        <v>181.7</v>
      </c>
      <c r="H624" s="4" t="s">
        <v>12</v>
      </c>
      <c r="I624" s="4" t="s">
        <v>12</v>
      </c>
      <c r="J624" s="4" t="s">
        <v>13</v>
      </c>
    </row>
    <row r="625" spans="1:10" x14ac:dyDescent="0.25">
      <c r="A625" s="36" t="s">
        <v>504</v>
      </c>
      <c r="B625" s="33">
        <v>13</v>
      </c>
      <c r="C625" s="33">
        <v>7</v>
      </c>
      <c r="D625" s="33">
        <v>2020</v>
      </c>
      <c r="E625" t="s">
        <v>505</v>
      </c>
      <c r="F625">
        <v>4.29</v>
      </c>
      <c r="H625" s="4" t="s">
        <v>12</v>
      </c>
      <c r="I625" s="4" t="s">
        <v>12</v>
      </c>
      <c r="J625" s="4" t="s">
        <v>13</v>
      </c>
    </row>
    <row r="626" spans="1:10" x14ac:dyDescent="0.25">
      <c r="A626" s="36" t="s">
        <v>504</v>
      </c>
      <c r="B626" s="33">
        <v>13</v>
      </c>
      <c r="C626" s="33">
        <v>7</v>
      </c>
      <c r="D626" s="33">
        <v>2020</v>
      </c>
      <c r="E626" t="s">
        <v>28</v>
      </c>
      <c r="F626">
        <v>4.46</v>
      </c>
      <c r="H626" s="4" t="s">
        <v>29</v>
      </c>
      <c r="I626" s="4" t="s">
        <v>30</v>
      </c>
      <c r="J626" s="4" t="s">
        <v>31</v>
      </c>
    </row>
    <row r="627" spans="1:10" x14ac:dyDescent="0.25">
      <c r="A627" s="36" t="s">
        <v>506</v>
      </c>
      <c r="B627" s="33">
        <v>14</v>
      </c>
      <c r="C627" s="33">
        <v>7</v>
      </c>
      <c r="D627" s="33">
        <v>2020</v>
      </c>
      <c r="E627" t="s">
        <v>109</v>
      </c>
      <c r="F627">
        <v>225.25</v>
      </c>
      <c r="H627" s="4" t="s">
        <v>23</v>
      </c>
      <c r="I627" s="4" t="s">
        <v>110</v>
      </c>
      <c r="J627" s="4" t="s">
        <v>13</v>
      </c>
    </row>
    <row r="628" spans="1:10" x14ac:dyDescent="0.25">
      <c r="A628" s="36" t="s">
        <v>506</v>
      </c>
      <c r="B628" s="33">
        <v>14</v>
      </c>
      <c r="C628" s="33">
        <v>7</v>
      </c>
      <c r="D628" s="33">
        <v>2020</v>
      </c>
      <c r="E628" t="s">
        <v>76</v>
      </c>
      <c r="F628">
        <v>33.229999999999997</v>
      </c>
      <c r="H628" s="4" t="s">
        <v>19</v>
      </c>
      <c r="I628" s="4" t="s">
        <v>20</v>
      </c>
      <c r="J628" s="4" t="s">
        <v>13</v>
      </c>
    </row>
    <row r="629" spans="1:10" x14ac:dyDescent="0.25">
      <c r="A629" s="36" t="s">
        <v>506</v>
      </c>
      <c r="B629" s="33">
        <v>14</v>
      </c>
      <c r="C629" s="33">
        <v>7</v>
      </c>
      <c r="D629" s="33">
        <v>2020</v>
      </c>
      <c r="E629" t="s">
        <v>507</v>
      </c>
      <c r="F629">
        <v>2.1</v>
      </c>
      <c r="H629" s="4" t="s">
        <v>29</v>
      </c>
      <c r="I629" s="4" t="s">
        <v>30</v>
      </c>
      <c r="J629" s="4" t="s">
        <v>31</v>
      </c>
    </row>
    <row r="630" spans="1:10" x14ac:dyDescent="0.25">
      <c r="A630" s="36" t="s">
        <v>508</v>
      </c>
      <c r="B630" s="33">
        <v>15</v>
      </c>
      <c r="C630" s="33">
        <v>7</v>
      </c>
      <c r="D630" s="33">
        <v>2020</v>
      </c>
      <c r="E630" t="s">
        <v>509</v>
      </c>
      <c r="F630">
        <v>17.850000000000001</v>
      </c>
      <c r="H630" s="4" t="s">
        <v>51</v>
      </c>
      <c r="I630" s="4" t="s">
        <v>207</v>
      </c>
      <c r="J630" s="4" t="s">
        <v>31</v>
      </c>
    </row>
    <row r="631" spans="1:10" x14ac:dyDescent="0.25">
      <c r="A631" s="36" t="s">
        <v>510</v>
      </c>
      <c r="B631" s="33">
        <v>16</v>
      </c>
      <c r="C631" s="33">
        <v>7</v>
      </c>
      <c r="D631" s="33">
        <v>2020</v>
      </c>
      <c r="E631" t="s">
        <v>511</v>
      </c>
      <c r="F631">
        <v>46.15</v>
      </c>
      <c r="H631" s="4" t="s">
        <v>16</v>
      </c>
      <c r="I631" s="4" t="s">
        <v>116</v>
      </c>
      <c r="J631" s="4" t="s">
        <v>13</v>
      </c>
    </row>
    <row r="632" spans="1:10" x14ac:dyDescent="0.25">
      <c r="A632" s="36" t="s">
        <v>510</v>
      </c>
      <c r="B632" s="33">
        <v>16</v>
      </c>
      <c r="C632" s="33">
        <v>7</v>
      </c>
      <c r="D632" s="33">
        <v>2020</v>
      </c>
      <c r="E632" t="s">
        <v>512</v>
      </c>
      <c r="F632">
        <v>22.05</v>
      </c>
      <c r="H632" s="4" t="s">
        <v>61</v>
      </c>
      <c r="I632" s="4" t="s">
        <v>247</v>
      </c>
      <c r="J632" s="4" t="s">
        <v>31</v>
      </c>
    </row>
    <row r="633" spans="1:10" x14ac:dyDescent="0.25">
      <c r="A633" s="36" t="s">
        <v>510</v>
      </c>
      <c r="B633" s="33">
        <v>16</v>
      </c>
      <c r="C633" s="33">
        <v>7</v>
      </c>
      <c r="D633" s="33">
        <v>2020</v>
      </c>
      <c r="E633" t="s">
        <v>509</v>
      </c>
      <c r="F633">
        <v>17.32</v>
      </c>
      <c r="H633" s="4" t="s">
        <v>51</v>
      </c>
      <c r="I633" s="4" t="s">
        <v>207</v>
      </c>
      <c r="J633" s="4" t="s">
        <v>31</v>
      </c>
    </row>
    <row r="634" spans="1:10" x14ac:dyDescent="0.25">
      <c r="A634" s="36" t="s">
        <v>513</v>
      </c>
      <c r="B634" s="33">
        <v>17</v>
      </c>
      <c r="C634" s="33">
        <v>7</v>
      </c>
      <c r="D634" s="33">
        <v>2020</v>
      </c>
      <c r="E634" t="s">
        <v>514</v>
      </c>
      <c r="F634">
        <v>31.48</v>
      </c>
      <c r="H634" s="4" t="s">
        <v>61</v>
      </c>
      <c r="I634" s="4" t="s">
        <v>247</v>
      </c>
      <c r="J634" s="4" t="s">
        <v>31</v>
      </c>
    </row>
    <row r="635" spans="1:10" x14ac:dyDescent="0.25">
      <c r="A635" s="36" t="s">
        <v>513</v>
      </c>
      <c r="B635" s="33">
        <v>17</v>
      </c>
      <c r="C635" s="33">
        <v>7</v>
      </c>
      <c r="D635" s="33">
        <v>2020</v>
      </c>
      <c r="E635" t="s">
        <v>515</v>
      </c>
      <c r="F635">
        <v>27.54</v>
      </c>
      <c r="H635" s="4" t="s">
        <v>29</v>
      </c>
      <c r="I635" s="4" t="s">
        <v>45</v>
      </c>
      <c r="J635" s="4" t="s">
        <v>31</v>
      </c>
    </row>
    <row r="636" spans="1:10" x14ac:dyDescent="0.25">
      <c r="A636" s="36" t="s">
        <v>513</v>
      </c>
      <c r="B636" s="33">
        <v>17</v>
      </c>
      <c r="C636" s="33">
        <v>7</v>
      </c>
      <c r="D636" s="33">
        <v>2020</v>
      </c>
      <c r="E636" t="s">
        <v>472</v>
      </c>
      <c r="F636">
        <v>6</v>
      </c>
      <c r="H636" s="4" t="s">
        <v>51</v>
      </c>
      <c r="I636" s="4" t="s">
        <v>207</v>
      </c>
      <c r="J636" s="4" t="s">
        <v>31</v>
      </c>
    </row>
    <row r="637" spans="1:10" x14ac:dyDescent="0.25">
      <c r="A637" s="36" t="s">
        <v>516</v>
      </c>
      <c r="B637" s="33">
        <v>18</v>
      </c>
      <c r="C637" s="33">
        <v>7</v>
      </c>
      <c r="D637" s="33">
        <v>2020</v>
      </c>
      <c r="E637" t="s">
        <v>515</v>
      </c>
      <c r="F637">
        <v>10.52</v>
      </c>
      <c r="H637" s="4" t="s">
        <v>29</v>
      </c>
      <c r="I637" s="4" t="s">
        <v>45</v>
      </c>
      <c r="J637" s="4" t="s">
        <v>31</v>
      </c>
    </row>
    <row r="638" spans="1:10" x14ac:dyDescent="0.25">
      <c r="A638" s="36" t="s">
        <v>517</v>
      </c>
      <c r="B638" s="33">
        <v>19</v>
      </c>
      <c r="C638" s="33">
        <v>7</v>
      </c>
      <c r="D638" s="33">
        <v>2020</v>
      </c>
      <c r="E638" t="s">
        <v>346</v>
      </c>
      <c r="F638">
        <v>28.7</v>
      </c>
      <c r="H638" s="4" t="s">
        <v>29</v>
      </c>
      <c r="I638" s="4" t="s">
        <v>45</v>
      </c>
      <c r="J638" s="4" t="s">
        <v>31</v>
      </c>
    </row>
    <row r="639" spans="1:10" x14ac:dyDescent="0.25">
      <c r="A639" s="36" t="s">
        <v>517</v>
      </c>
      <c r="B639" s="33">
        <v>19</v>
      </c>
      <c r="C639" s="33">
        <v>7</v>
      </c>
      <c r="D639" s="33">
        <v>2020</v>
      </c>
      <c r="E639" t="s">
        <v>518</v>
      </c>
      <c r="F639">
        <v>10.19</v>
      </c>
      <c r="H639" s="4" t="s">
        <v>51</v>
      </c>
      <c r="I639" s="4" t="s">
        <v>207</v>
      </c>
      <c r="J639" s="4" t="s">
        <v>31</v>
      </c>
    </row>
    <row r="640" spans="1:10" x14ac:dyDescent="0.25">
      <c r="A640" s="36" t="s">
        <v>519</v>
      </c>
      <c r="B640" s="33">
        <v>20</v>
      </c>
      <c r="C640" s="33">
        <v>7</v>
      </c>
      <c r="D640" s="33">
        <v>2020</v>
      </c>
      <c r="E640" t="s">
        <v>64</v>
      </c>
      <c r="F640">
        <v>494.93</v>
      </c>
      <c r="H640" s="4" t="s">
        <v>23</v>
      </c>
      <c r="I640" s="4" t="s">
        <v>65</v>
      </c>
      <c r="J640" s="4" t="s">
        <v>13</v>
      </c>
    </row>
    <row r="641" spans="1:10" x14ac:dyDescent="0.25">
      <c r="A641" s="36" t="s">
        <v>519</v>
      </c>
      <c r="B641" s="33">
        <v>20</v>
      </c>
      <c r="C641" s="33">
        <v>7</v>
      </c>
      <c r="D641" s="33">
        <v>2020</v>
      </c>
      <c r="E641" t="s">
        <v>46</v>
      </c>
      <c r="F641">
        <v>68.48</v>
      </c>
      <c r="H641" s="4" t="s">
        <v>12</v>
      </c>
      <c r="I641" s="4" t="s">
        <v>12</v>
      </c>
      <c r="J641" s="4" t="s">
        <v>13</v>
      </c>
    </row>
    <row r="642" spans="1:10" x14ac:dyDescent="0.25">
      <c r="A642" s="36" t="s">
        <v>520</v>
      </c>
      <c r="B642" s="33">
        <v>21</v>
      </c>
      <c r="C642" s="33">
        <v>7</v>
      </c>
      <c r="D642" s="33">
        <v>2020</v>
      </c>
      <c r="E642" t="s">
        <v>521</v>
      </c>
      <c r="F642">
        <v>201.7</v>
      </c>
      <c r="H642" s="4" t="s">
        <v>19</v>
      </c>
      <c r="I642" s="4" t="s">
        <v>522</v>
      </c>
      <c r="J642" s="4" t="s">
        <v>13</v>
      </c>
    </row>
    <row r="643" spans="1:10" x14ac:dyDescent="0.25">
      <c r="A643" s="36" t="s">
        <v>520</v>
      </c>
      <c r="B643" s="33">
        <v>21</v>
      </c>
      <c r="C643" s="33">
        <v>7</v>
      </c>
      <c r="D643" s="33">
        <v>2020</v>
      </c>
      <c r="E643" t="s">
        <v>523</v>
      </c>
      <c r="F643">
        <v>60.15</v>
      </c>
      <c r="H643" s="4" t="s">
        <v>19</v>
      </c>
      <c r="I643" s="4" t="s">
        <v>56</v>
      </c>
      <c r="J643" s="4" t="s">
        <v>13</v>
      </c>
    </row>
    <row r="644" spans="1:10" x14ac:dyDescent="0.25">
      <c r="A644" s="36" t="s">
        <v>520</v>
      </c>
      <c r="B644" s="33">
        <v>21</v>
      </c>
      <c r="C644" s="33">
        <v>7</v>
      </c>
      <c r="D644" s="33">
        <v>2020</v>
      </c>
      <c r="E644" t="s">
        <v>135</v>
      </c>
      <c r="F644">
        <v>4.1900000000000004</v>
      </c>
      <c r="H644" s="4" t="s">
        <v>61</v>
      </c>
      <c r="I644" s="4" t="s">
        <v>97</v>
      </c>
      <c r="J644" s="4" t="s">
        <v>31</v>
      </c>
    </row>
    <row r="645" spans="1:10" x14ac:dyDescent="0.25">
      <c r="A645" s="36" t="s">
        <v>520</v>
      </c>
      <c r="B645" s="33">
        <v>21</v>
      </c>
      <c r="C645" s="33">
        <v>7</v>
      </c>
      <c r="D645" s="33">
        <v>2020</v>
      </c>
      <c r="E645" t="s">
        <v>524</v>
      </c>
      <c r="F645">
        <v>71.12</v>
      </c>
      <c r="H645" s="4" t="s">
        <v>51</v>
      </c>
      <c r="I645" s="4" t="s">
        <v>207</v>
      </c>
      <c r="J645" s="4" t="s">
        <v>31</v>
      </c>
    </row>
    <row r="646" spans="1:10" x14ac:dyDescent="0.25">
      <c r="A646" s="36" t="s">
        <v>525</v>
      </c>
      <c r="B646" s="33">
        <v>22</v>
      </c>
      <c r="C646" s="33">
        <v>7</v>
      </c>
      <c r="D646" s="33">
        <v>2020</v>
      </c>
      <c r="E646" t="s">
        <v>26</v>
      </c>
      <c r="F646">
        <v>51.41</v>
      </c>
      <c r="H646" s="4" t="s">
        <v>19</v>
      </c>
      <c r="I646" s="4" t="s">
        <v>139</v>
      </c>
      <c r="J646" s="4" t="s">
        <v>13</v>
      </c>
    </row>
    <row r="647" spans="1:10" x14ac:dyDescent="0.25">
      <c r="A647" s="36" t="s">
        <v>525</v>
      </c>
      <c r="B647" s="33">
        <v>22</v>
      </c>
      <c r="C647" s="33">
        <v>7</v>
      </c>
      <c r="D647" s="33">
        <v>2020</v>
      </c>
      <c r="E647" t="s">
        <v>406</v>
      </c>
      <c r="F647">
        <v>6.85</v>
      </c>
      <c r="H647" s="4" t="s">
        <v>61</v>
      </c>
      <c r="I647" s="4" t="s">
        <v>97</v>
      </c>
      <c r="J647" s="4" t="s">
        <v>31</v>
      </c>
    </row>
    <row r="648" spans="1:10" x14ac:dyDescent="0.25">
      <c r="A648" s="36" t="s">
        <v>526</v>
      </c>
      <c r="B648" s="33">
        <v>23</v>
      </c>
      <c r="C648" s="33">
        <v>7</v>
      </c>
      <c r="D648" s="33">
        <v>2020</v>
      </c>
      <c r="E648" t="s">
        <v>527</v>
      </c>
      <c r="F648">
        <v>10.5</v>
      </c>
      <c r="H648" s="4" t="s">
        <v>16</v>
      </c>
      <c r="I648" s="4" t="s">
        <v>17</v>
      </c>
      <c r="J648" s="4" t="s">
        <v>13</v>
      </c>
    </row>
    <row r="649" spans="1:10" x14ac:dyDescent="0.25">
      <c r="A649" s="36" t="s">
        <v>526</v>
      </c>
      <c r="B649" s="33">
        <v>23</v>
      </c>
      <c r="C649" s="33">
        <v>7</v>
      </c>
      <c r="D649" s="33">
        <v>2020</v>
      </c>
      <c r="E649" t="s">
        <v>129</v>
      </c>
      <c r="F649" s="37">
        <v>13.48</v>
      </c>
      <c r="H649" s="4" t="s">
        <v>29</v>
      </c>
      <c r="I649" s="4" t="s">
        <v>58</v>
      </c>
      <c r="J649" s="4" t="s">
        <v>31</v>
      </c>
    </row>
    <row r="650" spans="1:10" x14ac:dyDescent="0.25">
      <c r="A650" s="36" t="s">
        <v>526</v>
      </c>
      <c r="B650" s="33">
        <v>23</v>
      </c>
      <c r="C650" s="33">
        <v>7</v>
      </c>
      <c r="D650" s="33">
        <v>2020</v>
      </c>
      <c r="E650" t="s">
        <v>165</v>
      </c>
      <c r="F650">
        <v>16.14</v>
      </c>
      <c r="H650" s="4" t="s">
        <v>29</v>
      </c>
      <c r="I650" s="4" t="s">
        <v>45</v>
      </c>
      <c r="J650" s="4" t="s">
        <v>31</v>
      </c>
    </row>
    <row r="651" spans="1:10" x14ac:dyDescent="0.25">
      <c r="A651" s="36" t="s">
        <v>526</v>
      </c>
      <c r="B651" s="33">
        <v>23</v>
      </c>
      <c r="C651" s="33">
        <v>7</v>
      </c>
      <c r="D651" s="33">
        <v>2020</v>
      </c>
      <c r="E651" t="s">
        <v>351</v>
      </c>
      <c r="G651" s="37">
        <v>1000</v>
      </c>
      <c r="H651" s="4" t="s">
        <v>36</v>
      </c>
      <c r="I651" s="4" t="s">
        <v>352</v>
      </c>
      <c r="J651" s="4"/>
    </row>
    <row r="652" spans="1:10" x14ac:dyDescent="0.25">
      <c r="A652" s="36" t="s">
        <v>528</v>
      </c>
      <c r="B652" s="33">
        <v>24</v>
      </c>
      <c r="C652" s="33">
        <v>7</v>
      </c>
      <c r="D652" s="33">
        <v>2020</v>
      </c>
      <c r="E652" t="s">
        <v>175</v>
      </c>
      <c r="F652">
        <v>313.12</v>
      </c>
      <c r="H652" s="4" t="s">
        <v>12</v>
      </c>
      <c r="I652" s="4" t="s">
        <v>12</v>
      </c>
      <c r="J652" s="4" t="s">
        <v>13</v>
      </c>
    </row>
    <row r="653" spans="1:10" x14ac:dyDescent="0.25">
      <c r="A653" s="36" t="s">
        <v>528</v>
      </c>
      <c r="B653" s="33">
        <v>24</v>
      </c>
      <c r="C653" s="33">
        <v>7</v>
      </c>
      <c r="D653" s="33">
        <v>2020</v>
      </c>
      <c r="E653" t="s">
        <v>529</v>
      </c>
      <c r="F653">
        <v>85</v>
      </c>
      <c r="H653" s="4" t="s">
        <v>16</v>
      </c>
      <c r="I653" s="4" t="s">
        <v>17</v>
      </c>
      <c r="J653" s="4" t="s">
        <v>13</v>
      </c>
    </row>
    <row r="654" spans="1:10" x14ac:dyDescent="0.25">
      <c r="A654" s="36" t="s">
        <v>528</v>
      </c>
      <c r="B654" s="33">
        <v>24</v>
      </c>
      <c r="C654" s="33">
        <v>7</v>
      </c>
      <c r="D654" s="33">
        <v>2020</v>
      </c>
      <c r="E654" t="s">
        <v>530</v>
      </c>
      <c r="F654">
        <v>178.2</v>
      </c>
      <c r="H654" s="4" t="s">
        <v>19</v>
      </c>
      <c r="I654" s="4" t="s">
        <v>56</v>
      </c>
      <c r="J654" s="4" t="s">
        <v>13</v>
      </c>
    </row>
    <row r="655" spans="1:10" x14ac:dyDescent="0.25">
      <c r="A655" s="36" t="s">
        <v>528</v>
      </c>
      <c r="B655" s="33">
        <v>24</v>
      </c>
      <c r="C655" s="33">
        <v>7</v>
      </c>
      <c r="D655" s="33">
        <v>2020</v>
      </c>
      <c r="E655" t="s">
        <v>175</v>
      </c>
      <c r="F655">
        <v>2.72</v>
      </c>
      <c r="H655" s="4" t="s">
        <v>29</v>
      </c>
      <c r="I655" s="4" t="s">
        <v>58</v>
      </c>
      <c r="J655" s="4" t="s">
        <v>31</v>
      </c>
    </row>
    <row r="656" spans="1:10" x14ac:dyDescent="0.25">
      <c r="A656" s="36" t="s">
        <v>528</v>
      </c>
      <c r="B656" s="33">
        <v>24</v>
      </c>
      <c r="C656" s="33">
        <v>7</v>
      </c>
      <c r="D656" s="33">
        <v>2020</v>
      </c>
      <c r="E656" t="s">
        <v>165</v>
      </c>
      <c r="F656">
        <v>35.630000000000003</v>
      </c>
      <c r="H656" s="4" t="s">
        <v>29</v>
      </c>
      <c r="I656" s="4" t="s">
        <v>45</v>
      </c>
      <c r="J656" s="4" t="s">
        <v>31</v>
      </c>
    </row>
    <row r="657" spans="1:10" x14ac:dyDescent="0.25">
      <c r="A657" s="36" t="s">
        <v>528</v>
      </c>
      <c r="B657" s="33">
        <v>24</v>
      </c>
      <c r="C657" s="33">
        <v>7</v>
      </c>
      <c r="D657" s="33">
        <v>2020</v>
      </c>
      <c r="E657" t="s">
        <v>84</v>
      </c>
      <c r="G657" s="37">
        <v>1920.7</v>
      </c>
      <c r="H657" s="4" t="s">
        <v>85</v>
      </c>
      <c r="I657" s="4" t="s">
        <v>86</v>
      </c>
      <c r="J657" s="4"/>
    </row>
    <row r="658" spans="1:10" x14ac:dyDescent="0.25">
      <c r="A658" s="36" t="s">
        <v>531</v>
      </c>
      <c r="B658" s="33">
        <v>25</v>
      </c>
      <c r="C658" s="33">
        <v>7</v>
      </c>
      <c r="D658" s="33">
        <v>2020</v>
      </c>
      <c r="E658" t="s">
        <v>127</v>
      </c>
      <c r="F658">
        <v>3.14</v>
      </c>
      <c r="H658" s="4" t="s">
        <v>29</v>
      </c>
      <c r="I658" s="4" t="s">
        <v>30</v>
      </c>
      <c r="J658" s="4" t="s">
        <v>31</v>
      </c>
    </row>
    <row r="659" spans="1:10" x14ac:dyDescent="0.25">
      <c r="A659" s="36" t="s">
        <v>532</v>
      </c>
      <c r="B659" s="33">
        <v>26</v>
      </c>
      <c r="C659" s="33">
        <v>7</v>
      </c>
      <c r="D659" s="33">
        <v>2020</v>
      </c>
      <c r="E659" t="s">
        <v>46</v>
      </c>
      <c r="F659">
        <v>47.01</v>
      </c>
      <c r="H659" s="4" t="s">
        <v>12</v>
      </c>
      <c r="I659" s="4" t="s">
        <v>12</v>
      </c>
      <c r="J659" s="4" t="s">
        <v>13</v>
      </c>
    </row>
    <row r="660" spans="1:10" x14ac:dyDescent="0.25">
      <c r="A660" s="36" t="s">
        <v>532</v>
      </c>
      <c r="B660" s="33">
        <v>26</v>
      </c>
      <c r="C660" s="33">
        <v>7</v>
      </c>
      <c r="D660" s="33">
        <v>2020</v>
      </c>
      <c r="E660" t="s">
        <v>533</v>
      </c>
      <c r="F660">
        <v>6.08</v>
      </c>
      <c r="H660" s="4" t="s">
        <v>29</v>
      </c>
      <c r="I660" s="4" t="s">
        <v>30</v>
      </c>
      <c r="J660" s="4" t="s">
        <v>31</v>
      </c>
    </row>
    <row r="661" spans="1:10" x14ac:dyDescent="0.25">
      <c r="A661" s="36" t="s">
        <v>534</v>
      </c>
      <c r="B661" s="33">
        <v>28</v>
      </c>
      <c r="C661" s="33">
        <v>7</v>
      </c>
      <c r="D661" s="33">
        <v>2020</v>
      </c>
      <c r="E661" t="s">
        <v>458</v>
      </c>
      <c r="F661">
        <v>6.08</v>
      </c>
      <c r="H661" s="4" t="s">
        <v>29</v>
      </c>
      <c r="I661" s="4" t="s">
        <v>30</v>
      </c>
      <c r="J661" s="4" t="s">
        <v>31</v>
      </c>
    </row>
    <row r="662" spans="1:10" x14ac:dyDescent="0.25">
      <c r="A662" s="36" t="s">
        <v>534</v>
      </c>
      <c r="B662" s="33">
        <v>28</v>
      </c>
      <c r="C662" s="33">
        <v>7</v>
      </c>
      <c r="D662" s="33">
        <v>2020</v>
      </c>
      <c r="E662" t="s">
        <v>535</v>
      </c>
      <c r="F662">
        <v>66.17</v>
      </c>
      <c r="H662" s="4" t="s">
        <v>61</v>
      </c>
      <c r="I662" s="4" t="s">
        <v>62</v>
      </c>
      <c r="J662" s="4" t="s">
        <v>31</v>
      </c>
    </row>
    <row r="663" spans="1:10" x14ac:dyDescent="0.25">
      <c r="A663" s="36" t="s">
        <v>536</v>
      </c>
      <c r="B663" s="33">
        <v>29</v>
      </c>
      <c r="C663" s="33">
        <v>7</v>
      </c>
      <c r="D663" s="33">
        <v>2020</v>
      </c>
      <c r="E663" t="s">
        <v>537</v>
      </c>
      <c r="F663">
        <v>120</v>
      </c>
      <c r="H663" s="4" t="s">
        <v>16</v>
      </c>
      <c r="I663" s="4" t="s">
        <v>17</v>
      </c>
      <c r="J663" s="4" t="s">
        <v>13</v>
      </c>
    </row>
    <row r="664" spans="1:10" x14ac:dyDescent="0.25">
      <c r="A664" s="36" t="s">
        <v>536</v>
      </c>
      <c r="B664" s="33">
        <v>29</v>
      </c>
      <c r="C664" s="33">
        <v>7</v>
      </c>
      <c r="D664" s="33">
        <v>2020</v>
      </c>
      <c r="E664" t="s">
        <v>256</v>
      </c>
      <c r="F664">
        <v>153</v>
      </c>
      <c r="H664" s="4" t="s">
        <v>16</v>
      </c>
      <c r="I664" s="4" t="s">
        <v>17</v>
      </c>
      <c r="J664" s="4" t="s">
        <v>13</v>
      </c>
    </row>
    <row r="665" spans="1:10" x14ac:dyDescent="0.25">
      <c r="A665" s="36" t="s">
        <v>536</v>
      </c>
      <c r="B665" s="33">
        <v>29</v>
      </c>
      <c r="C665" s="33">
        <v>7</v>
      </c>
      <c r="D665" s="33">
        <v>2020</v>
      </c>
      <c r="E665" t="s">
        <v>256</v>
      </c>
      <c r="F665">
        <v>180</v>
      </c>
      <c r="H665" s="4" t="s">
        <v>19</v>
      </c>
      <c r="I665" s="4" t="s">
        <v>538</v>
      </c>
      <c r="J665" s="4" t="s">
        <v>13</v>
      </c>
    </row>
    <row r="666" spans="1:10" x14ac:dyDescent="0.25">
      <c r="A666" s="36" t="s">
        <v>536</v>
      </c>
      <c r="B666" s="33">
        <v>29</v>
      </c>
      <c r="C666" s="33">
        <v>7</v>
      </c>
      <c r="D666" s="33">
        <v>2020</v>
      </c>
      <c r="E666" t="s">
        <v>421</v>
      </c>
      <c r="F666">
        <v>33.61</v>
      </c>
      <c r="H666" s="4" t="s">
        <v>12</v>
      </c>
      <c r="I666" s="4" t="s">
        <v>12</v>
      </c>
      <c r="J666" s="4" t="s">
        <v>13</v>
      </c>
    </row>
    <row r="667" spans="1:10" x14ac:dyDescent="0.25">
      <c r="A667" s="36" t="s">
        <v>536</v>
      </c>
      <c r="B667" s="33">
        <v>29</v>
      </c>
      <c r="C667" s="33">
        <v>7</v>
      </c>
      <c r="D667" s="33">
        <v>2020</v>
      </c>
      <c r="E667" t="s">
        <v>458</v>
      </c>
      <c r="F667">
        <v>6.07</v>
      </c>
      <c r="H667" s="4" t="s">
        <v>29</v>
      </c>
      <c r="I667" s="4" t="s">
        <v>30</v>
      </c>
      <c r="J667" s="4" t="s">
        <v>31</v>
      </c>
    </row>
    <row r="668" spans="1:10" x14ac:dyDescent="0.25">
      <c r="A668" s="36" t="s">
        <v>536</v>
      </c>
      <c r="B668" s="33">
        <v>29</v>
      </c>
      <c r="C668" s="33">
        <v>7</v>
      </c>
      <c r="D668" s="33">
        <v>2020</v>
      </c>
      <c r="E668" t="s">
        <v>165</v>
      </c>
      <c r="F668">
        <v>45.63</v>
      </c>
      <c r="H668" s="4" t="s">
        <v>29</v>
      </c>
      <c r="I668" s="4" t="s">
        <v>45</v>
      </c>
      <c r="J668" s="4" t="s">
        <v>31</v>
      </c>
    </row>
    <row r="669" spans="1:10" x14ac:dyDescent="0.25">
      <c r="A669" s="36" t="s">
        <v>539</v>
      </c>
      <c r="B669" s="33">
        <v>30</v>
      </c>
      <c r="C669" s="33">
        <v>7</v>
      </c>
      <c r="D669" s="33">
        <v>2020</v>
      </c>
      <c r="E669" t="s">
        <v>162</v>
      </c>
      <c r="F669">
        <v>13.99</v>
      </c>
      <c r="H669" s="4" t="s">
        <v>16</v>
      </c>
      <c r="I669" s="4" t="s">
        <v>163</v>
      </c>
      <c r="J669" s="4" t="s">
        <v>13</v>
      </c>
    </row>
    <row r="670" spans="1:10" x14ac:dyDescent="0.25">
      <c r="A670" s="36" t="s">
        <v>539</v>
      </c>
      <c r="B670" s="33">
        <v>30</v>
      </c>
      <c r="C670" s="33">
        <v>7</v>
      </c>
      <c r="D670" s="33">
        <v>2020</v>
      </c>
      <c r="E670" t="s">
        <v>143</v>
      </c>
      <c r="F670">
        <v>34.24</v>
      </c>
      <c r="H670" s="4" t="s">
        <v>16</v>
      </c>
      <c r="I670" s="4" t="s">
        <v>106</v>
      </c>
      <c r="J670" s="4" t="s">
        <v>13</v>
      </c>
    </row>
    <row r="671" spans="1:10" x14ac:dyDescent="0.25">
      <c r="A671" s="36" t="s">
        <v>539</v>
      </c>
      <c r="B671" s="33">
        <v>30</v>
      </c>
      <c r="C671" s="33">
        <v>7</v>
      </c>
      <c r="D671" s="33">
        <v>2020</v>
      </c>
      <c r="E671" t="s">
        <v>263</v>
      </c>
      <c r="F671">
        <v>8.93</v>
      </c>
      <c r="H671" s="4" t="s">
        <v>61</v>
      </c>
      <c r="I671" s="4" t="s">
        <v>247</v>
      </c>
      <c r="J671" s="4" t="s">
        <v>31</v>
      </c>
    </row>
    <row r="672" spans="1:10" x14ac:dyDescent="0.25">
      <c r="A672" s="36" t="s">
        <v>540</v>
      </c>
      <c r="B672" s="33">
        <v>1</v>
      </c>
      <c r="C672" s="33">
        <v>8</v>
      </c>
      <c r="D672" s="33">
        <v>2020</v>
      </c>
      <c r="E672" t="s">
        <v>46</v>
      </c>
      <c r="F672">
        <v>106.06</v>
      </c>
      <c r="H672" s="4" t="s">
        <v>12</v>
      </c>
      <c r="I672" s="4" t="s">
        <v>12</v>
      </c>
      <c r="J672" s="4" t="s">
        <v>13</v>
      </c>
    </row>
    <row r="673" spans="1:10" x14ac:dyDescent="0.25">
      <c r="A673" s="36" t="s">
        <v>540</v>
      </c>
      <c r="B673" s="33">
        <v>1</v>
      </c>
      <c r="C673" s="33">
        <v>8</v>
      </c>
      <c r="D673" s="33">
        <v>2020</v>
      </c>
      <c r="E673" t="s">
        <v>277</v>
      </c>
      <c r="F673">
        <v>107.06</v>
      </c>
      <c r="H673" s="4" t="s">
        <v>61</v>
      </c>
      <c r="I673" s="4" t="s">
        <v>62</v>
      </c>
      <c r="J673" s="4" t="s">
        <v>31</v>
      </c>
    </row>
    <row r="674" spans="1:10" x14ac:dyDescent="0.25">
      <c r="A674" s="36">
        <v>44044</v>
      </c>
      <c r="B674" s="33">
        <f>DAY(A674)</f>
        <v>1</v>
      </c>
      <c r="C674" s="33">
        <v>8</v>
      </c>
      <c r="D674" s="33">
        <v>2020</v>
      </c>
      <c r="E674" t="s">
        <v>488</v>
      </c>
      <c r="F674">
        <v>1024</v>
      </c>
      <c r="H674" s="4" t="s">
        <v>8</v>
      </c>
      <c r="I674" s="4" t="s">
        <v>70</v>
      </c>
      <c r="J674" s="4" t="s">
        <v>8</v>
      </c>
    </row>
    <row r="675" spans="1:10" x14ac:dyDescent="0.25">
      <c r="A675" s="36" t="s">
        <v>541</v>
      </c>
      <c r="B675" s="33">
        <v>2</v>
      </c>
      <c r="C675" s="33">
        <v>8</v>
      </c>
      <c r="D675" s="33">
        <v>2020</v>
      </c>
      <c r="E675" t="s">
        <v>76</v>
      </c>
      <c r="F675">
        <v>46.86</v>
      </c>
      <c r="H675" s="4" t="s">
        <v>19</v>
      </c>
      <c r="I675" s="4" t="s">
        <v>20</v>
      </c>
      <c r="J675" s="4" t="s">
        <v>13</v>
      </c>
    </row>
    <row r="676" spans="1:10" x14ac:dyDescent="0.25">
      <c r="A676" s="36" t="s">
        <v>541</v>
      </c>
      <c r="B676" s="33">
        <v>2</v>
      </c>
      <c r="C676" s="33">
        <v>8</v>
      </c>
      <c r="D676" s="33">
        <v>2020</v>
      </c>
      <c r="E676" t="s">
        <v>76</v>
      </c>
      <c r="F676">
        <v>47.96</v>
      </c>
      <c r="H676" s="4" t="s">
        <v>19</v>
      </c>
      <c r="I676" s="4" t="s">
        <v>20</v>
      </c>
      <c r="J676" s="4" t="s">
        <v>13</v>
      </c>
    </row>
    <row r="677" spans="1:10" x14ac:dyDescent="0.25">
      <c r="A677" s="36" t="s">
        <v>541</v>
      </c>
      <c r="B677" s="33">
        <v>2</v>
      </c>
      <c r="C677" s="33">
        <v>8</v>
      </c>
      <c r="D677" s="33">
        <v>2020</v>
      </c>
      <c r="E677" t="s">
        <v>542</v>
      </c>
      <c r="F677">
        <v>37.64</v>
      </c>
      <c r="H677" s="4" t="s">
        <v>19</v>
      </c>
      <c r="I677" s="4" t="s">
        <v>20</v>
      </c>
      <c r="J677" s="4" t="s">
        <v>13</v>
      </c>
    </row>
    <row r="678" spans="1:10" x14ac:dyDescent="0.25">
      <c r="A678" s="36" t="s">
        <v>541</v>
      </c>
      <c r="B678" s="33">
        <v>2</v>
      </c>
      <c r="C678" s="33">
        <v>8</v>
      </c>
      <c r="D678" s="33">
        <v>2020</v>
      </c>
      <c r="E678" t="s">
        <v>59</v>
      </c>
      <c r="F678">
        <v>7.44</v>
      </c>
      <c r="H678" s="4" t="s">
        <v>29</v>
      </c>
      <c r="I678" s="4" t="s">
        <v>58</v>
      </c>
      <c r="J678" s="4" t="s">
        <v>31</v>
      </c>
    </row>
    <row r="679" spans="1:10" x14ac:dyDescent="0.25">
      <c r="A679" s="36" t="s">
        <v>541</v>
      </c>
      <c r="B679" s="33">
        <v>2</v>
      </c>
      <c r="C679" s="33">
        <v>8</v>
      </c>
      <c r="D679" s="33">
        <v>2020</v>
      </c>
      <c r="E679" t="s">
        <v>80</v>
      </c>
      <c r="F679">
        <v>8.82</v>
      </c>
      <c r="H679" s="4" t="s">
        <v>29</v>
      </c>
      <c r="I679" s="4" t="s">
        <v>30</v>
      </c>
      <c r="J679" s="4" t="s">
        <v>31</v>
      </c>
    </row>
    <row r="680" spans="1:10" x14ac:dyDescent="0.25">
      <c r="A680" s="36" t="s">
        <v>541</v>
      </c>
      <c r="B680" s="33">
        <v>2</v>
      </c>
      <c r="C680" s="33">
        <v>8</v>
      </c>
      <c r="D680" s="33">
        <v>2020</v>
      </c>
      <c r="E680" t="s">
        <v>92</v>
      </c>
      <c r="F680">
        <v>94.47</v>
      </c>
      <c r="H680" s="4" t="s">
        <v>61</v>
      </c>
      <c r="I680" s="4" t="s">
        <v>62</v>
      </c>
      <c r="J680" s="4" t="s">
        <v>31</v>
      </c>
    </row>
    <row r="681" spans="1:10" x14ac:dyDescent="0.25">
      <c r="A681" s="36" t="s">
        <v>543</v>
      </c>
      <c r="B681" s="33">
        <v>3</v>
      </c>
      <c r="C681" s="33">
        <v>8</v>
      </c>
      <c r="D681" s="33">
        <v>2020</v>
      </c>
      <c r="E681" t="s">
        <v>38</v>
      </c>
      <c r="F681">
        <v>52.96</v>
      </c>
      <c r="H681" s="4" t="s">
        <v>16</v>
      </c>
      <c r="I681" s="4" t="s">
        <v>39</v>
      </c>
      <c r="J681" s="4" t="s">
        <v>13</v>
      </c>
    </row>
    <row r="682" spans="1:10" x14ac:dyDescent="0.25">
      <c r="A682" s="36" t="s">
        <v>543</v>
      </c>
      <c r="B682" s="33">
        <v>3</v>
      </c>
      <c r="C682" s="33">
        <v>8</v>
      </c>
      <c r="D682" s="33">
        <v>2020</v>
      </c>
      <c r="E682" t="s">
        <v>544</v>
      </c>
      <c r="F682">
        <v>30.26</v>
      </c>
      <c r="H682" s="4" t="s">
        <v>29</v>
      </c>
      <c r="I682" s="4" t="s">
        <v>191</v>
      </c>
      <c r="J682" s="4" t="s">
        <v>31</v>
      </c>
    </row>
    <row r="683" spans="1:10" x14ac:dyDescent="0.25">
      <c r="A683" s="36" t="s">
        <v>545</v>
      </c>
      <c r="B683" s="33">
        <v>4</v>
      </c>
      <c r="C683" s="33">
        <v>8</v>
      </c>
      <c r="D683" s="33">
        <v>2020</v>
      </c>
      <c r="E683" t="s">
        <v>64</v>
      </c>
      <c r="F683">
        <v>494.93</v>
      </c>
      <c r="H683" s="4" t="s">
        <v>23</v>
      </c>
      <c r="I683" s="4" t="s">
        <v>65</v>
      </c>
      <c r="J683" s="4" t="s">
        <v>13</v>
      </c>
    </row>
    <row r="684" spans="1:10" x14ac:dyDescent="0.25">
      <c r="A684" s="36" t="s">
        <v>545</v>
      </c>
      <c r="B684" s="33">
        <v>4</v>
      </c>
      <c r="C684" s="33">
        <v>8</v>
      </c>
      <c r="D684" s="33">
        <v>2020</v>
      </c>
      <c r="E684" t="s">
        <v>22</v>
      </c>
      <c r="F684">
        <v>168</v>
      </c>
      <c r="H684" s="4" t="s">
        <v>23</v>
      </c>
      <c r="I684" s="4" t="s">
        <v>24</v>
      </c>
      <c r="J684" s="4" t="s">
        <v>13</v>
      </c>
    </row>
    <row r="685" spans="1:10" x14ac:dyDescent="0.25">
      <c r="A685" s="36" t="s">
        <v>545</v>
      </c>
      <c r="B685" s="33">
        <v>4</v>
      </c>
      <c r="C685" s="33">
        <v>8</v>
      </c>
      <c r="D685" s="33">
        <v>2020</v>
      </c>
      <c r="E685" t="s">
        <v>547</v>
      </c>
      <c r="F685">
        <v>93</v>
      </c>
      <c r="H685" s="4" t="s">
        <v>19</v>
      </c>
      <c r="I685" s="4" t="s">
        <v>538</v>
      </c>
      <c r="J685" s="4" t="s">
        <v>13</v>
      </c>
    </row>
    <row r="686" spans="1:10" x14ac:dyDescent="0.25">
      <c r="A686" s="36" t="s">
        <v>545</v>
      </c>
      <c r="B686" s="33">
        <v>4</v>
      </c>
      <c r="C686" s="33">
        <v>8</v>
      </c>
      <c r="D686" s="33">
        <v>2020</v>
      </c>
      <c r="E686" t="s">
        <v>26</v>
      </c>
      <c r="F686">
        <v>73.75</v>
      </c>
      <c r="H686" s="4" t="s">
        <v>23</v>
      </c>
      <c r="I686" s="4" t="s">
        <v>27</v>
      </c>
      <c r="J686" s="4" t="s">
        <v>13</v>
      </c>
    </row>
    <row r="687" spans="1:10" x14ac:dyDescent="0.25">
      <c r="A687" s="36" t="s">
        <v>545</v>
      </c>
      <c r="B687" s="33">
        <v>4</v>
      </c>
      <c r="C687" s="33">
        <v>8</v>
      </c>
      <c r="D687" s="33">
        <v>2020</v>
      </c>
      <c r="E687" t="s">
        <v>546</v>
      </c>
      <c r="F687">
        <v>8.5</v>
      </c>
      <c r="H687" s="4" t="s">
        <v>29</v>
      </c>
      <c r="I687" s="4" t="s">
        <v>30</v>
      </c>
      <c r="J687" s="4" t="s">
        <v>31</v>
      </c>
    </row>
    <row r="688" spans="1:10" x14ac:dyDescent="0.25">
      <c r="A688" s="36" t="s">
        <v>545</v>
      </c>
      <c r="B688" s="33">
        <v>4</v>
      </c>
      <c r="C688" s="33">
        <v>8</v>
      </c>
      <c r="D688" s="33">
        <v>2020</v>
      </c>
      <c r="E688" s="37" t="s">
        <v>548</v>
      </c>
      <c r="F688" s="37">
        <v>52</v>
      </c>
      <c r="H688" s="4" t="s">
        <v>51</v>
      </c>
      <c r="I688" s="4" t="s">
        <v>52</v>
      </c>
      <c r="J688" s="4" t="s">
        <v>31</v>
      </c>
    </row>
    <row r="689" spans="1:10" x14ac:dyDescent="0.25">
      <c r="A689" s="36" t="s">
        <v>549</v>
      </c>
      <c r="B689" s="33">
        <v>5</v>
      </c>
      <c r="C689" s="33">
        <v>8</v>
      </c>
      <c r="D689" s="33">
        <v>2020</v>
      </c>
      <c r="E689" s="37" t="s">
        <v>46</v>
      </c>
      <c r="F689" s="37">
        <v>84.18</v>
      </c>
      <c r="H689" s="4" t="s">
        <v>12</v>
      </c>
      <c r="I689" s="4" t="s">
        <v>12</v>
      </c>
      <c r="J689" s="4" t="s">
        <v>13</v>
      </c>
    </row>
    <row r="690" spans="1:10" x14ac:dyDescent="0.25">
      <c r="A690" s="36" t="s">
        <v>549</v>
      </c>
      <c r="B690" s="33">
        <v>5</v>
      </c>
      <c r="C690" s="33">
        <v>8</v>
      </c>
      <c r="D690" s="33">
        <v>2020</v>
      </c>
      <c r="E690" t="s">
        <v>550</v>
      </c>
      <c r="F690">
        <v>23.09</v>
      </c>
      <c r="H690" s="4" t="s">
        <v>12</v>
      </c>
      <c r="I690" s="4" t="s">
        <v>12</v>
      </c>
      <c r="J690" s="4" t="s">
        <v>13</v>
      </c>
    </row>
    <row r="691" spans="1:10" x14ac:dyDescent="0.25">
      <c r="A691" s="36" t="s">
        <v>549</v>
      </c>
      <c r="B691" s="33">
        <v>5</v>
      </c>
      <c r="C691" s="33">
        <v>8</v>
      </c>
      <c r="D691" s="33">
        <v>2020</v>
      </c>
      <c r="E691" t="s">
        <v>90</v>
      </c>
      <c r="F691">
        <v>51.34</v>
      </c>
      <c r="H691" s="4" t="s">
        <v>12</v>
      </c>
      <c r="I691" s="4" t="s">
        <v>12</v>
      </c>
      <c r="J691" s="4" t="s">
        <v>13</v>
      </c>
    </row>
    <row r="692" spans="1:10" x14ac:dyDescent="0.25">
      <c r="A692" s="36" t="s">
        <v>549</v>
      </c>
      <c r="B692" s="33">
        <v>5</v>
      </c>
      <c r="C692" s="33">
        <v>8</v>
      </c>
      <c r="D692" s="33">
        <v>2020</v>
      </c>
      <c r="E692" t="s">
        <v>551</v>
      </c>
      <c r="F692">
        <v>8.9600000000000009</v>
      </c>
      <c r="H692" s="4" t="s">
        <v>16</v>
      </c>
      <c r="I692" s="4" t="s">
        <v>106</v>
      </c>
      <c r="J692" s="4" t="s">
        <v>13</v>
      </c>
    </row>
    <row r="693" spans="1:10" x14ac:dyDescent="0.25">
      <c r="A693" s="36" t="s">
        <v>549</v>
      </c>
      <c r="B693" s="33">
        <v>5</v>
      </c>
      <c r="C693" s="33">
        <v>8</v>
      </c>
      <c r="D693" s="33">
        <v>2020</v>
      </c>
      <c r="E693" t="s">
        <v>143</v>
      </c>
      <c r="F693">
        <v>63.03</v>
      </c>
      <c r="H693" s="4" t="s">
        <v>16</v>
      </c>
      <c r="I693" s="4" t="s">
        <v>106</v>
      </c>
      <c r="J693" s="4" t="s">
        <v>13</v>
      </c>
    </row>
    <row r="694" spans="1:10" x14ac:dyDescent="0.25">
      <c r="A694" s="36" t="s">
        <v>549</v>
      </c>
      <c r="B694" s="33">
        <v>5</v>
      </c>
      <c r="C694" s="33">
        <v>8</v>
      </c>
      <c r="D694" s="33">
        <v>2020</v>
      </c>
      <c r="E694" t="s">
        <v>127</v>
      </c>
      <c r="F694">
        <v>6.28</v>
      </c>
      <c r="H694" s="4" t="s">
        <v>29</v>
      </c>
      <c r="I694" s="4" t="s">
        <v>30</v>
      </c>
      <c r="J694" s="4" t="s">
        <v>31</v>
      </c>
    </row>
    <row r="695" spans="1:10" x14ac:dyDescent="0.25">
      <c r="A695" s="36" t="s">
        <v>549</v>
      </c>
      <c r="B695" s="33">
        <v>5</v>
      </c>
      <c r="C695" s="33">
        <v>8</v>
      </c>
      <c r="D695" s="33">
        <v>2020</v>
      </c>
      <c r="E695" t="s">
        <v>351</v>
      </c>
      <c r="G695" s="37">
        <v>500</v>
      </c>
      <c r="H695" s="4" t="s">
        <v>36</v>
      </c>
      <c r="I695" s="4" t="s">
        <v>352</v>
      </c>
      <c r="J695" s="4"/>
    </row>
    <row r="696" spans="1:10" x14ac:dyDescent="0.25">
      <c r="A696" s="36" t="s">
        <v>552</v>
      </c>
      <c r="B696" s="33">
        <v>6</v>
      </c>
      <c r="C696" s="33">
        <v>8</v>
      </c>
      <c r="D696" s="33">
        <v>2020</v>
      </c>
      <c r="E696" t="s">
        <v>553</v>
      </c>
      <c r="F696">
        <v>100</v>
      </c>
      <c r="H696" s="4" t="s">
        <v>363</v>
      </c>
      <c r="I696" s="4" t="s">
        <v>363</v>
      </c>
      <c r="J696" s="4" t="s">
        <v>31</v>
      </c>
    </row>
    <row r="697" spans="1:10" x14ac:dyDescent="0.25">
      <c r="A697" s="36" t="s">
        <v>552</v>
      </c>
      <c r="B697" s="33">
        <v>6</v>
      </c>
      <c r="C697" s="33">
        <v>8</v>
      </c>
      <c r="D697" s="33">
        <v>2020</v>
      </c>
      <c r="E697" t="s">
        <v>554</v>
      </c>
      <c r="F697">
        <v>4.2</v>
      </c>
      <c r="H697" s="4" t="s">
        <v>51</v>
      </c>
      <c r="I697" s="4" t="s">
        <v>207</v>
      </c>
      <c r="J697" s="4" t="s">
        <v>31</v>
      </c>
    </row>
    <row r="698" spans="1:10" x14ac:dyDescent="0.25">
      <c r="A698" s="36" t="s">
        <v>552</v>
      </c>
      <c r="B698" s="33">
        <v>6</v>
      </c>
      <c r="C698" s="33">
        <v>8</v>
      </c>
      <c r="D698" s="33">
        <v>2020</v>
      </c>
      <c r="E698" t="s">
        <v>555</v>
      </c>
      <c r="F698">
        <v>22.05</v>
      </c>
      <c r="H698" s="4" t="s">
        <v>51</v>
      </c>
      <c r="I698" s="4" t="s">
        <v>207</v>
      </c>
      <c r="J698" s="4" t="s">
        <v>31</v>
      </c>
    </row>
    <row r="699" spans="1:10" x14ac:dyDescent="0.25">
      <c r="A699" s="36" t="s">
        <v>556</v>
      </c>
      <c r="B699" s="33">
        <v>7</v>
      </c>
      <c r="C699" s="33">
        <v>8</v>
      </c>
      <c r="D699" s="33">
        <v>2020</v>
      </c>
      <c r="E699" t="s">
        <v>558</v>
      </c>
      <c r="F699">
        <v>56.45</v>
      </c>
      <c r="H699" s="4" t="s">
        <v>19</v>
      </c>
      <c r="I699" s="4" t="s">
        <v>20</v>
      </c>
      <c r="J699" s="4" t="s">
        <v>13</v>
      </c>
    </row>
    <row r="700" spans="1:10" x14ac:dyDescent="0.25">
      <c r="A700" s="36" t="s">
        <v>556</v>
      </c>
      <c r="B700" s="33">
        <v>7</v>
      </c>
      <c r="C700" s="33">
        <v>8</v>
      </c>
      <c r="D700" s="33">
        <v>2020</v>
      </c>
      <c r="E700" t="s">
        <v>559</v>
      </c>
      <c r="F700">
        <v>7.54</v>
      </c>
      <c r="H700" s="4" t="s">
        <v>12</v>
      </c>
      <c r="I700" s="4" t="s">
        <v>12</v>
      </c>
      <c r="J700" s="4" t="s">
        <v>13</v>
      </c>
    </row>
    <row r="701" spans="1:10" x14ac:dyDescent="0.25">
      <c r="A701" s="36" t="s">
        <v>556</v>
      </c>
      <c r="B701" s="33">
        <v>7</v>
      </c>
      <c r="C701" s="33">
        <v>8</v>
      </c>
      <c r="D701" s="33">
        <v>2020</v>
      </c>
      <c r="E701" t="s">
        <v>557</v>
      </c>
      <c r="F701">
        <v>20.05</v>
      </c>
      <c r="H701" s="4" t="s">
        <v>29</v>
      </c>
      <c r="I701" s="4" t="s">
        <v>45</v>
      </c>
      <c r="J701" s="4" t="s">
        <v>31</v>
      </c>
    </row>
    <row r="702" spans="1:10" x14ac:dyDescent="0.25">
      <c r="A702" s="36" t="s">
        <v>556</v>
      </c>
      <c r="B702" s="33">
        <v>7</v>
      </c>
      <c r="C702" s="33">
        <v>8</v>
      </c>
      <c r="D702" s="33">
        <v>2020</v>
      </c>
      <c r="E702" t="s">
        <v>546</v>
      </c>
      <c r="F702">
        <v>7.15</v>
      </c>
      <c r="H702" s="4" t="s">
        <v>29</v>
      </c>
      <c r="I702" s="4" t="s">
        <v>30</v>
      </c>
      <c r="J702" s="4" t="s">
        <v>31</v>
      </c>
    </row>
    <row r="703" spans="1:10" x14ac:dyDescent="0.25">
      <c r="A703" s="36" t="s">
        <v>560</v>
      </c>
      <c r="B703" s="33">
        <v>8</v>
      </c>
      <c r="C703" s="33">
        <v>8</v>
      </c>
      <c r="D703" s="33">
        <v>2020</v>
      </c>
      <c r="E703" t="s">
        <v>561</v>
      </c>
      <c r="F703">
        <v>33.479999999999997</v>
      </c>
      <c r="H703" s="4" t="s">
        <v>19</v>
      </c>
      <c r="I703" s="4" t="s">
        <v>20</v>
      </c>
      <c r="J703" s="4" t="s">
        <v>13</v>
      </c>
    </row>
    <row r="704" spans="1:10" x14ac:dyDescent="0.25">
      <c r="A704" s="36" t="s">
        <v>560</v>
      </c>
      <c r="B704" s="33">
        <v>8</v>
      </c>
      <c r="C704" s="33">
        <v>8</v>
      </c>
      <c r="D704" s="33">
        <v>2020</v>
      </c>
      <c r="E704" t="s">
        <v>561</v>
      </c>
      <c r="F704">
        <v>3.9</v>
      </c>
      <c r="H704" s="4" t="s">
        <v>29</v>
      </c>
      <c r="I704" s="4" t="s">
        <v>58</v>
      </c>
      <c r="J704" s="4" t="s">
        <v>31</v>
      </c>
    </row>
    <row r="705" spans="1:10" x14ac:dyDescent="0.25">
      <c r="A705" s="36" t="s">
        <v>562</v>
      </c>
      <c r="B705" s="33">
        <v>9</v>
      </c>
      <c r="C705" s="33">
        <v>8</v>
      </c>
      <c r="D705" s="33">
        <v>2020</v>
      </c>
      <c r="E705" t="s">
        <v>563</v>
      </c>
      <c r="F705">
        <v>21.54</v>
      </c>
      <c r="H705" s="4" t="s">
        <v>12</v>
      </c>
      <c r="I705" s="4" t="s">
        <v>12</v>
      </c>
      <c r="J705" s="4" t="s">
        <v>13</v>
      </c>
    </row>
    <row r="706" spans="1:10" x14ac:dyDescent="0.25">
      <c r="A706" s="36" t="s">
        <v>562</v>
      </c>
      <c r="B706" s="33">
        <v>9</v>
      </c>
      <c r="C706" s="33">
        <v>8</v>
      </c>
      <c r="D706" s="33">
        <v>2020</v>
      </c>
      <c r="E706" t="s">
        <v>564</v>
      </c>
      <c r="F706">
        <v>61.88</v>
      </c>
      <c r="H706" s="4" t="s">
        <v>51</v>
      </c>
      <c r="I706" s="4" t="s">
        <v>207</v>
      </c>
      <c r="J706" s="4" t="s">
        <v>31</v>
      </c>
    </row>
    <row r="707" spans="1:10" x14ac:dyDescent="0.25">
      <c r="A707" s="36" t="s">
        <v>565</v>
      </c>
      <c r="B707" s="33">
        <v>10</v>
      </c>
      <c r="C707" s="33">
        <v>8</v>
      </c>
      <c r="D707" s="33">
        <v>2020</v>
      </c>
      <c r="E707" t="s">
        <v>84</v>
      </c>
      <c r="G707" s="37">
        <v>1920.69</v>
      </c>
      <c r="H707" s="4" t="s">
        <v>85</v>
      </c>
      <c r="I707" s="4" t="s">
        <v>86</v>
      </c>
      <c r="J707" s="4"/>
    </row>
    <row r="708" spans="1:10" x14ac:dyDescent="0.25">
      <c r="A708" s="36" t="s">
        <v>566</v>
      </c>
      <c r="B708" s="33">
        <v>11</v>
      </c>
      <c r="C708" s="33">
        <v>8</v>
      </c>
      <c r="D708" s="33">
        <v>2020</v>
      </c>
      <c r="E708" t="s">
        <v>567</v>
      </c>
      <c r="F708">
        <v>22.8</v>
      </c>
      <c r="H708" s="4" t="s">
        <v>12</v>
      </c>
      <c r="I708" s="4" t="s">
        <v>12</v>
      </c>
      <c r="J708" s="4" t="s">
        <v>13</v>
      </c>
    </row>
    <row r="709" spans="1:10" x14ac:dyDescent="0.25">
      <c r="A709" s="36" t="s">
        <v>566</v>
      </c>
      <c r="B709" s="33">
        <v>11</v>
      </c>
      <c r="C709" s="33">
        <v>8</v>
      </c>
      <c r="D709" s="33">
        <v>2020</v>
      </c>
      <c r="E709" t="s">
        <v>546</v>
      </c>
      <c r="F709">
        <v>8.75</v>
      </c>
      <c r="H709" s="4" t="s">
        <v>29</v>
      </c>
      <c r="I709" s="4" t="s">
        <v>30</v>
      </c>
      <c r="J709" s="4" t="s">
        <v>31</v>
      </c>
    </row>
    <row r="710" spans="1:10" x14ac:dyDescent="0.25">
      <c r="A710" s="36" t="s">
        <v>568</v>
      </c>
      <c r="B710" s="33">
        <v>12</v>
      </c>
      <c r="C710" s="33">
        <v>8</v>
      </c>
      <c r="D710" s="33">
        <v>2020</v>
      </c>
      <c r="E710" t="s">
        <v>103</v>
      </c>
      <c r="F710">
        <v>52.96</v>
      </c>
      <c r="H710" s="4" t="s">
        <v>16</v>
      </c>
      <c r="I710" s="4" t="s">
        <v>39</v>
      </c>
      <c r="J710" s="4" t="s">
        <v>13</v>
      </c>
    </row>
    <row r="711" spans="1:10" x14ac:dyDescent="0.25">
      <c r="A711" s="36" t="s">
        <v>568</v>
      </c>
      <c r="B711" s="33">
        <v>12</v>
      </c>
      <c r="C711" s="33">
        <v>8</v>
      </c>
      <c r="D711" s="33">
        <v>2020</v>
      </c>
      <c r="E711" t="s">
        <v>571</v>
      </c>
      <c r="F711">
        <v>13.62</v>
      </c>
      <c r="H711" s="4" t="s">
        <v>12</v>
      </c>
      <c r="I711" s="4" t="s">
        <v>12</v>
      </c>
      <c r="J711" s="4" t="s">
        <v>13</v>
      </c>
    </row>
    <row r="712" spans="1:10" x14ac:dyDescent="0.25">
      <c r="A712" s="36" t="s">
        <v>568</v>
      </c>
      <c r="B712" s="33">
        <v>12</v>
      </c>
      <c r="C712" s="33">
        <v>8</v>
      </c>
      <c r="D712" s="33">
        <v>2020</v>
      </c>
      <c r="E712" t="s">
        <v>569</v>
      </c>
      <c r="F712">
        <f>40.08-25</f>
        <v>15.079999999999998</v>
      </c>
      <c r="H712" s="4" t="s">
        <v>29</v>
      </c>
      <c r="I712" s="4" t="s">
        <v>30</v>
      </c>
      <c r="J712" s="4" t="s">
        <v>31</v>
      </c>
    </row>
    <row r="713" spans="1:10" x14ac:dyDescent="0.25">
      <c r="A713" s="36" t="s">
        <v>568</v>
      </c>
      <c r="B713" s="33">
        <v>12</v>
      </c>
      <c r="C713" s="33">
        <v>8</v>
      </c>
      <c r="D713" s="33">
        <v>2020</v>
      </c>
      <c r="E713" t="s">
        <v>569</v>
      </c>
      <c r="F713">
        <f>12*2</f>
        <v>24</v>
      </c>
      <c r="H713" s="4" t="s">
        <v>61</v>
      </c>
      <c r="I713" s="4" t="s">
        <v>89</v>
      </c>
      <c r="J713" s="4" t="s">
        <v>31</v>
      </c>
    </row>
    <row r="714" spans="1:10" x14ac:dyDescent="0.25">
      <c r="A714" s="36" t="s">
        <v>568</v>
      </c>
      <c r="B714" s="33">
        <v>12</v>
      </c>
      <c r="C714" s="33">
        <v>8</v>
      </c>
      <c r="D714" s="33">
        <v>2020</v>
      </c>
      <c r="E714" t="s">
        <v>570</v>
      </c>
      <c r="F714">
        <v>15.99</v>
      </c>
      <c r="H714" s="4" t="s">
        <v>61</v>
      </c>
      <c r="I714" s="4" t="s">
        <v>97</v>
      </c>
      <c r="J714" s="4" t="s">
        <v>31</v>
      </c>
    </row>
    <row r="715" spans="1:10" x14ac:dyDescent="0.25">
      <c r="A715" s="36" t="s">
        <v>572</v>
      </c>
      <c r="B715" s="33">
        <v>13</v>
      </c>
      <c r="C715" s="33">
        <v>8</v>
      </c>
      <c r="D715" s="33">
        <v>2020</v>
      </c>
      <c r="E715" t="s">
        <v>573</v>
      </c>
      <c r="F715">
        <v>41.62</v>
      </c>
      <c r="H715" s="4" t="s">
        <v>19</v>
      </c>
      <c r="I715" s="4" t="s">
        <v>20</v>
      </c>
      <c r="J715" s="4" t="s">
        <v>13</v>
      </c>
    </row>
    <row r="716" spans="1:10" x14ac:dyDescent="0.25">
      <c r="A716" s="36" t="s">
        <v>572</v>
      </c>
      <c r="B716" s="33">
        <v>13</v>
      </c>
      <c r="C716" s="33">
        <v>8</v>
      </c>
      <c r="D716" s="33">
        <v>2020</v>
      </c>
      <c r="E716" t="s">
        <v>573</v>
      </c>
      <c r="F716">
        <v>2.4900000000000002</v>
      </c>
      <c r="H716" s="4" t="s">
        <v>29</v>
      </c>
      <c r="I716" s="4" t="s">
        <v>30</v>
      </c>
      <c r="J716" s="4" t="s">
        <v>31</v>
      </c>
    </row>
    <row r="717" spans="1:10" x14ac:dyDescent="0.25">
      <c r="A717" s="36" t="s">
        <v>572</v>
      </c>
      <c r="B717" s="33">
        <v>13</v>
      </c>
      <c r="C717" s="33">
        <v>8</v>
      </c>
      <c r="D717" s="33">
        <v>2020</v>
      </c>
      <c r="E717" t="s">
        <v>574</v>
      </c>
      <c r="F717">
        <v>5.25</v>
      </c>
      <c r="H717" s="4" t="s">
        <v>29</v>
      </c>
      <c r="I717" s="4" t="s">
        <v>30</v>
      </c>
      <c r="J717" s="4" t="s">
        <v>31</v>
      </c>
    </row>
    <row r="718" spans="1:10" x14ac:dyDescent="0.25">
      <c r="A718" s="36" t="s">
        <v>575</v>
      </c>
      <c r="B718" s="33">
        <v>14</v>
      </c>
      <c r="C718" s="33">
        <v>8</v>
      </c>
      <c r="D718" s="33">
        <v>2020</v>
      </c>
      <c r="E718" t="s">
        <v>576</v>
      </c>
      <c r="F718">
        <v>60.57</v>
      </c>
      <c r="H718" s="4" t="s">
        <v>19</v>
      </c>
      <c r="I718" s="4" t="s">
        <v>20</v>
      </c>
      <c r="J718" s="4" t="s">
        <v>13</v>
      </c>
    </row>
    <row r="719" spans="1:10" x14ac:dyDescent="0.25">
      <c r="A719" s="36" t="s">
        <v>575</v>
      </c>
      <c r="B719" s="33">
        <v>14</v>
      </c>
      <c r="C719" s="33">
        <v>8</v>
      </c>
      <c r="D719" s="33">
        <v>2020</v>
      </c>
      <c r="E719" t="s">
        <v>571</v>
      </c>
      <c r="F719">
        <v>11.12</v>
      </c>
      <c r="H719" s="4" t="s">
        <v>12</v>
      </c>
      <c r="I719" s="4" t="s">
        <v>12</v>
      </c>
      <c r="J719" s="4" t="s">
        <v>13</v>
      </c>
    </row>
    <row r="720" spans="1:10" x14ac:dyDescent="0.25">
      <c r="A720" s="36" t="s">
        <v>575</v>
      </c>
      <c r="B720" s="33">
        <v>14</v>
      </c>
      <c r="C720" s="33">
        <v>8</v>
      </c>
      <c r="D720" s="33">
        <v>2020</v>
      </c>
      <c r="E720" t="s">
        <v>577</v>
      </c>
      <c r="F720">
        <v>20.21</v>
      </c>
      <c r="H720" s="4" t="s">
        <v>29</v>
      </c>
      <c r="I720" s="4" t="s">
        <v>191</v>
      </c>
      <c r="J720" s="4" t="s">
        <v>31</v>
      </c>
    </row>
    <row r="721" spans="1:10" x14ac:dyDescent="0.25">
      <c r="A721" s="36" t="s">
        <v>575</v>
      </c>
      <c r="B721" s="33">
        <v>14</v>
      </c>
      <c r="C721" s="33">
        <v>8</v>
      </c>
      <c r="D721" s="33">
        <v>2020</v>
      </c>
      <c r="E721" t="s">
        <v>574</v>
      </c>
      <c r="F721">
        <v>14.96</v>
      </c>
      <c r="H721" s="4" t="s">
        <v>29</v>
      </c>
      <c r="I721" s="4" t="s">
        <v>30</v>
      </c>
      <c r="J721" s="4" t="s">
        <v>31</v>
      </c>
    </row>
    <row r="722" spans="1:10" x14ac:dyDescent="0.25">
      <c r="A722" s="36" t="s">
        <v>575</v>
      </c>
      <c r="B722" s="33">
        <v>14</v>
      </c>
      <c r="C722" s="33">
        <v>8</v>
      </c>
      <c r="D722" s="33">
        <v>2020</v>
      </c>
      <c r="E722" t="s">
        <v>578</v>
      </c>
      <c r="G722" s="37">
        <v>74.47</v>
      </c>
      <c r="H722" s="4" t="s">
        <v>36</v>
      </c>
      <c r="I722" s="4" t="s">
        <v>579</v>
      </c>
      <c r="J722" s="4"/>
    </row>
    <row r="723" spans="1:10" x14ac:dyDescent="0.25">
      <c r="A723" s="36" t="s">
        <v>580</v>
      </c>
      <c r="B723" s="33">
        <v>15</v>
      </c>
      <c r="C723" s="33">
        <v>8</v>
      </c>
      <c r="D723" s="33">
        <v>2020</v>
      </c>
      <c r="E723" t="s">
        <v>581</v>
      </c>
      <c r="F723">
        <v>50.26</v>
      </c>
      <c r="H723" s="4" t="s">
        <v>12</v>
      </c>
      <c r="I723" s="4" t="s">
        <v>12</v>
      </c>
      <c r="J723" s="4" t="s">
        <v>13</v>
      </c>
    </row>
    <row r="724" spans="1:10" x14ac:dyDescent="0.25">
      <c r="A724" s="36" t="s">
        <v>580</v>
      </c>
      <c r="B724" s="33">
        <v>15</v>
      </c>
      <c r="C724" s="33">
        <v>8</v>
      </c>
      <c r="D724" s="33">
        <v>2020</v>
      </c>
      <c r="E724" t="s">
        <v>285</v>
      </c>
      <c r="F724">
        <v>14.69</v>
      </c>
      <c r="H724" s="4" t="s">
        <v>19</v>
      </c>
      <c r="I724" s="4" t="s">
        <v>56</v>
      </c>
      <c r="J724" s="4" t="s">
        <v>13</v>
      </c>
    </row>
    <row r="725" spans="1:10" x14ac:dyDescent="0.25">
      <c r="A725" s="36" t="s">
        <v>580</v>
      </c>
      <c r="B725" s="33">
        <v>15</v>
      </c>
      <c r="C725" s="33">
        <v>8</v>
      </c>
      <c r="D725" s="33">
        <v>2020</v>
      </c>
      <c r="E725" t="s">
        <v>126</v>
      </c>
      <c r="F725">
        <v>28.05</v>
      </c>
      <c r="H725" s="4" t="s">
        <v>29</v>
      </c>
      <c r="I725" s="4" t="s">
        <v>45</v>
      </c>
      <c r="J725" s="4" t="s">
        <v>31</v>
      </c>
    </row>
    <row r="726" spans="1:10" x14ac:dyDescent="0.25">
      <c r="A726" s="36" t="s">
        <v>580</v>
      </c>
      <c r="B726" s="33">
        <v>15</v>
      </c>
      <c r="C726" s="33">
        <v>8</v>
      </c>
      <c r="D726" s="33">
        <v>2020</v>
      </c>
      <c r="E726" t="s">
        <v>92</v>
      </c>
      <c r="F726">
        <v>56.73</v>
      </c>
      <c r="H726" s="4" t="s">
        <v>61</v>
      </c>
      <c r="I726" s="4" t="s">
        <v>62</v>
      </c>
      <c r="J726" s="4" t="s">
        <v>31</v>
      </c>
    </row>
    <row r="727" spans="1:10" x14ac:dyDescent="0.25">
      <c r="A727" s="36" t="s">
        <v>582</v>
      </c>
      <c r="B727" s="33">
        <v>17</v>
      </c>
      <c r="C727" s="33">
        <v>8</v>
      </c>
      <c r="D727" s="33">
        <v>2020</v>
      </c>
      <c r="E727" t="s">
        <v>64</v>
      </c>
      <c r="F727">
        <v>494.93</v>
      </c>
      <c r="H727" s="4" t="s">
        <v>23</v>
      </c>
      <c r="I727" s="4" t="s">
        <v>65</v>
      </c>
      <c r="J727" s="4" t="s">
        <v>13</v>
      </c>
    </row>
    <row r="728" spans="1:10" x14ac:dyDescent="0.25">
      <c r="A728" s="36" t="s">
        <v>582</v>
      </c>
      <c r="B728" s="33">
        <v>17</v>
      </c>
      <c r="C728" s="33">
        <v>8</v>
      </c>
      <c r="D728" s="33">
        <v>2020</v>
      </c>
      <c r="E728" t="s">
        <v>583</v>
      </c>
      <c r="F728">
        <v>46.15</v>
      </c>
      <c r="H728" s="4" t="s">
        <v>16</v>
      </c>
      <c r="I728" s="4" t="s">
        <v>116</v>
      </c>
      <c r="J728" s="4" t="s">
        <v>13</v>
      </c>
    </row>
    <row r="729" spans="1:10" x14ac:dyDescent="0.25">
      <c r="A729" s="36" t="s">
        <v>582</v>
      </c>
      <c r="B729" s="33">
        <v>17</v>
      </c>
      <c r="C729" s="33">
        <v>8</v>
      </c>
      <c r="D729" s="33">
        <v>2020</v>
      </c>
      <c r="E729" t="s">
        <v>46</v>
      </c>
      <c r="F729">
        <v>91.12</v>
      </c>
      <c r="H729" s="4" t="s">
        <v>12</v>
      </c>
      <c r="I729" s="4" t="s">
        <v>12</v>
      </c>
      <c r="J729" s="4" t="s">
        <v>13</v>
      </c>
    </row>
    <row r="730" spans="1:10" x14ac:dyDescent="0.25">
      <c r="A730" s="36" t="s">
        <v>582</v>
      </c>
      <c r="B730" s="33">
        <v>17</v>
      </c>
      <c r="C730" s="33">
        <v>8</v>
      </c>
      <c r="D730" s="33">
        <v>2020</v>
      </c>
      <c r="E730" t="s">
        <v>587</v>
      </c>
      <c r="F730">
        <v>31.24</v>
      </c>
      <c r="H730" s="4" t="s">
        <v>16</v>
      </c>
      <c r="I730" s="4" t="s">
        <v>106</v>
      </c>
      <c r="J730" s="4" t="s">
        <v>13</v>
      </c>
    </row>
    <row r="731" spans="1:10" x14ac:dyDescent="0.25">
      <c r="A731" s="36" t="s">
        <v>582</v>
      </c>
      <c r="B731" s="33">
        <v>17</v>
      </c>
      <c r="C731" s="33">
        <v>8</v>
      </c>
      <c r="D731" s="33">
        <v>2020</v>
      </c>
      <c r="E731" s="37" t="s">
        <v>584</v>
      </c>
      <c r="F731" s="37">
        <v>240</v>
      </c>
      <c r="H731" s="4" t="s">
        <v>51</v>
      </c>
      <c r="I731" s="4" t="s">
        <v>207</v>
      </c>
      <c r="J731" s="4" t="s">
        <v>31</v>
      </c>
    </row>
    <row r="732" spans="1:10" x14ac:dyDescent="0.25">
      <c r="A732" s="36" t="s">
        <v>582</v>
      </c>
      <c r="B732" s="33">
        <v>17</v>
      </c>
      <c r="C732" s="33">
        <v>8</v>
      </c>
      <c r="D732" s="33">
        <v>2020</v>
      </c>
      <c r="E732" s="37" t="s">
        <v>585</v>
      </c>
      <c r="F732" s="37">
        <v>124.47</v>
      </c>
      <c r="H732" s="4" t="s">
        <v>61</v>
      </c>
      <c r="I732" s="4" t="s">
        <v>247</v>
      </c>
      <c r="J732" s="4" t="s">
        <v>31</v>
      </c>
    </row>
    <row r="733" spans="1:10" x14ac:dyDescent="0.25">
      <c r="A733" s="36" t="s">
        <v>582</v>
      </c>
      <c r="B733" s="33">
        <v>17</v>
      </c>
      <c r="C733" s="33">
        <v>8</v>
      </c>
      <c r="D733" s="33">
        <v>2020</v>
      </c>
      <c r="E733" t="s">
        <v>586</v>
      </c>
      <c r="F733">
        <v>10.35</v>
      </c>
      <c r="H733" s="4" t="s">
        <v>29</v>
      </c>
      <c r="I733" s="4" t="s">
        <v>58</v>
      </c>
      <c r="J733" s="4" t="s">
        <v>31</v>
      </c>
    </row>
    <row r="734" spans="1:10" x14ac:dyDescent="0.25">
      <c r="A734" s="36" t="s">
        <v>588</v>
      </c>
      <c r="B734" s="33">
        <v>18</v>
      </c>
      <c r="C734" s="33">
        <v>8</v>
      </c>
      <c r="D734" s="33">
        <v>2020</v>
      </c>
      <c r="E734" t="s">
        <v>109</v>
      </c>
      <c r="F734" s="37">
        <v>219.9</v>
      </c>
      <c r="H734" s="4" t="s">
        <v>23</v>
      </c>
      <c r="I734" s="4" t="s">
        <v>110</v>
      </c>
      <c r="J734" s="4" t="s">
        <v>13</v>
      </c>
    </row>
    <row r="735" spans="1:10" x14ac:dyDescent="0.25">
      <c r="A735" s="36" t="s">
        <v>588</v>
      </c>
      <c r="B735" s="33">
        <v>18</v>
      </c>
      <c r="C735" s="33">
        <v>8</v>
      </c>
      <c r="D735" s="33">
        <v>2020</v>
      </c>
      <c r="E735" t="s">
        <v>351</v>
      </c>
      <c r="G735" s="37">
        <v>500</v>
      </c>
      <c r="H735" s="4" t="s">
        <v>36</v>
      </c>
      <c r="I735" s="4" t="s">
        <v>352</v>
      </c>
      <c r="J735" s="4"/>
    </row>
    <row r="736" spans="1:10" x14ac:dyDescent="0.25">
      <c r="A736" s="36" t="s">
        <v>589</v>
      </c>
      <c r="B736" s="33">
        <v>21</v>
      </c>
      <c r="C736" s="33">
        <v>8</v>
      </c>
      <c r="D736" s="33">
        <v>2020</v>
      </c>
      <c r="E736" t="s">
        <v>135</v>
      </c>
      <c r="F736">
        <v>4.1900000000000004</v>
      </c>
      <c r="H736" s="4" t="s">
        <v>61</v>
      </c>
      <c r="I736" s="4" t="s">
        <v>97</v>
      </c>
      <c r="J736" s="4" t="s">
        <v>31</v>
      </c>
    </row>
    <row r="737" spans="1:10" x14ac:dyDescent="0.25">
      <c r="A737" s="36" t="s">
        <v>589</v>
      </c>
      <c r="B737" s="33">
        <v>21</v>
      </c>
      <c r="C737" s="33">
        <v>8</v>
      </c>
      <c r="D737" s="33">
        <v>2020</v>
      </c>
      <c r="E737" t="s">
        <v>590</v>
      </c>
      <c r="F737">
        <v>24.42</v>
      </c>
      <c r="H737" s="4" t="s">
        <v>29</v>
      </c>
      <c r="I737" s="4" t="s">
        <v>45</v>
      </c>
      <c r="J737" s="4" t="s">
        <v>31</v>
      </c>
    </row>
    <row r="738" spans="1:10" x14ac:dyDescent="0.25">
      <c r="A738" s="36" t="s">
        <v>589</v>
      </c>
      <c r="B738" s="33">
        <v>21</v>
      </c>
      <c r="C738" s="33">
        <v>8</v>
      </c>
      <c r="D738" s="33">
        <v>2020</v>
      </c>
      <c r="E738" t="s">
        <v>81</v>
      </c>
      <c r="G738" s="37">
        <v>114.59</v>
      </c>
      <c r="H738" s="4" t="s">
        <v>36</v>
      </c>
      <c r="I738" s="4" t="s">
        <v>82</v>
      </c>
      <c r="J738" s="4"/>
    </row>
    <row r="739" spans="1:10" x14ac:dyDescent="0.25">
      <c r="A739" s="36" t="s">
        <v>591</v>
      </c>
      <c r="B739" s="33">
        <v>22</v>
      </c>
      <c r="C739" s="33">
        <v>8</v>
      </c>
      <c r="D739" s="33">
        <v>2020</v>
      </c>
      <c r="E739" t="s">
        <v>46</v>
      </c>
      <c r="F739">
        <v>155.84</v>
      </c>
      <c r="H739" s="4" t="s">
        <v>12</v>
      </c>
      <c r="I739" s="4" t="s">
        <v>12</v>
      </c>
      <c r="J739" s="4" t="s">
        <v>13</v>
      </c>
    </row>
    <row r="740" spans="1:10" x14ac:dyDescent="0.25">
      <c r="A740" s="36" t="s">
        <v>591</v>
      </c>
      <c r="B740" s="33">
        <v>22</v>
      </c>
      <c r="C740" s="33">
        <v>8</v>
      </c>
      <c r="D740" s="33">
        <v>2020</v>
      </c>
      <c r="E740" t="s">
        <v>335</v>
      </c>
      <c r="F740">
        <v>67.569999999999993</v>
      </c>
      <c r="H740" s="4" t="s">
        <v>61</v>
      </c>
      <c r="I740" s="4" t="s">
        <v>62</v>
      </c>
      <c r="J740" s="4" t="s">
        <v>31</v>
      </c>
    </row>
    <row r="741" spans="1:10" x14ac:dyDescent="0.25">
      <c r="A741" s="36" t="s">
        <v>591</v>
      </c>
      <c r="B741" s="33">
        <v>22</v>
      </c>
      <c r="C741" s="33">
        <v>8</v>
      </c>
      <c r="D741" s="33">
        <v>2020</v>
      </c>
      <c r="E741" t="s">
        <v>127</v>
      </c>
      <c r="F741">
        <v>2.2999999999999998</v>
      </c>
      <c r="H741" s="4" t="s">
        <v>29</v>
      </c>
      <c r="I741" s="4" t="s">
        <v>30</v>
      </c>
      <c r="J741" s="4" t="s">
        <v>31</v>
      </c>
    </row>
    <row r="742" spans="1:10" x14ac:dyDescent="0.25">
      <c r="A742" s="36" t="s">
        <v>592</v>
      </c>
      <c r="B742" s="33">
        <v>23</v>
      </c>
      <c r="C742" s="33">
        <v>8</v>
      </c>
      <c r="D742" s="33">
        <v>2020</v>
      </c>
      <c r="E742" t="s">
        <v>406</v>
      </c>
      <c r="F742">
        <v>20.28</v>
      </c>
      <c r="H742" s="4" t="s">
        <v>61</v>
      </c>
      <c r="I742" s="4" t="s">
        <v>97</v>
      </c>
      <c r="J742" s="4" t="s">
        <v>31</v>
      </c>
    </row>
    <row r="743" spans="1:10" x14ac:dyDescent="0.25">
      <c r="A743" s="36" t="s">
        <v>592</v>
      </c>
      <c r="B743" s="33">
        <v>23</v>
      </c>
      <c r="C743" s="33">
        <v>8</v>
      </c>
      <c r="D743" s="33">
        <v>2020</v>
      </c>
      <c r="E743" t="s">
        <v>59</v>
      </c>
      <c r="F743">
        <v>16.75</v>
      </c>
      <c r="H743" s="4" t="s">
        <v>29</v>
      </c>
      <c r="I743" s="4" t="s">
        <v>58</v>
      </c>
      <c r="J743" s="4" t="s">
        <v>31</v>
      </c>
    </row>
    <row r="744" spans="1:10" x14ac:dyDescent="0.25">
      <c r="A744" s="36" t="s">
        <v>593</v>
      </c>
      <c r="B744" s="33">
        <v>24</v>
      </c>
      <c r="C744" s="33">
        <v>8</v>
      </c>
      <c r="D744" s="33">
        <v>2020</v>
      </c>
      <c r="E744" t="s">
        <v>26</v>
      </c>
      <c r="F744">
        <v>302.41000000000003</v>
      </c>
      <c r="H744" s="4" t="s">
        <v>19</v>
      </c>
      <c r="I744" s="4" t="s">
        <v>139</v>
      </c>
      <c r="J744" s="4" t="s">
        <v>13</v>
      </c>
    </row>
    <row r="745" spans="1:10" x14ac:dyDescent="0.25">
      <c r="A745" s="36" t="s">
        <v>593</v>
      </c>
      <c r="B745" s="33">
        <v>24</v>
      </c>
      <c r="C745" s="33">
        <v>8</v>
      </c>
      <c r="D745" s="33">
        <v>2020</v>
      </c>
      <c r="E745" t="s">
        <v>127</v>
      </c>
      <c r="F745">
        <v>2.93</v>
      </c>
      <c r="H745" s="4" t="s">
        <v>29</v>
      </c>
      <c r="I745" s="4" t="s">
        <v>30</v>
      </c>
      <c r="J745" s="4" t="s">
        <v>31</v>
      </c>
    </row>
    <row r="746" spans="1:10" x14ac:dyDescent="0.25">
      <c r="A746" s="36" t="s">
        <v>593</v>
      </c>
      <c r="B746" s="33">
        <v>24</v>
      </c>
      <c r="C746" s="33">
        <v>8</v>
      </c>
      <c r="D746" s="33">
        <v>2020</v>
      </c>
      <c r="E746" t="s">
        <v>332</v>
      </c>
      <c r="F746">
        <v>16.34</v>
      </c>
      <c r="H746" s="4" t="s">
        <v>29</v>
      </c>
      <c r="I746" s="4" t="s">
        <v>45</v>
      </c>
      <c r="J746" s="4" t="s">
        <v>31</v>
      </c>
    </row>
    <row r="747" spans="1:10" x14ac:dyDescent="0.25">
      <c r="A747" s="36" t="s">
        <v>593</v>
      </c>
      <c r="B747" s="33">
        <v>24</v>
      </c>
      <c r="C747" s="33">
        <v>8</v>
      </c>
      <c r="D747" s="33">
        <v>2020</v>
      </c>
      <c r="E747" t="s">
        <v>310</v>
      </c>
      <c r="F747">
        <v>29.55</v>
      </c>
      <c r="H747" s="4" t="s">
        <v>29</v>
      </c>
      <c r="I747" s="4" t="s">
        <v>191</v>
      </c>
      <c r="J747" s="4" t="s">
        <v>31</v>
      </c>
    </row>
    <row r="748" spans="1:10" x14ac:dyDescent="0.25">
      <c r="A748" s="36" t="s">
        <v>594</v>
      </c>
      <c r="B748" s="33">
        <v>25</v>
      </c>
      <c r="C748" s="33">
        <v>8</v>
      </c>
      <c r="D748" s="33">
        <v>2020</v>
      </c>
      <c r="E748" t="s">
        <v>310</v>
      </c>
      <c r="F748">
        <v>44.91</v>
      </c>
      <c r="H748" s="4" t="s">
        <v>29</v>
      </c>
      <c r="I748" s="4" t="s">
        <v>191</v>
      </c>
      <c r="J748" s="4" t="s">
        <v>31</v>
      </c>
    </row>
    <row r="749" spans="1:10" x14ac:dyDescent="0.25">
      <c r="A749" s="36" t="s">
        <v>594</v>
      </c>
      <c r="B749" s="33">
        <v>25</v>
      </c>
      <c r="C749" s="33">
        <v>8</v>
      </c>
      <c r="D749" s="33">
        <v>2020</v>
      </c>
      <c r="E749" t="s">
        <v>84</v>
      </c>
      <c r="G749" s="37">
        <v>1920.7</v>
      </c>
      <c r="H749" s="4" t="s">
        <v>85</v>
      </c>
      <c r="I749" s="4" t="s">
        <v>86</v>
      </c>
      <c r="J749" s="4"/>
    </row>
    <row r="750" spans="1:10" x14ac:dyDescent="0.25">
      <c r="A750" s="36" t="s">
        <v>595</v>
      </c>
      <c r="B750" s="33">
        <v>1</v>
      </c>
      <c r="C750" s="33">
        <v>9</v>
      </c>
      <c r="D750" s="33">
        <v>2020</v>
      </c>
      <c r="E750" t="s">
        <v>22</v>
      </c>
      <c r="F750">
        <v>168</v>
      </c>
      <c r="H750" s="4" t="s">
        <v>23</v>
      </c>
      <c r="I750" s="4" t="s">
        <v>24</v>
      </c>
      <c r="J750" s="4" t="s">
        <v>13</v>
      </c>
    </row>
    <row r="751" spans="1:10" x14ac:dyDescent="0.25">
      <c r="A751" s="36" t="s">
        <v>595</v>
      </c>
      <c r="B751" s="33">
        <v>1</v>
      </c>
      <c r="C751" s="33">
        <v>9</v>
      </c>
      <c r="D751" s="33">
        <v>2020</v>
      </c>
      <c r="E751" t="s">
        <v>26</v>
      </c>
      <c r="F751" s="37">
        <v>73.75</v>
      </c>
      <c r="H751" s="4" t="s">
        <v>23</v>
      </c>
      <c r="I751" s="4" t="s">
        <v>27</v>
      </c>
      <c r="J751" s="4" t="s">
        <v>13</v>
      </c>
    </row>
    <row r="752" spans="1:10" x14ac:dyDescent="0.25">
      <c r="A752" s="36" t="s">
        <v>595</v>
      </c>
      <c r="B752" s="33">
        <v>1</v>
      </c>
      <c r="C752" s="33">
        <v>9</v>
      </c>
      <c r="D752" s="33">
        <v>2020</v>
      </c>
      <c r="E752" t="s">
        <v>351</v>
      </c>
      <c r="G752" s="37">
        <v>1000</v>
      </c>
      <c r="H752" s="4" t="s">
        <v>36</v>
      </c>
      <c r="I752" s="4" t="s">
        <v>352</v>
      </c>
      <c r="J752" s="4"/>
    </row>
    <row r="753" spans="1:10" x14ac:dyDescent="0.25">
      <c r="A753" s="36" t="s">
        <v>596</v>
      </c>
      <c r="B753" s="33">
        <v>2</v>
      </c>
      <c r="C753" s="33">
        <v>9</v>
      </c>
      <c r="D753" s="33">
        <v>2020</v>
      </c>
      <c r="E753" t="s">
        <v>597</v>
      </c>
      <c r="F753">
        <v>1024</v>
      </c>
      <c r="H753" s="4" t="s">
        <v>8</v>
      </c>
      <c r="I753" s="4" t="s">
        <v>70</v>
      </c>
      <c r="J753" s="4" t="s">
        <v>8</v>
      </c>
    </row>
    <row r="754" spans="1:10" x14ac:dyDescent="0.25">
      <c r="A754" s="36" t="s">
        <v>598</v>
      </c>
      <c r="B754" s="33">
        <v>3</v>
      </c>
      <c r="C754" s="33">
        <v>9</v>
      </c>
      <c r="D754" s="33">
        <v>2020</v>
      </c>
      <c r="E754" t="s">
        <v>599</v>
      </c>
      <c r="F754">
        <v>52.96</v>
      </c>
      <c r="H754" s="4" t="s">
        <v>16</v>
      </c>
      <c r="I754" s="4" t="s">
        <v>39</v>
      </c>
      <c r="J754" s="4" t="s">
        <v>13</v>
      </c>
    </row>
    <row r="755" spans="1:10" x14ac:dyDescent="0.25">
      <c r="A755" s="36" t="s">
        <v>598</v>
      </c>
      <c r="B755" s="33">
        <v>3</v>
      </c>
      <c r="C755" s="33">
        <v>9</v>
      </c>
      <c r="D755" s="33">
        <v>2020</v>
      </c>
      <c r="E755" t="s">
        <v>46</v>
      </c>
      <c r="F755">
        <v>34.28</v>
      </c>
      <c r="H755" s="4" t="s">
        <v>12</v>
      </c>
      <c r="I755" s="4" t="s">
        <v>12</v>
      </c>
      <c r="J755" s="4" t="s">
        <v>13</v>
      </c>
    </row>
    <row r="756" spans="1:10" x14ac:dyDescent="0.25">
      <c r="A756" s="36" t="s">
        <v>598</v>
      </c>
      <c r="B756" s="33">
        <v>3</v>
      </c>
      <c r="C756" s="33">
        <v>9</v>
      </c>
      <c r="D756" s="33">
        <v>2020</v>
      </c>
      <c r="E756" t="s">
        <v>59</v>
      </c>
      <c r="F756">
        <v>1.05</v>
      </c>
      <c r="H756" s="4" t="s">
        <v>29</v>
      </c>
      <c r="I756" s="4" t="s">
        <v>30</v>
      </c>
      <c r="J756" s="4" t="s">
        <v>31</v>
      </c>
    </row>
    <row r="757" spans="1:10" x14ac:dyDescent="0.25">
      <c r="A757" s="36" t="s">
        <v>598</v>
      </c>
      <c r="B757" s="33">
        <v>3</v>
      </c>
      <c r="C757" s="33">
        <v>9</v>
      </c>
      <c r="D757" s="33">
        <v>2020</v>
      </c>
      <c r="E757" t="s">
        <v>600</v>
      </c>
      <c r="F757">
        <v>96.6</v>
      </c>
      <c r="H757" s="4" t="s">
        <v>51</v>
      </c>
      <c r="I757" s="4" t="s">
        <v>52</v>
      </c>
      <c r="J757" s="4" t="s">
        <v>31</v>
      </c>
    </row>
    <row r="758" spans="1:10" x14ac:dyDescent="0.25">
      <c r="A758" s="36" t="s">
        <v>601</v>
      </c>
      <c r="B758" s="33">
        <v>4</v>
      </c>
      <c r="C758" s="33">
        <v>9</v>
      </c>
      <c r="D758" s="33">
        <v>2020</v>
      </c>
      <c r="E758" t="s">
        <v>18</v>
      </c>
      <c r="F758">
        <v>63.85</v>
      </c>
      <c r="H758" s="4" t="s">
        <v>19</v>
      </c>
      <c r="I758" s="4" t="s">
        <v>20</v>
      </c>
      <c r="J758" s="4" t="s">
        <v>13</v>
      </c>
    </row>
    <row r="759" spans="1:10" x14ac:dyDescent="0.25">
      <c r="A759" s="36" t="s">
        <v>601</v>
      </c>
      <c r="B759" s="33">
        <v>4</v>
      </c>
      <c r="C759" s="33">
        <v>9</v>
      </c>
      <c r="D759" s="33">
        <v>2020</v>
      </c>
      <c r="E759" t="s">
        <v>46</v>
      </c>
      <c r="F759">
        <v>81.81</v>
      </c>
      <c r="H759" s="4" t="s">
        <v>12</v>
      </c>
      <c r="I759" s="4" t="s">
        <v>12</v>
      </c>
      <c r="J759" s="4" t="s">
        <v>13</v>
      </c>
    </row>
    <row r="760" spans="1:10" x14ac:dyDescent="0.25">
      <c r="A760" s="36" t="s">
        <v>601</v>
      </c>
      <c r="B760" s="33">
        <v>4</v>
      </c>
      <c r="C760" s="33">
        <v>9</v>
      </c>
      <c r="D760" s="33">
        <v>2020</v>
      </c>
      <c r="E760" t="s">
        <v>126</v>
      </c>
      <c r="F760">
        <v>31.33</v>
      </c>
      <c r="H760" s="4" t="s">
        <v>29</v>
      </c>
      <c r="I760" s="4" t="s">
        <v>45</v>
      </c>
      <c r="J760" s="4" t="s">
        <v>31</v>
      </c>
    </row>
    <row r="761" spans="1:10" x14ac:dyDescent="0.25">
      <c r="A761" s="36" t="s">
        <v>601</v>
      </c>
      <c r="B761" s="33">
        <v>4</v>
      </c>
      <c r="C761" s="33">
        <v>9</v>
      </c>
      <c r="D761" s="33">
        <v>2020</v>
      </c>
      <c r="E761" t="s">
        <v>127</v>
      </c>
      <c r="F761">
        <v>5.03</v>
      </c>
      <c r="H761" s="4" t="s">
        <v>29</v>
      </c>
      <c r="I761" s="4" t="s">
        <v>30</v>
      </c>
      <c r="J761" s="4" t="s">
        <v>31</v>
      </c>
    </row>
    <row r="762" spans="1:10" x14ac:dyDescent="0.25">
      <c r="A762" s="36" t="s">
        <v>601</v>
      </c>
      <c r="B762" s="33">
        <v>4</v>
      </c>
      <c r="C762" s="33">
        <v>9</v>
      </c>
      <c r="D762" s="33">
        <v>2020</v>
      </c>
      <c r="E762" t="s">
        <v>548</v>
      </c>
      <c r="F762">
        <v>52</v>
      </c>
      <c r="H762" s="4" t="s">
        <v>51</v>
      </c>
      <c r="I762" s="4" t="s">
        <v>52</v>
      </c>
      <c r="J762" s="4" t="s">
        <v>31</v>
      </c>
    </row>
    <row r="763" spans="1:10" x14ac:dyDescent="0.25">
      <c r="A763" s="36" t="s">
        <v>602</v>
      </c>
      <c r="B763" s="33">
        <v>5</v>
      </c>
      <c r="C763" s="33">
        <v>9</v>
      </c>
      <c r="D763" s="33">
        <v>2020</v>
      </c>
      <c r="E763" t="s">
        <v>468</v>
      </c>
      <c r="F763">
        <v>20</v>
      </c>
      <c r="H763" s="4" t="s">
        <v>51</v>
      </c>
      <c r="I763" s="4" t="s">
        <v>52</v>
      </c>
      <c r="J763" s="4" t="s">
        <v>31</v>
      </c>
    </row>
    <row r="764" spans="1:10" x14ac:dyDescent="0.25">
      <c r="A764" s="36" t="s">
        <v>602</v>
      </c>
      <c r="B764" s="33">
        <v>5</v>
      </c>
      <c r="C764" s="33">
        <v>9</v>
      </c>
      <c r="D764" s="33">
        <v>2020</v>
      </c>
      <c r="E764" t="s">
        <v>603</v>
      </c>
      <c r="F764">
        <v>10.89</v>
      </c>
      <c r="H764" s="4" t="s">
        <v>29</v>
      </c>
      <c r="I764" s="4" t="s">
        <v>58</v>
      </c>
      <c r="J764" s="4" t="s">
        <v>31</v>
      </c>
    </row>
    <row r="765" spans="1:10" x14ac:dyDescent="0.25">
      <c r="A765" s="36" t="s">
        <v>604</v>
      </c>
      <c r="B765" s="33">
        <v>6</v>
      </c>
      <c r="C765" s="33">
        <v>9</v>
      </c>
      <c r="D765" s="33">
        <v>2020</v>
      </c>
      <c r="E765" t="s">
        <v>90</v>
      </c>
      <c r="F765">
        <v>10.119999999999999</v>
      </c>
      <c r="H765" s="4" t="s">
        <v>12</v>
      </c>
      <c r="I765" s="4" t="s">
        <v>12</v>
      </c>
      <c r="J765" s="4" t="s">
        <v>13</v>
      </c>
    </row>
    <row r="766" spans="1:10" x14ac:dyDescent="0.25">
      <c r="A766" s="36" t="s">
        <v>604</v>
      </c>
      <c r="B766" s="33">
        <v>6</v>
      </c>
      <c r="C766" s="33">
        <v>9</v>
      </c>
      <c r="D766" s="33">
        <v>2020</v>
      </c>
      <c r="E766" t="s">
        <v>421</v>
      </c>
      <c r="F766">
        <v>24.56</v>
      </c>
      <c r="H766" s="4" t="s">
        <v>12</v>
      </c>
      <c r="I766" s="4" t="s">
        <v>12</v>
      </c>
      <c r="J766" s="4" t="s">
        <v>13</v>
      </c>
    </row>
    <row r="767" spans="1:10" x14ac:dyDescent="0.25">
      <c r="A767" s="36" t="s">
        <v>604</v>
      </c>
      <c r="B767" s="33">
        <v>6</v>
      </c>
      <c r="C767" s="33">
        <v>9</v>
      </c>
      <c r="D767" s="33">
        <v>2020</v>
      </c>
      <c r="E767" t="s">
        <v>285</v>
      </c>
      <c r="F767">
        <v>49.86</v>
      </c>
      <c r="H767" s="4" t="s">
        <v>19</v>
      </c>
      <c r="I767" s="4" t="s">
        <v>20</v>
      </c>
      <c r="J767" s="4" t="s">
        <v>13</v>
      </c>
    </row>
    <row r="768" spans="1:10" x14ac:dyDescent="0.25">
      <c r="A768" s="36" t="s">
        <v>604</v>
      </c>
      <c r="B768" s="33">
        <v>6</v>
      </c>
      <c r="C768" s="33">
        <v>9</v>
      </c>
      <c r="D768" s="33">
        <v>2020</v>
      </c>
      <c r="E768" t="s">
        <v>263</v>
      </c>
      <c r="F768">
        <v>15.7</v>
      </c>
      <c r="H768" s="4" t="s">
        <v>61</v>
      </c>
      <c r="I768" s="4" t="s">
        <v>247</v>
      </c>
      <c r="J768" s="4" t="s">
        <v>31</v>
      </c>
    </row>
    <row r="769" spans="1:10" x14ac:dyDescent="0.25">
      <c r="A769" s="36" t="s">
        <v>604</v>
      </c>
      <c r="B769" s="33">
        <v>6</v>
      </c>
      <c r="C769" s="33">
        <v>9</v>
      </c>
      <c r="D769" s="33">
        <v>2020</v>
      </c>
      <c r="E769" t="s">
        <v>124</v>
      </c>
      <c r="F769">
        <v>3.75</v>
      </c>
      <c r="H769" s="4" t="s">
        <v>29</v>
      </c>
      <c r="I769" s="4" t="s">
        <v>30</v>
      </c>
      <c r="J769" s="4" t="s">
        <v>31</v>
      </c>
    </row>
    <row r="770" spans="1:10" x14ac:dyDescent="0.25">
      <c r="A770" s="36" t="s">
        <v>605</v>
      </c>
      <c r="B770" s="33">
        <v>8</v>
      </c>
      <c r="C770" s="33">
        <v>9</v>
      </c>
      <c r="D770" s="33">
        <v>2020</v>
      </c>
      <c r="E770" t="s">
        <v>143</v>
      </c>
      <c r="F770">
        <v>67.83</v>
      </c>
      <c r="H770" s="4" t="s">
        <v>16</v>
      </c>
      <c r="I770" s="4" t="s">
        <v>106</v>
      </c>
      <c r="J770" s="4" t="s">
        <v>13</v>
      </c>
    </row>
    <row r="771" spans="1:10" x14ac:dyDescent="0.25">
      <c r="A771" s="36" t="s">
        <v>605</v>
      </c>
      <c r="B771" s="33">
        <v>8</v>
      </c>
      <c r="C771" s="33">
        <v>9</v>
      </c>
      <c r="D771" s="33">
        <v>2020</v>
      </c>
      <c r="E771" t="s">
        <v>606</v>
      </c>
      <c r="F771">
        <v>136.49</v>
      </c>
      <c r="H771" s="4" t="s">
        <v>61</v>
      </c>
      <c r="I771" s="4" t="s">
        <v>247</v>
      </c>
      <c r="J771" s="4" t="s">
        <v>31</v>
      </c>
    </row>
    <row r="772" spans="1:10" x14ac:dyDescent="0.25">
      <c r="A772" s="36" t="s">
        <v>605</v>
      </c>
      <c r="B772" s="33">
        <v>8</v>
      </c>
      <c r="C772" s="33">
        <v>9</v>
      </c>
      <c r="D772" s="33">
        <v>2020</v>
      </c>
      <c r="E772" t="s">
        <v>607</v>
      </c>
      <c r="F772">
        <v>35.619999999999997</v>
      </c>
      <c r="H772" s="4" t="s">
        <v>61</v>
      </c>
      <c r="I772" s="4" t="s">
        <v>247</v>
      </c>
      <c r="J772" s="4" t="s">
        <v>31</v>
      </c>
    </row>
    <row r="773" spans="1:10" x14ac:dyDescent="0.25">
      <c r="A773" s="36" t="s">
        <v>605</v>
      </c>
      <c r="B773" s="33">
        <v>8</v>
      </c>
      <c r="C773" s="33">
        <v>9</v>
      </c>
      <c r="D773" s="33">
        <v>2020</v>
      </c>
      <c r="E773" t="s">
        <v>357</v>
      </c>
      <c r="F773">
        <v>32.75</v>
      </c>
      <c r="H773" s="4" t="s">
        <v>61</v>
      </c>
      <c r="I773" s="4" t="s">
        <v>62</v>
      </c>
      <c r="J773" s="4" t="s">
        <v>31</v>
      </c>
    </row>
    <row r="774" spans="1:10" x14ac:dyDescent="0.25">
      <c r="A774" s="36" t="s">
        <v>608</v>
      </c>
      <c r="B774" s="33">
        <v>9</v>
      </c>
      <c r="C774" s="33">
        <v>9</v>
      </c>
      <c r="D774" s="33">
        <v>2020</v>
      </c>
      <c r="E774" t="s">
        <v>129</v>
      </c>
      <c r="F774">
        <v>6.01</v>
      </c>
      <c r="H774" s="4" t="s">
        <v>12</v>
      </c>
      <c r="I774" s="4" t="s">
        <v>12</v>
      </c>
      <c r="J774" s="4" t="s">
        <v>13</v>
      </c>
    </row>
    <row r="775" spans="1:10" x14ac:dyDescent="0.25">
      <c r="A775" s="36" t="s">
        <v>608</v>
      </c>
      <c r="B775" s="33">
        <v>9</v>
      </c>
      <c r="C775" s="33">
        <v>9</v>
      </c>
      <c r="D775" s="33">
        <v>2020</v>
      </c>
      <c r="E775" t="s">
        <v>421</v>
      </c>
      <c r="F775">
        <v>6.81</v>
      </c>
      <c r="H775" s="4" t="s">
        <v>12</v>
      </c>
      <c r="I775" s="4" t="s">
        <v>12</v>
      </c>
      <c r="J775" s="4" t="s">
        <v>13</v>
      </c>
    </row>
    <row r="776" spans="1:10" x14ac:dyDescent="0.25">
      <c r="A776" s="36" t="s">
        <v>608</v>
      </c>
      <c r="B776" s="33">
        <v>9</v>
      </c>
      <c r="C776" s="33">
        <v>9</v>
      </c>
      <c r="D776" s="33">
        <v>2020</v>
      </c>
      <c r="E776" t="s">
        <v>609</v>
      </c>
      <c r="F776">
        <v>69.3</v>
      </c>
      <c r="H776" s="4" t="s">
        <v>61</v>
      </c>
      <c r="I776" s="4" t="s">
        <v>247</v>
      </c>
      <c r="J776" s="4" t="s">
        <v>31</v>
      </c>
    </row>
    <row r="777" spans="1:10" x14ac:dyDescent="0.25">
      <c r="A777" s="36" t="s">
        <v>610</v>
      </c>
      <c r="B777" s="33">
        <v>10</v>
      </c>
      <c r="C777" s="33">
        <v>9</v>
      </c>
      <c r="D777" s="33">
        <v>2020</v>
      </c>
      <c r="E777" t="s">
        <v>611</v>
      </c>
      <c r="F777">
        <v>20.170000000000002</v>
      </c>
      <c r="H777" s="4" t="s">
        <v>61</v>
      </c>
      <c r="I777" s="4" t="s">
        <v>247</v>
      </c>
      <c r="J777" s="4" t="s">
        <v>31</v>
      </c>
    </row>
    <row r="778" spans="1:10" x14ac:dyDescent="0.25">
      <c r="A778" s="36" t="s">
        <v>610</v>
      </c>
      <c r="B778" s="33">
        <v>10</v>
      </c>
      <c r="C778" s="33">
        <v>9</v>
      </c>
      <c r="D778" s="33">
        <v>2020</v>
      </c>
      <c r="E778" t="s">
        <v>84</v>
      </c>
      <c r="G778" s="37">
        <v>1920.69</v>
      </c>
      <c r="H778" s="4" t="s">
        <v>85</v>
      </c>
      <c r="I778" s="4" t="s">
        <v>86</v>
      </c>
      <c r="J778" s="4"/>
    </row>
    <row r="779" spans="1:10" x14ac:dyDescent="0.25">
      <c r="A779" s="36" t="s">
        <v>612</v>
      </c>
      <c r="B779" s="33">
        <v>11</v>
      </c>
      <c r="C779" s="33">
        <v>9</v>
      </c>
      <c r="D779" s="33">
        <v>2020</v>
      </c>
      <c r="E779" t="s">
        <v>90</v>
      </c>
      <c r="F779">
        <v>78.38</v>
      </c>
      <c r="H779" s="4" t="s">
        <v>12</v>
      </c>
      <c r="I779" s="4" t="s">
        <v>12</v>
      </c>
      <c r="J779" s="4" t="s">
        <v>13</v>
      </c>
    </row>
    <row r="780" spans="1:10" x14ac:dyDescent="0.25">
      <c r="A780" s="36" t="s">
        <v>613</v>
      </c>
      <c r="B780" s="33">
        <v>12</v>
      </c>
      <c r="C780" s="33">
        <v>9</v>
      </c>
      <c r="D780" s="33">
        <v>2020</v>
      </c>
      <c r="E780" t="s">
        <v>614</v>
      </c>
      <c r="F780">
        <v>15.99</v>
      </c>
      <c r="H780" s="4" t="s">
        <v>61</v>
      </c>
      <c r="I780" s="4" t="s">
        <v>97</v>
      </c>
      <c r="J780" s="4" t="s">
        <v>31</v>
      </c>
    </row>
    <row r="781" spans="1:10" x14ac:dyDescent="0.25">
      <c r="A781" s="36" t="s">
        <v>613</v>
      </c>
      <c r="B781" s="33">
        <v>12</v>
      </c>
      <c r="C781" s="33">
        <v>9</v>
      </c>
      <c r="D781" s="33">
        <v>2020</v>
      </c>
      <c r="E781" t="s">
        <v>332</v>
      </c>
      <c r="F781">
        <v>35.1</v>
      </c>
      <c r="H781" s="4" t="s">
        <v>29</v>
      </c>
      <c r="I781" s="4" t="s">
        <v>45</v>
      </c>
      <c r="J781" s="4" t="s">
        <v>31</v>
      </c>
    </row>
    <row r="782" spans="1:10" x14ac:dyDescent="0.25">
      <c r="A782" s="36" t="s">
        <v>613</v>
      </c>
      <c r="B782" s="33">
        <v>12</v>
      </c>
      <c r="C782" s="33">
        <v>9</v>
      </c>
      <c r="D782" s="33">
        <v>2020</v>
      </c>
      <c r="E782" t="s">
        <v>398</v>
      </c>
      <c r="F782">
        <v>36.74</v>
      </c>
      <c r="H782" s="4" t="s">
        <v>61</v>
      </c>
      <c r="I782" s="4" t="s">
        <v>247</v>
      </c>
      <c r="J782" s="4" t="s">
        <v>31</v>
      </c>
    </row>
    <row r="783" spans="1:10" x14ac:dyDescent="0.25">
      <c r="A783" s="36" t="s">
        <v>613</v>
      </c>
      <c r="B783" s="33">
        <v>12</v>
      </c>
      <c r="C783" s="33">
        <v>9</v>
      </c>
      <c r="D783" s="33">
        <v>2020</v>
      </c>
      <c r="E783" t="s">
        <v>28</v>
      </c>
      <c r="F783">
        <v>12.91</v>
      </c>
      <c r="H783" s="4" t="s">
        <v>29</v>
      </c>
      <c r="I783" s="4" t="s">
        <v>30</v>
      </c>
      <c r="J783" s="4" t="s">
        <v>31</v>
      </c>
    </row>
    <row r="784" spans="1:10" x14ac:dyDescent="0.25">
      <c r="A784" s="36" t="s">
        <v>615</v>
      </c>
      <c r="B784" s="33">
        <v>13</v>
      </c>
      <c r="C784" s="33">
        <v>9</v>
      </c>
      <c r="D784" s="33">
        <v>2020</v>
      </c>
      <c r="E784" t="s">
        <v>285</v>
      </c>
      <c r="F784">
        <v>10.93</v>
      </c>
      <c r="H784" s="4" t="s">
        <v>19</v>
      </c>
      <c r="I784" s="4" t="s">
        <v>56</v>
      </c>
      <c r="J784" s="4" t="s">
        <v>13</v>
      </c>
    </row>
    <row r="785" spans="1:10" x14ac:dyDescent="0.25">
      <c r="A785" s="36" t="s">
        <v>615</v>
      </c>
      <c r="B785" s="33">
        <v>13</v>
      </c>
      <c r="C785" s="33">
        <v>9</v>
      </c>
      <c r="D785" s="33">
        <v>2020</v>
      </c>
      <c r="E785" t="s">
        <v>143</v>
      </c>
      <c r="F785">
        <v>25.82</v>
      </c>
      <c r="H785" s="4" t="s">
        <v>16</v>
      </c>
      <c r="I785" s="4" t="s">
        <v>106</v>
      </c>
      <c r="J785" s="4" t="s">
        <v>13</v>
      </c>
    </row>
    <row r="786" spans="1:10" x14ac:dyDescent="0.25">
      <c r="A786" s="36" t="s">
        <v>616</v>
      </c>
      <c r="B786" s="33">
        <v>14</v>
      </c>
      <c r="C786" s="33">
        <v>9</v>
      </c>
      <c r="D786" s="33">
        <v>2020</v>
      </c>
      <c r="E786" t="s">
        <v>64</v>
      </c>
      <c r="F786">
        <v>494.93</v>
      </c>
      <c r="H786" s="4" t="s">
        <v>23</v>
      </c>
      <c r="I786" s="4" t="s">
        <v>65</v>
      </c>
      <c r="J786" s="4" t="s">
        <v>13</v>
      </c>
    </row>
    <row r="787" spans="1:10" x14ac:dyDescent="0.25">
      <c r="A787" s="36" t="s">
        <v>616</v>
      </c>
      <c r="B787" s="33">
        <v>14</v>
      </c>
      <c r="C787" s="33">
        <v>9</v>
      </c>
      <c r="D787" s="33">
        <v>2020</v>
      </c>
      <c r="E787" t="s">
        <v>103</v>
      </c>
      <c r="F787">
        <v>52.96</v>
      </c>
      <c r="H787" s="4" t="s">
        <v>16</v>
      </c>
      <c r="I787" s="4" t="s">
        <v>39</v>
      </c>
      <c r="J787" s="4" t="s">
        <v>13</v>
      </c>
    </row>
    <row r="788" spans="1:10" x14ac:dyDescent="0.25">
      <c r="A788" s="36" t="s">
        <v>616</v>
      </c>
      <c r="B788" s="33">
        <v>14</v>
      </c>
      <c r="C788" s="33">
        <v>9</v>
      </c>
      <c r="D788" s="33">
        <v>2020</v>
      </c>
      <c r="E788" t="s">
        <v>135</v>
      </c>
      <c r="F788">
        <v>8.39</v>
      </c>
      <c r="H788" s="4" t="s">
        <v>61</v>
      </c>
      <c r="I788" s="4" t="s">
        <v>97</v>
      </c>
      <c r="J788" s="4" t="s">
        <v>31</v>
      </c>
    </row>
    <row r="789" spans="1:10" x14ac:dyDescent="0.25">
      <c r="A789" s="36" t="s">
        <v>617</v>
      </c>
      <c r="B789" s="33">
        <v>15</v>
      </c>
      <c r="C789" s="33">
        <v>9</v>
      </c>
      <c r="D789" s="33">
        <v>2020</v>
      </c>
      <c r="E789" t="s">
        <v>109</v>
      </c>
      <c r="F789">
        <v>228.68</v>
      </c>
      <c r="H789" s="4" t="s">
        <v>23</v>
      </c>
      <c r="I789" s="4" t="s">
        <v>110</v>
      </c>
      <c r="J789" s="4" t="s">
        <v>13</v>
      </c>
    </row>
    <row r="790" spans="1:10" x14ac:dyDescent="0.25">
      <c r="A790" s="36" t="s">
        <v>617</v>
      </c>
      <c r="B790" s="33">
        <v>15</v>
      </c>
      <c r="C790" s="33">
        <v>9</v>
      </c>
      <c r="D790" s="33">
        <v>2020</v>
      </c>
      <c r="E790" t="s">
        <v>46</v>
      </c>
      <c r="F790" s="37">
        <v>108.26</v>
      </c>
      <c r="H790" s="4" t="s">
        <v>12</v>
      </c>
      <c r="I790" s="4" t="s">
        <v>12</v>
      </c>
      <c r="J790" s="4" t="s">
        <v>13</v>
      </c>
    </row>
    <row r="791" spans="1:10" x14ac:dyDescent="0.25">
      <c r="A791" s="36" t="s">
        <v>617</v>
      </c>
      <c r="B791" s="33">
        <v>15</v>
      </c>
      <c r="C791" s="33">
        <v>9</v>
      </c>
      <c r="D791" s="33">
        <v>2020</v>
      </c>
      <c r="E791" t="s">
        <v>421</v>
      </c>
      <c r="F791">
        <v>25.91</v>
      </c>
      <c r="H791" s="4" t="s">
        <v>12</v>
      </c>
      <c r="I791" s="4" t="s">
        <v>12</v>
      </c>
      <c r="J791" s="4" t="s">
        <v>13</v>
      </c>
    </row>
    <row r="792" spans="1:10" x14ac:dyDescent="0.25">
      <c r="A792" s="36" t="s">
        <v>617</v>
      </c>
      <c r="B792" s="33">
        <v>15</v>
      </c>
      <c r="C792" s="33">
        <v>9</v>
      </c>
      <c r="D792" s="33">
        <v>2020</v>
      </c>
      <c r="E792" t="s">
        <v>618</v>
      </c>
      <c r="F792">
        <v>41.99</v>
      </c>
      <c r="H792" s="4" t="s">
        <v>61</v>
      </c>
      <c r="I792" s="4" t="s">
        <v>247</v>
      </c>
      <c r="J792" s="4" t="s">
        <v>31</v>
      </c>
    </row>
    <row r="793" spans="1:10" x14ac:dyDescent="0.25">
      <c r="A793" s="36" t="s">
        <v>617</v>
      </c>
      <c r="B793" s="33">
        <v>15</v>
      </c>
      <c r="C793" s="33">
        <v>9</v>
      </c>
      <c r="D793" s="33">
        <v>2020</v>
      </c>
      <c r="E793" t="s">
        <v>351</v>
      </c>
      <c r="G793" s="37">
        <v>1000</v>
      </c>
      <c r="H793" s="4" t="s">
        <v>36</v>
      </c>
      <c r="I793" s="4" t="s">
        <v>352</v>
      </c>
      <c r="J793" s="4"/>
    </row>
    <row r="794" spans="1:10" x14ac:dyDescent="0.25">
      <c r="A794" s="36" t="s">
        <v>617</v>
      </c>
      <c r="B794" s="33">
        <v>15</v>
      </c>
      <c r="C794" s="33">
        <v>9</v>
      </c>
      <c r="D794" s="33">
        <v>2020</v>
      </c>
      <c r="E794" t="s">
        <v>619</v>
      </c>
      <c r="G794" s="37">
        <v>300</v>
      </c>
      <c r="H794" s="4" t="s">
        <v>85</v>
      </c>
      <c r="I794" s="4" t="s">
        <v>620</v>
      </c>
      <c r="J794" s="4"/>
    </row>
    <row r="795" spans="1:10" x14ac:dyDescent="0.25">
      <c r="A795" s="36" t="s">
        <v>617</v>
      </c>
      <c r="B795" s="33">
        <v>15</v>
      </c>
      <c r="C795" s="33">
        <v>9</v>
      </c>
      <c r="D795" s="33">
        <v>2020</v>
      </c>
      <c r="E795" t="s">
        <v>621</v>
      </c>
      <c r="G795" s="37">
        <v>1600</v>
      </c>
      <c r="H795" s="4" t="s">
        <v>85</v>
      </c>
      <c r="I795" s="4" t="s">
        <v>620</v>
      </c>
      <c r="J795" s="4"/>
    </row>
    <row r="796" spans="1:10" x14ac:dyDescent="0.25">
      <c r="A796" s="36" t="s">
        <v>622</v>
      </c>
      <c r="B796" s="33">
        <v>16</v>
      </c>
      <c r="C796" s="33">
        <v>9</v>
      </c>
      <c r="D796" s="33">
        <v>2020</v>
      </c>
      <c r="E796" t="s">
        <v>623</v>
      </c>
      <c r="F796">
        <v>46.15</v>
      </c>
      <c r="H796" s="4" t="s">
        <v>16</v>
      </c>
      <c r="I796" s="4" t="s">
        <v>116</v>
      </c>
      <c r="J796" s="4" t="s">
        <v>13</v>
      </c>
    </row>
    <row r="797" spans="1:10" x14ac:dyDescent="0.25">
      <c r="A797" s="36" t="s">
        <v>622</v>
      </c>
      <c r="B797" s="33">
        <v>16</v>
      </c>
      <c r="C797" s="33">
        <v>9</v>
      </c>
      <c r="D797" s="33">
        <v>2020</v>
      </c>
      <c r="E797" t="s">
        <v>624</v>
      </c>
      <c r="F797">
        <v>264.60000000000002</v>
      </c>
      <c r="H797" s="4" t="s">
        <v>51</v>
      </c>
      <c r="I797" s="4" t="s">
        <v>52</v>
      </c>
      <c r="J797" s="4" t="s">
        <v>31</v>
      </c>
    </row>
    <row r="798" spans="1:10" x14ac:dyDescent="0.25">
      <c r="A798" s="36" t="s">
        <v>625</v>
      </c>
      <c r="B798" s="33">
        <v>17</v>
      </c>
      <c r="C798" s="33">
        <v>9</v>
      </c>
      <c r="D798" s="33">
        <v>2020</v>
      </c>
      <c r="E798" t="s">
        <v>90</v>
      </c>
      <c r="F798">
        <v>10.44</v>
      </c>
      <c r="H798" s="4" t="s">
        <v>12</v>
      </c>
      <c r="I798" s="4" t="s">
        <v>12</v>
      </c>
      <c r="J798" s="4" t="s">
        <v>13</v>
      </c>
    </row>
    <row r="799" spans="1:10" x14ac:dyDescent="0.25">
      <c r="A799" s="36" t="s">
        <v>625</v>
      </c>
      <c r="B799" s="33">
        <v>17</v>
      </c>
      <c r="C799" s="33">
        <v>9</v>
      </c>
      <c r="D799" s="33">
        <v>2020</v>
      </c>
      <c r="E799" t="s">
        <v>238</v>
      </c>
      <c r="F799">
        <v>4.1900000000000004</v>
      </c>
      <c r="H799" s="4" t="s">
        <v>29</v>
      </c>
      <c r="I799" s="4" t="s">
        <v>58</v>
      </c>
      <c r="J799" s="4" t="s">
        <v>31</v>
      </c>
    </row>
    <row r="800" spans="1:10" x14ac:dyDescent="0.25">
      <c r="A800" s="36" t="s">
        <v>625</v>
      </c>
      <c r="B800" s="33">
        <v>17</v>
      </c>
      <c r="C800" s="33">
        <v>9</v>
      </c>
      <c r="D800" s="33">
        <v>2020</v>
      </c>
      <c r="E800" t="s">
        <v>590</v>
      </c>
      <c r="F800">
        <v>30.38</v>
      </c>
      <c r="H800" s="4" t="s">
        <v>29</v>
      </c>
      <c r="I800" s="4" t="s">
        <v>45</v>
      </c>
      <c r="J800" s="4" t="s">
        <v>31</v>
      </c>
    </row>
    <row r="801" spans="1:10" x14ac:dyDescent="0.25">
      <c r="A801" s="36" t="s">
        <v>626</v>
      </c>
      <c r="B801" s="33">
        <v>19</v>
      </c>
      <c r="C801" s="33">
        <v>9</v>
      </c>
      <c r="D801" s="33">
        <v>2020</v>
      </c>
      <c r="E801" t="s">
        <v>627</v>
      </c>
      <c r="F801">
        <v>12.08</v>
      </c>
      <c r="H801" s="4" t="s">
        <v>16</v>
      </c>
      <c r="I801" s="4" t="s">
        <v>106</v>
      </c>
      <c r="J801" s="4" t="s">
        <v>13</v>
      </c>
    </row>
    <row r="802" spans="1:10" x14ac:dyDescent="0.25">
      <c r="A802" s="36" t="s">
        <v>626</v>
      </c>
      <c r="B802" s="33">
        <v>19</v>
      </c>
      <c r="C802" s="33">
        <v>9</v>
      </c>
      <c r="D802" s="33">
        <v>2020</v>
      </c>
      <c r="E802" t="s">
        <v>628</v>
      </c>
      <c r="F802">
        <v>16.8</v>
      </c>
      <c r="H802" s="4" t="s">
        <v>61</v>
      </c>
      <c r="I802" s="4" t="s">
        <v>184</v>
      </c>
      <c r="J802" s="4" t="s">
        <v>31</v>
      </c>
    </row>
    <row r="803" spans="1:10" x14ac:dyDescent="0.25">
      <c r="A803" s="36" t="s">
        <v>626</v>
      </c>
      <c r="B803" s="33">
        <v>19</v>
      </c>
      <c r="C803" s="33">
        <v>9</v>
      </c>
      <c r="D803" s="33">
        <v>2020</v>
      </c>
      <c r="E803" t="s">
        <v>124</v>
      </c>
      <c r="F803">
        <v>8.6300000000000008</v>
      </c>
      <c r="H803" s="4" t="s">
        <v>29</v>
      </c>
      <c r="I803" s="4" t="s">
        <v>30</v>
      </c>
      <c r="J803" s="4" t="s">
        <v>31</v>
      </c>
    </row>
    <row r="804" spans="1:10" x14ac:dyDescent="0.25">
      <c r="A804" s="36" t="s">
        <v>629</v>
      </c>
      <c r="B804" s="33">
        <v>20</v>
      </c>
      <c r="C804" s="33">
        <v>9</v>
      </c>
      <c r="D804" s="33">
        <v>2020</v>
      </c>
      <c r="E804" t="s">
        <v>232</v>
      </c>
      <c r="F804">
        <v>91.34</v>
      </c>
      <c r="H804" s="4" t="s">
        <v>16</v>
      </c>
      <c r="I804" s="4" t="s">
        <v>34</v>
      </c>
      <c r="J804" s="4" t="s">
        <v>13</v>
      </c>
    </row>
    <row r="805" spans="1:10" x14ac:dyDescent="0.25">
      <c r="A805" s="36" t="s">
        <v>629</v>
      </c>
      <c r="B805" s="33">
        <v>20</v>
      </c>
      <c r="C805" s="33">
        <v>9</v>
      </c>
      <c r="D805" s="33">
        <v>2020</v>
      </c>
      <c r="E805" t="s">
        <v>212</v>
      </c>
      <c r="F805">
        <v>6.99</v>
      </c>
      <c r="H805" s="4" t="s">
        <v>12</v>
      </c>
      <c r="I805" s="4" t="s">
        <v>12</v>
      </c>
      <c r="J805" s="4" t="s">
        <v>13</v>
      </c>
    </row>
    <row r="806" spans="1:10" x14ac:dyDescent="0.25">
      <c r="A806" s="36" t="s">
        <v>629</v>
      </c>
      <c r="B806" s="33">
        <v>20</v>
      </c>
      <c r="C806" s="33">
        <v>9</v>
      </c>
      <c r="D806" s="33">
        <v>2020</v>
      </c>
      <c r="E806" t="s">
        <v>630</v>
      </c>
      <c r="F806">
        <v>41.99</v>
      </c>
      <c r="H806" s="4" t="s">
        <v>12</v>
      </c>
      <c r="I806" s="4" t="s">
        <v>12</v>
      </c>
      <c r="J806" s="4" t="s">
        <v>13</v>
      </c>
    </row>
    <row r="807" spans="1:10" x14ac:dyDescent="0.25">
      <c r="A807" s="36" t="s">
        <v>629</v>
      </c>
      <c r="B807" s="33">
        <v>20</v>
      </c>
      <c r="C807" s="33">
        <v>9</v>
      </c>
      <c r="D807" s="33">
        <v>2020</v>
      </c>
      <c r="E807" t="s">
        <v>357</v>
      </c>
      <c r="F807">
        <v>41.93</v>
      </c>
      <c r="H807" s="4" t="s">
        <v>61</v>
      </c>
      <c r="I807" s="4" t="s">
        <v>62</v>
      </c>
      <c r="J807" s="4" t="s">
        <v>31</v>
      </c>
    </row>
    <row r="808" spans="1:10" x14ac:dyDescent="0.25">
      <c r="A808" s="36" t="s">
        <v>629</v>
      </c>
      <c r="B808" s="33">
        <v>20</v>
      </c>
      <c r="C808" s="33">
        <v>9</v>
      </c>
      <c r="D808" s="33">
        <v>2020</v>
      </c>
      <c r="E808" t="s">
        <v>124</v>
      </c>
      <c r="F808">
        <v>7.48</v>
      </c>
      <c r="H808" s="4" t="s">
        <v>29</v>
      </c>
      <c r="I808" s="4" t="s">
        <v>30</v>
      </c>
      <c r="J808" s="4" t="s">
        <v>31</v>
      </c>
    </row>
    <row r="809" spans="1:10" x14ac:dyDescent="0.25">
      <c r="A809" s="36" t="s">
        <v>631</v>
      </c>
      <c r="B809" s="33">
        <v>21</v>
      </c>
      <c r="C809" s="33">
        <v>9</v>
      </c>
      <c r="D809" s="33">
        <v>2020</v>
      </c>
      <c r="E809" t="s">
        <v>632</v>
      </c>
      <c r="F809">
        <v>34.21</v>
      </c>
      <c r="H809" s="4" t="s">
        <v>16</v>
      </c>
      <c r="I809" s="4" t="s">
        <v>106</v>
      </c>
      <c r="J809" s="4" t="s">
        <v>13</v>
      </c>
    </row>
    <row r="810" spans="1:10" x14ac:dyDescent="0.25">
      <c r="A810" s="36" t="s">
        <v>631</v>
      </c>
      <c r="B810" s="33">
        <v>21</v>
      </c>
      <c r="C810" s="33">
        <v>9</v>
      </c>
      <c r="D810" s="33">
        <v>2020</v>
      </c>
      <c r="E810" t="s">
        <v>135</v>
      </c>
      <c r="F810">
        <v>4.1900000000000004</v>
      </c>
      <c r="H810" s="4" t="s">
        <v>61</v>
      </c>
      <c r="I810" s="4" t="s">
        <v>97</v>
      </c>
      <c r="J810" s="4" t="s">
        <v>31</v>
      </c>
    </row>
    <row r="811" spans="1:10" x14ac:dyDescent="0.25">
      <c r="A811" s="36" t="s">
        <v>631</v>
      </c>
      <c r="B811" s="33">
        <v>21</v>
      </c>
      <c r="C811" s="33">
        <v>9</v>
      </c>
      <c r="D811" s="33">
        <v>2020</v>
      </c>
      <c r="E811" t="s">
        <v>633</v>
      </c>
      <c r="F811">
        <v>5.87</v>
      </c>
      <c r="H811" s="4" t="s">
        <v>29</v>
      </c>
      <c r="I811" s="4" t="s">
        <v>58</v>
      </c>
      <c r="J811" s="4" t="s">
        <v>31</v>
      </c>
    </row>
    <row r="812" spans="1:10" x14ac:dyDescent="0.25">
      <c r="A812" s="36" t="s">
        <v>634</v>
      </c>
      <c r="B812" s="33">
        <v>22</v>
      </c>
      <c r="C812" s="33">
        <v>9</v>
      </c>
      <c r="D812" s="33">
        <v>2020</v>
      </c>
      <c r="E812" t="s">
        <v>387</v>
      </c>
      <c r="F812">
        <v>54.46</v>
      </c>
      <c r="H812" s="4" t="s">
        <v>19</v>
      </c>
      <c r="I812" s="4" t="s">
        <v>20</v>
      </c>
      <c r="J812" s="4" t="s">
        <v>13</v>
      </c>
    </row>
    <row r="813" spans="1:10" x14ac:dyDescent="0.25">
      <c r="A813" s="36" t="s">
        <v>634</v>
      </c>
      <c r="B813" s="33">
        <v>22</v>
      </c>
      <c r="C813" s="33">
        <v>9</v>
      </c>
      <c r="D813" s="33">
        <v>2020</v>
      </c>
      <c r="E813" t="s">
        <v>175</v>
      </c>
      <c r="F813">
        <v>299.14999999999998</v>
      </c>
      <c r="H813" s="4" t="s">
        <v>12</v>
      </c>
      <c r="I813" s="4" t="s">
        <v>12</v>
      </c>
      <c r="J813" s="4" t="s">
        <v>13</v>
      </c>
    </row>
    <row r="814" spans="1:10" x14ac:dyDescent="0.25">
      <c r="A814" s="36" t="s">
        <v>634</v>
      </c>
      <c r="B814" s="33">
        <v>22</v>
      </c>
      <c r="C814" s="33">
        <v>9</v>
      </c>
      <c r="D814" s="33">
        <v>2020</v>
      </c>
      <c r="E814" t="s">
        <v>26</v>
      </c>
      <c r="F814">
        <v>157.25</v>
      </c>
      <c r="H814" s="4" t="s">
        <v>19</v>
      </c>
      <c r="I814" s="4" t="s">
        <v>139</v>
      </c>
      <c r="J814" s="4" t="s">
        <v>13</v>
      </c>
    </row>
    <row r="815" spans="1:10" x14ac:dyDescent="0.25">
      <c r="A815" s="36" t="s">
        <v>634</v>
      </c>
      <c r="B815" s="33">
        <v>22</v>
      </c>
      <c r="C815" s="33">
        <v>9</v>
      </c>
      <c r="D815" s="33">
        <v>2020</v>
      </c>
      <c r="E815" t="s">
        <v>406</v>
      </c>
      <c r="F815">
        <v>20.46</v>
      </c>
      <c r="H815" s="4" t="s">
        <v>61</v>
      </c>
      <c r="I815" s="4" t="s">
        <v>97</v>
      </c>
      <c r="J815" s="4" t="s">
        <v>31</v>
      </c>
    </row>
    <row r="816" spans="1:10" x14ac:dyDescent="0.25">
      <c r="A816" s="36" t="s">
        <v>635</v>
      </c>
      <c r="B816" s="33">
        <v>23</v>
      </c>
      <c r="C816" s="33">
        <v>9</v>
      </c>
      <c r="D816" s="33">
        <v>2020</v>
      </c>
      <c r="E816" t="s">
        <v>143</v>
      </c>
      <c r="F816">
        <v>66.02</v>
      </c>
      <c r="H816" s="4" t="s">
        <v>12</v>
      </c>
      <c r="I816" s="4" t="s">
        <v>12</v>
      </c>
      <c r="J816" s="4" t="s">
        <v>13</v>
      </c>
    </row>
    <row r="817" spans="1:10" x14ac:dyDescent="0.25">
      <c r="A817" s="36" t="s">
        <v>635</v>
      </c>
      <c r="B817" s="33">
        <v>23</v>
      </c>
      <c r="C817" s="33">
        <v>9</v>
      </c>
      <c r="D817" s="33">
        <v>2020</v>
      </c>
      <c r="E817" t="s">
        <v>590</v>
      </c>
      <c r="F817">
        <v>34.28</v>
      </c>
      <c r="H817" s="4" t="s">
        <v>29</v>
      </c>
      <c r="I817" s="4" t="s">
        <v>45</v>
      </c>
      <c r="J817" s="4" t="s">
        <v>31</v>
      </c>
    </row>
    <row r="818" spans="1:10" x14ac:dyDescent="0.25">
      <c r="A818" s="36" t="s">
        <v>636</v>
      </c>
      <c r="B818" s="33">
        <v>25</v>
      </c>
      <c r="C818" s="33">
        <v>9</v>
      </c>
      <c r="D818" s="33">
        <v>2020</v>
      </c>
      <c r="E818" t="s">
        <v>46</v>
      </c>
      <c r="F818">
        <v>32.15</v>
      </c>
      <c r="H818" s="4" t="s">
        <v>12</v>
      </c>
      <c r="I818" s="4" t="s">
        <v>12</v>
      </c>
      <c r="J818" s="4" t="s">
        <v>13</v>
      </c>
    </row>
    <row r="819" spans="1:10" x14ac:dyDescent="0.25">
      <c r="A819" s="36" t="s">
        <v>636</v>
      </c>
      <c r="B819" s="33">
        <v>25</v>
      </c>
      <c r="C819" s="33">
        <v>9</v>
      </c>
      <c r="D819" s="33">
        <v>2020</v>
      </c>
      <c r="E819" t="s">
        <v>84</v>
      </c>
      <c r="G819" s="37">
        <v>1935.91</v>
      </c>
      <c r="H819" s="4" t="s">
        <v>85</v>
      </c>
      <c r="I819" s="4" t="s">
        <v>86</v>
      </c>
      <c r="J819" s="4"/>
    </row>
    <row r="820" spans="1:10" x14ac:dyDescent="0.25">
      <c r="A820" s="36" t="s">
        <v>637</v>
      </c>
      <c r="B820" s="33">
        <v>27</v>
      </c>
      <c r="C820" s="33">
        <v>9</v>
      </c>
      <c r="D820" s="33">
        <v>2020</v>
      </c>
      <c r="E820" t="s">
        <v>18</v>
      </c>
      <c r="F820">
        <v>37.08</v>
      </c>
      <c r="H820" s="4" t="s">
        <v>19</v>
      </c>
      <c r="I820" s="4" t="s">
        <v>20</v>
      </c>
      <c r="J820" s="4" t="s">
        <v>13</v>
      </c>
    </row>
    <row r="821" spans="1:10" x14ac:dyDescent="0.25">
      <c r="A821" s="36" t="s">
        <v>637</v>
      </c>
      <c r="B821" s="33">
        <v>27</v>
      </c>
      <c r="C821" s="33">
        <v>9</v>
      </c>
      <c r="D821" s="33">
        <v>2020</v>
      </c>
      <c r="E821" t="s">
        <v>638</v>
      </c>
      <c r="F821">
        <v>18.97</v>
      </c>
      <c r="H821" s="4" t="s">
        <v>12</v>
      </c>
      <c r="I821" s="4" t="s">
        <v>12</v>
      </c>
      <c r="J821" s="4" t="s">
        <v>13</v>
      </c>
    </row>
    <row r="822" spans="1:10" x14ac:dyDescent="0.25">
      <c r="A822" s="36" t="s">
        <v>637</v>
      </c>
      <c r="B822" s="33">
        <v>27</v>
      </c>
      <c r="C822" s="33">
        <v>9</v>
      </c>
      <c r="D822" s="33">
        <v>2020</v>
      </c>
      <c r="E822" t="s">
        <v>127</v>
      </c>
      <c r="F822">
        <v>15.94</v>
      </c>
      <c r="H822" s="4" t="s">
        <v>29</v>
      </c>
      <c r="I822" s="4" t="s">
        <v>58</v>
      </c>
      <c r="J822" s="4" t="s">
        <v>31</v>
      </c>
    </row>
    <row r="823" spans="1:10" x14ac:dyDescent="0.25">
      <c r="A823" s="36" t="s">
        <v>639</v>
      </c>
      <c r="B823" s="33">
        <v>28</v>
      </c>
      <c r="C823" s="33">
        <v>9</v>
      </c>
      <c r="D823" s="33">
        <v>2020</v>
      </c>
      <c r="E823" s="46" t="s">
        <v>64</v>
      </c>
      <c r="F823" s="46">
        <v>494.93</v>
      </c>
      <c r="G823" s="49"/>
      <c r="H823" s="4" t="s">
        <v>23</v>
      </c>
      <c r="I823" s="4" t="s">
        <v>65</v>
      </c>
      <c r="J823" s="4" t="s">
        <v>13</v>
      </c>
    </row>
    <row r="824" spans="1:10" x14ac:dyDescent="0.25">
      <c r="A824" s="36" t="s">
        <v>639</v>
      </c>
      <c r="B824" s="33">
        <v>28</v>
      </c>
      <c r="C824" s="33">
        <v>9</v>
      </c>
      <c r="D824" s="33">
        <v>2020</v>
      </c>
      <c r="E824" s="46" t="s">
        <v>90</v>
      </c>
      <c r="F824" s="46">
        <v>32.630000000000003</v>
      </c>
      <c r="G824" s="49"/>
      <c r="H824" s="4" t="s">
        <v>12</v>
      </c>
      <c r="I824" s="4" t="s">
        <v>12</v>
      </c>
      <c r="J824" s="4" t="s">
        <v>13</v>
      </c>
    </row>
    <row r="825" spans="1:10" x14ac:dyDescent="0.25">
      <c r="A825" s="36" t="s">
        <v>640</v>
      </c>
      <c r="B825" s="33">
        <v>29</v>
      </c>
      <c r="C825" s="33">
        <v>9</v>
      </c>
      <c r="D825" s="33">
        <v>2020</v>
      </c>
      <c r="E825" t="s">
        <v>641</v>
      </c>
      <c r="F825" s="37">
        <v>21</v>
      </c>
      <c r="H825" s="4" t="s">
        <v>61</v>
      </c>
      <c r="I825" s="4" t="s">
        <v>184</v>
      </c>
      <c r="J825" s="4" t="s">
        <v>31</v>
      </c>
    </row>
    <row r="826" spans="1:10" x14ac:dyDescent="0.25">
      <c r="A826" s="36" t="s">
        <v>640</v>
      </c>
      <c r="B826" s="33">
        <v>29</v>
      </c>
      <c r="C826" s="33">
        <v>9</v>
      </c>
      <c r="D826" s="33">
        <v>2020</v>
      </c>
      <c r="E826" t="s">
        <v>124</v>
      </c>
      <c r="F826">
        <v>10.9</v>
      </c>
      <c r="H826" s="4" t="s">
        <v>29</v>
      </c>
      <c r="I826" s="4" t="s">
        <v>30</v>
      </c>
      <c r="J826" s="4" t="s">
        <v>31</v>
      </c>
    </row>
    <row r="827" spans="1:10" x14ac:dyDescent="0.25">
      <c r="A827" s="36" t="s">
        <v>640</v>
      </c>
      <c r="B827" s="33">
        <v>29</v>
      </c>
      <c r="C827" s="33">
        <v>9</v>
      </c>
      <c r="D827" s="33">
        <v>2020</v>
      </c>
      <c r="E827" t="s">
        <v>351</v>
      </c>
      <c r="G827" s="37">
        <v>1000</v>
      </c>
      <c r="H827" s="4" t="s">
        <v>36</v>
      </c>
      <c r="I827" s="4" t="s">
        <v>352</v>
      </c>
      <c r="J827" s="4"/>
    </row>
    <row r="828" spans="1:10" x14ac:dyDescent="0.25">
      <c r="A828" s="36" t="s">
        <v>642</v>
      </c>
      <c r="B828" s="33">
        <v>30</v>
      </c>
      <c r="C828" s="33">
        <v>9</v>
      </c>
      <c r="D828" s="33">
        <v>2020</v>
      </c>
      <c r="E828" t="s">
        <v>643</v>
      </c>
      <c r="F828">
        <v>8.2799999999999994</v>
      </c>
      <c r="H828" s="4" t="s">
        <v>29</v>
      </c>
      <c r="I828" s="4" t="s">
        <v>58</v>
      </c>
      <c r="J828" s="4" t="s">
        <v>31</v>
      </c>
    </row>
    <row r="829" spans="1:10" x14ac:dyDescent="0.25">
      <c r="A829" s="36" t="s">
        <v>644</v>
      </c>
      <c r="B829" s="33">
        <v>1</v>
      </c>
      <c r="C829" s="33">
        <v>10</v>
      </c>
      <c r="D829" s="33">
        <v>2020</v>
      </c>
      <c r="E829" s="46" t="s">
        <v>645</v>
      </c>
      <c r="F829" s="46">
        <v>69.08</v>
      </c>
      <c r="G829" s="49"/>
      <c r="H829" s="4" t="s">
        <v>19</v>
      </c>
      <c r="I829" s="4" t="s">
        <v>20</v>
      </c>
      <c r="J829" s="4" t="s">
        <v>13</v>
      </c>
    </row>
    <row r="830" spans="1:10" x14ac:dyDescent="0.25">
      <c r="A830" s="36" t="s">
        <v>644</v>
      </c>
      <c r="B830" s="33">
        <v>1</v>
      </c>
      <c r="C830" s="33">
        <v>10</v>
      </c>
      <c r="D830" s="33">
        <v>2020</v>
      </c>
      <c r="E830" s="46" t="s">
        <v>22</v>
      </c>
      <c r="F830" s="46">
        <v>168</v>
      </c>
      <c r="H830" s="4" t="s">
        <v>23</v>
      </c>
      <c r="I830" s="4" t="s">
        <v>24</v>
      </c>
      <c r="J830" s="4" t="s">
        <v>13</v>
      </c>
    </row>
    <row r="831" spans="1:10" x14ac:dyDescent="0.25">
      <c r="A831" s="43" t="s">
        <v>644</v>
      </c>
      <c r="B831" s="33">
        <v>1</v>
      </c>
      <c r="C831" s="33">
        <v>10</v>
      </c>
      <c r="D831" s="33">
        <v>2020</v>
      </c>
      <c r="E831" s="46" t="s">
        <v>26</v>
      </c>
      <c r="F831" s="46">
        <v>73.75</v>
      </c>
      <c r="G831" s="49"/>
      <c r="H831" s="17" t="s">
        <v>23</v>
      </c>
      <c r="I831" s="17" t="s">
        <v>27</v>
      </c>
      <c r="J831" s="4" t="s">
        <v>13</v>
      </c>
    </row>
    <row r="832" spans="1:10" x14ac:dyDescent="0.25">
      <c r="A832" s="36" t="s">
        <v>644</v>
      </c>
      <c r="B832" s="33">
        <v>1</v>
      </c>
      <c r="C832" s="33">
        <v>10</v>
      </c>
      <c r="D832" s="33">
        <v>2020</v>
      </c>
      <c r="E832" t="s">
        <v>177</v>
      </c>
      <c r="F832">
        <v>10.48</v>
      </c>
      <c r="H832" s="17" t="s">
        <v>61</v>
      </c>
      <c r="I832" s="4" t="s">
        <v>344</v>
      </c>
      <c r="J832" s="4" t="s">
        <v>31</v>
      </c>
    </row>
    <row r="833" spans="1:10" x14ac:dyDescent="0.25">
      <c r="A833" s="36" t="s">
        <v>644</v>
      </c>
      <c r="B833" s="33">
        <v>1</v>
      </c>
      <c r="C833" s="33">
        <v>10</v>
      </c>
      <c r="D833" s="33">
        <v>2020</v>
      </c>
      <c r="E833" t="s">
        <v>646</v>
      </c>
      <c r="F833">
        <v>9.32</v>
      </c>
      <c r="H833" s="4" t="s">
        <v>29</v>
      </c>
      <c r="I833" s="4" t="s">
        <v>58</v>
      </c>
      <c r="J833" s="4" t="s">
        <v>31</v>
      </c>
    </row>
    <row r="834" spans="1:10" x14ac:dyDescent="0.25">
      <c r="A834" s="36" t="s">
        <v>647</v>
      </c>
      <c r="B834" s="33">
        <v>2</v>
      </c>
      <c r="C834" s="33">
        <v>10</v>
      </c>
      <c r="D834" s="33">
        <v>2020</v>
      </c>
      <c r="E834" s="46" t="s">
        <v>46</v>
      </c>
      <c r="F834" s="46">
        <v>167.71</v>
      </c>
      <c r="G834" s="49"/>
      <c r="H834" s="17" t="s">
        <v>12</v>
      </c>
      <c r="I834" s="17" t="s">
        <v>12</v>
      </c>
      <c r="J834" s="4" t="s">
        <v>13</v>
      </c>
    </row>
    <row r="835" spans="1:10" x14ac:dyDescent="0.25">
      <c r="A835" s="36" t="s">
        <v>647</v>
      </c>
      <c r="B835" s="33">
        <v>2</v>
      </c>
      <c r="C835" s="33">
        <v>10</v>
      </c>
      <c r="D835" s="33">
        <v>2020</v>
      </c>
      <c r="E835" s="46" t="s">
        <v>212</v>
      </c>
      <c r="F835" s="46">
        <v>38.65</v>
      </c>
      <c r="H835" s="17" t="s">
        <v>12</v>
      </c>
      <c r="I835" s="17" t="s">
        <v>12</v>
      </c>
      <c r="J835" s="4" t="s">
        <v>13</v>
      </c>
    </row>
    <row r="836" spans="1:10" x14ac:dyDescent="0.25">
      <c r="A836" s="36" t="s">
        <v>647</v>
      </c>
      <c r="B836" s="33">
        <v>2</v>
      </c>
      <c r="C836" s="33">
        <v>10</v>
      </c>
      <c r="D836" s="33">
        <v>2020</v>
      </c>
      <c r="E836" t="s">
        <v>256</v>
      </c>
      <c r="F836">
        <v>9</v>
      </c>
      <c r="H836" s="17" t="s">
        <v>16</v>
      </c>
      <c r="I836" s="17" t="s">
        <v>17</v>
      </c>
      <c r="J836" s="4" t="s">
        <v>13</v>
      </c>
    </row>
    <row r="837" spans="1:10" x14ac:dyDescent="0.25">
      <c r="A837" s="36" t="s">
        <v>647</v>
      </c>
      <c r="B837" s="33">
        <v>2</v>
      </c>
      <c r="C837" s="33">
        <v>10</v>
      </c>
      <c r="D837" s="33">
        <v>2020</v>
      </c>
      <c r="E837" t="s">
        <v>421</v>
      </c>
      <c r="F837">
        <v>9.49</v>
      </c>
      <c r="H837" s="17" t="s">
        <v>12</v>
      </c>
      <c r="I837" s="17" t="s">
        <v>12</v>
      </c>
      <c r="J837" s="4" t="s">
        <v>13</v>
      </c>
    </row>
    <row r="838" spans="1:10" x14ac:dyDescent="0.25">
      <c r="A838" s="36" t="s">
        <v>647</v>
      </c>
      <c r="B838" s="33">
        <v>2</v>
      </c>
      <c r="C838" s="33">
        <v>10</v>
      </c>
      <c r="D838" s="33">
        <v>2020</v>
      </c>
      <c r="E838" t="s">
        <v>129</v>
      </c>
      <c r="F838">
        <v>3.41</v>
      </c>
      <c r="H838" s="4" t="s">
        <v>29</v>
      </c>
      <c r="I838" s="4" t="s">
        <v>58</v>
      </c>
      <c r="J838" s="4" t="s">
        <v>31</v>
      </c>
    </row>
    <row r="839" spans="1:10" x14ac:dyDescent="0.25">
      <c r="A839" s="36" t="s">
        <v>647</v>
      </c>
      <c r="B839" s="33">
        <v>2</v>
      </c>
      <c r="C839" s="33">
        <v>10</v>
      </c>
      <c r="D839" s="33">
        <v>2020</v>
      </c>
      <c r="E839" t="s">
        <v>648</v>
      </c>
      <c r="F839">
        <v>17.989999999999998</v>
      </c>
      <c r="H839" s="4" t="s">
        <v>61</v>
      </c>
      <c r="I839" s="4" t="s">
        <v>247</v>
      </c>
      <c r="J839" s="4" t="s">
        <v>31</v>
      </c>
    </row>
    <row r="840" spans="1:10" x14ac:dyDescent="0.25">
      <c r="A840" s="36" t="s">
        <v>647</v>
      </c>
      <c r="B840" s="33">
        <v>2</v>
      </c>
      <c r="C840" s="33">
        <v>10</v>
      </c>
      <c r="D840" s="33">
        <v>2020</v>
      </c>
      <c r="E840" t="s">
        <v>649</v>
      </c>
      <c r="F840">
        <v>21.99</v>
      </c>
      <c r="H840" s="4" t="s">
        <v>61</v>
      </c>
      <c r="I840" s="4" t="s">
        <v>247</v>
      </c>
      <c r="J840" s="4" t="s">
        <v>31</v>
      </c>
    </row>
    <row r="841" spans="1:10" x14ac:dyDescent="0.25">
      <c r="A841" s="36" t="s">
        <v>647</v>
      </c>
      <c r="B841" s="33">
        <v>2</v>
      </c>
      <c r="C841" s="33">
        <v>10</v>
      </c>
      <c r="D841" s="33">
        <v>2020</v>
      </c>
      <c r="E841" t="s">
        <v>650</v>
      </c>
      <c r="G841" s="37">
        <v>385</v>
      </c>
      <c r="H841" s="17" t="s">
        <v>85</v>
      </c>
      <c r="I841" s="17" t="s">
        <v>153</v>
      </c>
      <c r="J841" s="4"/>
    </row>
    <row r="842" spans="1:10" x14ac:dyDescent="0.25">
      <c r="A842" s="36" t="s">
        <v>651</v>
      </c>
      <c r="B842" s="33">
        <v>3</v>
      </c>
      <c r="C842" s="33">
        <v>10</v>
      </c>
      <c r="D842" s="33">
        <v>2020</v>
      </c>
      <c r="E842" t="s">
        <v>254</v>
      </c>
      <c r="F842">
        <v>135</v>
      </c>
      <c r="H842" s="4" t="s">
        <v>51</v>
      </c>
      <c r="I842" s="4" t="s">
        <v>52</v>
      </c>
      <c r="J842" s="4" t="s">
        <v>31</v>
      </c>
    </row>
    <row r="843" spans="1:10" x14ac:dyDescent="0.25">
      <c r="A843" s="36" t="s">
        <v>652</v>
      </c>
      <c r="B843" s="33">
        <v>4</v>
      </c>
      <c r="C843" s="33">
        <v>10</v>
      </c>
      <c r="D843" s="33">
        <v>2020</v>
      </c>
      <c r="E843" t="s">
        <v>599</v>
      </c>
      <c r="F843">
        <v>52.96</v>
      </c>
      <c r="H843" s="17" t="s">
        <v>16</v>
      </c>
      <c r="I843" s="4" t="s">
        <v>39</v>
      </c>
      <c r="J843" s="4" t="s">
        <v>13</v>
      </c>
    </row>
    <row r="844" spans="1:10" x14ac:dyDescent="0.25">
      <c r="A844" s="36" t="s">
        <v>653</v>
      </c>
      <c r="B844" s="33">
        <v>7</v>
      </c>
      <c r="C844" s="33">
        <v>10</v>
      </c>
      <c r="D844" s="33">
        <v>2020</v>
      </c>
      <c r="E844" t="s">
        <v>632</v>
      </c>
      <c r="F844">
        <v>2.1</v>
      </c>
      <c r="H844" s="17" t="s">
        <v>61</v>
      </c>
      <c r="I844" s="4" t="s">
        <v>344</v>
      </c>
      <c r="J844" s="4" t="s">
        <v>31</v>
      </c>
    </row>
    <row r="845" spans="1:10" x14ac:dyDescent="0.25">
      <c r="A845" s="36" t="s">
        <v>653</v>
      </c>
      <c r="B845" s="33">
        <v>7</v>
      </c>
      <c r="C845" s="33">
        <v>10</v>
      </c>
      <c r="D845" s="33">
        <v>2020</v>
      </c>
      <c r="E845" t="s">
        <v>632</v>
      </c>
      <c r="F845">
        <f>41.33-16.78</f>
        <v>24.549999999999997</v>
      </c>
      <c r="H845" s="17" t="s">
        <v>61</v>
      </c>
      <c r="I845" s="4" t="s">
        <v>344</v>
      </c>
      <c r="J845" s="4" t="s">
        <v>31</v>
      </c>
    </row>
    <row r="846" spans="1:10" x14ac:dyDescent="0.25">
      <c r="A846" s="36" t="s">
        <v>654</v>
      </c>
      <c r="B846" s="33">
        <v>8</v>
      </c>
      <c r="C846" s="33">
        <v>10</v>
      </c>
      <c r="D846" s="33">
        <v>2020</v>
      </c>
      <c r="E846" t="s">
        <v>46</v>
      </c>
      <c r="F846">
        <v>103.71</v>
      </c>
      <c r="H846" s="17" t="s">
        <v>12</v>
      </c>
      <c r="I846" s="17" t="s">
        <v>12</v>
      </c>
      <c r="J846" s="4" t="s">
        <v>13</v>
      </c>
    </row>
    <row r="847" spans="1:10" x14ac:dyDescent="0.25">
      <c r="A847" s="36" t="s">
        <v>655</v>
      </c>
      <c r="B847" s="33">
        <v>9</v>
      </c>
      <c r="C847" s="33">
        <v>10</v>
      </c>
      <c r="D847" s="33">
        <v>2020</v>
      </c>
      <c r="E847" t="s">
        <v>84</v>
      </c>
      <c r="G847" s="37">
        <v>1981.08</v>
      </c>
      <c r="H847" s="17" t="s">
        <v>85</v>
      </c>
      <c r="I847" s="17" t="s">
        <v>86</v>
      </c>
      <c r="J847" s="4"/>
    </row>
    <row r="848" spans="1:10" x14ac:dyDescent="0.25">
      <c r="A848" s="36" t="s">
        <v>656</v>
      </c>
      <c r="B848" s="33">
        <v>10</v>
      </c>
      <c r="C848" s="33">
        <v>10</v>
      </c>
      <c r="D848" s="33">
        <v>2020</v>
      </c>
      <c r="E848" t="s">
        <v>657</v>
      </c>
      <c r="F848">
        <v>48.2</v>
      </c>
      <c r="H848" s="4" t="s">
        <v>19</v>
      </c>
      <c r="I848" s="4" t="s">
        <v>20</v>
      </c>
      <c r="J848" s="4" t="s">
        <v>13</v>
      </c>
    </row>
    <row r="849" spans="1:10" x14ac:dyDescent="0.25">
      <c r="A849" s="36" t="s">
        <v>656</v>
      </c>
      <c r="B849" s="33">
        <v>10</v>
      </c>
      <c r="C849" s="33">
        <v>10</v>
      </c>
      <c r="D849" s="33">
        <v>2020</v>
      </c>
      <c r="E849" t="s">
        <v>129</v>
      </c>
      <c r="F849">
        <v>5.03</v>
      </c>
      <c r="H849" s="4" t="s">
        <v>29</v>
      </c>
      <c r="I849" s="4" t="s">
        <v>58</v>
      </c>
      <c r="J849" s="4" t="s">
        <v>31</v>
      </c>
    </row>
    <row r="850" spans="1:10" x14ac:dyDescent="0.25">
      <c r="A850" s="36" t="s">
        <v>656</v>
      </c>
      <c r="B850" s="33">
        <v>10</v>
      </c>
      <c r="C850" s="33">
        <v>10</v>
      </c>
      <c r="D850" s="33">
        <v>2020</v>
      </c>
      <c r="E850" t="s">
        <v>59</v>
      </c>
      <c r="F850">
        <v>10.36</v>
      </c>
      <c r="H850" s="4" t="s">
        <v>29</v>
      </c>
      <c r="I850" s="4" t="s">
        <v>58</v>
      </c>
      <c r="J850" s="4" t="s">
        <v>31</v>
      </c>
    </row>
    <row r="851" spans="1:10" x14ac:dyDescent="0.25">
      <c r="A851" s="36" t="s">
        <v>658</v>
      </c>
      <c r="B851" s="33">
        <v>11</v>
      </c>
      <c r="C851" s="33">
        <v>10</v>
      </c>
      <c r="D851" s="33">
        <v>2020</v>
      </c>
      <c r="E851" t="s">
        <v>263</v>
      </c>
      <c r="F851">
        <v>9.4</v>
      </c>
      <c r="H851" s="17" t="s">
        <v>61</v>
      </c>
      <c r="I851" s="17" t="s">
        <v>247</v>
      </c>
      <c r="J851" s="4" t="s">
        <v>31</v>
      </c>
    </row>
    <row r="852" spans="1:10" x14ac:dyDescent="0.25">
      <c r="A852" s="36" t="s">
        <v>658</v>
      </c>
      <c r="B852" s="33">
        <v>11</v>
      </c>
      <c r="C852" s="33">
        <v>10</v>
      </c>
      <c r="D852" s="33">
        <v>2020</v>
      </c>
      <c r="E852" t="s">
        <v>659</v>
      </c>
      <c r="F852">
        <v>214.6</v>
      </c>
      <c r="H852" s="17" t="s">
        <v>61</v>
      </c>
      <c r="I852" s="17" t="s">
        <v>344</v>
      </c>
      <c r="J852" s="4" t="s">
        <v>31</v>
      </c>
    </row>
    <row r="853" spans="1:10" x14ac:dyDescent="0.25">
      <c r="A853" s="36" t="s">
        <v>658</v>
      </c>
      <c r="B853" s="33">
        <v>11</v>
      </c>
      <c r="C853" s="33">
        <v>10</v>
      </c>
      <c r="D853" s="33">
        <v>2020</v>
      </c>
      <c r="E853" t="s">
        <v>660</v>
      </c>
      <c r="F853">
        <v>3.62</v>
      </c>
      <c r="H853" s="17" t="s">
        <v>29</v>
      </c>
      <c r="I853" s="17" t="s">
        <v>30</v>
      </c>
      <c r="J853" s="4" t="s">
        <v>31</v>
      </c>
    </row>
    <row r="854" spans="1:10" x14ac:dyDescent="0.25">
      <c r="A854" s="36" t="s">
        <v>661</v>
      </c>
      <c r="B854" s="33">
        <v>12</v>
      </c>
      <c r="C854" s="33">
        <v>10</v>
      </c>
      <c r="D854" s="33">
        <v>2020</v>
      </c>
      <c r="E854" t="s">
        <v>46</v>
      </c>
      <c r="F854">
        <v>25.67</v>
      </c>
      <c r="H854" s="17" t="s">
        <v>12</v>
      </c>
      <c r="I854" s="17" t="s">
        <v>12</v>
      </c>
      <c r="J854" s="4" t="s">
        <v>13</v>
      </c>
    </row>
    <row r="855" spans="1:10" x14ac:dyDescent="0.25">
      <c r="A855" s="36" t="s">
        <v>661</v>
      </c>
      <c r="B855" s="33">
        <v>12</v>
      </c>
      <c r="C855" s="33">
        <v>10</v>
      </c>
      <c r="D855" s="33">
        <v>2020</v>
      </c>
      <c r="E855" t="s">
        <v>421</v>
      </c>
      <c r="F855">
        <v>9.81</v>
      </c>
      <c r="H855" s="17" t="s">
        <v>12</v>
      </c>
      <c r="I855" s="17" t="s">
        <v>12</v>
      </c>
      <c r="J855" s="4" t="s">
        <v>13</v>
      </c>
    </row>
    <row r="856" spans="1:10" x14ac:dyDescent="0.25">
      <c r="A856" s="36" t="s">
        <v>661</v>
      </c>
      <c r="B856" s="33">
        <v>12</v>
      </c>
      <c r="C856" s="33">
        <v>10</v>
      </c>
      <c r="D856" s="33">
        <v>2020</v>
      </c>
      <c r="E856" t="s">
        <v>356</v>
      </c>
      <c r="F856">
        <v>38.99</v>
      </c>
      <c r="H856" s="4" t="s">
        <v>29</v>
      </c>
      <c r="I856" s="4" t="s">
        <v>45</v>
      </c>
      <c r="J856" s="4" t="s">
        <v>31</v>
      </c>
    </row>
    <row r="857" spans="1:10" x14ac:dyDescent="0.25">
      <c r="A857" s="36" t="s">
        <v>661</v>
      </c>
      <c r="B857" s="33">
        <v>12</v>
      </c>
      <c r="C857" s="33">
        <v>10</v>
      </c>
      <c r="D857" s="33">
        <v>2020</v>
      </c>
      <c r="E857" t="s">
        <v>277</v>
      </c>
      <c r="F857">
        <v>79.239999999999995</v>
      </c>
      <c r="H857" s="4" t="s">
        <v>61</v>
      </c>
      <c r="I857" s="4" t="s">
        <v>62</v>
      </c>
      <c r="J857" s="4" t="s">
        <v>31</v>
      </c>
    </row>
    <row r="858" spans="1:10" x14ac:dyDescent="0.25">
      <c r="A858" s="36" t="s">
        <v>661</v>
      </c>
      <c r="B858" s="33">
        <v>12</v>
      </c>
      <c r="C858" s="33">
        <v>10</v>
      </c>
      <c r="D858" s="33">
        <v>2020</v>
      </c>
      <c r="E858" t="s">
        <v>662</v>
      </c>
      <c r="F858">
        <v>15.99</v>
      </c>
      <c r="H858" s="4" t="s">
        <v>61</v>
      </c>
      <c r="I858" s="4" t="s">
        <v>97</v>
      </c>
      <c r="J858" s="4" t="s">
        <v>31</v>
      </c>
    </row>
    <row r="859" spans="1:10" x14ac:dyDescent="0.25">
      <c r="A859" s="36" t="s">
        <v>661</v>
      </c>
      <c r="B859" s="33">
        <v>12</v>
      </c>
      <c r="C859" s="33">
        <v>10</v>
      </c>
      <c r="D859" s="33">
        <v>2020</v>
      </c>
      <c r="E859" t="s">
        <v>254</v>
      </c>
      <c r="F859">
        <v>135</v>
      </c>
      <c r="H859" s="4" t="s">
        <v>51</v>
      </c>
      <c r="I859" s="4" t="s">
        <v>52</v>
      </c>
      <c r="J859" s="4" t="s">
        <v>31</v>
      </c>
    </row>
    <row r="860" spans="1:10" x14ac:dyDescent="0.25">
      <c r="A860" s="36" t="s">
        <v>661</v>
      </c>
      <c r="B860" s="33">
        <v>12</v>
      </c>
      <c r="C860" s="33">
        <v>10</v>
      </c>
      <c r="D860" s="33">
        <v>2020</v>
      </c>
      <c r="E860" t="s">
        <v>663</v>
      </c>
      <c r="F860">
        <v>9.9499999999999993</v>
      </c>
      <c r="H860" s="4" t="s">
        <v>29</v>
      </c>
      <c r="I860" s="4" t="s">
        <v>58</v>
      </c>
      <c r="J860" s="4" t="s">
        <v>31</v>
      </c>
    </row>
    <row r="861" spans="1:10" x14ac:dyDescent="0.25">
      <c r="A861" s="43" t="s">
        <v>664</v>
      </c>
      <c r="B861" s="33">
        <v>13</v>
      </c>
      <c r="C861" s="33">
        <v>10</v>
      </c>
      <c r="D861" s="33">
        <v>2020</v>
      </c>
      <c r="E861" t="s">
        <v>64</v>
      </c>
      <c r="F861">
        <v>494.93</v>
      </c>
      <c r="H861" s="4" t="s">
        <v>23</v>
      </c>
      <c r="I861" s="4" t="s">
        <v>65</v>
      </c>
      <c r="J861" s="4" t="s">
        <v>13</v>
      </c>
    </row>
    <row r="862" spans="1:10" x14ac:dyDescent="0.25">
      <c r="A862" s="36" t="s">
        <v>664</v>
      </c>
      <c r="B862" s="33">
        <v>13</v>
      </c>
      <c r="C862" s="33">
        <v>10</v>
      </c>
      <c r="D862" s="33">
        <v>2020</v>
      </c>
      <c r="E862" t="s">
        <v>103</v>
      </c>
      <c r="F862">
        <v>52.96</v>
      </c>
      <c r="H862" s="17" t="s">
        <v>16</v>
      </c>
      <c r="I862" s="4" t="s">
        <v>39</v>
      </c>
      <c r="J862" s="4" t="s">
        <v>13</v>
      </c>
    </row>
    <row r="863" spans="1:10" x14ac:dyDescent="0.25">
      <c r="A863" s="36" t="s">
        <v>664</v>
      </c>
      <c r="B863" s="33">
        <v>13</v>
      </c>
      <c r="C863" s="33">
        <v>10</v>
      </c>
      <c r="D863" s="33">
        <v>2020</v>
      </c>
      <c r="E863" t="s">
        <v>129</v>
      </c>
      <c r="F863">
        <v>5.04</v>
      </c>
      <c r="H863" s="4" t="s">
        <v>29</v>
      </c>
      <c r="I863" s="4" t="s">
        <v>58</v>
      </c>
      <c r="J863" s="4" t="s">
        <v>31</v>
      </c>
    </row>
    <row r="864" spans="1:10" x14ac:dyDescent="0.25">
      <c r="A864" s="36" t="s">
        <v>664</v>
      </c>
      <c r="B864" s="33">
        <v>13</v>
      </c>
      <c r="C864" s="33">
        <v>10</v>
      </c>
      <c r="D864" s="33">
        <v>2020</v>
      </c>
      <c r="E864" t="s">
        <v>548</v>
      </c>
      <c r="F864">
        <v>52</v>
      </c>
      <c r="H864" s="17" t="s">
        <v>51</v>
      </c>
      <c r="I864" s="17" t="s">
        <v>52</v>
      </c>
      <c r="J864" s="4" t="s">
        <v>31</v>
      </c>
    </row>
    <row r="865" spans="1:10" x14ac:dyDescent="0.25">
      <c r="A865" s="36" t="s">
        <v>665</v>
      </c>
      <c r="B865" s="33">
        <v>14</v>
      </c>
      <c r="C865" s="33">
        <v>10</v>
      </c>
      <c r="D865" s="33">
        <v>2020</v>
      </c>
      <c r="E865" t="s">
        <v>135</v>
      </c>
      <c r="F865">
        <v>8.39</v>
      </c>
      <c r="H865" s="4" t="s">
        <v>61</v>
      </c>
      <c r="I865" s="4" t="s">
        <v>97</v>
      </c>
      <c r="J865" s="4" t="s">
        <v>31</v>
      </c>
    </row>
    <row r="866" spans="1:10" x14ac:dyDescent="0.25">
      <c r="A866" s="36" t="s">
        <v>665</v>
      </c>
      <c r="B866" s="33">
        <v>14</v>
      </c>
      <c r="C866" s="33">
        <v>10</v>
      </c>
      <c r="D866" s="33">
        <v>2020</v>
      </c>
      <c r="E866" t="s">
        <v>351</v>
      </c>
      <c r="G866" s="37">
        <v>1018</v>
      </c>
      <c r="H866" s="4" t="s">
        <v>36</v>
      </c>
      <c r="I866" s="4" t="s">
        <v>352</v>
      </c>
      <c r="J866" s="4"/>
    </row>
    <row r="867" spans="1:10" x14ac:dyDescent="0.25">
      <c r="A867" s="36" t="s">
        <v>666</v>
      </c>
      <c r="B867" s="33">
        <v>15</v>
      </c>
      <c r="C867" s="33">
        <v>10</v>
      </c>
      <c r="D867" s="33">
        <v>2020</v>
      </c>
      <c r="E867" t="s">
        <v>46</v>
      </c>
      <c r="F867">
        <v>11.32</v>
      </c>
      <c r="H867" s="17" t="s">
        <v>12</v>
      </c>
      <c r="I867" s="17" t="s">
        <v>12</v>
      </c>
      <c r="J867" s="4" t="s">
        <v>13</v>
      </c>
    </row>
    <row r="868" spans="1:10" x14ac:dyDescent="0.25">
      <c r="A868" s="36" t="s">
        <v>666</v>
      </c>
      <c r="B868" s="33">
        <v>15</v>
      </c>
      <c r="C868" s="33">
        <v>10</v>
      </c>
      <c r="D868" s="33">
        <v>2020</v>
      </c>
      <c r="E868" t="s">
        <v>310</v>
      </c>
      <c r="F868">
        <v>45.63</v>
      </c>
      <c r="H868" s="17" t="s">
        <v>29</v>
      </c>
      <c r="I868" s="17" t="s">
        <v>191</v>
      </c>
      <c r="J868" s="4" t="s">
        <v>31</v>
      </c>
    </row>
    <row r="869" spans="1:10" x14ac:dyDescent="0.25">
      <c r="A869" s="36" t="s">
        <v>667</v>
      </c>
      <c r="B869" s="33">
        <v>16</v>
      </c>
      <c r="C869" s="33">
        <v>10</v>
      </c>
      <c r="D869" s="33">
        <v>2020</v>
      </c>
      <c r="E869" t="s">
        <v>668</v>
      </c>
      <c r="F869">
        <v>46.15</v>
      </c>
      <c r="H869" s="17" t="s">
        <v>16</v>
      </c>
      <c r="I869" s="4" t="s">
        <v>116</v>
      </c>
      <c r="J869" s="4" t="s">
        <v>13</v>
      </c>
    </row>
    <row r="870" spans="1:10" x14ac:dyDescent="0.25">
      <c r="A870" s="36" t="s">
        <v>667</v>
      </c>
      <c r="B870" s="33">
        <v>16</v>
      </c>
      <c r="C870" s="33">
        <v>10</v>
      </c>
      <c r="D870" s="33">
        <v>2020</v>
      </c>
      <c r="E870" t="s">
        <v>143</v>
      </c>
      <c r="F870" s="37">
        <v>43.79</v>
      </c>
      <c r="H870" s="17" t="s">
        <v>16</v>
      </c>
      <c r="I870" s="17" t="s">
        <v>106</v>
      </c>
      <c r="J870" s="4" t="s">
        <v>13</v>
      </c>
    </row>
    <row r="871" spans="1:10" x14ac:dyDescent="0.25">
      <c r="A871" s="36" t="s">
        <v>667</v>
      </c>
      <c r="B871" s="33">
        <v>16</v>
      </c>
      <c r="C871" s="33">
        <v>10</v>
      </c>
      <c r="D871" s="33">
        <v>2020</v>
      </c>
      <c r="E871" t="s">
        <v>81</v>
      </c>
      <c r="G871" s="37">
        <v>222.98</v>
      </c>
      <c r="H871" s="17" t="s">
        <v>36</v>
      </c>
      <c r="I871" s="17" t="s">
        <v>82</v>
      </c>
      <c r="J871" s="4"/>
    </row>
    <row r="872" spans="1:10" x14ac:dyDescent="0.25">
      <c r="A872" s="36" t="s">
        <v>669</v>
      </c>
      <c r="B872" s="33">
        <v>17</v>
      </c>
      <c r="C872" s="33">
        <v>10</v>
      </c>
      <c r="D872" s="33">
        <v>2020</v>
      </c>
      <c r="E872" t="s">
        <v>670</v>
      </c>
      <c r="F872">
        <v>187.91</v>
      </c>
      <c r="H872" s="4" t="s">
        <v>16</v>
      </c>
      <c r="I872" s="4" t="s">
        <v>123</v>
      </c>
      <c r="J872" s="4" t="s">
        <v>13</v>
      </c>
    </row>
    <row r="873" spans="1:10" x14ac:dyDescent="0.25">
      <c r="A873" s="36" t="s">
        <v>669</v>
      </c>
      <c r="B873" s="33">
        <v>17</v>
      </c>
      <c r="C873" s="33">
        <v>10</v>
      </c>
      <c r="D873" s="33">
        <v>2020</v>
      </c>
      <c r="E873" t="s">
        <v>671</v>
      </c>
      <c r="F873">
        <v>52.74</v>
      </c>
      <c r="G873" s="49"/>
      <c r="H873" s="4" t="s">
        <v>16</v>
      </c>
      <c r="I873" s="4" t="s">
        <v>123</v>
      </c>
      <c r="J873" s="4" t="s">
        <v>13</v>
      </c>
    </row>
    <row r="874" spans="1:10" x14ac:dyDescent="0.25">
      <c r="A874" s="36" t="s">
        <v>669</v>
      </c>
      <c r="B874" s="33">
        <v>17</v>
      </c>
      <c r="C874" s="33">
        <v>10</v>
      </c>
      <c r="D874" s="33">
        <v>2020</v>
      </c>
      <c r="E874" t="s">
        <v>672</v>
      </c>
      <c r="F874">
        <v>47.22</v>
      </c>
      <c r="G874" s="49"/>
      <c r="H874" s="17" t="s">
        <v>16</v>
      </c>
      <c r="I874" s="17" t="s">
        <v>123</v>
      </c>
      <c r="J874" s="4" t="s">
        <v>13</v>
      </c>
    </row>
    <row r="875" spans="1:10" x14ac:dyDescent="0.25">
      <c r="A875" s="36" t="s">
        <v>669</v>
      </c>
      <c r="B875" s="33">
        <v>17</v>
      </c>
      <c r="C875" s="33">
        <v>10</v>
      </c>
      <c r="D875" s="33">
        <v>2020</v>
      </c>
      <c r="E875" t="s">
        <v>46</v>
      </c>
      <c r="F875">
        <v>38.04</v>
      </c>
      <c r="H875" s="17" t="s">
        <v>12</v>
      </c>
      <c r="I875" s="17" t="s">
        <v>12</v>
      </c>
      <c r="J875" s="4" t="s">
        <v>13</v>
      </c>
    </row>
    <row r="876" spans="1:10" x14ac:dyDescent="0.25">
      <c r="A876" s="36" t="s">
        <v>669</v>
      </c>
      <c r="B876" s="33">
        <v>17</v>
      </c>
      <c r="C876" s="33">
        <v>10</v>
      </c>
      <c r="D876" s="33">
        <v>2020</v>
      </c>
      <c r="E876" t="s">
        <v>346</v>
      </c>
      <c r="F876">
        <v>27.91</v>
      </c>
      <c r="H876" s="4" t="s">
        <v>29</v>
      </c>
      <c r="I876" s="4" t="s">
        <v>45</v>
      </c>
      <c r="J876" s="4" t="s">
        <v>31</v>
      </c>
    </row>
    <row r="877" spans="1:10" x14ac:dyDescent="0.25">
      <c r="A877" s="36" t="s">
        <v>669</v>
      </c>
      <c r="B877" s="33">
        <v>17</v>
      </c>
      <c r="C877" s="33">
        <v>10</v>
      </c>
      <c r="D877" s="33">
        <v>2020</v>
      </c>
      <c r="E877" t="s">
        <v>138</v>
      </c>
      <c r="F877">
        <v>17.940000000000001</v>
      </c>
      <c r="H877" s="17" t="s">
        <v>29</v>
      </c>
      <c r="I877" s="17" t="s">
        <v>45</v>
      </c>
      <c r="J877" s="4" t="s">
        <v>31</v>
      </c>
    </row>
    <row r="878" spans="1:10" x14ac:dyDescent="0.25">
      <c r="A878" s="36" t="s">
        <v>669</v>
      </c>
      <c r="B878" s="33">
        <v>17</v>
      </c>
      <c r="C878" s="33">
        <v>10</v>
      </c>
      <c r="D878" s="33">
        <v>2020</v>
      </c>
      <c r="E878" t="s">
        <v>633</v>
      </c>
      <c r="F878">
        <v>5.87</v>
      </c>
      <c r="H878" s="17" t="s">
        <v>29</v>
      </c>
      <c r="I878" s="17" t="s">
        <v>30</v>
      </c>
      <c r="J878" s="4" t="s">
        <v>31</v>
      </c>
    </row>
    <row r="879" spans="1:10" x14ac:dyDescent="0.25">
      <c r="A879" s="36" t="s">
        <v>673</v>
      </c>
      <c r="B879" s="33">
        <v>18</v>
      </c>
      <c r="C879" s="33">
        <v>10</v>
      </c>
      <c r="D879" s="33">
        <v>2020</v>
      </c>
      <c r="E879" t="s">
        <v>374</v>
      </c>
      <c r="F879">
        <v>75.59</v>
      </c>
      <c r="H879" s="17" t="s">
        <v>61</v>
      </c>
      <c r="I879" s="17" t="s">
        <v>247</v>
      </c>
      <c r="J879" s="4" t="s">
        <v>31</v>
      </c>
    </row>
    <row r="880" spans="1:10" x14ac:dyDescent="0.25">
      <c r="A880" s="36" t="s">
        <v>673</v>
      </c>
      <c r="B880" s="33">
        <v>18</v>
      </c>
      <c r="C880" s="33">
        <v>10</v>
      </c>
      <c r="D880" s="33">
        <v>2020</v>
      </c>
      <c r="E880" t="s">
        <v>674</v>
      </c>
      <c r="F880">
        <v>10.34</v>
      </c>
      <c r="H880" s="17" t="s">
        <v>29</v>
      </c>
      <c r="I880" s="17" t="s">
        <v>30</v>
      </c>
      <c r="J880" s="4" t="s">
        <v>31</v>
      </c>
    </row>
    <row r="881" spans="1:10" x14ac:dyDescent="0.25">
      <c r="A881" s="36" t="s">
        <v>675</v>
      </c>
      <c r="B881" s="33">
        <v>19</v>
      </c>
      <c r="C881" s="33">
        <v>10</v>
      </c>
      <c r="D881" s="33">
        <v>2020</v>
      </c>
      <c r="E881" t="s">
        <v>241</v>
      </c>
      <c r="F881">
        <v>36.880000000000003</v>
      </c>
      <c r="H881" s="4" t="s">
        <v>19</v>
      </c>
      <c r="I881" s="4" t="s">
        <v>49</v>
      </c>
      <c r="J881" s="4" t="s">
        <v>13</v>
      </c>
    </row>
    <row r="882" spans="1:10" x14ac:dyDescent="0.25">
      <c r="A882" s="36" t="s">
        <v>675</v>
      </c>
      <c r="B882" s="33">
        <v>19</v>
      </c>
      <c r="C882" s="33">
        <v>10</v>
      </c>
      <c r="D882" s="33">
        <v>2020</v>
      </c>
      <c r="E882" t="s">
        <v>109</v>
      </c>
      <c r="F882">
        <v>200.79</v>
      </c>
      <c r="G882" s="49"/>
      <c r="H882" s="4" t="s">
        <v>23</v>
      </c>
      <c r="I882" s="4" t="s">
        <v>110</v>
      </c>
      <c r="J882" s="4" t="s">
        <v>13</v>
      </c>
    </row>
    <row r="883" spans="1:10" x14ac:dyDescent="0.25">
      <c r="A883" s="36" t="s">
        <v>675</v>
      </c>
      <c r="B883" s="33">
        <v>19</v>
      </c>
      <c r="C883" s="33">
        <v>10</v>
      </c>
      <c r="D883" s="33">
        <v>2020</v>
      </c>
      <c r="E883" t="s">
        <v>676</v>
      </c>
      <c r="F883">
        <v>33.46</v>
      </c>
      <c r="G883" s="49"/>
      <c r="H883" s="52" t="s">
        <v>16</v>
      </c>
      <c r="I883" s="4" t="s">
        <v>123</v>
      </c>
      <c r="J883" s="4" t="s">
        <v>13</v>
      </c>
    </row>
    <row r="884" spans="1:10" x14ac:dyDescent="0.25">
      <c r="A884" s="36" t="s">
        <v>675</v>
      </c>
      <c r="B884" s="33">
        <v>19</v>
      </c>
      <c r="C884" s="33">
        <v>10</v>
      </c>
      <c r="D884" s="33">
        <v>2020</v>
      </c>
      <c r="E884" t="s">
        <v>18</v>
      </c>
      <c r="F884">
        <v>60</v>
      </c>
      <c r="G884" s="49"/>
      <c r="H884" s="52" t="s">
        <v>19</v>
      </c>
      <c r="I884" s="4" t="s">
        <v>20</v>
      </c>
      <c r="J884" s="4" t="s">
        <v>13</v>
      </c>
    </row>
    <row r="885" spans="1:10" x14ac:dyDescent="0.25">
      <c r="A885" s="36" t="s">
        <v>675</v>
      </c>
      <c r="B885" s="33">
        <v>19</v>
      </c>
      <c r="C885" s="33">
        <v>10</v>
      </c>
      <c r="D885" s="33">
        <v>2020</v>
      </c>
      <c r="E885" t="s">
        <v>586</v>
      </c>
      <c r="F885">
        <v>3.77</v>
      </c>
      <c r="H885" s="49" t="s">
        <v>29</v>
      </c>
      <c r="I885" s="17" t="s">
        <v>58</v>
      </c>
      <c r="J885" s="4" t="s">
        <v>31</v>
      </c>
    </row>
    <row r="886" spans="1:10" x14ac:dyDescent="0.25">
      <c r="A886" s="36" t="s">
        <v>677</v>
      </c>
      <c r="B886" s="33">
        <v>20</v>
      </c>
      <c r="C886" s="33">
        <v>10</v>
      </c>
      <c r="D886" s="33">
        <v>2020</v>
      </c>
      <c r="E886" t="s">
        <v>676</v>
      </c>
      <c r="F886">
        <v>24.79</v>
      </c>
      <c r="G886" s="49"/>
      <c r="H886" s="52" t="s">
        <v>16</v>
      </c>
      <c r="I886" s="4" t="s">
        <v>123</v>
      </c>
      <c r="J886" s="4" t="s">
        <v>13</v>
      </c>
    </row>
    <row r="887" spans="1:10" x14ac:dyDescent="0.25">
      <c r="A887" s="36" t="s">
        <v>677</v>
      </c>
      <c r="B887" s="33">
        <v>20</v>
      </c>
      <c r="C887" s="33">
        <v>10</v>
      </c>
      <c r="D887" s="33">
        <v>2020</v>
      </c>
      <c r="E887" t="s">
        <v>607</v>
      </c>
      <c r="F887">
        <v>28.44</v>
      </c>
      <c r="H887" s="52" t="s">
        <v>61</v>
      </c>
      <c r="I887" s="4" t="s">
        <v>247</v>
      </c>
      <c r="J887" s="4" t="s">
        <v>31</v>
      </c>
    </row>
    <row r="888" spans="1:10" x14ac:dyDescent="0.25">
      <c r="A888" s="36" t="s">
        <v>677</v>
      </c>
      <c r="B888" s="33">
        <v>20</v>
      </c>
      <c r="C888" s="33">
        <v>10</v>
      </c>
      <c r="D888" s="33">
        <v>2020</v>
      </c>
      <c r="E888" t="s">
        <v>66</v>
      </c>
      <c r="F888">
        <v>3.95</v>
      </c>
      <c r="H888" s="49" t="s">
        <v>29</v>
      </c>
      <c r="I888" s="17" t="s">
        <v>30</v>
      </c>
      <c r="J888" s="4" t="s">
        <v>31</v>
      </c>
    </row>
    <row r="889" spans="1:10" x14ac:dyDescent="0.25">
      <c r="A889" s="36" t="s">
        <v>678</v>
      </c>
      <c r="B889" s="33">
        <v>21</v>
      </c>
      <c r="C889" s="33">
        <v>10</v>
      </c>
      <c r="D889" s="33">
        <v>2020</v>
      </c>
      <c r="E889" t="s">
        <v>679</v>
      </c>
      <c r="F889">
        <v>215.35</v>
      </c>
      <c r="G889" s="49"/>
      <c r="H889" s="52" t="s">
        <v>16</v>
      </c>
      <c r="I889" s="4" t="s">
        <v>17</v>
      </c>
      <c r="J889" s="4" t="s">
        <v>13</v>
      </c>
    </row>
    <row r="890" spans="1:10" x14ac:dyDescent="0.25">
      <c r="A890" s="36" t="s">
        <v>678</v>
      </c>
      <c r="B890" s="33">
        <v>21</v>
      </c>
      <c r="C890" s="33">
        <v>10</v>
      </c>
      <c r="D890" s="33">
        <v>2020</v>
      </c>
      <c r="E890" t="s">
        <v>310</v>
      </c>
      <c r="F890" s="37">
        <v>27.02</v>
      </c>
      <c r="H890" s="49" t="s">
        <v>29</v>
      </c>
      <c r="I890" s="17" t="s">
        <v>191</v>
      </c>
      <c r="J890" s="4" t="s">
        <v>31</v>
      </c>
    </row>
    <row r="891" spans="1:10" x14ac:dyDescent="0.25">
      <c r="A891" s="36" t="s">
        <v>678</v>
      </c>
      <c r="B891" s="33">
        <v>21</v>
      </c>
      <c r="C891" s="33">
        <v>10</v>
      </c>
      <c r="D891" s="33">
        <v>2020</v>
      </c>
      <c r="E891" t="s">
        <v>124</v>
      </c>
      <c r="F891">
        <v>7.5</v>
      </c>
      <c r="H891" s="49" t="s">
        <v>29</v>
      </c>
      <c r="I891" s="17" t="s">
        <v>30</v>
      </c>
      <c r="J891" s="4" t="s">
        <v>31</v>
      </c>
    </row>
    <row r="892" spans="1:10" x14ac:dyDescent="0.25">
      <c r="A892" s="36" t="s">
        <v>678</v>
      </c>
      <c r="B892" s="33">
        <v>21</v>
      </c>
      <c r="C892" s="33">
        <v>10</v>
      </c>
      <c r="D892" s="33">
        <v>2020</v>
      </c>
      <c r="E892" t="s">
        <v>351</v>
      </c>
      <c r="G892" s="37">
        <v>419</v>
      </c>
      <c r="H892" s="39" t="s">
        <v>36</v>
      </c>
      <c r="I892" s="4" t="s">
        <v>352</v>
      </c>
      <c r="J892" s="4"/>
    </row>
    <row r="893" spans="1:10" x14ac:dyDescent="0.25">
      <c r="A893" s="36" t="s">
        <v>680</v>
      </c>
      <c r="B893" s="33">
        <v>22</v>
      </c>
      <c r="C893" s="33">
        <v>10</v>
      </c>
      <c r="D893" s="33">
        <v>2020</v>
      </c>
      <c r="E893" t="s">
        <v>26</v>
      </c>
      <c r="F893">
        <v>122.95</v>
      </c>
      <c r="G893" s="49"/>
      <c r="H893" s="49" t="s">
        <v>19</v>
      </c>
      <c r="I893" s="17" t="s">
        <v>139</v>
      </c>
      <c r="J893" s="4" t="s">
        <v>13</v>
      </c>
    </row>
    <row r="894" spans="1:10" x14ac:dyDescent="0.25">
      <c r="A894" s="36" t="s">
        <v>680</v>
      </c>
      <c r="B894" s="33">
        <v>22</v>
      </c>
      <c r="C894" s="33">
        <v>10</v>
      </c>
      <c r="D894" s="33">
        <v>2020</v>
      </c>
      <c r="E894" t="s">
        <v>406</v>
      </c>
      <c r="F894">
        <v>20.190000000000001</v>
      </c>
      <c r="H894" s="52" t="s">
        <v>61</v>
      </c>
      <c r="I894" s="4" t="s">
        <v>97</v>
      </c>
      <c r="J894" s="4" t="s">
        <v>31</v>
      </c>
    </row>
    <row r="895" spans="1:10" x14ac:dyDescent="0.25">
      <c r="A895" s="36" t="s">
        <v>681</v>
      </c>
      <c r="B895" s="33">
        <v>23</v>
      </c>
      <c r="C895" s="33">
        <v>10</v>
      </c>
      <c r="D895" s="33">
        <v>2020</v>
      </c>
      <c r="E895" t="s">
        <v>46</v>
      </c>
      <c r="F895">
        <v>103.5</v>
      </c>
      <c r="G895" s="49"/>
      <c r="H895" s="17" t="s">
        <v>12</v>
      </c>
      <c r="I895" s="17" t="s">
        <v>12</v>
      </c>
      <c r="J895" s="4" t="s">
        <v>13</v>
      </c>
    </row>
    <row r="896" spans="1:10" x14ac:dyDescent="0.25">
      <c r="A896" s="36" t="s">
        <v>681</v>
      </c>
      <c r="B896" s="33">
        <v>23</v>
      </c>
      <c r="C896" s="33">
        <v>10</v>
      </c>
      <c r="D896" s="33">
        <v>2020</v>
      </c>
      <c r="E896" t="s">
        <v>84</v>
      </c>
      <c r="G896" s="37">
        <v>2125.9</v>
      </c>
      <c r="H896" s="17" t="s">
        <v>85</v>
      </c>
      <c r="I896" s="17" t="s">
        <v>86</v>
      </c>
      <c r="J896" s="4"/>
    </row>
    <row r="897" spans="1:10" x14ac:dyDescent="0.25">
      <c r="A897" s="36" t="s">
        <v>682</v>
      </c>
      <c r="B897" s="33">
        <v>24</v>
      </c>
      <c r="C897" s="33">
        <v>10</v>
      </c>
      <c r="D897" s="33">
        <v>2020</v>
      </c>
      <c r="E897" t="s">
        <v>356</v>
      </c>
      <c r="F897">
        <v>55.65</v>
      </c>
      <c r="H897" s="4" t="s">
        <v>29</v>
      </c>
      <c r="I897" s="4" t="s">
        <v>45</v>
      </c>
      <c r="J897" s="4" t="s">
        <v>31</v>
      </c>
    </row>
    <row r="898" spans="1:10" x14ac:dyDescent="0.25">
      <c r="A898" s="36" t="s">
        <v>682</v>
      </c>
      <c r="B898" s="33">
        <v>24</v>
      </c>
      <c r="C898" s="33">
        <v>10</v>
      </c>
      <c r="D898" s="33">
        <v>2020</v>
      </c>
      <c r="E898" t="s">
        <v>683</v>
      </c>
      <c r="F898">
        <v>13.94</v>
      </c>
      <c r="H898" s="4" t="s">
        <v>61</v>
      </c>
      <c r="I898" s="4" t="s">
        <v>106</v>
      </c>
      <c r="J898" s="4" t="s">
        <v>31</v>
      </c>
    </row>
    <row r="899" spans="1:10" x14ac:dyDescent="0.25">
      <c r="A899" s="36" t="s">
        <v>682</v>
      </c>
      <c r="B899" s="33">
        <v>24</v>
      </c>
      <c r="C899" s="33">
        <v>10</v>
      </c>
      <c r="D899" s="33">
        <v>2020</v>
      </c>
      <c r="E899" t="s">
        <v>684</v>
      </c>
      <c r="F899">
        <v>29.39</v>
      </c>
      <c r="H899" s="4" t="s">
        <v>61</v>
      </c>
      <c r="I899" s="4" t="s">
        <v>202</v>
      </c>
      <c r="J899" s="4" t="s">
        <v>31</v>
      </c>
    </row>
    <row r="900" spans="1:10" x14ac:dyDescent="0.25">
      <c r="A900" s="36" t="s">
        <v>682</v>
      </c>
      <c r="B900" s="33">
        <v>24</v>
      </c>
      <c r="C900" s="33">
        <v>10</v>
      </c>
      <c r="D900" s="33">
        <v>2020</v>
      </c>
      <c r="E900" t="s">
        <v>685</v>
      </c>
      <c r="F900">
        <v>43.05</v>
      </c>
      <c r="H900" s="17" t="s">
        <v>61</v>
      </c>
      <c r="I900" s="17" t="s">
        <v>247</v>
      </c>
      <c r="J900" s="4" t="s">
        <v>31</v>
      </c>
    </row>
    <row r="901" spans="1:10" x14ac:dyDescent="0.25">
      <c r="A901" s="36" t="s">
        <v>682</v>
      </c>
      <c r="B901" s="33">
        <v>24</v>
      </c>
      <c r="C901" s="33">
        <v>10</v>
      </c>
      <c r="D901" s="33">
        <v>2020</v>
      </c>
      <c r="E901" t="s">
        <v>124</v>
      </c>
      <c r="F901">
        <v>10.35</v>
      </c>
      <c r="H901" s="17" t="s">
        <v>29</v>
      </c>
      <c r="I901" s="17" t="s">
        <v>30</v>
      </c>
      <c r="J901" s="4" t="s">
        <v>31</v>
      </c>
    </row>
    <row r="902" spans="1:10" x14ac:dyDescent="0.25">
      <c r="A902" s="36" t="s">
        <v>686</v>
      </c>
      <c r="B902" s="33">
        <v>25</v>
      </c>
      <c r="C902" s="33">
        <v>10</v>
      </c>
      <c r="D902" s="33">
        <v>2020</v>
      </c>
      <c r="E902" t="s">
        <v>90</v>
      </c>
      <c r="F902">
        <v>22.22</v>
      </c>
      <c r="G902" s="49"/>
      <c r="H902" s="17" t="s">
        <v>12</v>
      </c>
      <c r="I902" s="17" t="s">
        <v>12</v>
      </c>
      <c r="J902" s="4" t="s">
        <v>13</v>
      </c>
    </row>
    <row r="903" spans="1:10" x14ac:dyDescent="0.25">
      <c r="A903" s="36" t="s">
        <v>687</v>
      </c>
      <c r="B903" s="33">
        <v>26</v>
      </c>
      <c r="C903" s="33">
        <v>10</v>
      </c>
      <c r="D903" s="33">
        <v>2020</v>
      </c>
      <c r="E903" t="s">
        <v>64</v>
      </c>
      <c r="F903">
        <v>494.93</v>
      </c>
      <c r="G903" s="49"/>
      <c r="H903" s="4" t="s">
        <v>23</v>
      </c>
      <c r="I903" s="4" t="s">
        <v>65</v>
      </c>
      <c r="J903" s="4" t="s">
        <v>13</v>
      </c>
    </row>
    <row r="904" spans="1:10" x14ac:dyDescent="0.25">
      <c r="A904" s="36" t="s">
        <v>687</v>
      </c>
      <c r="B904" s="33">
        <v>26</v>
      </c>
      <c r="C904" s="33">
        <v>10</v>
      </c>
      <c r="D904" s="33">
        <v>2020</v>
      </c>
      <c r="E904" t="s">
        <v>689</v>
      </c>
      <c r="F904" s="37">
        <v>210</v>
      </c>
      <c r="H904" s="17" t="s">
        <v>363</v>
      </c>
      <c r="I904" s="17" t="s">
        <v>363</v>
      </c>
      <c r="J904" s="4" t="s">
        <v>31</v>
      </c>
    </row>
    <row r="905" spans="1:10" x14ac:dyDescent="0.25">
      <c r="A905" s="36" t="s">
        <v>687</v>
      </c>
      <c r="B905" s="33">
        <v>26</v>
      </c>
      <c r="C905" s="33">
        <v>10</v>
      </c>
      <c r="D905" s="33">
        <v>2020</v>
      </c>
      <c r="E905" t="s">
        <v>688</v>
      </c>
      <c r="G905" s="37">
        <v>62.5</v>
      </c>
      <c r="H905" s="17" t="s">
        <v>85</v>
      </c>
      <c r="I905" s="17" t="s">
        <v>153</v>
      </c>
      <c r="J905" s="4"/>
    </row>
    <row r="906" spans="1:10" x14ac:dyDescent="0.25">
      <c r="A906" s="36" t="s">
        <v>690</v>
      </c>
      <c r="B906" s="33">
        <v>27</v>
      </c>
      <c r="C906" s="33">
        <v>10</v>
      </c>
      <c r="D906" s="33">
        <v>2020</v>
      </c>
      <c r="E906" t="s">
        <v>691</v>
      </c>
      <c r="F906">
        <v>18.170000000000002</v>
      </c>
      <c r="G906" s="49"/>
      <c r="H906" s="4" t="s">
        <v>16</v>
      </c>
      <c r="I906" s="4" t="s">
        <v>106</v>
      </c>
      <c r="J906" s="4" t="s">
        <v>13</v>
      </c>
    </row>
    <row r="907" spans="1:10" x14ac:dyDescent="0.25">
      <c r="A907" s="36" t="s">
        <v>690</v>
      </c>
      <c r="B907" s="33">
        <v>27</v>
      </c>
      <c r="C907" s="33">
        <v>10</v>
      </c>
      <c r="D907" s="33">
        <v>2020</v>
      </c>
      <c r="E907" t="s">
        <v>285</v>
      </c>
      <c r="F907">
        <v>66.5</v>
      </c>
      <c r="G907" s="49"/>
      <c r="H907" s="17" t="s">
        <v>19</v>
      </c>
      <c r="I907" s="17" t="s">
        <v>20</v>
      </c>
      <c r="J907" s="4" t="s">
        <v>13</v>
      </c>
    </row>
    <row r="908" spans="1:10" x14ac:dyDescent="0.25">
      <c r="A908" s="36" t="s">
        <v>690</v>
      </c>
      <c r="B908" s="33">
        <v>27</v>
      </c>
      <c r="C908" s="33">
        <v>10</v>
      </c>
      <c r="D908" s="33">
        <v>2020</v>
      </c>
      <c r="E908" t="s">
        <v>692</v>
      </c>
      <c r="F908">
        <v>36.68</v>
      </c>
      <c r="H908" s="17" t="s">
        <v>61</v>
      </c>
      <c r="I908" s="17" t="s">
        <v>202</v>
      </c>
      <c r="J908" s="4" t="s">
        <v>31</v>
      </c>
    </row>
    <row r="909" spans="1:10" x14ac:dyDescent="0.25">
      <c r="A909" s="36" t="s">
        <v>690</v>
      </c>
      <c r="B909" s="33">
        <v>27</v>
      </c>
      <c r="C909" s="33">
        <v>10</v>
      </c>
      <c r="D909" s="33">
        <v>2020</v>
      </c>
      <c r="E909" t="s">
        <v>28</v>
      </c>
      <c r="F909">
        <v>24.98</v>
      </c>
      <c r="H909" s="42" t="s">
        <v>29</v>
      </c>
      <c r="I909" s="49" t="s">
        <v>191</v>
      </c>
      <c r="J909" s="4" t="s">
        <v>31</v>
      </c>
    </row>
    <row r="910" spans="1:10" x14ac:dyDescent="0.25">
      <c r="A910" s="36" t="s">
        <v>693</v>
      </c>
      <c r="B910" s="33">
        <v>28</v>
      </c>
      <c r="C910" s="33">
        <v>10</v>
      </c>
      <c r="D910" s="33">
        <v>2020</v>
      </c>
      <c r="E910" t="s">
        <v>273</v>
      </c>
      <c r="F910">
        <v>4.43</v>
      </c>
      <c r="G910" s="49"/>
      <c r="H910" s="49" t="s">
        <v>19</v>
      </c>
      <c r="I910" s="49" t="s">
        <v>696</v>
      </c>
      <c r="J910" s="4" t="s">
        <v>13</v>
      </c>
    </row>
    <row r="911" spans="1:10" x14ac:dyDescent="0.25">
      <c r="A911" s="43" t="s">
        <v>693</v>
      </c>
      <c r="B911" s="33">
        <v>28</v>
      </c>
      <c r="C911" s="33">
        <v>10</v>
      </c>
      <c r="D911" s="33">
        <v>2020</v>
      </c>
      <c r="E911" s="46" t="s">
        <v>273</v>
      </c>
      <c r="F911" s="46">
        <v>22.17</v>
      </c>
      <c r="G911" s="49"/>
      <c r="H911" s="49" t="s">
        <v>19</v>
      </c>
      <c r="I911" s="49" t="s">
        <v>696</v>
      </c>
      <c r="J911" s="4" t="s">
        <v>13</v>
      </c>
    </row>
    <row r="912" spans="1:10" x14ac:dyDescent="0.25">
      <c r="A912" s="36" t="s">
        <v>693</v>
      </c>
      <c r="B912" s="33">
        <v>28</v>
      </c>
      <c r="C912" s="33">
        <v>10</v>
      </c>
      <c r="D912" s="33">
        <v>2020</v>
      </c>
      <c r="E912" t="s">
        <v>694</v>
      </c>
      <c r="F912">
        <v>5.41</v>
      </c>
      <c r="H912" s="39" t="s">
        <v>29</v>
      </c>
      <c r="I912" s="52" t="s">
        <v>58</v>
      </c>
      <c r="J912" s="4" t="s">
        <v>31</v>
      </c>
    </row>
    <row r="913" spans="1:10" x14ac:dyDescent="0.25">
      <c r="A913" s="36" t="s">
        <v>693</v>
      </c>
      <c r="B913" s="33">
        <v>28</v>
      </c>
      <c r="C913" s="33">
        <v>10</v>
      </c>
      <c r="D913" s="33">
        <v>2020</v>
      </c>
      <c r="E913" t="s">
        <v>695</v>
      </c>
      <c r="F913">
        <v>9.43</v>
      </c>
      <c r="H913" s="42" t="s">
        <v>29</v>
      </c>
      <c r="I913" s="52" t="s">
        <v>58</v>
      </c>
      <c r="J913" s="4" t="s">
        <v>31</v>
      </c>
    </row>
    <row r="914" spans="1:10" x14ac:dyDescent="0.25">
      <c r="A914" s="36" t="s">
        <v>697</v>
      </c>
      <c r="B914" s="33">
        <v>29</v>
      </c>
      <c r="C914" s="33">
        <v>10</v>
      </c>
      <c r="D914" s="33">
        <v>2020</v>
      </c>
      <c r="E914" t="s">
        <v>698</v>
      </c>
      <c r="F914">
        <v>24.26</v>
      </c>
      <c r="H914" s="39" t="s">
        <v>29</v>
      </c>
      <c r="I914" s="52" t="s">
        <v>45</v>
      </c>
      <c r="J914" s="4" t="s">
        <v>31</v>
      </c>
    </row>
    <row r="915" spans="1:10" x14ac:dyDescent="0.25">
      <c r="A915" s="36" t="s">
        <v>699</v>
      </c>
      <c r="B915" s="33">
        <v>30</v>
      </c>
      <c r="C915" s="33">
        <v>10</v>
      </c>
      <c r="D915" s="33">
        <v>2020</v>
      </c>
      <c r="E915" t="s">
        <v>81</v>
      </c>
      <c r="G915" s="37">
        <v>249.97</v>
      </c>
      <c r="H915" s="42" t="s">
        <v>36</v>
      </c>
      <c r="I915" s="42" t="s">
        <v>700</v>
      </c>
      <c r="J915" s="4"/>
    </row>
    <row r="916" spans="1:10" x14ac:dyDescent="0.25">
      <c r="A916" s="36" t="s">
        <v>701</v>
      </c>
      <c r="B916" s="33">
        <v>1</v>
      </c>
      <c r="C916" s="33">
        <v>11</v>
      </c>
      <c r="D916" s="33">
        <v>2020</v>
      </c>
      <c r="E916" t="s">
        <v>273</v>
      </c>
      <c r="F916">
        <v>3.76</v>
      </c>
      <c r="G916" s="49"/>
      <c r="H916" s="49" t="s">
        <v>19</v>
      </c>
      <c r="I916" s="49" t="s">
        <v>696</v>
      </c>
      <c r="J916" s="4" t="s">
        <v>13</v>
      </c>
    </row>
    <row r="917" spans="1:10" x14ac:dyDescent="0.25">
      <c r="A917" s="36" t="s">
        <v>701</v>
      </c>
      <c r="B917" s="33">
        <v>1</v>
      </c>
      <c r="C917" s="33">
        <v>11</v>
      </c>
      <c r="D917" s="33">
        <v>2020</v>
      </c>
      <c r="E917" t="s">
        <v>273</v>
      </c>
      <c r="F917">
        <v>26.57</v>
      </c>
      <c r="G917" s="49"/>
      <c r="H917" s="49" t="s">
        <v>19</v>
      </c>
      <c r="I917" s="49" t="s">
        <v>696</v>
      </c>
      <c r="J917" s="4" t="s">
        <v>13</v>
      </c>
    </row>
    <row r="918" spans="1:10" x14ac:dyDescent="0.25">
      <c r="A918" s="36" t="s">
        <v>702</v>
      </c>
      <c r="B918" s="33">
        <v>2</v>
      </c>
      <c r="C918" s="33">
        <v>11</v>
      </c>
      <c r="D918" s="33">
        <v>2020</v>
      </c>
      <c r="E918" t="s">
        <v>22</v>
      </c>
      <c r="F918">
        <v>168</v>
      </c>
      <c r="G918" s="49"/>
      <c r="H918" s="52" t="s">
        <v>23</v>
      </c>
      <c r="I918" s="52" t="s">
        <v>24</v>
      </c>
      <c r="J918" s="4" t="s">
        <v>13</v>
      </c>
    </row>
    <row r="919" spans="1:10" x14ac:dyDescent="0.25">
      <c r="A919" s="36" t="s">
        <v>702</v>
      </c>
      <c r="B919" s="33">
        <v>2</v>
      </c>
      <c r="C919" s="33">
        <v>11</v>
      </c>
      <c r="D919" s="33">
        <v>2020</v>
      </c>
      <c r="E919" t="s">
        <v>175</v>
      </c>
      <c r="F919">
        <v>360.98</v>
      </c>
      <c r="G919" s="49"/>
      <c r="H919" s="52" t="s">
        <v>12</v>
      </c>
      <c r="I919" s="52" t="s">
        <v>12</v>
      </c>
      <c r="J919" s="4" t="s">
        <v>13</v>
      </c>
    </row>
    <row r="920" spans="1:10" x14ac:dyDescent="0.25">
      <c r="A920" s="36" t="s">
        <v>702</v>
      </c>
      <c r="B920" s="33">
        <v>2</v>
      </c>
      <c r="C920" s="33">
        <v>11</v>
      </c>
      <c r="D920" s="33">
        <v>2020</v>
      </c>
      <c r="E920" t="s">
        <v>46</v>
      </c>
      <c r="F920">
        <v>34.92</v>
      </c>
      <c r="G920" s="49"/>
      <c r="H920" s="49" t="s">
        <v>12</v>
      </c>
      <c r="I920" s="49" t="s">
        <v>12</v>
      </c>
      <c r="J920" s="4" t="s">
        <v>13</v>
      </c>
    </row>
    <row r="921" spans="1:10" x14ac:dyDescent="0.25">
      <c r="A921" s="36" t="s">
        <v>702</v>
      </c>
      <c r="B921" s="33">
        <v>2</v>
      </c>
      <c r="C921" s="33">
        <v>11</v>
      </c>
      <c r="D921" s="33">
        <v>2020</v>
      </c>
      <c r="E921" t="s">
        <v>26</v>
      </c>
      <c r="F921">
        <v>73.75</v>
      </c>
      <c r="G921" s="49"/>
      <c r="H921" s="49" t="s">
        <v>23</v>
      </c>
      <c r="I921" s="49" t="s">
        <v>27</v>
      </c>
      <c r="J921" s="4" t="s">
        <v>13</v>
      </c>
    </row>
    <row r="922" spans="1:10" x14ac:dyDescent="0.25">
      <c r="A922" s="36" t="s">
        <v>705</v>
      </c>
      <c r="B922" s="33">
        <v>3</v>
      </c>
      <c r="C922" s="33">
        <v>11</v>
      </c>
      <c r="D922" s="33">
        <v>2020</v>
      </c>
      <c r="E922" s="37" t="s">
        <v>599</v>
      </c>
      <c r="F922" s="37">
        <v>52.96</v>
      </c>
      <c r="G922" s="49"/>
      <c r="H922" s="49" t="s">
        <v>16</v>
      </c>
      <c r="I922" s="52" t="s">
        <v>39</v>
      </c>
      <c r="J922" s="4" t="s">
        <v>13</v>
      </c>
    </row>
    <row r="923" spans="1:10" x14ac:dyDescent="0.25">
      <c r="A923" s="36" t="s">
        <v>705</v>
      </c>
      <c r="B923" s="33">
        <v>3</v>
      </c>
      <c r="C923" s="33">
        <v>11</v>
      </c>
      <c r="D923" s="33">
        <v>2020</v>
      </c>
      <c r="E923" t="s">
        <v>46</v>
      </c>
      <c r="F923" s="37">
        <v>20.09</v>
      </c>
      <c r="G923" s="49"/>
      <c r="H923" s="49" t="s">
        <v>12</v>
      </c>
      <c r="I923" s="49" t="s">
        <v>12</v>
      </c>
      <c r="J923" s="4" t="s">
        <v>13</v>
      </c>
    </row>
    <row r="924" spans="1:10" x14ac:dyDescent="0.25">
      <c r="A924" s="25" t="s">
        <v>703</v>
      </c>
      <c r="B924" s="33">
        <v>3</v>
      </c>
      <c r="C924" s="33">
        <v>11</v>
      </c>
      <c r="D924" s="33">
        <v>2020</v>
      </c>
      <c r="E924" s="29" t="s">
        <v>704</v>
      </c>
      <c r="F924" s="31">
        <v>2691</v>
      </c>
      <c r="H924" s="49" t="s">
        <v>8</v>
      </c>
      <c r="I924" s="49" t="s">
        <v>70</v>
      </c>
      <c r="J924" s="4" t="s">
        <v>8</v>
      </c>
    </row>
    <row r="925" spans="1:10" x14ac:dyDescent="0.25">
      <c r="A925" s="36" t="s">
        <v>705</v>
      </c>
      <c r="B925" s="33">
        <v>3</v>
      </c>
      <c r="C925" s="33">
        <v>11</v>
      </c>
      <c r="D925" s="33">
        <v>2020</v>
      </c>
      <c r="E925" t="s">
        <v>706</v>
      </c>
      <c r="F925">
        <v>243.04</v>
      </c>
      <c r="H925" s="42" t="s">
        <v>51</v>
      </c>
      <c r="I925" s="49" t="s">
        <v>52</v>
      </c>
      <c r="J925" s="4" t="s">
        <v>31</v>
      </c>
    </row>
    <row r="926" spans="1:10" x14ac:dyDescent="0.25">
      <c r="A926" s="36" t="s">
        <v>705</v>
      </c>
      <c r="B926" s="33">
        <v>3</v>
      </c>
      <c r="C926" s="33">
        <v>11</v>
      </c>
      <c r="D926" s="33">
        <v>2020</v>
      </c>
      <c r="E926" t="s">
        <v>351</v>
      </c>
      <c r="G926" s="37">
        <v>928</v>
      </c>
      <c r="H926" s="39" t="s">
        <v>36</v>
      </c>
      <c r="I926" s="39" t="s">
        <v>352</v>
      </c>
      <c r="J926" s="4"/>
    </row>
    <row r="927" spans="1:10" x14ac:dyDescent="0.25">
      <c r="A927" s="36" t="s">
        <v>707</v>
      </c>
      <c r="B927" s="33">
        <v>4</v>
      </c>
      <c r="C927" s="33">
        <v>11</v>
      </c>
      <c r="D927" s="33">
        <v>2020</v>
      </c>
      <c r="E927" t="s">
        <v>277</v>
      </c>
      <c r="F927">
        <v>11.01</v>
      </c>
      <c r="H927" s="39" t="s">
        <v>61</v>
      </c>
      <c r="I927" s="52" t="s">
        <v>62</v>
      </c>
      <c r="J927" s="4" t="s">
        <v>31</v>
      </c>
    </row>
    <row r="928" spans="1:10" x14ac:dyDescent="0.25">
      <c r="A928" s="36" t="s">
        <v>707</v>
      </c>
      <c r="B928" s="33">
        <v>4</v>
      </c>
      <c r="C928" s="33">
        <v>11</v>
      </c>
      <c r="D928" s="33">
        <v>2020</v>
      </c>
      <c r="E928" t="s">
        <v>127</v>
      </c>
      <c r="F928">
        <v>16.55</v>
      </c>
      <c r="H928" s="39" t="s">
        <v>29</v>
      </c>
      <c r="I928" s="52" t="s">
        <v>58</v>
      </c>
      <c r="J928" s="4" t="s">
        <v>31</v>
      </c>
    </row>
    <row r="929" spans="1:10" x14ac:dyDescent="0.25">
      <c r="A929" s="36" t="s">
        <v>707</v>
      </c>
      <c r="B929" s="33">
        <v>4</v>
      </c>
      <c r="C929" s="33">
        <v>11</v>
      </c>
      <c r="D929" s="33">
        <v>2020</v>
      </c>
      <c r="E929" t="s">
        <v>708</v>
      </c>
      <c r="F929">
        <v>60</v>
      </c>
      <c r="H929" s="42" t="s">
        <v>61</v>
      </c>
      <c r="I929" s="49" t="s">
        <v>89</v>
      </c>
      <c r="J929" s="4" t="s">
        <v>31</v>
      </c>
    </row>
    <row r="930" spans="1:10" x14ac:dyDescent="0.25">
      <c r="A930" s="36" t="s">
        <v>709</v>
      </c>
      <c r="B930" s="33">
        <v>5</v>
      </c>
      <c r="C930" s="33">
        <v>11</v>
      </c>
      <c r="D930" s="33">
        <v>2020</v>
      </c>
      <c r="E930" t="s">
        <v>212</v>
      </c>
      <c r="F930">
        <v>10.67</v>
      </c>
      <c r="G930" s="49"/>
      <c r="H930" s="49" t="s">
        <v>12</v>
      </c>
      <c r="I930" s="49" t="s">
        <v>12</v>
      </c>
      <c r="J930" s="4" t="s">
        <v>13</v>
      </c>
    </row>
    <row r="931" spans="1:10" x14ac:dyDescent="0.25">
      <c r="A931" s="36" t="s">
        <v>710</v>
      </c>
      <c r="B931" s="33">
        <v>6</v>
      </c>
      <c r="C931" s="33">
        <v>11</v>
      </c>
      <c r="D931" s="33">
        <v>2020</v>
      </c>
      <c r="E931" t="s">
        <v>28</v>
      </c>
      <c r="F931">
        <v>7.93</v>
      </c>
      <c r="H931" s="49" t="s">
        <v>29</v>
      </c>
      <c r="I931" s="49" t="s">
        <v>30</v>
      </c>
      <c r="J931" s="4" t="s">
        <v>31</v>
      </c>
    </row>
    <row r="932" spans="1:10" x14ac:dyDescent="0.25">
      <c r="A932" s="36" t="s">
        <v>711</v>
      </c>
      <c r="B932" s="33">
        <v>7</v>
      </c>
      <c r="C932" s="33">
        <v>11</v>
      </c>
      <c r="D932" s="33">
        <v>2020</v>
      </c>
      <c r="E932" t="s">
        <v>46</v>
      </c>
      <c r="F932">
        <v>52.56</v>
      </c>
      <c r="G932" s="49"/>
      <c r="H932" s="49" t="s">
        <v>12</v>
      </c>
      <c r="I932" s="49" t="s">
        <v>12</v>
      </c>
      <c r="J932" s="4" t="s">
        <v>13</v>
      </c>
    </row>
    <row r="933" spans="1:10" x14ac:dyDescent="0.25">
      <c r="A933" s="36" t="s">
        <v>711</v>
      </c>
      <c r="B933" s="33">
        <v>7</v>
      </c>
      <c r="C933" s="33">
        <v>11</v>
      </c>
      <c r="D933" s="33">
        <v>2020</v>
      </c>
      <c r="E933" t="s">
        <v>712</v>
      </c>
      <c r="F933">
        <v>44.1</v>
      </c>
      <c r="H933" s="52" t="s">
        <v>61</v>
      </c>
      <c r="I933" s="52" t="s">
        <v>247</v>
      </c>
      <c r="J933" s="4" t="s">
        <v>31</v>
      </c>
    </row>
    <row r="934" spans="1:10" x14ac:dyDescent="0.25">
      <c r="A934" s="36" t="s">
        <v>711</v>
      </c>
      <c r="B934" s="33">
        <v>7</v>
      </c>
      <c r="C934" s="33">
        <v>11</v>
      </c>
      <c r="D934" s="33">
        <v>2020</v>
      </c>
      <c r="E934" t="s">
        <v>335</v>
      </c>
      <c r="F934">
        <v>66.11</v>
      </c>
      <c r="H934" s="49" t="s">
        <v>61</v>
      </c>
      <c r="I934" s="52" t="s">
        <v>62</v>
      </c>
      <c r="J934" s="4" t="s">
        <v>31</v>
      </c>
    </row>
    <row r="935" spans="1:10" x14ac:dyDescent="0.25">
      <c r="A935" s="36" t="s">
        <v>711</v>
      </c>
      <c r="B935" s="33">
        <v>7</v>
      </c>
      <c r="C935" s="33">
        <v>11</v>
      </c>
      <c r="D935" s="33">
        <v>2020</v>
      </c>
      <c r="E935" t="s">
        <v>138</v>
      </c>
      <c r="F935">
        <v>43.22</v>
      </c>
      <c r="H935" s="49" t="s">
        <v>29</v>
      </c>
      <c r="I935" s="49" t="s">
        <v>45</v>
      </c>
      <c r="J935" s="4" t="s">
        <v>31</v>
      </c>
    </row>
    <row r="936" spans="1:10" x14ac:dyDescent="0.25">
      <c r="A936" s="36" t="s">
        <v>713</v>
      </c>
      <c r="B936" s="33">
        <v>8</v>
      </c>
      <c r="C936" s="33">
        <v>11</v>
      </c>
      <c r="D936" s="33">
        <v>2020</v>
      </c>
      <c r="E936" t="s">
        <v>714</v>
      </c>
      <c r="F936">
        <v>8.99</v>
      </c>
      <c r="H936" s="52" t="s">
        <v>61</v>
      </c>
      <c r="I936" s="52" t="s">
        <v>97</v>
      </c>
      <c r="J936" s="4" t="s">
        <v>31</v>
      </c>
    </row>
    <row r="937" spans="1:10" x14ac:dyDescent="0.25">
      <c r="A937" s="36" t="s">
        <v>715</v>
      </c>
      <c r="B937" s="33">
        <v>9</v>
      </c>
      <c r="C937" s="33">
        <v>11</v>
      </c>
      <c r="D937" s="33">
        <v>2020</v>
      </c>
      <c r="E937" t="s">
        <v>64</v>
      </c>
      <c r="F937">
        <v>494.93</v>
      </c>
      <c r="G937" s="49"/>
      <c r="H937" s="52" t="s">
        <v>23</v>
      </c>
      <c r="I937" s="52" t="s">
        <v>65</v>
      </c>
      <c r="J937" s="4" t="s">
        <v>13</v>
      </c>
    </row>
    <row r="938" spans="1:10" x14ac:dyDescent="0.25">
      <c r="A938" s="36" t="s">
        <v>715</v>
      </c>
      <c r="B938" s="33">
        <v>9</v>
      </c>
      <c r="C938" s="33">
        <v>11</v>
      </c>
      <c r="D938" s="33">
        <v>2020</v>
      </c>
      <c r="E938" t="s">
        <v>716</v>
      </c>
      <c r="F938">
        <v>20</v>
      </c>
      <c r="H938" s="49" t="s">
        <v>61</v>
      </c>
      <c r="I938" s="49" t="s">
        <v>89</v>
      </c>
      <c r="J938" s="4" t="s">
        <v>31</v>
      </c>
    </row>
    <row r="939" spans="1:10" x14ac:dyDescent="0.25">
      <c r="A939" s="36" t="s">
        <v>717</v>
      </c>
      <c r="B939" s="33">
        <v>10</v>
      </c>
      <c r="C939" s="33">
        <v>11</v>
      </c>
      <c r="D939" s="33">
        <v>2020</v>
      </c>
      <c r="E939" t="s">
        <v>232</v>
      </c>
      <c r="F939">
        <v>91.34</v>
      </c>
      <c r="G939" s="49"/>
      <c r="H939" s="49" t="s">
        <v>16</v>
      </c>
      <c r="I939" s="49" t="s">
        <v>34</v>
      </c>
      <c r="J939" s="4" t="s">
        <v>13</v>
      </c>
    </row>
    <row r="940" spans="1:10" x14ac:dyDescent="0.25">
      <c r="A940" s="36" t="s">
        <v>717</v>
      </c>
      <c r="B940" s="33">
        <v>10</v>
      </c>
      <c r="C940" s="33">
        <v>11</v>
      </c>
      <c r="D940" s="33">
        <v>2020</v>
      </c>
      <c r="E940" t="s">
        <v>277</v>
      </c>
      <c r="F940">
        <v>69.989999999999995</v>
      </c>
      <c r="H940" s="52" t="s">
        <v>61</v>
      </c>
      <c r="I940" s="52" t="s">
        <v>62</v>
      </c>
      <c r="J940" s="4" t="s">
        <v>31</v>
      </c>
    </row>
    <row r="941" spans="1:10" x14ac:dyDescent="0.25">
      <c r="A941" s="36" t="s">
        <v>717</v>
      </c>
      <c r="B941" s="33">
        <v>10</v>
      </c>
      <c r="C941" s="33">
        <v>11</v>
      </c>
      <c r="D941" s="33">
        <v>2020</v>
      </c>
      <c r="E941" t="s">
        <v>74</v>
      </c>
      <c r="F941">
        <v>9.2899999999999991</v>
      </c>
      <c r="H941" s="49" t="s">
        <v>29</v>
      </c>
      <c r="I941" s="52" t="s">
        <v>191</v>
      </c>
      <c r="J941" s="4" t="s">
        <v>31</v>
      </c>
    </row>
    <row r="942" spans="1:10" x14ac:dyDescent="0.25">
      <c r="A942" s="36" t="s">
        <v>717</v>
      </c>
      <c r="B942" s="33">
        <v>10</v>
      </c>
      <c r="C942" s="33">
        <v>11</v>
      </c>
      <c r="D942" s="33">
        <v>2020</v>
      </c>
      <c r="E942" t="s">
        <v>84</v>
      </c>
      <c r="G942">
        <v>2125.9</v>
      </c>
      <c r="H942" s="42" t="s">
        <v>85</v>
      </c>
      <c r="I942" s="42" t="s">
        <v>86</v>
      </c>
      <c r="J942" s="4"/>
    </row>
    <row r="943" spans="1:10" x14ac:dyDescent="0.25">
      <c r="A943" s="36" t="s">
        <v>718</v>
      </c>
      <c r="B943" s="33">
        <v>11</v>
      </c>
      <c r="C943" s="33">
        <v>11</v>
      </c>
      <c r="D943" s="33">
        <v>2020</v>
      </c>
      <c r="E943" t="s">
        <v>285</v>
      </c>
      <c r="F943">
        <v>58.89</v>
      </c>
      <c r="G943" s="49"/>
      <c r="H943" s="49" t="s">
        <v>19</v>
      </c>
      <c r="I943" s="49" t="s">
        <v>20</v>
      </c>
      <c r="J943" s="4" t="s">
        <v>13</v>
      </c>
    </row>
    <row r="944" spans="1:10" x14ac:dyDescent="0.25">
      <c r="A944" s="36" t="s">
        <v>719</v>
      </c>
      <c r="B944" s="33">
        <v>12</v>
      </c>
      <c r="C944" s="33">
        <v>11</v>
      </c>
      <c r="D944" s="33">
        <v>2020</v>
      </c>
      <c r="E944" t="s">
        <v>103</v>
      </c>
      <c r="F944">
        <v>52.96</v>
      </c>
      <c r="G944" s="49"/>
      <c r="H944" s="49" t="s">
        <v>16</v>
      </c>
      <c r="I944" s="52" t="s">
        <v>39</v>
      </c>
      <c r="J944" s="4" t="s">
        <v>13</v>
      </c>
    </row>
    <row r="945" spans="1:10" x14ac:dyDescent="0.25">
      <c r="A945" s="36" t="s">
        <v>719</v>
      </c>
      <c r="B945" s="33">
        <v>12</v>
      </c>
      <c r="C945" s="33">
        <v>11</v>
      </c>
      <c r="D945" s="33">
        <v>2020</v>
      </c>
      <c r="E945" t="s">
        <v>90</v>
      </c>
      <c r="F945">
        <v>9.23</v>
      </c>
      <c r="G945" s="49"/>
      <c r="H945" s="49" t="s">
        <v>12</v>
      </c>
      <c r="I945" s="49" t="s">
        <v>12</v>
      </c>
      <c r="J945" s="4" t="s">
        <v>13</v>
      </c>
    </row>
    <row r="946" spans="1:10" x14ac:dyDescent="0.25">
      <c r="A946" s="36" t="s">
        <v>719</v>
      </c>
      <c r="B946" s="33">
        <v>12</v>
      </c>
      <c r="C946" s="33">
        <v>11</v>
      </c>
      <c r="D946" s="33">
        <v>2020</v>
      </c>
      <c r="E946" t="s">
        <v>720</v>
      </c>
      <c r="F946">
        <v>15.99</v>
      </c>
      <c r="H946" s="52" t="s">
        <v>61</v>
      </c>
      <c r="I946" s="52" t="s">
        <v>97</v>
      </c>
      <c r="J946" s="4" t="s">
        <v>31</v>
      </c>
    </row>
    <row r="947" spans="1:10" x14ac:dyDescent="0.25">
      <c r="A947" s="36" t="s">
        <v>719</v>
      </c>
      <c r="B947" s="33">
        <v>12</v>
      </c>
      <c r="C947" s="33">
        <v>11</v>
      </c>
      <c r="D947" s="33">
        <v>2020</v>
      </c>
      <c r="E947" t="s">
        <v>590</v>
      </c>
      <c r="F947">
        <v>37.43</v>
      </c>
      <c r="H947" s="49" t="s">
        <v>29</v>
      </c>
      <c r="I947" s="49" t="s">
        <v>45</v>
      </c>
      <c r="J947" s="4" t="s">
        <v>31</v>
      </c>
    </row>
    <row r="948" spans="1:10" x14ac:dyDescent="0.25">
      <c r="A948" s="36" t="s">
        <v>719</v>
      </c>
      <c r="B948" s="33">
        <v>12</v>
      </c>
      <c r="C948" s="33">
        <v>11</v>
      </c>
      <c r="D948" s="33">
        <v>2020</v>
      </c>
      <c r="E948" t="s">
        <v>124</v>
      </c>
      <c r="F948">
        <v>11.59</v>
      </c>
      <c r="H948" s="49" t="s">
        <v>29</v>
      </c>
      <c r="I948" s="49" t="s">
        <v>30</v>
      </c>
      <c r="J948" s="4" t="s">
        <v>31</v>
      </c>
    </row>
    <row r="949" spans="1:10" x14ac:dyDescent="0.25">
      <c r="A949" s="36" t="s">
        <v>721</v>
      </c>
      <c r="B949" s="33">
        <v>13</v>
      </c>
      <c r="C949" s="33">
        <v>11</v>
      </c>
      <c r="D949" s="33">
        <v>2020</v>
      </c>
      <c r="E949" t="s">
        <v>722</v>
      </c>
      <c r="F949">
        <v>42.88</v>
      </c>
      <c r="H949" s="52" t="s">
        <v>61</v>
      </c>
      <c r="I949" s="52" t="s">
        <v>247</v>
      </c>
      <c r="J949" s="4" t="s">
        <v>31</v>
      </c>
    </row>
    <row r="950" spans="1:10" x14ac:dyDescent="0.25">
      <c r="A950" s="36" t="s">
        <v>721</v>
      </c>
      <c r="B950" s="33">
        <v>13</v>
      </c>
      <c r="C950" s="33">
        <v>11</v>
      </c>
      <c r="D950" s="33">
        <v>2020</v>
      </c>
      <c r="E950" t="s">
        <v>231</v>
      </c>
      <c r="F950">
        <v>7.44</v>
      </c>
      <c r="H950" s="52" t="s">
        <v>29</v>
      </c>
      <c r="I950" s="52" t="s">
        <v>58</v>
      </c>
      <c r="J950" s="4" t="s">
        <v>31</v>
      </c>
    </row>
    <row r="951" spans="1:10" x14ac:dyDescent="0.25">
      <c r="A951" s="36" t="s">
        <v>721</v>
      </c>
      <c r="B951" s="33">
        <v>13</v>
      </c>
      <c r="C951" s="33">
        <v>11</v>
      </c>
      <c r="D951" s="33">
        <v>2020</v>
      </c>
      <c r="E951" t="s">
        <v>723</v>
      </c>
      <c r="F951">
        <v>77.489999999999995</v>
      </c>
      <c r="H951" s="52" t="s">
        <v>61</v>
      </c>
      <c r="I951" s="52" t="s">
        <v>247</v>
      </c>
      <c r="J951" s="4" t="s">
        <v>31</v>
      </c>
    </row>
    <row r="952" spans="1:10" x14ac:dyDescent="0.25">
      <c r="A952" s="36" t="s">
        <v>724</v>
      </c>
      <c r="B952" s="33">
        <v>14</v>
      </c>
      <c r="C952" s="33">
        <v>11</v>
      </c>
      <c r="D952" s="33">
        <v>2020</v>
      </c>
      <c r="E952" t="s">
        <v>46</v>
      </c>
      <c r="F952">
        <v>62.33</v>
      </c>
      <c r="G952" s="49"/>
      <c r="H952" s="49" t="s">
        <v>12</v>
      </c>
      <c r="I952" s="49" t="s">
        <v>12</v>
      </c>
      <c r="J952" s="4" t="s">
        <v>13</v>
      </c>
    </row>
    <row r="953" spans="1:10" x14ac:dyDescent="0.25">
      <c r="A953" s="36" t="s">
        <v>724</v>
      </c>
      <c r="B953" s="33">
        <v>14</v>
      </c>
      <c r="C953" s="33">
        <v>11</v>
      </c>
      <c r="D953" s="33">
        <v>2020</v>
      </c>
      <c r="E953" t="s">
        <v>135</v>
      </c>
      <c r="F953">
        <v>8.39</v>
      </c>
      <c r="H953" s="39" t="s">
        <v>61</v>
      </c>
      <c r="I953" s="39" t="s">
        <v>97</v>
      </c>
      <c r="J953" s="4" t="s">
        <v>31</v>
      </c>
    </row>
    <row r="954" spans="1:10" x14ac:dyDescent="0.25">
      <c r="A954" s="36" t="s">
        <v>725</v>
      </c>
      <c r="B954" s="33">
        <v>15</v>
      </c>
      <c r="C954" s="33">
        <v>11</v>
      </c>
      <c r="D954" s="33">
        <v>2020</v>
      </c>
      <c r="E954" t="s">
        <v>99</v>
      </c>
      <c r="F954">
        <v>4.5</v>
      </c>
      <c r="G954" s="49"/>
      <c r="H954" s="49" t="s">
        <v>12</v>
      </c>
      <c r="I954" s="49" t="s">
        <v>12</v>
      </c>
      <c r="J954" s="4" t="s">
        <v>13</v>
      </c>
    </row>
    <row r="955" spans="1:10" x14ac:dyDescent="0.25">
      <c r="A955" s="36" t="s">
        <v>725</v>
      </c>
      <c r="B955" s="33">
        <v>15</v>
      </c>
      <c r="C955" s="33">
        <v>11</v>
      </c>
      <c r="D955" s="33">
        <v>2020</v>
      </c>
      <c r="E955" t="s">
        <v>127</v>
      </c>
      <c r="F955">
        <v>10.26</v>
      </c>
      <c r="H955" s="39" t="s">
        <v>29</v>
      </c>
      <c r="I955" s="39" t="s">
        <v>58</v>
      </c>
      <c r="J955" s="4" t="s">
        <v>31</v>
      </c>
    </row>
    <row r="956" spans="1:10" x14ac:dyDescent="0.25">
      <c r="A956" s="36" t="s">
        <v>725</v>
      </c>
      <c r="B956" s="33">
        <v>15</v>
      </c>
      <c r="C956" s="33">
        <v>11</v>
      </c>
      <c r="D956" s="33">
        <v>2020</v>
      </c>
      <c r="E956" t="s">
        <v>723</v>
      </c>
      <c r="F956">
        <v>29.3</v>
      </c>
      <c r="H956" s="39" t="s">
        <v>61</v>
      </c>
      <c r="I956" s="39" t="s">
        <v>247</v>
      </c>
      <c r="J956" s="4" t="s">
        <v>31</v>
      </c>
    </row>
    <row r="957" spans="1:10" x14ac:dyDescent="0.25">
      <c r="A957" s="36" t="s">
        <v>726</v>
      </c>
      <c r="B957" s="33">
        <v>16</v>
      </c>
      <c r="C957" s="33">
        <v>11</v>
      </c>
      <c r="D957" s="33">
        <v>2020</v>
      </c>
      <c r="E957" t="s">
        <v>727</v>
      </c>
      <c r="F957">
        <v>46.15</v>
      </c>
      <c r="G957" s="49"/>
      <c r="H957" s="49" t="s">
        <v>16</v>
      </c>
      <c r="I957" s="52" t="s">
        <v>116</v>
      </c>
      <c r="J957" s="4" t="s">
        <v>13</v>
      </c>
    </row>
    <row r="958" spans="1:10" x14ac:dyDescent="0.25">
      <c r="A958" s="36" t="s">
        <v>728</v>
      </c>
      <c r="B958" s="33">
        <v>17</v>
      </c>
      <c r="C958" s="33">
        <v>11</v>
      </c>
      <c r="D958" s="33">
        <v>2020</v>
      </c>
      <c r="E958" t="s">
        <v>729</v>
      </c>
      <c r="F958">
        <v>157.49</v>
      </c>
      <c r="G958" s="49"/>
      <c r="H958" s="52" t="s">
        <v>16</v>
      </c>
      <c r="I958" s="52" t="s">
        <v>123</v>
      </c>
      <c r="J958" s="4" t="s">
        <v>13</v>
      </c>
    </row>
    <row r="959" spans="1:10" x14ac:dyDescent="0.25">
      <c r="A959" s="36" t="s">
        <v>728</v>
      </c>
      <c r="B959" s="33">
        <v>17</v>
      </c>
      <c r="C959" s="33">
        <v>11</v>
      </c>
      <c r="D959" s="33">
        <v>2020</v>
      </c>
      <c r="E959" t="s">
        <v>109</v>
      </c>
      <c r="F959" s="37">
        <v>215.89</v>
      </c>
      <c r="G959" s="49"/>
      <c r="H959" s="52" t="s">
        <v>23</v>
      </c>
      <c r="I959" s="52" t="s">
        <v>110</v>
      </c>
      <c r="J959" s="4" t="s">
        <v>13</v>
      </c>
    </row>
    <row r="960" spans="1:10" x14ac:dyDescent="0.25">
      <c r="A960" s="36" t="s">
        <v>728</v>
      </c>
      <c r="B960" s="33">
        <v>17</v>
      </c>
      <c r="C960" s="33">
        <v>11</v>
      </c>
      <c r="D960" s="33">
        <v>2020</v>
      </c>
      <c r="E960" t="s">
        <v>310</v>
      </c>
      <c r="F960">
        <v>44.48</v>
      </c>
      <c r="H960" s="42" t="s">
        <v>29</v>
      </c>
      <c r="I960" s="42" t="s">
        <v>191</v>
      </c>
      <c r="J960" s="4" t="s">
        <v>31</v>
      </c>
    </row>
    <row r="961" spans="1:10" x14ac:dyDescent="0.25">
      <c r="A961" s="36" t="s">
        <v>728</v>
      </c>
      <c r="B961" s="33">
        <v>17</v>
      </c>
      <c r="C961" s="33">
        <v>11</v>
      </c>
      <c r="D961" s="33">
        <v>2020</v>
      </c>
      <c r="E961" s="37" t="s">
        <v>357</v>
      </c>
      <c r="F961">
        <v>15.92</v>
      </c>
      <c r="H961" s="42" t="s">
        <v>61</v>
      </c>
      <c r="I961" s="42" t="s">
        <v>62</v>
      </c>
      <c r="J961" s="4" t="s">
        <v>31</v>
      </c>
    </row>
    <row r="962" spans="1:10" x14ac:dyDescent="0.25">
      <c r="A962" s="36" t="s">
        <v>728</v>
      </c>
      <c r="B962" s="33">
        <v>17</v>
      </c>
      <c r="C962" s="33">
        <v>11</v>
      </c>
      <c r="D962" s="33">
        <v>2020</v>
      </c>
      <c r="E962" s="37" t="s">
        <v>28</v>
      </c>
      <c r="F962">
        <v>10.39</v>
      </c>
      <c r="H962" s="42" t="s">
        <v>29</v>
      </c>
      <c r="I962" s="42" t="s">
        <v>30</v>
      </c>
      <c r="J962" s="4" t="s">
        <v>31</v>
      </c>
    </row>
    <row r="963" spans="1:10" x14ac:dyDescent="0.25">
      <c r="A963" s="36" t="s">
        <v>728</v>
      </c>
      <c r="B963" s="33">
        <v>17</v>
      </c>
      <c r="C963" s="33">
        <v>11</v>
      </c>
      <c r="D963" s="33">
        <v>2020</v>
      </c>
      <c r="E963" t="s">
        <v>351</v>
      </c>
      <c r="G963" s="37">
        <v>1018</v>
      </c>
      <c r="H963" s="39" t="s">
        <v>36</v>
      </c>
      <c r="I963" s="39" t="s">
        <v>352</v>
      </c>
      <c r="J963" s="4"/>
    </row>
    <row r="964" spans="1:10" x14ac:dyDescent="0.25">
      <c r="A964" s="36" t="s">
        <v>730</v>
      </c>
      <c r="B964" s="33">
        <v>19</v>
      </c>
      <c r="C964" s="33">
        <v>11</v>
      </c>
      <c r="D964" s="33">
        <v>2020</v>
      </c>
      <c r="E964" t="s">
        <v>46</v>
      </c>
      <c r="F964" s="37">
        <v>108.62</v>
      </c>
      <c r="G964" s="49"/>
      <c r="H964" s="49" t="s">
        <v>12</v>
      </c>
      <c r="I964" s="49" t="s">
        <v>12</v>
      </c>
      <c r="J964" s="4" t="s">
        <v>13</v>
      </c>
    </row>
    <row r="965" spans="1:10" x14ac:dyDescent="0.25">
      <c r="A965" s="36" t="s">
        <v>730</v>
      </c>
      <c r="B965" s="33">
        <v>19</v>
      </c>
      <c r="C965" s="33">
        <v>11</v>
      </c>
      <c r="D965" s="33">
        <v>2020</v>
      </c>
      <c r="E965" t="s">
        <v>731</v>
      </c>
      <c r="F965">
        <v>25.56</v>
      </c>
      <c r="H965" s="39" t="s">
        <v>61</v>
      </c>
      <c r="I965" s="39" t="s">
        <v>97</v>
      </c>
      <c r="J965" s="4" t="s">
        <v>31</v>
      </c>
    </row>
    <row r="966" spans="1:10" x14ac:dyDescent="0.25">
      <c r="A966" s="36" t="s">
        <v>730</v>
      </c>
      <c r="B966" s="33">
        <v>19</v>
      </c>
      <c r="C966" s="33">
        <v>11</v>
      </c>
      <c r="D966" s="33">
        <v>2020</v>
      </c>
      <c r="E966" t="s">
        <v>494</v>
      </c>
      <c r="F966" s="37">
        <v>18.59</v>
      </c>
      <c r="H966" s="42" t="s">
        <v>61</v>
      </c>
      <c r="I966" s="42" t="s">
        <v>62</v>
      </c>
      <c r="J966" s="4" t="s">
        <v>31</v>
      </c>
    </row>
    <row r="967" spans="1:10" x14ac:dyDescent="0.25">
      <c r="A967" s="36" t="s">
        <v>732</v>
      </c>
      <c r="B967" s="33">
        <v>20</v>
      </c>
      <c r="C967" s="33">
        <v>11</v>
      </c>
      <c r="D967" s="33">
        <v>2020</v>
      </c>
      <c r="E967" t="s">
        <v>126</v>
      </c>
      <c r="F967" s="37">
        <v>35.630000000000003</v>
      </c>
      <c r="G967" s="49"/>
      <c r="H967" s="52" t="s">
        <v>19</v>
      </c>
      <c r="I967" s="52" t="s">
        <v>20</v>
      </c>
      <c r="J967" s="4" t="s">
        <v>13</v>
      </c>
    </row>
    <row r="968" spans="1:10" x14ac:dyDescent="0.25">
      <c r="A968" s="36" t="s">
        <v>733</v>
      </c>
      <c r="B968" s="33">
        <v>21</v>
      </c>
      <c r="C968" s="33">
        <v>11</v>
      </c>
      <c r="D968" s="33">
        <v>2020</v>
      </c>
      <c r="E968" t="s">
        <v>356</v>
      </c>
      <c r="F968" s="37">
        <v>28.44</v>
      </c>
      <c r="H968" s="39" t="s">
        <v>29</v>
      </c>
      <c r="I968" s="39" t="s">
        <v>45</v>
      </c>
      <c r="J968" s="4" t="s">
        <v>31</v>
      </c>
    </row>
    <row r="969" spans="1:10" x14ac:dyDescent="0.25">
      <c r="A969" s="36" t="s">
        <v>733</v>
      </c>
      <c r="B969" s="33">
        <v>21</v>
      </c>
      <c r="C969" s="33">
        <v>11</v>
      </c>
      <c r="D969" s="33">
        <v>2020</v>
      </c>
      <c r="E969" t="s">
        <v>277</v>
      </c>
      <c r="F969" s="37">
        <v>46.16</v>
      </c>
      <c r="H969" s="39" t="s">
        <v>61</v>
      </c>
      <c r="I969" s="39" t="s">
        <v>62</v>
      </c>
      <c r="J969" s="4" t="s">
        <v>31</v>
      </c>
    </row>
    <row r="970" spans="1:10" x14ac:dyDescent="0.25">
      <c r="A970" s="36" t="s">
        <v>733</v>
      </c>
      <c r="B970" s="33">
        <v>21</v>
      </c>
      <c r="C970" s="33">
        <v>11</v>
      </c>
      <c r="D970" s="33">
        <v>2020</v>
      </c>
      <c r="E970" t="s">
        <v>494</v>
      </c>
      <c r="F970" s="37">
        <v>64.349999999999994</v>
      </c>
      <c r="H970" s="42" t="s">
        <v>61</v>
      </c>
      <c r="I970" s="42" t="s">
        <v>62</v>
      </c>
      <c r="J970" s="4" t="s">
        <v>31</v>
      </c>
    </row>
    <row r="971" spans="1:10" x14ac:dyDescent="0.25">
      <c r="A971" s="36" t="s">
        <v>734</v>
      </c>
      <c r="B971" s="33">
        <v>22</v>
      </c>
      <c r="C971" s="33">
        <v>11</v>
      </c>
      <c r="D971" s="33">
        <v>2020</v>
      </c>
      <c r="E971" t="s">
        <v>71</v>
      </c>
      <c r="F971" s="37">
        <v>7.82</v>
      </c>
      <c r="H971" s="42" t="s">
        <v>29</v>
      </c>
      <c r="I971" s="42" t="s">
        <v>30</v>
      </c>
      <c r="J971" s="4" t="s">
        <v>31</v>
      </c>
    </row>
    <row r="972" spans="1:10" x14ac:dyDescent="0.25">
      <c r="A972" s="36" t="s">
        <v>735</v>
      </c>
      <c r="B972" s="33">
        <v>23</v>
      </c>
      <c r="C972" s="33">
        <v>11</v>
      </c>
      <c r="D972" s="33">
        <v>2020</v>
      </c>
      <c r="E972" t="s">
        <v>64</v>
      </c>
      <c r="F972" s="37">
        <v>494.93</v>
      </c>
      <c r="H972" s="52" t="s">
        <v>23</v>
      </c>
      <c r="I972" s="52" t="s">
        <v>65</v>
      </c>
      <c r="J972" s="4" t="s">
        <v>13</v>
      </c>
    </row>
    <row r="973" spans="1:10" x14ac:dyDescent="0.25">
      <c r="A973" s="36" t="s">
        <v>735</v>
      </c>
      <c r="B973" s="33">
        <v>23</v>
      </c>
      <c r="C973" s="33">
        <v>11</v>
      </c>
      <c r="D973" s="33">
        <v>2020</v>
      </c>
      <c r="E973" t="s">
        <v>736</v>
      </c>
      <c r="F973" s="37">
        <v>61.46</v>
      </c>
      <c r="H973" s="52" t="s">
        <v>19</v>
      </c>
      <c r="I973" s="52" t="s">
        <v>20</v>
      </c>
      <c r="J973" s="4" t="s">
        <v>13</v>
      </c>
    </row>
    <row r="974" spans="1:10" x14ac:dyDescent="0.25">
      <c r="A974" s="36" t="s">
        <v>735</v>
      </c>
      <c r="B974" s="33">
        <v>23</v>
      </c>
      <c r="C974" s="33">
        <v>11</v>
      </c>
      <c r="D974" s="33">
        <v>2020</v>
      </c>
      <c r="E974" t="s">
        <v>26</v>
      </c>
      <c r="F974" s="37">
        <f>122.88-19</f>
        <v>103.88</v>
      </c>
      <c r="H974" s="49" t="s">
        <v>19</v>
      </c>
      <c r="I974" s="49" t="s">
        <v>139</v>
      </c>
      <c r="J974" s="4" t="s">
        <v>13</v>
      </c>
    </row>
    <row r="975" spans="1:10" x14ac:dyDescent="0.25">
      <c r="A975" s="36" t="s">
        <v>735</v>
      </c>
      <c r="B975" s="33">
        <v>23</v>
      </c>
      <c r="C975" s="33">
        <v>11</v>
      </c>
      <c r="D975" s="33">
        <v>2020</v>
      </c>
      <c r="E975" t="s">
        <v>124</v>
      </c>
      <c r="F975" s="37">
        <v>7.5</v>
      </c>
      <c r="H975" s="42" t="s">
        <v>29</v>
      </c>
      <c r="I975" s="42" t="s">
        <v>30</v>
      </c>
      <c r="J975" s="4" t="s">
        <v>31</v>
      </c>
    </row>
    <row r="976" spans="1:10" x14ac:dyDescent="0.25">
      <c r="A976" s="36" t="s">
        <v>735</v>
      </c>
      <c r="B976" s="33">
        <v>23</v>
      </c>
      <c r="C976" s="33">
        <v>11</v>
      </c>
      <c r="D976" s="33">
        <v>2020</v>
      </c>
      <c r="E976" t="s">
        <v>737</v>
      </c>
      <c r="F976">
        <v>57.75</v>
      </c>
      <c r="H976" s="42" t="s">
        <v>61</v>
      </c>
      <c r="I976" s="42" t="s">
        <v>89</v>
      </c>
      <c r="J976" s="4" t="s">
        <v>31</v>
      </c>
    </row>
    <row r="977" spans="1:10" x14ac:dyDescent="0.25">
      <c r="A977" s="36" t="s">
        <v>738</v>
      </c>
      <c r="B977" s="33">
        <v>24</v>
      </c>
      <c r="C977" s="33">
        <v>11</v>
      </c>
      <c r="D977" s="33">
        <v>2020</v>
      </c>
      <c r="E977" t="s">
        <v>175</v>
      </c>
      <c r="F977">
        <v>36.659999999999997</v>
      </c>
      <c r="H977" s="52" t="s">
        <v>12</v>
      </c>
      <c r="I977" s="52" t="s">
        <v>12</v>
      </c>
      <c r="J977" s="4" t="s">
        <v>13</v>
      </c>
    </row>
    <row r="978" spans="1:10" x14ac:dyDescent="0.25">
      <c r="A978" s="36" t="s">
        <v>738</v>
      </c>
      <c r="B978" s="33">
        <v>24</v>
      </c>
      <c r="C978" s="33">
        <v>11</v>
      </c>
      <c r="D978" s="33">
        <v>2020</v>
      </c>
      <c r="E978" t="s">
        <v>175</v>
      </c>
      <c r="F978">
        <v>141.38</v>
      </c>
      <c r="H978" s="52" t="s">
        <v>12</v>
      </c>
      <c r="I978" s="52" t="s">
        <v>12</v>
      </c>
      <c r="J978" s="4" t="s">
        <v>13</v>
      </c>
    </row>
    <row r="979" spans="1:10" x14ac:dyDescent="0.25">
      <c r="A979" s="36" t="s">
        <v>738</v>
      </c>
      <c r="B979" s="33">
        <v>24</v>
      </c>
      <c r="C979" s="33">
        <v>11</v>
      </c>
      <c r="D979" s="33">
        <v>2020</v>
      </c>
      <c r="E979" t="s">
        <v>46</v>
      </c>
      <c r="F979" s="37">
        <v>11.98</v>
      </c>
      <c r="H979" s="49" t="s">
        <v>12</v>
      </c>
      <c r="I979" s="49" t="s">
        <v>12</v>
      </c>
      <c r="J979" s="4" t="s">
        <v>13</v>
      </c>
    </row>
    <row r="980" spans="1:10" x14ac:dyDescent="0.25">
      <c r="A980" s="36" t="s">
        <v>738</v>
      </c>
      <c r="B980" s="33">
        <v>24</v>
      </c>
      <c r="C980" s="33">
        <v>11</v>
      </c>
      <c r="D980" s="33">
        <v>2020</v>
      </c>
      <c r="E980" t="s">
        <v>739</v>
      </c>
      <c r="F980" s="37">
        <v>5.72</v>
      </c>
      <c r="H980" s="42" t="s">
        <v>29</v>
      </c>
      <c r="I980" s="42" t="s">
        <v>30</v>
      </c>
      <c r="J980" s="4" t="s">
        <v>31</v>
      </c>
    </row>
    <row r="981" spans="1:10" x14ac:dyDescent="0.25">
      <c r="A981" s="36" t="s">
        <v>738</v>
      </c>
      <c r="B981" s="33">
        <v>24</v>
      </c>
      <c r="C981" s="33">
        <v>11</v>
      </c>
      <c r="D981" s="33">
        <v>2020</v>
      </c>
      <c r="E981" t="s">
        <v>548</v>
      </c>
      <c r="F981" s="37">
        <v>75.2</v>
      </c>
      <c r="H981" s="42" t="s">
        <v>51</v>
      </c>
      <c r="I981" s="42" t="s">
        <v>52</v>
      </c>
      <c r="J981" s="4" t="s">
        <v>31</v>
      </c>
    </row>
    <row r="982" spans="1:10" x14ac:dyDescent="0.25">
      <c r="A982" s="36" t="s">
        <v>740</v>
      </c>
      <c r="B982" s="33">
        <v>25</v>
      </c>
      <c r="C982" s="33">
        <v>11</v>
      </c>
      <c r="D982" s="33">
        <v>2020</v>
      </c>
      <c r="E982" t="s">
        <v>90</v>
      </c>
      <c r="F982" s="37">
        <v>3.5</v>
      </c>
      <c r="H982" s="49" t="s">
        <v>12</v>
      </c>
      <c r="I982" s="49" t="s">
        <v>12</v>
      </c>
      <c r="J982" s="4" t="s">
        <v>13</v>
      </c>
    </row>
    <row r="983" spans="1:10" x14ac:dyDescent="0.25">
      <c r="A983" s="36" t="s">
        <v>740</v>
      </c>
      <c r="B983" s="33">
        <v>25</v>
      </c>
      <c r="C983" s="33">
        <v>11</v>
      </c>
      <c r="D983" s="33">
        <v>2020</v>
      </c>
      <c r="E983" t="s">
        <v>590</v>
      </c>
      <c r="F983" s="37">
        <v>37.229999999999997</v>
      </c>
      <c r="H983" s="42" t="s">
        <v>29</v>
      </c>
      <c r="I983" s="42" t="s">
        <v>45</v>
      </c>
      <c r="J983" s="4" t="s">
        <v>31</v>
      </c>
    </row>
    <row r="984" spans="1:10" x14ac:dyDescent="0.25">
      <c r="A984" s="36" t="s">
        <v>740</v>
      </c>
      <c r="B984" s="33">
        <v>25</v>
      </c>
      <c r="C984" s="33">
        <v>11</v>
      </c>
      <c r="D984" s="33">
        <v>2020</v>
      </c>
      <c r="E984" t="s">
        <v>84</v>
      </c>
      <c r="G984">
        <v>2125.9</v>
      </c>
      <c r="H984" s="42" t="s">
        <v>85</v>
      </c>
      <c r="I984" s="42" t="s">
        <v>86</v>
      </c>
      <c r="J984" s="4"/>
    </row>
    <row r="985" spans="1:10" x14ac:dyDescent="0.25">
      <c r="A985" s="36" t="s">
        <v>741</v>
      </c>
      <c r="B985" s="33">
        <v>27</v>
      </c>
      <c r="C985" s="33">
        <v>11</v>
      </c>
      <c r="D985" s="33">
        <v>2020</v>
      </c>
      <c r="E985" s="37" t="s">
        <v>46</v>
      </c>
      <c r="F985">
        <v>86.57</v>
      </c>
      <c r="H985" s="49" t="s">
        <v>12</v>
      </c>
      <c r="I985" s="49" t="s">
        <v>12</v>
      </c>
      <c r="J985" s="4" t="s">
        <v>13</v>
      </c>
    </row>
    <row r="986" spans="1:10" x14ac:dyDescent="0.25">
      <c r="A986" s="36" t="s">
        <v>742</v>
      </c>
      <c r="B986" s="33">
        <v>28</v>
      </c>
      <c r="C986" s="33">
        <v>11</v>
      </c>
      <c r="D986" s="33">
        <v>2020</v>
      </c>
      <c r="E986" s="37" t="s">
        <v>220</v>
      </c>
      <c r="F986">
        <v>30</v>
      </c>
      <c r="H986" s="49" t="s">
        <v>16</v>
      </c>
      <c r="I986" s="49" t="s">
        <v>106</v>
      </c>
      <c r="J986" s="4" t="s">
        <v>13</v>
      </c>
    </row>
    <row r="987" spans="1:10" x14ac:dyDescent="0.25">
      <c r="A987" s="36" t="s">
        <v>743</v>
      </c>
      <c r="B987" s="33">
        <v>29</v>
      </c>
      <c r="C987" s="33">
        <v>11</v>
      </c>
      <c r="D987" s="33">
        <v>2020</v>
      </c>
      <c r="E987" s="37" t="s">
        <v>15</v>
      </c>
      <c r="F987">
        <v>1.5</v>
      </c>
      <c r="H987" s="52" t="s">
        <v>19</v>
      </c>
      <c r="I987" s="52" t="s">
        <v>56</v>
      </c>
      <c r="J987" s="4" t="s">
        <v>13</v>
      </c>
    </row>
    <row r="988" spans="1:10" x14ac:dyDescent="0.25">
      <c r="A988" s="36" t="s">
        <v>743</v>
      </c>
      <c r="B988" s="33">
        <v>29</v>
      </c>
      <c r="C988" s="33">
        <v>11</v>
      </c>
      <c r="D988" s="33">
        <v>2020</v>
      </c>
      <c r="E988" s="37" t="s">
        <v>744</v>
      </c>
      <c r="F988">
        <v>21.95</v>
      </c>
      <c r="H988" s="39" t="s">
        <v>61</v>
      </c>
      <c r="I988" s="39" t="s">
        <v>247</v>
      </c>
      <c r="J988" s="4" t="s">
        <v>31</v>
      </c>
    </row>
    <row r="989" spans="1:10" x14ac:dyDescent="0.25">
      <c r="A989" s="36" t="s">
        <v>743</v>
      </c>
      <c r="B989" s="33">
        <v>29</v>
      </c>
      <c r="C989" s="33">
        <v>11</v>
      </c>
      <c r="D989" s="33">
        <v>2020</v>
      </c>
      <c r="E989" t="s">
        <v>745</v>
      </c>
      <c r="F989" s="37">
        <v>11.39</v>
      </c>
      <c r="H989" s="42" t="s">
        <v>29</v>
      </c>
      <c r="I989" s="42" t="s">
        <v>30</v>
      </c>
      <c r="J989" s="4" t="s">
        <v>31</v>
      </c>
    </row>
    <row r="990" spans="1:10" x14ac:dyDescent="0.25">
      <c r="A990" s="43" t="s">
        <v>746</v>
      </c>
      <c r="B990" s="33">
        <v>30</v>
      </c>
      <c r="C990" s="33">
        <v>11</v>
      </c>
      <c r="D990" s="33">
        <v>2020</v>
      </c>
      <c r="E990" s="46" t="s">
        <v>748</v>
      </c>
      <c r="F990" s="46">
        <v>36.35</v>
      </c>
      <c r="H990" s="49" t="s">
        <v>16</v>
      </c>
      <c r="I990" s="49" t="s">
        <v>17</v>
      </c>
      <c r="J990" s="4" t="s">
        <v>13</v>
      </c>
    </row>
    <row r="991" spans="1:10" ht="15.75" customHeight="1" thickBot="1" x14ac:dyDescent="0.3">
      <c r="A991" s="26" t="s">
        <v>746</v>
      </c>
      <c r="B991" s="33">
        <v>30</v>
      </c>
      <c r="C991" s="33">
        <v>11</v>
      </c>
      <c r="D991" s="33">
        <v>2020</v>
      </c>
      <c r="E991" s="8" t="s">
        <v>747</v>
      </c>
      <c r="F991" s="8">
        <v>12.13</v>
      </c>
      <c r="H991" s="39" t="s">
        <v>61</v>
      </c>
      <c r="I991" s="39" t="s">
        <v>247</v>
      </c>
      <c r="J991" s="4" t="s">
        <v>31</v>
      </c>
    </row>
    <row r="992" spans="1:10" x14ac:dyDescent="0.25">
      <c r="A992" s="36" t="s">
        <v>749</v>
      </c>
      <c r="B992" s="33">
        <v>1</v>
      </c>
      <c r="C992" s="33">
        <v>12</v>
      </c>
      <c r="D992" s="33">
        <v>2020</v>
      </c>
      <c r="E992" t="s">
        <v>26</v>
      </c>
      <c r="F992" s="37">
        <v>73.75</v>
      </c>
      <c r="G992"/>
      <c r="H992" s="46" t="s">
        <v>23</v>
      </c>
      <c r="I992" s="46" t="s">
        <v>27</v>
      </c>
      <c r="J992" s="4" t="s">
        <v>13</v>
      </c>
    </row>
    <row r="993" spans="1:10" x14ac:dyDescent="0.25">
      <c r="A993" s="36" t="s">
        <v>749</v>
      </c>
      <c r="B993" s="33">
        <v>1</v>
      </c>
      <c r="C993" s="33">
        <v>12</v>
      </c>
      <c r="D993" s="33">
        <v>2020</v>
      </c>
      <c r="E993" t="s">
        <v>22</v>
      </c>
      <c r="F993" s="37">
        <v>163.9</v>
      </c>
      <c r="G993"/>
      <c r="H993" s="46" t="s">
        <v>23</v>
      </c>
      <c r="I993" s="46" t="s">
        <v>24</v>
      </c>
      <c r="J993" s="4" t="s">
        <v>13</v>
      </c>
    </row>
    <row r="994" spans="1:10" x14ac:dyDescent="0.25">
      <c r="A994" s="36" t="s">
        <v>749</v>
      </c>
      <c r="B994" s="33">
        <v>1</v>
      </c>
      <c r="C994" s="33">
        <v>12</v>
      </c>
      <c r="D994" s="33">
        <v>2020</v>
      </c>
      <c r="E994" t="s">
        <v>277</v>
      </c>
      <c r="F994" s="37">
        <v>34.630000000000003</v>
      </c>
      <c r="G994"/>
      <c r="H994" s="37" t="s">
        <v>61</v>
      </c>
      <c r="I994" s="37" t="s">
        <v>62</v>
      </c>
      <c r="J994" s="4" t="s">
        <v>31</v>
      </c>
    </row>
    <row r="995" spans="1:10" x14ac:dyDescent="0.25">
      <c r="A995" s="36" t="s">
        <v>749</v>
      </c>
      <c r="B995" s="33">
        <v>1</v>
      </c>
      <c r="C995" s="33">
        <v>12</v>
      </c>
      <c r="D995" s="33">
        <v>2020</v>
      </c>
      <c r="E995" t="s">
        <v>351</v>
      </c>
      <c r="F995" s="37"/>
      <c r="G995">
        <v>786</v>
      </c>
      <c r="H995" s="37" t="s">
        <v>36</v>
      </c>
      <c r="I995" s="37" t="s">
        <v>352</v>
      </c>
      <c r="J995" s="4"/>
    </row>
    <row r="996" spans="1:10" x14ac:dyDescent="0.25">
      <c r="A996" s="36" t="s">
        <v>783</v>
      </c>
      <c r="B996" s="33">
        <v>2</v>
      </c>
      <c r="C996" s="33">
        <v>12</v>
      </c>
      <c r="D996" s="33">
        <v>2020</v>
      </c>
      <c r="E996" t="s">
        <v>15</v>
      </c>
      <c r="F996" s="37">
        <v>1.5</v>
      </c>
      <c r="G996" s="46"/>
      <c r="H996" s="46" t="s">
        <v>19</v>
      </c>
      <c r="I996" s="46" t="s">
        <v>56</v>
      </c>
      <c r="J996" s="4" t="s">
        <v>13</v>
      </c>
    </row>
    <row r="997" spans="1:10" x14ac:dyDescent="0.25">
      <c r="A997" s="36" t="s">
        <v>783</v>
      </c>
      <c r="B997" s="33">
        <v>2</v>
      </c>
      <c r="C997" s="33">
        <v>12</v>
      </c>
      <c r="D997" s="33">
        <v>2020</v>
      </c>
      <c r="E997" t="s">
        <v>784</v>
      </c>
      <c r="F997" s="37">
        <v>17.850000000000001</v>
      </c>
      <c r="G997"/>
      <c r="H997" s="46" t="s">
        <v>19</v>
      </c>
      <c r="I997" s="46" t="s">
        <v>269</v>
      </c>
      <c r="J997" s="4" t="s">
        <v>13</v>
      </c>
    </row>
    <row r="998" spans="1:10" x14ac:dyDescent="0.25">
      <c r="A998" s="36" t="s">
        <v>783</v>
      </c>
      <c r="B998" s="33">
        <v>2</v>
      </c>
      <c r="C998" s="33">
        <v>12</v>
      </c>
      <c r="D998" s="33">
        <v>2020</v>
      </c>
      <c r="E998" t="s">
        <v>785</v>
      </c>
      <c r="F998" s="37">
        <v>6.56</v>
      </c>
      <c r="G998"/>
      <c r="H998" s="46" t="s">
        <v>29</v>
      </c>
      <c r="I998" s="46" t="s">
        <v>30</v>
      </c>
      <c r="J998" s="4" t="s">
        <v>13</v>
      </c>
    </row>
    <row r="999" spans="1:10" x14ac:dyDescent="0.25">
      <c r="A999" s="36" t="s">
        <v>783</v>
      </c>
      <c r="B999" s="33">
        <v>2</v>
      </c>
      <c r="C999" s="33">
        <v>12</v>
      </c>
      <c r="D999" s="33">
        <v>2020</v>
      </c>
      <c r="E999" t="s">
        <v>46</v>
      </c>
      <c r="F999" s="37">
        <v>57.19</v>
      </c>
      <c r="G999"/>
      <c r="H999" s="46" t="s">
        <v>12</v>
      </c>
      <c r="I999" s="46" t="s">
        <v>12</v>
      </c>
      <c r="J999" s="4" t="s">
        <v>13</v>
      </c>
    </row>
    <row r="1000" spans="1:10" x14ac:dyDescent="0.25">
      <c r="A1000" s="36" t="s">
        <v>786</v>
      </c>
      <c r="B1000" s="33">
        <v>3</v>
      </c>
      <c r="C1000" s="33">
        <v>12</v>
      </c>
      <c r="D1000" s="33">
        <v>2020</v>
      </c>
      <c r="E1000" s="37" t="s">
        <v>90</v>
      </c>
      <c r="F1000" s="37">
        <v>18.260000000000002</v>
      </c>
      <c r="G1000"/>
      <c r="H1000" s="46" t="s">
        <v>12</v>
      </c>
      <c r="I1000" s="46" t="s">
        <v>12</v>
      </c>
      <c r="J1000" s="4" t="s">
        <v>13</v>
      </c>
    </row>
    <row r="1001" spans="1:10" x14ac:dyDescent="0.25">
      <c r="A1001" s="36" t="s">
        <v>786</v>
      </c>
      <c r="B1001" s="33">
        <v>3</v>
      </c>
      <c r="C1001" s="33">
        <v>12</v>
      </c>
      <c r="D1001" s="33">
        <v>2020</v>
      </c>
      <c r="E1001" t="s">
        <v>356</v>
      </c>
      <c r="F1001">
        <v>18.989999999999998</v>
      </c>
      <c r="G1001" s="37"/>
      <c r="H1001" s="37" t="s">
        <v>29</v>
      </c>
      <c r="I1001" s="37" t="s">
        <v>45</v>
      </c>
      <c r="J1001" s="4" t="s">
        <v>31</v>
      </c>
    </row>
    <row r="1002" spans="1:10" x14ac:dyDescent="0.25">
      <c r="A1002" s="36" t="s">
        <v>786</v>
      </c>
      <c r="B1002" s="33">
        <v>3</v>
      </c>
      <c r="C1002" s="33">
        <v>12</v>
      </c>
      <c r="D1002" s="33">
        <v>2020</v>
      </c>
      <c r="E1002" t="s">
        <v>590</v>
      </c>
      <c r="F1002">
        <v>34.79</v>
      </c>
      <c r="G1002" s="37"/>
      <c r="H1002" s="37" t="s">
        <v>29</v>
      </c>
      <c r="I1002" s="37" t="s">
        <v>45</v>
      </c>
      <c r="J1002" s="4" t="s">
        <v>31</v>
      </c>
    </row>
    <row r="1003" spans="1:10" x14ac:dyDescent="0.25">
      <c r="A1003" s="36" t="s">
        <v>750</v>
      </c>
      <c r="B1003" s="33">
        <v>4</v>
      </c>
      <c r="C1003" s="33">
        <v>12</v>
      </c>
      <c r="D1003" s="33">
        <v>2020</v>
      </c>
      <c r="E1003" t="s">
        <v>599</v>
      </c>
      <c r="F1003">
        <v>52.96</v>
      </c>
      <c r="G1003" s="37"/>
      <c r="H1003" s="46" t="s">
        <v>19</v>
      </c>
      <c r="I1003" s="46" t="s">
        <v>20</v>
      </c>
      <c r="J1003" s="4" t="s">
        <v>13</v>
      </c>
    </row>
    <row r="1004" spans="1:10" x14ac:dyDescent="0.25">
      <c r="A1004" s="36" t="s">
        <v>750</v>
      </c>
      <c r="B1004" s="33">
        <v>4</v>
      </c>
      <c r="C1004" s="33">
        <v>12</v>
      </c>
      <c r="D1004" s="33">
        <v>2020</v>
      </c>
      <c r="E1004" t="s">
        <v>751</v>
      </c>
      <c r="F1004" s="37">
        <v>2691</v>
      </c>
      <c r="G1004" s="37"/>
      <c r="H1004" s="37" t="s">
        <v>8</v>
      </c>
      <c r="I1004" s="37" t="s">
        <v>70</v>
      </c>
      <c r="J1004" s="4" t="s">
        <v>8</v>
      </c>
    </row>
    <row r="1005" spans="1:10" x14ac:dyDescent="0.25">
      <c r="A1005" s="36" t="s">
        <v>787</v>
      </c>
      <c r="B1005" s="33">
        <v>5</v>
      </c>
      <c r="C1005" s="33">
        <v>12</v>
      </c>
      <c r="D1005" s="33">
        <v>2020</v>
      </c>
      <c r="E1005" t="s">
        <v>335</v>
      </c>
      <c r="F1005">
        <v>3.14</v>
      </c>
      <c r="G1005" s="37"/>
      <c r="H1005" s="37" t="s">
        <v>61</v>
      </c>
      <c r="I1005" s="37" t="s">
        <v>184</v>
      </c>
      <c r="J1005" s="4" t="s">
        <v>31</v>
      </c>
    </row>
    <row r="1006" spans="1:10" x14ac:dyDescent="0.25">
      <c r="A1006" s="36" t="s">
        <v>787</v>
      </c>
      <c r="B1006" s="33">
        <v>5</v>
      </c>
      <c r="C1006" s="33">
        <v>12</v>
      </c>
      <c r="D1006" s="33">
        <v>2020</v>
      </c>
      <c r="E1006" s="37" t="s">
        <v>28</v>
      </c>
      <c r="F1006" s="37">
        <v>10.39</v>
      </c>
      <c r="G1006" s="37"/>
      <c r="H1006" s="37" t="s">
        <v>29</v>
      </c>
      <c r="I1006" s="37" t="s">
        <v>30</v>
      </c>
      <c r="J1006" s="4" t="s">
        <v>31</v>
      </c>
    </row>
    <row r="1007" spans="1:10" x14ac:dyDescent="0.25">
      <c r="A1007" s="36" t="s">
        <v>787</v>
      </c>
      <c r="B1007" s="33">
        <v>5</v>
      </c>
      <c r="C1007" s="33">
        <v>12</v>
      </c>
      <c r="D1007" s="33">
        <v>2020</v>
      </c>
      <c r="E1007" t="s">
        <v>434</v>
      </c>
      <c r="F1007" s="37">
        <v>40</v>
      </c>
      <c r="G1007" s="37"/>
      <c r="H1007" s="37" t="s">
        <v>61</v>
      </c>
      <c r="I1007" s="37" t="s">
        <v>344</v>
      </c>
      <c r="J1007" s="4" t="s">
        <v>31</v>
      </c>
    </row>
    <row r="1008" spans="1:10" x14ac:dyDescent="0.25">
      <c r="A1008" s="36" t="s">
        <v>788</v>
      </c>
      <c r="B1008" s="33">
        <v>6</v>
      </c>
      <c r="C1008" s="33">
        <v>12</v>
      </c>
      <c r="D1008" s="33">
        <v>2020</v>
      </c>
      <c r="E1008" t="s">
        <v>310</v>
      </c>
      <c r="F1008" s="37">
        <v>67.77</v>
      </c>
      <c r="G1008"/>
      <c r="H1008" s="37" t="s">
        <v>29</v>
      </c>
      <c r="I1008" s="37" t="s">
        <v>191</v>
      </c>
      <c r="J1008" s="4" t="s">
        <v>31</v>
      </c>
    </row>
    <row r="1009" spans="1:10" x14ac:dyDescent="0.25">
      <c r="A1009" s="36" t="s">
        <v>752</v>
      </c>
      <c r="B1009" s="33">
        <v>7</v>
      </c>
      <c r="C1009" s="33">
        <v>12</v>
      </c>
      <c r="D1009" s="33">
        <v>2020</v>
      </c>
      <c r="E1009" t="s">
        <v>64</v>
      </c>
      <c r="F1009" s="37">
        <v>494.93</v>
      </c>
      <c r="G1009"/>
      <c r="H1009" s="46" t="s">
        <v>23</v>
      </c>
      <c r="I1009" s="46" t="s">
        <v>65</v>
      </c>
      <c r="J1009" s="4" t="s">
        <v>13</v>
      </c>
    </row>
    <row r="1010" spans="1:10" x14ac:dyDescent="0.25">
      <c r="A1010" s="36" t="s">
        <v>752</v>
      </c>
      <c r="B1010" s="33">
        <v>7</v>
      </c>
      <c r="C1010" s="33">
        <v>12</v>
      </c>
      <c r="D1010" s="33">
        <v>2020</v>
      </c>
      <c r="E1010" t="s">
        <v>292</v>
      </c>
      <c r="F1010" s="37">
        <v>1.5</v>
      </c>
      <c r="G1010"/>
      <c r="H1010" s="46" t="s">
        <v>19</v>
      </c>
      <c r="I1010" s="46" t="s">
        <v>56</v>
      </c>
      <c r="J1010" s="4" t="s">
        <v>13</v>
      </c>
    </row>
    <row r="1011" spans="1:10" x14ac:dyDescent="0.25">
      <c r="A1011" s="36" t="s">
        <v>752</v>
      </c>
      <c r="B1011" s="33">
        <v>7</v>
      </c>
      <c r="C1011" s="33">
        <v>12</v>
      </c>
      <c r="D1011" s="33">
        <v>2020</v>
      </c>
      <c r="E1011" t="s">
        <v>784</v>
      </c>
      <c r="F1011" s="37">
        <v>16.8</v>
      </c>
      <c r="G1011"/>
      <c r="H1011" s="46" t="s">
        <v>19</v>
      </c>
      <c r="I1011" s="46" t="s">
        <v>269</v>
      </c>
      <c r="J1011" s="4" t="s">
        <v>13</v>
      </c>
    </row>
    <row r="1012" spans="1:10" x14ac:dyDescent="0.25">
      <c r="A1012" s="36" t="s">
        <v>752</v>
      </c>
      <c r="B1012" s="33">
        <v>7</v>
      </c>
      <c r="C1012" s="33">
        <v>12</v>
      </c>
      <c r="D1012" s="33">
        <v>2020</v>
      </c>
      <c r="E1012" t="s">
        <v>46</v>
      </c>
      <c r="F1012">
        <v>65.849999999999994</v>
      </c>
      <c r="G1012" s="37"/>
      <c r="H1012" s="46" t="s">
        <v>12</v>
      </c>
      <c r="I1012" s="46" t="s">
        <v>12</v>
      </c>
      <c r="J1012" s="4" t="s">
        <v>13</v>
      </c>
    </row>
    <row r="1013" spans="1:10" x14ac:dyDescent="0.25">
      <c r="A1013" s="36" t="s">
        <v>752</v>
      </c>
      <c r="B1013" s="33">
        <v>7</v>
      </c>
      <c r="C1013" s="33">
        <v>12</v>
      </c>
      <c r="D1013" s="33">
        <v>2020</v>
      </c>
      <c r="E1013" t="s">
        <v>285</v>
      </c>
      <c r="F1013">
        <v>66.42</v>
      </c>
      <c r="G1013" s="37"/>
      <c r="H1013" s="46" t="s">
        <v>19</v>
      </c>
      <c r="I1013" s="46" t="s">
        <v>20</v>
      </c>
      <c r="J1013" s="4" t="s">
        <v>13</v>
      </c>
    </row>
    <row r="1014" spans="1:10" x14ac:dyDescent="0.25">
      <c r="A1014" s="36" t="s">
        <v>752</v>
      </c>
      <c r="B1014" s="33">
        <v>7</v>
      </c>
      <c r="C1014" s="33">
        <v>12</v>
      </c>
      <c r="D1014" s="33">
        <v>2020</v>
      </c>
      <c r="E1014" t="s">
        <v>753</v>
      </c>
      <c r="F1014">
        <v>7.75</v>
      </c>
      <c r="G1014" s="37"/>
      <c r="H1014" s="37" t="s">
        <v>29</v>
      </c>
      <c r="I1014" s="37" t="s">
        <v>30</v>
      </c>
      <c r="J1014" s="4" t="s">
        <v>31</v>
      </c>
    </row>
    <row r="1015" spans="1:10" x14ac:dyDescent="0.25">
      <c r="A1015" s="36" t="s">
        <v>752</v>
      </c>
      <c r="B1015" s="33">
        <v>7</v>
      </c>
      <c r="C1015" s="33">
        <v>12</v>
      </c>
      <c r="D1015" s="33">
        <v>2020</v>
      </c>
      <c r="E1015" t="s">
        <v>501</v>
      </c>
      <c r="F1015">
        <v>16</v>
      </c>
      <c r="G1015" s="37"/>
      <c r="H1015" s="37" t="s">
        <v>61</v>
      </c>
      <c r="I1015" s="37" t="s">
        <v>247</v>
      </c>
      <c r="J1015" s="4" t="s">
        <v>31</v>
      </c>
    </row>
    <row r="1016" spans="1:10" x14ac:dyDescent="0.25">
      <c r="A1016" s="36" t="s">
        <v>752</v>
      </c>
      <c r="B1016" s="33">
        <v>7</v>
      </c>
      <c r="C1016" s="33">
        <v>12</v>
      </c>
      <c r="D1016" s="33">
        <v>2020</v>
      </c>
      <c r="E1016" t="s">
        <v>789</v>
      </c>
      <c r="F1016" s="37">
        <v>10.49</v>
      </c>
      <c r="G1016"/>
      <c r="H1016" s="37" t="s">
        <v>61</v>
      </c>
      <c r="I1016" s="37" t="s">
        <v>62</v>
      </c>
      <c r="J1016" s="4" t="s">
        <v>31</v>
      </c>
    </row>
    <row r="1017" spans="1:10" x14ac:dyDescent="0.25">
      <c r="A1017" s="36" t="s">
        <v>790</v>
      </c>
      <c r="B1017" s="33">
        <v>9</v>
      </c>
      <c r="C1017" s="33">
        <v>12</v>
      </c>
      <c r="D1017" s="33">
        <v>2020</v>
      </c>
      <c r="E1017" t="s">
        <v>162</v>
      </c>
      <c r="F1017" s="37">
        <v>14.99</v>
      </c>
      <c r="G1017"/>
      <c r="H1017" s="46" t="s">
        <v>16</v>
      </c>
      <c r="I1017" s="46" t="s">
        <v>163</v>
      </c>
      <c r="J1017" s="4" t="s">
        <v>13</v>
      </c>
    </row>
    <row r="1018" spans="1:10" x14ac:dyDescent="0.25">
      <c r="A1018" s="36" t="s">
        <v>790</v>
      </c>
      <c r="B1018" s="33">
        <v>9</v>
      </c>
      <c r="C1018" s="33">
        <v>12</v>
      </c>
      <c r="D1018" s="33">
        <v>2020</v>
      </c>
      <c r="E1018" t="s">
        <v>46</v>
      </c>
      <c r="F1018" s="37">
        <v>233.25</v>
      </c>
      <c r="G1018"/>
      <c r="H1018" s="46" t="s">
        <v>12</v>
      </c>
      <c r="I1018" s="46" t="s">
        <v>12</v>
      </c>
      <c r="J1018" s="4" t="s">
        <v>13</v>
      </c>
    </row>
    <row r="1019" spans="1:10" x14ac:dyDescent="0.25">
      <c r="A1019" s="36" t="s">
        <v>790</v>
      </c>
      <c r="B1019" s="33">
        <v>9</v>
      </c>
      <c r="C1019" s="33">
        <v>12</v>
      </c>
      <c r="D1019" s="33">
        <v>2020</v>
      </c>
      <c r="E1019" t="s">
        <v>138</v>
      </c>
      <c r="F1019">
        <v>48.47</v>
      </c>
      <c r="G1019" s="37"/>
      <c r="H1019" s="37" t="s">
        <v>29</v>
      </c>
      <c r="I1019" s="37" t="s">
        <v>45</v>
      </c>
      <c r="J1019" s="4" t="s">
        <v>31</v>
      </c>
    </row>
    <row r="1020" spans="1:10" x14ac:dyDescent="0.25">
      <c r="A1020" s="36" t="s">
        <v>754</v>
      </c>
      <c r="B1020" s="33">
        <v>10</v>
      </c>
      <c r="C1020" s="33">
        <v>12</v>
      </c>
      <c r="D1020" s="33">
        <v>2020</v>
      </c>
      <c r="E1020" t="s">
        <v>159</v>
      </c>
      <c r="F1020"/>
      <c r="G1020" s="37">
        <v>78.86</v>
      </c>
      <c r="H1020" s="37" t="s">
        <v>36</v>
      </c>
      <c r="I1020" s="37" t="s">
        <v>160</v>
      </c>
      <c r="J1020" s="4"/>
    </row>
    <row r="1021" spans="1:10" x14ac:dyDescent="0.25">
      <c r="A1021" s="36" t="s">
        <v>754</v>
      </c>
      <c r="B1021" s="33">
        <v>10</v>
      </c>
      <c r="C1021" s="33">
        <v>12</v>
      </c>
      <c r="D1021" s="33">
        <v>2020</v>
      </c>
      <c r="E1021" t="s">
        <v>84</v>
      </c>
      <c r="F1021"/>
      <c r="G1021" s="37">
        <v>2125.9</v>
      </c>
      <c r="H1021" s="37" t="s">
        <v>85</v>
      </c>
      <c r="I1021" s="37" t="s">
        <v>86</v>
      </c>
      <c r="J1021" s="4"/>
    </row>
    <row r="1022" spans="1:10" x14ac:dyDescent="0.25">
      <c r="A1022" s="36" t="s">
        <v>755</v>
      </c>
      <c r="B1022" s="33">
        <v>11</v>
      </c>
      <c r="C1022" s="33">
        <v>12</v>
      </c>
      <c r="D1022" s="33">
        <v>2020</v>
      </c>
      <c r="E1022" t="s">
        <v>60</v>
      </c>
      <c r="F1022" s="37">
        <v>74.72</v>
      </c>
      <c r="G1022"/>
      <c r="H1022" s="37" t="s">
        <v>61</v>
      </c>
      <c r="I1022" s="37" t="s">
        <v>62</v>
      </c>
      <c r="J1022" s="4" t="s">
        <v>31</v>
      </c>
    </row>
    <row r="1023" spans="1:10" x14ac:dyDescent="0.25">
      <c r="A1023" s="36" t="s">
        <v>755</v>
      </c>
      <c r="B1023" s="33">
        <v>11</v>
      </c>
      <c r="C1023" s="33">
        <v>12</v>
      </c>
      <c r="D1023" s="33">
        <v>2020</v>
      </c>
      <c r="E1023" t="s">
        <v>28</v>
      </c>
      <c r="F1023">
        <v>28.44</v>
      </c>
      <c r="G1023" s="37"/>
      <c r="H1023" s="37" t="s">
        <v>29</v>
      </c>
      <c r="I1023" s="37" t="s">
        <v>30</v>
      </c>
      <c r="J1023" s="4" t="s">
        <v>31</v>
      </c>
    </row>
    <row r="1024" spans="1:10" x14ac:dyDescent="0.25">
      <c r="A1024" s="36" t="s">
        <v>755</v>
      </c>
      <c r="B1024" s="33">
        <v>11</v>
      </c>
      <c r="C1024" s="33">
        <v>12</v>
      </c>
      <c r="D1024" s="33">
        <v>2020</v>
      </c>
      <c r="E1024" t="s">
        <v>81</v>
      </c>
      <c r="F1024" s="37"/>
      <c r="G1024">
        <v>540.08000000000004</v>
      </c>
      <c r="H1024" s="37" t="s">
        <v>36</v>
      </c>
      <c r="I1024" s="37" t="s">
        <v>82</v>
      </c>
      <c r="J1024" s="4"/>
    </row>
    <row r="1025" spans="1:10" x14ac:dyDescent="0.25">
      <c r="A1025" s="36" t="s">
        <v>791</v>
      </c>
      <c r="B1025" s="33">
        <v>12</v>
      </c>
      <c r="C1025" s="33">
        <v>12</v>
      </c>
      <c r="D1025" s="33">
        <v>2020</v>
      </c>
      <c r="E1025" t="s">
        <v>46</v>
      </c>
      <c r="F1025" s="37">
        <v>22.57</v>
      </c>
      <c r="G1025"/>
      <c r="H1025" s="46" t="s">
        <v>12</v>
      </c>
      <c r="I1025" s="46" t="s">
        <v>12</v>
      </c>
      <c r="J1025" s="4" t="s">
        <v>13</v>
      </c>
    </row>
    <row r="1026" spans="1:10" x14ac:dyDescent="0.25">
      <c r="A1026" s="36" t="s">
        <v>791</v>
      </c>
      <c r="B1026" s="33">
        <v>12</v>
      </c>
      <c r="C1026" s="33">
        <v>12</v>
      </c>
      <c r="D1026" s="33">
        <v>2020</v>
      </c>
      <c r="E1026" t="s">
        <v>792</v>
      </c>
      <c r="F1026" s="37">
        <v>8.3800000000000008</v>
      </c>
      <c r="G1026"/>
      <c r="H1026" s="37" t="s">
        <v>61</v>
      </c>
      <c r="I1026" s="37" t="s">
        <v>62</v>
      </c>
      <c r="J1026" s="4" t="s">
        <v>31</v>
      </c>
    </row>
    <row r="1027" spans="1:10" x14ac:dyDescent="0.25">
      <c r="A1027" s="36" t="s">
        <v>791</v>
      </c>
      <c r="B1027" s="33">
        <v>12</v>
      </c>
      <c r="C1027" s="33">
        <v>12</v>
      </c>
      <c r="D1027" s="33">
        <v>2020</v>
      </c>
      <c r="E1027" t="s">
        <v>277</v>
      </c>
      <c r="F1027">
        <v>27.28</v>
      </c>
      <c r="G1027" s="37"/>
      <c r="H1027" s="37" t="s">
        <v>61</v>
      </c>
      <c r="I1027" s="37" t="s">
        <v>62</v>
      </c>
      <c r="J1027" s="4" t="s">
        <v>31</v>
      </c>
    </row>
    <row r="1028" spans="1:10" x14ac:dyDescent="0.25">
      <c r="A1028" s="36" t="s">
        <v>756</v>
      </c>
      <c r="B1028" s="33">
        <v>14</v>
      </c>
      <c r="C1028" s="33">
        <v>12</v>
      </c>
      <c r="D1028" s="33">
        <v>2020</v>
      </c>
      <c r="E1028" t="s">
        <v>103</v>
      </c>
      <c r="F1028" s="37">
        <v>52.96</v>
      </c>
      <c r="G1028"/>
      <c r="H1028" s="46" t="s">
        <v>19</v>
      </c>
      <c r="I1028" s="46" t="s">
        <v>20</v>
      </c>
      <c r="J1028" s="4" t="s">
        <v>13</v>
      </c>
    </row>
    <row r="1029" spans="1:10" x14ac:dyDescent="0.25">
      <c r="A1029" s="36" t="s">
        <v>757</v>
      </c>
      <c r="B1029" s="33">
        <v>15</v>
      </c>
      <c r="C1029" s="33">
        <v>12</v>
      </c>
      <c r="D1029" s="33">
        <v>2020</v>
      </c>
      <c r="E1029" t="s">
        <v>109</v>
      </c>
      <c r="F1029" s="37">
        <v>223.81</v>
      </c>
      <c r="G1029"/>
      <c r="H1029" s="46" t="s">
        <v>23</v>
      </c>
      <c r="I1029" s="46" t="s">
        <v>110</v>
      </c>
      <c r="J1029" s="4" t="s">
        <v>13</v>
      </c>
    </row>
    <row r="1030" spans="1:10" x14ac:dyDescent="0.25">
      <c r="A1030" s="36" t="s">
        <v>757</v>
      </c>
      <c r="B1030" s="33">
        <v>15</v>
      </c>
      <c r="C1030" s="33">
        <v>12</v>
      </c>
      <c r="D1030" s="33">
        <v>2020</v>
      </c>
      <c r="E1030" t="s">
        <v>135</v>
      </c>
      <c r="F1030" s="37">
        <v>8.39</v>
      </c>
      <c r="G1030"/>
      <c r="H1030" s="46" t="s">
        <v>61</v>
      </c>
      <c r="I1030" s="46" t="s">
        <v>247</v>
      </c>
      <c r="J1030" s="4" t="s">
        <v>13</v>
      </c>
    </row>
    <row r="1031" spans="1:10" x14ac:dyDescent="0.25">
      <c r="A1031" s="36" t="s">
        <v>758</v>
      </c>
      <c r="B1031" s="33">
        <v>16</v>
      </c>
      <c r="C1031" s="33">
        <v>12</v>
      </c>
      <c r="D1031" s="33">
        <v>2020</v>
      </c>
      <c r="E1031" t="s">
        <v>759</v>
      </c>
      <c r="F1031" s="37">
        <v>46.15</v>
      </c>
      <c r="G1031"/>
      <c r="H1031" s="46" t="s">
        <v>16</v>
      </c>
      <c r="I1031" s="46" t="s">
        <v>116</v>
      </c>
      <c r="J1031" s="4" t="s">
        <v>13</v>
      </c>
    </row>
    <row r="1032" spans="1:10" x14ac:dyDescent="0.25">
      <c r="A1032" s="36" t="s">
        <v>758</v>
      </c>
      <c r="B1032" s="33">
        <v>16</v>
      </c>
      <c r="C1032" s="33">
        <v>12</v>
      </c>
      <c r="D1032" s="33">
        <v>2020</v>
      </c>
      <c r="E1032" t="s">
        <v>765</v>
      </c>
      <c r="F1032">
        <v>29.03</v>
      </c>
      <c r="G1032" s="37"/>
      <c r="H1032" s="46" t="s">
        <v>12</v>
      </c>
      <c r="I1032" s="46" t="s">
        <v>12</v>
      </c>
      <c r="J1032" s="4" t="s">
        <v>13</v>
      </c>
    </row>
    <row r="1033" spans="1:10" x14ac:dyDescent="0.25">
      <c r="A1033" s="36" t="s">
        <v>758</v>
      </c>
      <c r="B1033" s="33">
        <v>16</v>
      </c>
      <c r="C1033" s="33">
        <v>12</v>
      </c>
      <c r="D1033" s="33">
        <v>2020</v>
      </c>
      <c r="E1033" t="s">
        <v>767</v>
      </c>
      <c r="F1033" s="37">
        <v>24.24</v>
      </c>
      <c r="G1033"/>
      <c r="H1033" s="46" t="s">
        <v>12</v>
      </c>
      <c r="I1033" s="46" t="s">
        <v>12</v>
      </c>
      <c r="J1033" s="4" t="s">
        <v>13</v>
      </c>
    </row>
    <row r="1034" spans="1:10" x14ac:dyDescent="0.25">
      <c r="A1034" s="36" t="s">
        <v>758</v>
      </c>
      <c r="B1034" s="33">
        <v>16</v>
      </c>
      <c r="C1034" s="33">
        <v>12</v>
      </c>
      <c r="D1034" s="33">
        <v>2020</v>
      </c>
      <c r="E1034" t="s">
        <v>794</v>
      </c>
      <c r="F1034" s="37">
        <v>7.61</v>
      </c>
      <c r="G1034"/>
      <c r="H1034" s="46" t="s">
        <v>12</v>
      </c>
      <c r="I1034" s="46" t="s">
        <v>12</v>
      </c>
      <c r="J1034" s="4" t="s">
        <v>13</v>
      </c>
    </row>
    <row r="1035" spans="1:10" x14ac:dyDescent="0.25">
      <c r="A1035" s="36" t="s">
        <v>758</v>
      </c>
      <c r="B1035" s="33">
        <v>16</v>
      </c>
      <c r="C1035" s="33">
        <v>12</v>
      </c>
      <c r="D1035" s="33">
        <v>2020</v>
      </c>
      <c r="E1035" t="s">
        <v>766</v>
      </c>
      <c r="F1035" s="37">
        <v>46.88</v>
      </c>
      <c r="G1035"/>
      <c r="H1035" s="37" t="s">
        <v>29</v>
      </c>
      <c r="I1035" s="37" t="s">
        <v>45</v>
      </c>
      <c r="J1035" s="4" t="s">
        <v>31</v>
      </c>
    </row>
    <row r="1036" spans="1:10" x14ac:dyDescent="0.25">
      <c r="A1036" s="36" t="s">
        <v>758</v>
      </c>
      <c r="B1036" s="33">
        <v>16</v>
      </c>
      <c r="C1036" s="33">
        <v>12</v>
      </c>
      <c r="D1036" s="33">
        <v>2020</v>
      </c>
      <c r="E1036" t="s">
        <v>793</v>
      </c>
      <c r="F1036" s="37">
        <v>15.99</v>
      </c>
      <c r="G1036"/>
      <c r="H1036" s="37" t="s">
        <v>61</v>
      </c>
      <c r="I1036" s="37" t="s">
        <v>97</v>
      </c>
      <c r="J1036" s="4" t="s">
        <v>31</v>
      </c>
    </row>
    <row r="1037" spans="1:10" x14ac:dyDescent="0.25">
      <c r="A1037" s="36" t="s">
        <v>758</v>
      </c>
      <c r="B1037" s="33">
        <v>16</v>
      </c>
      <c r="C1037" s="33">
        <v>12</v>
      </c>
      <c r="D1037" s="33">
        <v>2020</v>
      </c>
      <c r="E1037" t="s">
        <v>691</v>
      </c>
      <c r="F1037" s="37">
        <v>13.97</v>
      </c>
      <c r="G1037"/>
      <c r="H1037" s="37" t="s">
        <v>16</v>
      </c>
      <c r="I1037" s="37" t="s">
        <v>106</v>
      </c>
      <c r="J1037" s="4" t="s">
        <v>31</v>
      </c>
    </row>
    <row r="1038" spans="1:10" x14ac:dyDescent="0.25">
      <c r="A1038" s="36" t="s">
        <v>758</v>
      </c>
      <c r="B1038" s="33">
        <v>16</v>
      </c>
      <c r="C1038" s="33">
        <v>12</v>
      </c>
      <c r="D1038" s="33">
        <v>2020</v>
      </c>
      <c r="E1038" t="s">
        <v>795</v>
      </c>
      <c r="F1038" s="37">
        <v>3.41</v>
      </c>
      <c r="G1038"/>
      <c r="H1038" s="37" t="s">
        <v>29</v>
      </c>
      <c r="I1038" s="37" t="s">
        <v>30</v>
      </c>
      <c r="J1038" s="4" t="s">
        <v>31</v>
      </c>
    </row>
    <row r="1039" spans="1:10" x14ac:dyDescent="0.25">
      <c r="A1039" s="36" t="s">
        <v>758</v>
      </c>
      <c r="B1039" s="33">
        <v>16</v>
      </c>
      <c r="C1039" s="33">
        <v>12</v>
      </c>
      <c r="D1039" s="33">
        <v>2020</v>
      </c>
      <c r="E1039" t="s">
        <v>796</v>
      </c>
      <c r="F1039" s="37">
        <v>57.74</v>
      </c>
      <c r="G1039"/>
      <c r="H1039" s="37" t="s">
        <v>61</v>
      </c>
      <c r="I1039" s="37" t="s">
        <v>247</v>
      </c>
      <c r="J1039" s="4" t="s">
        <v>31</v>
      </c>
    </row>
    <row r="1040" spans="1:10" x14ac:dyDescent="0.25">
      <c r="A1040" s="36" t="s">
        <v>760</v>
      </c>
      <c r="B1040" s="33">
        <v>17</v>
      </c>
      <c r="C1040" s="33">
        <v>12</v>
      </c>
      <c r="D1040" s="33">
        <v>2020</v>
      </c>
      <c r="E1040" t="s">
        <v>768</v>
      </c>
      <c r="F1040">
        <v>9.65</v>
      </c>
      <c r="G1040" s="37"/>
      <c r="H1040" s="37" t="s">
        <v>29</v>
      </c>
      <c r="I1040" s="37" t="s">
        <v>58</v>
      </c>
      <c r="J1040" s="4" t="s">
        <v>31</v>
      </c>
    </row>
    <row r="1041" spans="1:10" x14ac:dyDescent="0.25">
      <c r="A1041" s="36" t="s">
        <v>760</v>
      </c>
      <c r="B1041" s="33">
        <v>17</v>
      </c>
      <c r="C1041" s="33">
        <v>12</v>
      </c>
      <c r="D1041" s="33">
        <v>2020</v>
      </c>
      <c r="E1041" t="s">
        <v>159</v>
      </c>
      <c r="F1041" s="37"/>
      <c r="G1041">
        <v>78.86</v>
      </c>
      <c r="H1041" s="37" t="s">
        <v>36</v>
      </c>
      <c r="I1041" s="37" t="s">
        <v>160</v>
      </c>
      <c r="J1041" s="4"/>
    </row>
    <row r="1042" spans="1:10" x14ac:dyDescent="0.25">
      <c r="A1042" s="36" t="s">
        <v>760</v>
      </c>
      <c r="B1042" s="33">
        <v>17</v>
      </c>
      <c r="C1042" s="33">
        <v>12</v>
      </c>
      <c r="D1042" s="33">
        <v>2020</v>
      </c>
      <c r="E1042" t="s">
        <v>351</v>
      </c>
      <c r="F1042" s="37"/>
      <c r="G1042">
        <v>936</v>
      </c>
      <c r="H1042" s="37" t="s">
        <v>36</v>
      </c>
      <c r="I1042" s="37" t="s">
        <v>352</v>
      </c>
      <c r="J1042" s="4"/>
    </row>
    <row r="1043" spans="1:10" x14ac:dyDescent="0.25">
      <c r="A1043" s="36" t="s">
        <v>769</v>
      </c>
      <c r="B1043" s="33">
        <v>18</v>
      </c>
      <c r="C1043" s="33">
        <v>12</v>
      </c>
      <c r="D1043" s="33">
        <v>2020</v>
      </c>
      <c r="E1043" t="s">
        <v>770</v>
      </c>
      <c r="F1043" s="37">
        <v>20.86</v>
      </c>
      <c r="G1043"/>
      <c r="H1043" s="46" t="s">
        <v>12</v>
      </c>
      <c r="I1043" s="46" t="s">
        <v>12</v>
      </c>
      <c r="J1043" s="4" t="s">
        <v>13</v>
      </c>
    </row>
    <row r="1044" spans="1:10" x14ac:dyDescent="0.25">
      <c r="A1044" s="36" t="s">
        <v>771</v>
      </c>
      <c r="B1044" s="33">
        <v>19</v>
      </c>
      <c r="C1044" s="33">
        <v>12</v>
      </c>
      <c r="D1044" s="33">
        <v>2020</v>
      </c>
      <c r="E1044" t="s">
        <v>731</v>
      </c>
      <c r="F1044" s="37">
        <v>24.93</v>
      </c>
      <c r="G1044"/>
      <c r="H1044" s="37" t="s">
        <v>61</v>
      </c>
      <c r="I1044" s="37" t="s">
        <v>97</v>
      </c>
      <c r="J1044" s="4" t="s">
        <v>31</v>
      </c>
    </row>
    <row r="1045" spans="1:10" x14ac:dyDescent="0.25">
      <c r="A1045" s="36" t="s">
        <v>772</v>
      </c>
      <c r="B1045" s="33">
        <v>20</v>
      </c>
      <c r="C1045" s="33">
        <v>12</v>
      </c>
      <c r="D1045" s="33">
        <v>2020</v>
      </c>
      <c r="E1045" t="s">
        <v>46</v>
      </c>
      <c r="F1045" s="37">
        <v>161.94</v>
      </c>
      <c r="G1045"/>
      <c r="H1045" s="46" t="s">
        <v>12</v>
      </c>
      <c r="I1045" s="46" t="s">
        <v>12</v>
      </c>
      <c r="J1045" s="4" t="s">
        <v>13</v>
      </c>
    </row>
    <row r="1046" spans="1:10" x14ac:dyDescent="0.25">
      <c r="A1046" s="36" t="s">
        <v>772</v>
      </c>
      <c r="B1046" s="33">
        <v>20</v>
      </c>
      <c r="C1046" s="33">
        <v>12</v>
      </c>
      <c r="D1046" s="33">
        <v>2020</v>
      </c>
      <c r="E1046" t="s">
        <v>590</v>
      </c>
      <c r="F1046" s="37">
        <v>27.44</v>
      </c>
      <c r="G1046"/>
      <c r="H1046" s="37" t="s">
        <v>29</v>
      </c>
      <c r="I1046" s="37" t="s">
        <v>45</v>
      </c>
      <c r="J1046" s="4" t="s">
        <v>31</v>
      </c>
    </row>
    <row r="1047" spans="1:10" x14ac:dyDescent="0.25">
      <c r="A1047" s="36" t="s">
        <v>761</v>
      </c>
      <c r="B1047" s="33">
        <v>21</v>
      </c>
      <c r="C1047" s="33">
        <v>12</v>
      </c>
      <c r="D1047" s="33">
        <v>2020</v>
      </c>
      <c r="E1047" t="s">
        <v>64</v>
      </c>
      <c r="F1047" s="37">
        <v>494.93</v>
      </c>
      <c r="G1047"/>
      <c r="H1047" s="46" t="s">
        <v>23</v>
      </c>
      <c r="I1047" s="46" t="s">
        <v>65</v>
      </c>
      <c r="J1047" s="4" t="s">
        <v>13</v>
      </c>
    </row>
    <row r="1048" spans="1:10" x14ac:dyDescent="0.25">
      <c r="A1048" s="36" t="s">
        <v>761</v>
      </c>
      <c r="B1048" s="33">
        <v>21</v>
      </c>
      <c r="C1048" s="33">
        <v>12</v>
      </c>
      <c r="D1048" s="33">
        <v>2020</v>
      </c>
      <c r="E1048" t="s">
        <v>773</v>
      </c>
      <c r="F1048" s="37">
        <v>132.35</v>
      </c>
      <c r="G1048"/>
      <c r="H1048" s="37" t="s">
        <v>61</v>
      </c>
      <c r="I1048" s="37" t="s">
        <v>97</v>
      </c>
      <c r="J1048" s="4" t="s">
        <v>31</v>
      </c>
    </row>
    <row r="1049" spans="1:10" x14ac:dyDescent="0.25">
      <c r="A1049" s="36" t="s">
        <v>762</v>
      </c>
      <c r="B1049" s="33">
        <v>22</v>
      </c>
      <c r="C1049" s="33">
        <v>12</v>
      </c>
      <c r="D1049" s="33">
        <v>2020</v>
      </c>
      <c r="E1049" t="s">
        <v>26</v>
      </c>
      <c r="F1049" s="37">
        <v>122.88</v>
      </c>
      <c r="G1049"/>
      <c r="H1049" s="46" t="s">
        <v>23</v>
      </c>
      <c r="I1049" s="46" t="s">
        <v>27</v>
      </c>
      <c r="J1049" s="4" t="s">
        <v>13</v>
      </c>
    </row>
    <row r="1050" spans="1:10" x14ac:dyDescent="0.25">
      <c r="A1050" s="36" t="s">
        <v>762</v>
      </c>
      <c r="B1050" s="33">
        <v>22</v>
      </c>
      <c r="C1050" s="33">
        <v>12</v>
      </c>
      <c r="D1050" s="33">
        <v>2020</v>
      </c>
      <c r="E1050" t="s">
        <v>46</v>
      </c>
      <c r="F1050" s="37">
        <v>15.07</v>
      </c>
      <c r="G1050"/>
      <c r="H1050" s="46" t="s">
        <v>12</v>
      </c>
      <c r="I1050" s="46" t="s">
        <v>12</v>
      </c>
      <c r="J1050" s="4" t="s">
        <v>13</v>
      </c>
    </row>
    <row r="1051" spans="1:10" x14ac:dyDescent="0.25">
      <c r="A1051" s="36" t="s">
        <v>762</v>
      </c>
      <c r="B1051" s="33">
        <v>22</v>
      </c>
      <c r="C1051" s="33">
        <v>12</v>
      </c>
      <c r="D1051" s="33">
        <v>2020</v>
      </c>
      <c r="E1051" t="s">
        <v>46</v>
      </c>
      <c r="F1051" s="37">
        <v>81.53</v>
      </c>
      <c r="G1051"/>
      <c r="H1051" s="46" t="s">
        <v>12</v>
      </c>
      <c r="I1051" s="46" t="s">
        <v>12</v>
      </c>
      <c r="J1051" s="4" t="s">
        <v>13</v>
      </c>
    </row>
    <row r="1052" spans="1:10" x14ac:dyDescent="0.25">
      <c r="A1052" s="36" t="s">
        <v>762</v>
      </c>
      <c r="B1052" s="33">
        <v>22</v>
      </c>
      <c r="C1052" s="33">
        <v>12</v>
      </c>
      <c r="D1052" s="33">
        <v>2020</v>
      </c>
      <c r="E1052" t="s">
        <v>138</v>
      </c>
      <c r="F1052" s="37">
        <v>22.23</v>
      </c>
      <c r="G1052"/>
      <c r="H1052" s="37" t="s">
        <v>29</v>
      </c>
      <c r="I1052" s="37" t="s">
        <v>45</v>
      </c>
      <c r="J1052" s="4" t="s">
        <v>31</v>
      </c>
    </row>
    <row r="1053" spans="1:10" x14ac:dyDescent="0.25">
      <c r="A1053" s="36" t="s">
        <v>763</v>
      </c>
      <c r="B1053" s="33">
        <v>24</v>
      </c>
      <c r="C1053" s="33">
        <v>12</v>
      </c>
      <c r="D1053" s="33">
        <v>2020</v>
      </c>
      <c r="E1053" t="s">
        <v>90</v>
      </c>
      <c r="F1053" s="37">
        <v>16.18</v>
      </c>
      <c r="G1053"/>
      <c r="H1053" s="46" t="s">
        <v>12</v>
      </c>
      <c r="I1053" s="46" t="s">
        <v>12</v>
      </c>
      <c r="J1053" s="4" t="s">
        <v>13</v>
      </c>
    </row>
    <row r="1054" spans="1:10" x14ac:dyDescent="0.25">
      <c r="A1054" s="36" t="s">
        <v>763</v>
      </c>
      <c r="B1054" s="33">
        <v>24</v>
      </c>
      <c r="C1054" s="33">
        <v>12</v>
      </c>
      <c r="D1054" s="33">
        <v>2020</v>
      </c>
      <c r="E1054" t="s">
        <v>774</v>
      </c>
      <c r="F1054" s="37">
        <v>18.45</v>
      </c>
      <c r="G1054"/>
      <c r="H1054" s="46" t="s">
        <v>12</v>
      </c>
      <c r="I1054" s="46" t="s">
        <v>12</v>
      </c>
      <c r="J1054" s="4" t="s">
        <v>13</v>
      </c>
    </row>
    <row r="1055" spans="1:10" x14ac:dyDescent="0.25">
      <c r="A1055" s="36" t="s">
        <v>763</v>
      </c>
      <c r="B1055" s="33">
        <v>24</v>
      </c>
      <c r="C1055" s="33">
        <v>12</v>
      </c>
      <c r="D1055" s="33">
        <v>2020</v>
      </c>
      <c r="E1055" t="s">
        <v>84</v>
      </c>
      <c r="F1055" s="37"/>
      <c r="G1055">
        <v>2125.9</v>
      </c>
      <c r="H1055" s="37" t="s">
        <v>85</v>
      </c>
      <c r="I1055" s="37" t="s">
        <v>86</v>
      </c>
      <c r="J1055" s="4"/>
    </row>
    <row r="1056" spans="1:10" x14ac:dyDescent="0.25">
      <c r="A1056" s="36" t="s">
        <v>775</v>
      </c>
      <c r="B1056" s="33">
        <v>27</v>
      </c>
      <c r="C1056" s="33">
        <v>12</v>
      </c>
      <c r="D1056" s="33">
        <v>2020</v>
      </c>
      <c r="E1056" t="s">
        <v>76</v>
      </c>
      <c r="F1056" s="37">
        <v>45.32</v>
      </c>
      <c r="G1056"/>
      <c r="H1056" s="46" t="s">
        <v>19</v>
      </c>
      <c r="I1056" s="46" t="s">
        <v>20</v>
      </c>
      <c r="J1056" s="4" t="s">
        <v>13</v>
      </c>
    </row>
    <row r="1057" spans="1:10" x14ac:dyDescent="0.25">
      <c r="A1057" s="36" t="s">
        <v>775</v>
      </c>
      <c r="B1057" s="33">
        <v>27</v>
      </c>
      <c r="C1057" s="33">
        <v>12</v>
      </c>
      <c r="D1057" s="33">
        <v>2020</v>
      </c>
      <c r="E1057" t="s">
        <v>127</v>
      </c>
      <c r="F1057" s="37">
        <v>13.62</v>
      </c>
      <c r="G1057"/>
      <c r="H1057" s="37" t="s">
        <v>29</v>
      </c>
      <c r="I1057" s="37" t="s">
        <v>58</v>
      </c>
      <c r="J1057" s="4" t="s">
        <v>31</v>
      </c>
    </row>
    <row r="1058" spans="1:10" x14ac:dyDescent="0.25">
      <c r="A1058" s="36" t="s">
        <v>776</v>
      </c>
      <c r="B1058" s="33">
        <v>28</v>
      </c>
      <c r="C1058" s="33">
        <v>12</v>
      </c>
      <c r="D1058" s="33">
        <v>2020</v>
      </c>
      <c r="E1058" t="s">
        <v>777</v>
      </c>
      <c r="F1058" s="37">
        <v>17</v>
      </c>
      <c r="G1058"/>
      <c r="H1058" s="37" t="s">
        <v>19</v>
      </c>
      <c r="I1058" s="37" t="s">
        <v>778</v>
      </c>
      <c r="J1058" s="4" t="s">
        <v>31</v>
      </c>
    </row>
    <row r="1059" spans="1:10" x14ac:dyDescent="0.25">
      <c r="A1059" s="36" t="s">
        <v>776</v>
      </c>
      <c r="B1059" s="33">
        <v>28</v>
      </c>
      <c r="C1059" s="33">
        <v>12</v>
      </c>
      <c r="D1059" s="33">
        <v>2020</v>
      </c>
      <c r="E1059" t="s">
        <v>124</v>
      </c>
      <c r="F1059">
        <v>9</v>
      </c>
      <c r="G1059"/>
      <c r="H1059" t="s">
        <v>29</v>
      </c>
      <c r="I1059" t="s">
        <v>30</v>
      </c>
      <c r="J1059" s="4" t="s">
        <v>31</v>
      </c>
    </row>
    <row r="1060" spans="1:10" x14ac:dyDescent="0.25">
      <c r="A1060" s="36" t="s">
        <v>779</v>
      </c>
      <c r="B1060" s="33">
        <v>29</v>
      </c>
      <c r="C1060" s="33">
        <v>12</v>
      </c>
      <c r="D1060" s="33">
        <v>2020</v>
      </c>
      <c r="E1060" t="s">
        <v>770</v>
      </c>
      <c r="F1060">
        <v>28.1</v>
      </c>
      <c r="G1060"/>
      <c r="H1060" s="46" t="s">
        <v>12</v>
      </c>
      <c r="I1060" s="46" t="s">
        <v>12</v>
      </c>
      <c r="J1060" s="4" t="s">
        <v>13</v>
      </c>
    </row>
    <row r="1061" spans="1:10" x14ac:dyDescent="0.25">
      <c r="A1061" s="36" t="s">
        <v>779</v>
      </c>
      <c r="B1061" s="33">
        <v>29</v>
      </c>
      <c r="C1061" s="33">
        <v>12</v>
      </c>
      <c r="D1061" s="33">
        <v>2020</v>
      </c>
      <c r="E1061" t="s">
        <v>347</v>
      </c>
      <c r="F1061">
        <v>97.64</v>
      </c>
      <c r="G1061"/>
      <c r="H1061" s="46" t="s">
        <v>16</v>
      </c>
      <c r="I1061" s="46" t="s">
        <v>34</v>
      </c>
      <c r="J1061" s="4" t="s">
        <v>13</v>
      </c>
    </row>
    <row r="1062" spans="1:10" x14ac:dyDescent="0.25">
      <c r="A1062" s="36" t="s">
        <v>779</v>
      </c>
      <c r="B1062" s="33">
        <v>29</v>
      </c>
      <c r="C1062" s="33">
        <v>12</v>
      </c>
      <c r="D1062" s="33">
        <v>2020</v>
      </c>
      <c r="E1062" t="s">
        <v>124</v>
      </c>
      <c r="F1062">
        <v>13.95</v>
      </c>
      <c r="G1062"/>
      <c r="H1062" t="s">
        <v>29</v>
      </c>
      <c r="I1062" t="s">
        <v>30</v>
      </c>
      <c r="J1062" s="4" t="s">
        <v>31</v>
      </c>
    </row>
    <row r="1063" spans="1:10" x14ac:dyDescent="0.25">
      <c r="A1063" s="36" t="s">
        <v>779</v>
      </c>
      <c r="B1063" s="33">
        <v>29</v>
      </c>
      <c r="C1063" s="33">
        <v>12</v>
      </c>
      <c r="D1063" s="33">
        <v>2020</v>
      </c>
      <c r="E1063" t="s">
        <v>277</v>
      </c>
      <c r="F1063">
        <v>22.33</v>
      </c>
      <c r="G1063"/>
      <c r="H1063" t="s">
        <v>61</v>
      </c>
      <c r="I1063" t="s">
        <v>62</v>
      </c>
      <c r="J1063" s="4" t="s">
        <v>31</v>
      </c>
    </row>
    <row r="1064" spans="1:10" x14ac:dyDescent="0.25">
      <c r="A1064" s="36" t="s">
        <v>779</v>
      </c>
      <c r="B1064" s="33">
        <v>29</v>
      </c>
      <c r="C1064" s="33">
        <v>12</v>
      </c>
      <c r="D1064" s="33">
        <v>2020</v>
      </c>
      <c r="E1064" t="s">
        <v>780</v>
      </c>
      <c r="F1064">
        <v>10.16</v>
      </c>
      <c r="G1064"/>
      <c r="H1064" t="s">
        <v>29</v>
      </c>
      <c r="I1064" t="s">
        <v>58</v>
      </c>
      <c r="J1064" s="4" t="s">
        <v>31</v>
      </c>
    </row>
    <row r="1065" spans="1:10" x14ac:dyDescent="0.25">
      <c r="A1065" s="36" t="s">
        <v>764</v>
      </c>
      <c r="B1065" s="33">
        <v>30</v>
      </c>
      <c r="C1065" s="33">
        <v>12</v>
      </c>
      <c r="D1065" s="33">
        <v>2020</v>
      </c>
      <c r="E1065" t="s">
        <v>781</v>
      </c>
      <c r="F1065">
        <v>44.29</v>
      </c>
      <c r="G1065" s="46"/>
      <c r="H1065" s="46" t="s">
        <v>19</v>
      </c>
      <c r="I1065" s="46" t="s">
        <v>20</v>
      </c>
      <c r="J1065" s="4" t="s">
        <v>13</v>
      </c>
    </row>
    <row r="1066" spans="1:10" x14ac:dyDescent="0.25">
      <c r="A1066" s="36" t="s">
        <v>764</v>
      </c>
      <c r="B1066" s="33">
        <v>30</v>
      </c>
      <c r="C1066" s="33">
        <v>12</v>
      </c>
      <c r="D1066" s="33">
        <v>2020</v>
      </c>
      <c r="E1066" t="s">
        <v>782</v>
      </c>
      <c r="F1066">
        <v>8.3000000000000007</v>
      </c>
      <c r="G1066"/>
      <c r="H1066" t="s">
        <v>29</v>
      </c>
      <c r="I1066" t="s">
        <v>30</v>
      </c>
      <c r="J1066" s="4" t="s">
        <v>31</v>
      </c>
    </row>
    <row r="1067" spans="1:10" x14ac:dyDescent="0.25">
      <c r="A1067" s="36" t="s">
        <v>764</v>
      </c>
      <c r="B1067" s="33">
        <v>30</v>
      </c>
      <c r="C1067" s="33">
        <v>12</v>
      </c>
      <c r="D1067" s="33">
        <v>2020</v>
      </c>
      <c r="E1067" t="s">
        <v>351</v>
      </c>
      <c r="F1067"/>
      <c r="G1067">
        <v>1018</v>
      </c>
      <c r="H1067" t="s">
        <v>36</v>
      </c>
      <c r="I1067" t="s">
        <v>352</v>
      </c>
      <c r="J1067" s="4"/>
    </row>
  </sheetData>
  <autoFilter ref="A1:J991" xr:uid="{00000000-0009-0000-0000-000000000000}">
    <sortState xmlns:xlrd2="http://schemas.microsoft.com/office/spreadsheetml/2017/richdata2" ref="A2:J1067">
      <sortCondition ref="J1:J991"/>
    </sortState>
  </autoFilter>
  <sortState xmlns:xlrd2="http://schemas.microsoft.com/office/spreadsheetml/2017/richdata2" ref="A2:J1067">
    <sortCondition ref="D2:D1067"/>
    <sortCondition ref="C2:C1067"/>
    <sortCondition ref="B2:B1067"/>
  </sortState>
  <dataValidations count="4">
    <dataValidation type="list" showInputMessage="1" showErrorMessage="1" sqref="P16" xr:uid="{00000000-0002-0000-0000-000000000000}">
      <formula1>#REF!</formula1>
    </dataValidation>
    <dataValidation type="list" showInputMessage="1" showErrorMessage="1" sqref="L23" xr:uid="{00000000-0002-0000-0000-000001000000}">
      <formula1>$N$17:$N$25</formula1>
    </dataValidation>
    <dataValidation type="list" showInputMessage="1" showErrorMessage="1" sqref="P8" xr:uid="{00000000-0002-0000-0000-000002000000}">
      <formula1>$N$26:$N$30</formula1>
    </dataValidation>
    <dataValidation type="list" showInputMessage="1" showErrorMessage="1" sqref="P23" xr:uid="{00000000-0002-0000-0000-000003000000}">
      <formula1>$N$31:$N$34</formula1>
    </dataValidation>
  </dataValidations>
  <hyperlinks>
    <hyperlink ref="A503" r:id="rId1" display="https://easyweb.td.com/waw/exp/" xr:uid="{00000000-0004-0000-0000-000000000000}"/>
    <hyperlink ref="A505" r:id="rId2" display="https://easyweb.td.com/waw/exp/" xr:uid="{00000000-0004-0000-0000-000001000000}"/>
    <hyperlink ref="A506" r:id="rId3" display="https://easyweb.td.com/waw/exp/" xr:uid="{00000000-0004-0000-0000-000002000000}"/>
    <hyperlink ref="A504" r:id="rId4" display="https://easyweb.td.com/waw/exp/" xr:uid="{00000000-0004-0000-0000-000003000000}"/>
    <hyperlink ref="A584" r:id="rId5" display="https://easyweb.td.com/waw/exp/" xr:uid="{00000000-0004-0000-0000-000004000000}"/>
    <hyperlink ref="A586" r:id="rId6" display="https://easyweb.td.com/waw/exp/" xr:uid="{00000000-0004-0000-0000-000005000000}"/>
    <hyperlink ref="A587" r:id="rId7" display="https://easyweb.td.com/waw/exp/" xr:uid="{00000000-0004-0000-0000-000006000000}"/>
  </hyperlinks>
  <pageMargins left="0.75" right="0.75" top="1" bottom="1" header="0.51180555555555551" footer="0.51180555555555551"/>
  <pageSetup firstPageNumber="0" orientation="portrait" horizontalDpi="300" verticalDpi="30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0BDB-D58F-4A73-8771-3EFC53B877D2}">
  <dimension ref="A3:B6"/>
  <sheetViews>
    <sheetView workbookViewId="0">
      <selection activeCell="C18" sqref="C18"/>
    </sheetView>
  </sheetViews>
  <sheetFormatPr defaultRowHeight="12.75" x14ac:dyDescent="0.2"/>
  <cols>
    <col min="1" max="1" width="12.85546875" bestFit="1" customWidth="1"/>
    <col min="2" max="2" width="14.140625" bestFit="1" customWidth="1"/>
  </cols>
  <sheetData>
    <row r="3" spans="1:2" x14ac:dyDescent="0.2">
      <c r="A3" s="83" t="s">
        <v>801</v>
      </c>
      <c r="B3" t="s">
        <v>800</v>
      </c>
    </row>
    <row r="4" spans="1:2" x14ac:dyDescent="0.2">
      <c r="A4" s="84" t="s">
        <v>36</v>
      </c>
      <c r="B4" s="82">
        <v>33228.629999999997</v>
      </c>
    </row>
    <row r="5" spans="1:2" x14ac:dyDescent="0.2">
      <c r="A5" s="84" t="s">
        <v>85</v>
      </c>
      <c r="B5" s="82">
        <v>50641.729999999989</v>
      </c>
    </row>
    <row r="6" spans="1:2" x14ac:dyDescent="0.2">
      <c r="A6" s="84" t="s">
        <v>802</v>
      </c>
      <c r="B6" s="82">
        <v>83870.359999999986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Debit</vt:lpstr>
      <vt:lpstr>Sheet1</vt:lpstr>
      <vt:lpstr>Debit!__xlnm._FilterDatabase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Freya Engman</cp:lastModifiedBy>
  <dcterms:created xsi:type="dcterms:W3CDTF">2018-11-27T18:10:52Z</dcterms:created>
  <dcterms:modified xsi:type="dcterms:W3CDTF">2021-01-03T03:25:30Z</dcterms:modified>
</cp:coreProperties>
</file>