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Dados\01-Votorantim\01-VPAR\00-Novas Tecnologias\2022\99-TEX\"/>
    </mc:Choice>
  </mc:AlternateContent>
  <xr:revisionPtr revIDLastSave="0" documentId="13_ncr:1_{AE4903CB-5F53-4C81-8197-5E23047AC2E0}" xr6:coauthVersionLast="47" xr6:coauthVersionMax="47" xr10:uidLastSave="{00000000-0000-0000-0000-000000000000}"/>
  <bookViews>
    <workbookView xWindow="-110" yWindow="-110" windowWidth="19420" windowHeight="10420" xr2:uid="{00000000-000D-0000-FFFF-FFFF00000000}"/>
  </bookViews>
  <sheets>
    <sheet name="UserStories" sheetId="1" r:id="rId1"/>
    <sheet name="Product Backlog" sheetId="4" r:id="rId2"/>
    <sheet name="Sprint Planning" sheetId="5" r:id="rId3"/>
    <sheet name="UserStoryPoints" sheetId="3" r:id="rId4"/>
    <sheet name="BurnDown" sheetId="2" r:id="rId5"/>
  </sheets>
  <definedNames>
    <definedName name="nome_projeto">'Product Backlog'!$B$4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7" i="4" l="1"/>
  <c r="S74" i="5"/>
  <c r="Q69" i="5"/>
  <c r="K74" i="5"/>
  <c r="S64" i="5"/>
  <c r="R64" i="5"/>
  <c r="Q64" i="5"/>
  <c r="P64" i="5"/>
  <c r="O64" i="5"/>
  <c r="Q55" i="5"/>
  <c r="P55" i="5"/>
  <c r="O55" i="5"/>
  <c r="O53" i="5"/>
  <c r="O52" i="5"/>
  <c r="O51" i="5"/>
  <c r="O50" i="5"/>
  <c r="O49" i="5"/>
  <c r="O48" i="5"/>
  <c r="O47" i="5"/>
  <c r="O46" i="5"/>
  <c r="R74" i="5"/>
  <c r="Q71" i="5"/>
  <c r="Q74" i="5"/>
  <c r="P74" i="5"/>
  <c r="O74" i="5"/>
  <c r="K54" i="5"/>
  <c r="H41" i="3"/>
  <c r="G41" i="3"/>
  <c r="G27" i="3" l="1"/>
  <c r="G23" i="3"/>
  <c r="G22" i="3"/>
  <c r="G21" i="3"/>
  <c r="G20" i="3"/>
  <c r="G19" i="3"/>
  <c r="N24" i="3"/>
  <c r="O24" i="3" s="1"/>
  <c r="E34" i="3"/>
  <c r="E35" i="3" s="1"/>
  <c r="E28" i="3"/>
  <c r="E29" i="3" s="1"/>
  <c r="L24" i="3"/>
  <c r="M24" i="3" s="1"/>
  <c r="F35" i="3" l="1"/>
  <c r="F39" i="3" s="1"/>
  <c r="G28" i="3"/>
  <c r="B4" i="2"/>
  <c r="B4" i="3"/>
  <c r="B3" i="1"/>
  <c r="B4" i="5"/>
  <c r="C11" i="2" l="1"/>
  <c r="C12" i="2" s="1"/>
  <c r="C13" i="2" s="1"/>
  <c r="C14" i="2" s="1"/>
  <c r="C15" i="2" s="1"/>
  <c r="C16" i="2" s="1"/>
  <c r="C17" i="2" s="1"/>
  <c r="C18" i="2" s="1"/>
  <c r="C19" i="2" s="1"/>
  <c r="D9" i="2"/>
  <c r="D10" i="2" s="1"/>
  <c r="D11" i="2" s="1"/>
  <c r="D12" i="2" s="1"/>
  <c r="D13" i="2" s="1"/>
  <c r="D14" i="2" s="1"/>
  <c r="D15" i="2" s="1"/>
  <c r="D16" i="2" s="1"/>
  <c r="D17" i="2" s="1"/>
  <c r="D18" i="2" s="1"/>
  <c r="D19" i="2" s="1"/>
</calcChain>
</file>

<file path=xl/sharedStrings.xml><?xml version="1.0" encoding="utf-8"?>
<sst xmlns="http://schemas.openxmlformats.org/spreadsheetml/2006/main" count="459" uniqueCount="250">
  <si>
    <t>Gráfico BurnDown - Exemplo</t>
  </si>
  <si>
    <t>Exemplo : estimativa de 80 pontos na Sprint Backlog, temos 10 dias então seriam 8 pontos por dia</t>
  </si>
  <si>
    <t>Dia</t>
  </si>
  <si>
    <t>Estimativa</t>
  </si>
  <si>
    <t>Realizado</t>
  </si>
  <si>
    <t>Backlog</t>
  </si>
  <si>
    <t>User Story</t>
  </si>
  <si>
    <t>Story # 1</t>
  </si>
  <si>
    <t>Cadastro básico</t>
  </si>
  <si>
    <t>Descrição</t>
  </si>
  <si>
    <t>Justificativa</t>
  </si>
  <si>
    <t>Solução</t>
  </si>
  <si>
    <t>Eu quero entrar na plataforma com meu email ou número do celular, para checar quais são os cupons disponíveis de &lt;produto ou serviço&gt;, e utilizar os mesmos para adquirir o que estou procurando.</t>
  </si>
  <si>
    <t>Cadastro será simples - nome completo, cpf, e opção para identificação: email, telefone, ou rede social. Se email ou telefone será enviada uma confirmação para validação do email / telefone e então o usuário digitará uma senha para acesso. Se usuário já existir mostrar tela para entrada de senha / esqueceu sua senha. Se opção for rede social autenticação será com mecanismos do provedor (Google, Facebook ou Microsoft inicialmente).</t>
  </si>
  <si>
    <t>O primeiro passo na aplicação é permitir o cadastro de forma rápida - usando email ou nr do celular, ou ainda cpf, ou mesmo autenticação via rede social. A interface deve ser simples e bem informativa.</t>
  </si>
  <si>
    <t>ID</t>
  </si>
  <si>
    <t>História</t>
  </si>
  <si>
    <t>Sprint</t>
  </si>
  <si>
    <t>01</t>
  </si>
  <si>
    <t>02</t>
  </si>
  <si>
    <t>03</t>
  </si>
  <si>
    <t>04</t>
  </si>
  <si>
    <t>05</t>
  </si>
  <si>
    <t>06</t>
  </si>
  <si>
    <t>07</t>
  </si>
  <si>
    <t>08</t>
  </si>
  <si>
    <t>09</t>
  </si>
  <si>
    <t>10</t>
  </si>
  <si>
    <t>11</t>
  </si>
  <si>
    <t>Sprint Backlog</t>
  </si>
  <si>
    <t>Nome do Projeto: Sistema de gestão de cupons e voucher</t>
  </si>
  <si>
    <r>
      <t>Feature 01</t>
    </r>
    <r>
      <rPr>
        <sz val="10"/>
        <color theme="1"/>
        <rFont val="Calibri"/>
        <family val="2"/>
        <scheme val="minor"/>
      </rPr>
      <t>: Interface usuários</t>
    </r>
  </si>
  <si>
    <r>
      <t>·</t>
    </r>
    <r>
      <rPr>
        <sz val="7"/>
        <color theme="1"/>
        <rFont val="Times New Roman"/>
        <family val="1"/>
      </rPr>
      <t xml:space="preserve">       </t>
    </r>
    <r>
      <rPr>
        <sz val="10"/>
        <color theme="1"/>
        <rFont val="Calibri"/>
        <family val="2"/>
        <scheme val="minor"/>
      </rPr>
      <t>cadastro básico (user, email, senha)</t>
    </r>
  </si>
  <si>
    <r>
      <t>·</t>
    </r>
    <r>
      <rPr>
        <sz val="7"/>
        <color theme="1"/>
        <rFont val="Times New Roman"/>
        <family val="1"/>
      </rPr>
      <t xml:space="preserve">       </t>
    </r>
    <r>
      <rPr>
        <sz val="10"/>
        <color theme="1"/>
        <rFont val="Calibri"/>
        <family val="2"/>
        <scheme val="minor"/>
      </rPr>
      <t>troca de senha / esqueci minha senha</t>
    </r>
  </si>
  <si>
    <r>
      <t>·</t>
    </r>
    <r>
      <rPr>
        <sz val="7"/>
        <color theme="1"/>
        <rFont val="Times New Roman"/>
        <family val="1"/>
      </rPr>
      <t xml:space="preserve">       </t>
    </r>
    <r>
      <rPr>
        <sz val="10"/>
        <color theme="1"/>
        <rFont val="Calibri"/>
        <family val="2"/>
        <scheme val="minor"/>
      </rPr>
      <t>cadastro avançado: dados pessoais, preferencias (quais produtos e serviços)</t>
    </r>
  </si>
  <si>
    <r>
      <t>·</t>
    </r>
    <r>
      <rPr>
        <sz val="7"/>
        <color theme="1"/>
        <rFont val="Times New Roman"/>
        <family val="1"/>
      </rPr>
      <t xml:space="preserve">       </t>
    </r>
    <r>
      <rPr>
        <sz val="10"/>
        <color theme="1"/>
        <rFont val="Calibri"/>
        <family val="2"/>
        <scheme val="minor"/>
      </rPr>
      <t>notificação: como ser contatado</t>
    </r>
  </si>
  <si>
    <r>
      <t>Feature 02</t>
    </r>
    <r>
      <rPr>
        <sz val="10"/>
        <color theme="1"/>
        <rFont val="Calibri"/>
        <family val="2"/>
        <scheme val="minor"/>
      </rPr>
      <t>: Interface parceiros</t>
    </r>
  </si>
  <si>
    <r>
      <t>·</t>
    </r>
    <r>
      <rPr>
        <sz val="7"/>
        <color theme="1"/>
        <rFont val="Times New Roman"/>
        <family val="1"/>
      </rPr>
      <t xml:space="preserve">       </t>
    </r>
    <r>
      <rPr>
        <sz val="10"/>
        <color theme="1"/>
        <rFont val="Calibri"/>
        <family val="2"/>
        <scheme val="minor"/>
      </rPr>
      <t>dados parceiros (cnpj, razão social, contatos, dados integração, etc)</t>
    </r>
  </si>
  <si>
    <r>
      <t>·</t>
    </r>
    <r>
      <rPr>
        <sz val="7"/>
        <color theme="1"/>
        <rFont val="Times New Roman"/>
        <family val="1"/>
      </rPr>
      <t xml:space="preserve">       </t>
    </r>
    <r>
      <rPr>
        <sz val="10"/>
        <color theme="1"/>
        <rFont val="Calibri"/>
        <family val="2"/>
        <scheme val="minor"/>
      </rPr>
      <t>regras negócio</t>
    </r>
  </si>
  <si>
    <r>
      <t>o</t>
    </r>
    <r>
      <rPr>
        <sz val="7"/>
        <color theme="1"/>
        <rFont val="Times New Roman"/>
        <family val="1"/>
      </rPr>
      <t xml:space="preserve">   </t>
    </r>
    <r>
      <rPr>
        <sz val="10"/>
        <color theme="1"/>
        <rFont val="Calibri"/>
        <family val="2"/>
        <scheme val="minor"/>
      </rPr>
      <t>Com o que meu cupom pode combinar (Comida x Farmácia, Roupas x Calçados, etc)</t>
    </r>
  </si>
  <si>
    <r>
      <t>o</t>
    </r>
    <r>
      <rPr>
        <sz val="7"/>
        <color theme="1"/>
        <rFont val="Times New Roman"/>
        <family val="1"/>
      </rPr>
      <t xml:space="preserve">   </t>
    </r>
    <r>
      <rPr>
        <sz val="10"/>
        <color theme="1"/>
        <rFont val="Calibri"/>
        <family val="2"/>
        <scheme val="minor"/>
      </rPr>
      <t>Billing – escala de quantidade de cupons ofertados e convertidos X percentual de faturamento da plataforma</t>
    </r>
  </si>
  <si>
    <r>
      <t>Feature 03</t>
    </r>
    <r>
      <rPr>
        <sz val="10"/>
        <color theme="1"/>
        <rFont val="Calibri"/>
        <family val="2"/>
        <scheme val="minor"/>
      </rPr>
      <t>: Gestão Cupons</t>
    </r>
  </si>
  <si>
    <r>
      <t>·</t>
    </r>
    <r>
      <rPr>
        <sz val="7"/>
        <color theme="1"/>
        <rFont val="Times New Roman"/>
        <family val="1"/>
      </rPr>
      <t xml:space="preserve">       </t>
    </r>
    <r>
      <rPr>
        <sz val="10"/>
        <color theme="1"/>
        <rFont val="Calibri"/>
        <family val="2"/>
        <scheme val="minor"/>
      </rPr>
      <t>Conversor de vouchers (agrupamento de cupons)</t>
    </r>
  </si>
  <si>
    <r>
      <t>·</t>
    </r>
    <r>
      <rPr>
        <sz val="7"/>
        <color theme="1"/>
        <rFont val="Times New Roman"/>
        <family val="1"/>
      </rPr>
      <t xml:space="preserve">       </t>
    </r>
    <r>
      <rPr>
        <sz val="10"/>
        <color theme="1"/>
        <rFont val="Calibri"/>
        <family val="2"/>
        <scheme val="minor"/>
      </rPr>
      <t>Gerenciador de “Matches” – Voucher x preferências usuários</t>
    </r>
  </si>
  <si>
    <r>
      <t>·</t>
    </r>
    <r>
      <rPr>
        <sz val="7"/>
        <color theme="1"/>
        <rFont val="Times New Roman"/>
        <family val="1"/>
      </rPr>
      <t xml:space="preserve">       </t>
    </r>
    <r>
      <rPr>
        <sz val="10"/>
        <color theme="1"/>
        <rFont val="Calibri"/>
        <family val="2"/>
        <scheme val="minor"/>
      </rPr>
      <t>Gerenciador de bonificação por utilização</t>
    </r>
  </si>
  <si>
    <r>
      <t>Feature 05</t>
    </r>
    <r>
      <rPr>
        <sz val="10"/>
        <color theme="1"/>
        <rFont val="Calibri"/>
        <family val="2"/>
        <scheme val="minor"/>
      </rPr>
      <t>: Módulo de suporte</t>
    </r>
  </si>
  <si>
    <r>
      <t>·</t>
    </r>
    <r>
      <rPr>
        <sz val="7"/>
        <color theme="1"/>
        <rFont val="Times New Roman"/>
        <family val="1"/>
      </rPr>
      <t xml:space="preserve">       </t>
    </r>
    <r>
      <rPr>
        <sz val="10"/>
        <color theme="1"/>
        <rFont val="Calibri"/>
        <family val="2"/>
        <scheme val="minor"/>
      </rPr>
      <t>Suporte plataforma</t>
    </r>
  </si>
  <si>
    <r>
      <t>o</t>
    </r>
    <r>
      <rPr>
        <sz val="7"/>
        <color theme="1"/>
        <rFont val="Times New Roman"/>
        <family val="1"/>
      </rPr>
      <t xml:space="preserve">   </t>
    </r>
    <r>
      <rPr>
        <sz val="10"/>
        <color theme="1"/>
        <rFont val="Calibri"/>
        <family val="2"/>
        <scheme val="minor"/>
      </rPr>
      <t>configurações da aplicação: integrações, definições de ambiente, etc</t>
    </r>
  </si>
  <si>
    <r>
      <t>o</t>
    </r>
    <r>
      <rPr>
        <sz val="7"/>
        <color theme="1"/>
        <rFont val="Times New Roman"/>
        <family val="1"/>
      </rPr>
      <t xml:space="preserve">   </t>
    </r>
    <r>
      <rPr>
        <sz val="10"/>
        <color theme="1"/>
        <rFont val="Calibri"/>
        <family val="2"/>
        <scheme val="minor"/>
      </rPr>
      <t>indicadores de utilização</t>
    </r>
  </si>
  <si>
    <r>
      <t>·</t>
    </r>
    <r>
      <rPr>
        <sz val="7"/>
        <color theme="1"/>
        <rFont val="Times New Roman"/>
        <family val="1"/>
      </rPr>
      <t xml:space="preserve">       </t>
    </r>
    <r>
      <rPr>
        <sz val="10"/>
        <color theme="1"/>
        <rFont val="Calibri"/>
        <family val="2"/>
        <scheme val="minor"/>
      </rPr>
      <t>Suporte usuários</t>
    </r>
  </si>
  <si>
    <r>
      <t>o</t>
    </r>
    <r>
      <rPr>
        <sz val="7"/>
        <color theme="1"/>
        <rFont val="Times New Roman"/>
        <family val="1"/>
      </rPr>
      <t xml:space="preserve">   </t>
    </r>
    <r>
      <rPr>
        <sz val="10"/>
        <color theme="1"/>
        <rFont val="Calibri"/>
        <family val="2"/>
        <scheme val="minor"/>
      </rPr>
      <t>Guia de utilização</t>
    </r>
  </si>
  <si>
    <r>
      <t>o</t>
    </r>
    <r>
      <rPr>
        <sz val="7"/>
        <color theme="1"/>
        <rFont val="Times New Roman"/>
        <family val="1"/>
      </rPr>
      <t xml:space="preserve">   </t>
    </r>
    <r>
      <rPr>
        <sz val="10"/>
        <color theme="1"/>
        <rFont val="Calibri"/>
        <family val="2"/>
        <scheme val="minor"/>
      </rPr>
      <t>Chat suporte (bot de atendimento)</t>
    </r>
  </si>
  <si>
    <r>
      <t>o</t>
    </r>
    <r>
      <rPr>
        <sz val="7"/>
        <color theme="1"/>
        <rFont val="Times New Roman"/>
        <family val="1"/>
      </rPr>
      <t xml:space="preserve">   </t>
    </r>
    <r>
      <rPr>
        <sz val="10"/>
        <color theme="1"/>
        <rFont val="Calibri"/>
        <family val="2"/>
        <scheme val="minor"/>
      </rPr>
      <t>Fale conosco</t>
    </r>
  </si>
  <si>
    <t>Interface usuário - Cadastro básico</t>
  </si>
  <si>
    <t>Interface usuário - Troca de senha</t>
  </si>
  <si>
    <t>Interface usuário - cadastro avançado</t>
  </si>
  <si>
    <t>Interface usuário - notificações</t>
  </si>
  <si>
    <t>Interface usuário - Cadastro básico rede social</t>
  </si>
  <si>
    <t>Interface parceiros - dados parceiros</t>
  </si>
  <si>
    <t>Interface parceiros - regras negócio - combinações</t>
  </si>
  <si>
    <t>Interface parceiros - regras negócio - billing</t>
  </si>
  <si>
    <t>12</t>
  </si>
  <si>
    <t>13</t>
  </si>
  <si>
    <t>14</t>
  </si>
  <si>
    <t>15</t>
  </si>
  <si>
    <t>16</t>
  </si>
  <si>
    <t>17</t>
  </si>
  <si>
    <t>18</t>
  </si>
  <si>
    <t>19</t>
  </si>
  <si>
    <t>Gestão coupons - gerador</t>
  </si>
  <si>
    <t>Administração - parceiros</t>
  </si>
  <si>
    <t>Administração - usuários</t>
  </si>
  <si>
    <t>Administração - cupons e vouchers</t>
  </si>
  <si>
    <t>Administração - relatórios</t>
  </si>
  <si>
    <t>Administração - indicadores</t>
  </si>
  <si>
    <t>Administração - notificações</t>
  </si>
  <si>
    <t>Suporte - configurações</t>
  </si>
  <si>
    <t>Suporte - indicadores utilização</t>
  </si>
  <si>
    <t>Suporte usuários - guia</t>
  </si>
  <si>
    <t>Suporte usuários - bot atendimento</t>
  </si>
  <si>
    <t>Suporte usuários - fale conosco</t>
  </si>
  <si>
    <t>20</t>
  </si>
  <si>
    <t>21</t>
  </si>
  <si>
    <t>User Story Points - Exemplo</t>
  </si>
  <si>
    <t>Esforço</t>
  </si>
  <si>
    <t>baixo</t>
  </si>
  <si>
    <t>Verificação usuário existe</t>
  </si>
  <si>
    <t>Se existir, mostrar tela de "Esqueceu senha?"</t>
  </si>
  <si>
    <t>Se não existir, mostrar tela de opções de cadastro</t>
  </si>
  <si>
    <t>Opções de cadastro: email, telefone ou cpf</t>
  </si>
  <si>
    <t>Opções de cadastro: rede social - Google, Facebook ou MS</t>
  </si>
  <si>
    <t>médio</t>
  </si>
  <si>
    <t>Horas</t>
  </si>
  <si>
    <t>Tela cadastro básico (user, email, senha)</t>
  </si>
  <si>
    <t>Testes e validação</t>
  </si>
  <si>
    <t>Developer 1</t>
  </si>
  <si>
    <t>Developer 2</t>
  </si>
  <si>
    <t>Developer 3</t>
  </si>
  <si>
    <t>Developer 4</t>
  </si>
  <si>
    <t>Developer 5</t>
  </si>
  <si>
    <t>Cadastro avançado</t>
  </si>
  <si>
    <t>Tela com informações adicionais</t>
  </si>
  <si>
    <t>Cadastro das preferencias de cupons</t>
  </si>
  <si>
    <t>alto</t>
  </si>
  <si>
    <t>1 sem</t>
  </si>
  <si>
    <t>2 sem</t>
  </si>
  <si>
    <t>Sprint 1</t>
  </si>
  <si>
    <t>3 sem</t>
  </si>
  <si>
    <t>4 sem</t>
  </si>
  <si>
    <t>Sprint 2</t>
  </si>
  <si>
    <t>Gestão cupons</t>
  </si>
  <si>
    <t>Tela com cupons por preferencia</t>
  </si>
  <si>
    <t>Engine de agrupar cupons</t>
  </si>
  <si>
    <t>Sprint 3</t>
  </si>
  <si>
    <t>x</t>
  </si>
  <si>
    <t xml:space="preserve">Sequencia de Fibonacci: </t>
  </si>
  <si>
    <t>1, 1, 2, 3, 5, 8, 13, 21, 34, 55</t>
  </si>
  <si>
    <t>Total</t>
  </si>
  <si>
    <t>Estimativa - draft!!!</t>
  </si>
  <si>
    <t>Story</t>
  </si>
  <si>
    <t>Funcionalidade</t>
  </si>
  <si>
    <t>Pontos (Fibonacci)</t>
  </si>
  <si>
    <t>#1</t>
  </si>
  <si>
    <t>Cadastro Básico</t>
  </si>
  <si>
    <t>Gestão vouchers - gestor matches</t>
  </si>
  <si>
    <t>Gestão vouchers - conversor cupons x vouchers</t>
  </si>
  <si>
    <t>Feature</t>
  </si>
  <si>
    <t>Gestão vouchers - gestor bonificações por utilização</t>
  </si>
  <si>
    <t>?</t>
  </si>
  <si>
    <r>
      <t>Feature 04</t>
    </r>
    <r>
      <rPr>
        <sz val="10"/>
        <color theme="1"/>
        <rFont val="Calibri"/>
        <family val="2"/>
        <scheme val="minor"/>
      </rPr>
      <t>: Gestão Vouchers</t>
    </r>
  </si>
  <si>
    <r>
      <t>Feature 06</t>
    </r>
    <r>
      <rPr>
        <sz val="10"/>
        <color theme="1"/>
        <rFont val="Calibri"/>
        <family val="2"/>
        <scheme val="minor"/>
      </rPr>
      <t>: Funcionalidade Persona 01</t>
    </r>
  </si>
  <si>
    <t>F01</t>
  </si>
  <si>
    <t>F02</t>
  </si>
  <si>
    <t>F03</t>
  </si>
  <si>
    <t>F04</t>
  </si>
  <si>
    <t>F05</t>
  </si>
  <si>
    <t>F06</t>
  </si>
  <si>
    <t>F07</t>
  </si>
  <si>
    <t>F08</t>
  </si>
  <si>
    <t>Gestão vouchers - conversor vouchers</t>
  </si>
  <si>
    <t>Gestão vouchers - gestor bonificações</t>
  </si>
  <si>
    <r>
      <t>·</t>
    </r>
    <r>
      <rPr>
        <sz val="7"/>
        <color theme="1"/>
        <rFont val="Times New Roman"/>
        <family val="1"/>
      </rPr>
      <t xml:space="preserve">       </t>
    </r>
    <r>
      <rPr>
        <sz val="10"/>
        <color theme="1"/>
        <rFont val="Calibri"/>
        <family val="2"/>
        <scheme val="minor"/>
      </rPr>
      <t>Interface “Melhor Idade”</t>
    </r>
  </si>
  <si>
    <r>
      <t>o</t>
    </r>
    <r>
      <rPr>
        <sz val="7"/>
        <color theme="1"/>
        <rFont val="Times New Roman"/>
        <family val="1"/>
      </rPr>
      <t xml:space="preserve">   </t>
    </r>
    <r>
      <rPr>
        <sz val="10"/>
        <color theme="1"/>
        <rFont val="Calibri"/>
        <family val="2"/>
        <scheme val="minor"/>
      </rPr>
      <t>UX diferenciada com foco em pessoas com dificuldades – visão, navegação, entendimento</t>
    </r>
  </si>
  <si>
    <r>
      <t>·</t>
    </r>
    <r>
      <rPr>
        <sz val="7"/>
        <color theme="1"/>
        <rFont val="Times New Roman"/>
        <family val="1"/>
      </rPr>
      <t xml:space="preserve">       </t>
    </r>
    <r>
      <rPr>
        <sz val="10"/>
        <color theme="1"/>
        <rFont val="Calibri"/>
        <family val="2"/>
        <scheme val="minor"/>
      </rPr>
      <t>Interface “Minha Galera!”</t>
    </r>
  </si>
  <si>
    <r>
      <t>o</t>
    </r>
    <r>
      <rPr>
        <sz val="7"/>
        <color theme="1"/>
        <rFont val="Times New Roman"/>
        <family val="1"/>
      </rPr>
      <t xml:space="preserve">   </t>
    </r>
    <r>
      <rPr>
        <sz val="10"/>
        <color theme="1"/>
        <rFont val="Calibri"/>
        <family val="2"/>
        <scheme val="minor"/>
      </rPr>
      <t>Integração com redes sociais</t>
    </r>
  </si>
  <si>
    <t>Func. Persona 01 - Melhor Idade</t>
  </si>
  <si>
    <t>Func. Persona 02 - Minha galera 01</t>
  </si>
  <si>
    <t>Func. Persona 02 - Minha galera 02 - Redes Sociais</t>
  </si>
  <si>
    <t>Story # 6</t>
  </si>
  <si>
    <t>Gostaria de que o app tivesse as letras maiores, com informações mais fáceis de ler - é complicado com letras pequenas. E os botões também precisam ser maiores e de fácil acesso. E tenho medo de fazer algo errado, gostaria de confirmar o que estou fazendo.</t>
  </si>
  <si>
    <t>Pessoas de mais idade e até mesmo com algum problema de visão tem dificuldade em operar aplicações que não tem recursos de aumento dos fontes, ou mesmo uma interface mais direcionada para eles. Existe também a preocupação de não saber ao certo o que  está fazendo, por isso alguns usuários tem receio em confirmar uma operação via aplicação.</t>
  </si>
  <si>
    <t>No processo de login a solução irá avaliar a idade do usuário, caso seja alguém com mais de 60 anos irá apresentar uma opção para utilização de uma interface diferenciada (fontes e botões maiores, e outros recursos necessários). Esta mesma opção poderá ser disponibilizada para outros usuários através do menu de configuração da aplicação. Esta interface poderá ser desenvolvidia com folhas de estilo diferenciadas.</t>
  </si>
  <si>
    <t>Feature 01 - Interface de Usuário</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</si>
  <si>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de cadastro intuitiva e amigável</t>
    </r>
    <r>
      <rPr>
        <b/>
        <sz val="11"/>
        <color theme="1"/>
        <rFont val="Calibri"/>
        <family val="2"/>
        <scheme val="minor"/>
      </rPr>
      <t xml:space="preserve"> para que</t>
    </r>
    <r>
      <rPr>
        <sz val="11"/>
        <color theme="1"/>
        <rFont val="Calibri"/>
        <family val="2"/>
        <scheme val="minor"/>
      </rPr>
      <t xml:space="preserve"> novos usuários consigam se cadastrar facilmente em nossa plataforma/app.</t>
    </r>
  </si>
  <si>
    <t>Feature 02 - Interface Parceiros</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</si>
  <si>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com os dados dos parceiros </t>
    </r>
    <r>
      <rPr>
        <b/>
        <sz val="11"/>
        <color theme="1"/>
        <rFont val="Calibri"/>
        <family val="2"/>
        <scheme val="minor"/>
      </rPr>
      <t>para que</t>
    </r>
    <r>
      <rPr>
        <sz val="11"/>
        <color theme="1"/>
        <rFont val="Calibri"/>
        <family val="2"/>
        <scheme val="minor"/>
      </rPr>
      <t xml:space="preserve"> seja possível definir regras de negócios como billing ou integração de nossos serviços com lojas parceiras.</t>
    </r>
  </si>
  <si>
    <t>Feature 03 - Gestão de Cupons</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</si>
  <si>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 sistema de destão de cupons </t>
    </r>
    <r>
      <rPr>
        <b/>
        <sz val="11"/>
        <color theme="1"/>
        <rFont val="Calibri"/>
        <family val="2"/>
        <scheme val="minor"/>
      </rPr>
      <t>para que</t>
    </r>
    <r>
      <rPr>
        <sz val="11"/>
        <color theme="1"/>
        <rFont val="Calibri"/>
        <family val="2"/>
        <scheme val="minor"/>
      </rPr>
      <t xml:space="preserve"> sejam criadas funções para auxiliar nossos usuários no gerenciamento de seus cupons e vouchers.</t>
    </r>
  </si>
  <si>
    <t>Feature 04 - Módulos de Administração</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</si>
  <si>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de controle </t>
    </r>
    <r>
      <rPr>
        <b/>
        <sz val="11"/>
        <color theme="1"/>
        <rFont val="Calibri"/>
        <family val="2"/>
        <scheme val="minor"/>
      </rPr>
      <t>para que</t>
    </r>
    <r>
      <rPr>
        <sz val="11"/>
        <color theme="1"/>
        <rFont val="Calibri"/>
        <family val="2"/>
        <scheme val="minor"/>
      </rPr>
      <t xml:space="preserve"> os administradores do sitem possam visualizar detalhes sobre os usuários e parceiros além de gerar relatórios e notificar ou alertar diretamente nossos usuários.</t>
    </r>
  </si>
  <si>
    <t>Feature 05 - Módulo de Suporte</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</si>
  <si>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função </t>
    </r>
    <r>
      <rPr>
        <b/>
        <sz val="11"/>
        <color theme="1"/>
        <rFont val="Calibri"/>
        <family val="2"/>
        <scheme val="minor"/>
      </rPr>
      <t>para que</t>
    </r>
    <r>
      <rPr>
        <sz val="11"/>
        <color theme="1"/>
        <rFont val="Calibri"/>
        <family val="2"/>
        <scheme val="minor"/>
      </rPr>
      <t xml:space="preserve"> nossos usuários tenham opções para contatar nosso suporte por meio de um chat ou bot de atendimento.</t>
    </r>
  </si>
  <si>
    <r>
      <t>Feature 07</t>
    </r>
    <r>
      <rPr>
        <sz val="10"/>
        <color theme="1"/>
        <rFont val="Calibri"/>
        <family val="2"/>
        <scheme val="minor"/>
      </rPr>
      <t>: Funcionalidade Persona 02 – “antenada”</t>
    </r>
  </si>
  <si>
    <r>
      <t>o</t>
    </r>
    <r>
      <rPr>
        <sz val="7"/>
        <color theme="1"/>
        <rFont val="Times New Roman"/>
        <family val="1"/>
      </rPr>
      <t xml:space="preserve">   </t>
    </r>
    <r>
      <rPr>
        <sz val="10"/>
        <color theme="1"/>
        <rFont val="Calibri"/>
        <family val="2"/>
        <scheme val="minor"/>
      </rPr>
      <t>Opções de interação com outros usuários com as mesmas preferências</t>
    </r>
  </si>
  <si>
    <r>
      <t>Feature 08</t>
    </r>
    <r>
      <rPr>
        <sz val="10"/>
        <color theme="1"/>
        <rFont val="Calibri"/>
        <family val="2"/>
        <scheme val="minor"/>
      </rPr>
      <t>: Funcionalidade Persona 03 – “comex”</t>
    </r>
  </si>
  <si>
    <r>
      <t>·</t>
    </r>
    <r>
      <rPr>
        <sz val="7"/>
        <color theme="1"/>
        <rFont val="Times New Roman"/>
        <family val="1"/>
      </rPr>
      <t xml:space="preserve">       </t>
    </r>
    <r>
      <rPr>
        <sz val="10"/>
        <color theme="1"/>
        <rFont val="Calibri"/>
        <family val="2"/>
        <scheme val="minor"/>
      </rPr>
      <t>Interface “Conversão Libras”</t>
    </r>
  </si>
  <si>
    <r>
      <t>o</t>
    </r>
    <r>
      <rPr>
        <sz val="7"/>
        <color theme="1"/>
        <rFont val="Times New Roman"/>
        <family val="1"/>
      </rPr>
      <t xml:space="preserve">   </t>
    </r>
    <r>
      <rPr>
        <sz val="10"/>
        <color theme="1"/>
        <rFont val="Calibri"/>
        <family val="2"/>
        <scheme val="minor"/>
      </rPr>
      <t>Desenvolver na solução uma interface que possa orientar o usuário utilizando vídeos com som e tradução em libra tipo “Hand Talk”</t>
    </r>
  </si>
  <si>
    <t>Func. Persona 03 - Conversão libras</t>
  </si>
  <si>
    <t>Pontos</t>
  </si>
  <si>
    <t>X</t>
  </si>
  <si>
    <r>
      <t>·</t>
    </r>
    <r>
      <rPr>
        <sz val="7"/>
        <color theme="1"/>
        <rFont val="Times New Roman"/>
        <family val="1"/>
      </rPr>
      <t xml:space="preserve">       </t>
    </r>
    <r>
      <rPr>
        <sz val="10"/>
        <color theme="1"/>
        <rFont val="Calibri"/>
        <family val="2"/>
        <scheme val="minor"/>
      </rPr>
      <t>Gerador de cupons disponíveis (parceiro, região, valor, validade) sem regras de combinação.</t>
    </r>
  </si>
  <si>
    <t>Points</t>
  </si>
  <si>
    <t>Sequencia de Fibonacci: 1, 1, 2, 3, 5, 8, 13, 21, 34, 55</t>
  </si>
  <si>
    <r>
      <rPr>
        <b/>
        <sz val="10"/>
        <color theme="1"/>
        <rFont val="Calibri"/>
        <family val="2"/>
        <scheme val="minor"/>
      </rPr>
      <t>Feature 06:</t>
    </r>
    <r>
      <rPr>
        <sz val="10"/>
        <color theme="1"/>
        <rFont val="Calibri"/>
        <family val="2"/>
        <scheme val="minor"/>
      </rPr>
      <t xml:space="preserve"> Funcionalidade Persona 01 - "tiozaoRH"</t>
    </r>
  </si>
  <si>
    <t>Prioridade</t>
  </si>
  <si>
    <t>Sprint 4</t>
  </si>
  <si>
    <t>Sprint 5</t>
  </si>
  <si>
    <t>Premissas</t>
  </si>
  <si>
    <t>Cada sprint com 20 dias no máximo</t>
  </si>
  <si>
    <t>Equipe: 01 PO - 01 SM - 08 Developers</t>
  </si>
  <si>
    <t xml:space="preserve">Capacidade estimada de pontos por developer: </t>
  </si>
  <si>
    <t>1 ponto</t>
  </si>
  <si>
    <t>16 horas</t>
  </si>
  <si>
    <t>developers</t>
  </si>
  <si>
    <t>horas por dia</t>
  </si>
  <si>
    <t>dias por sprint</t>
  </si>
  <si>
    <t>Capacidade de entrega da equipe por sprint:</t>
  </si>
  <si>
    <t>pontos</t>
  </si>
  <si>
    <t>a cda 20 dias</t>
  </si>
  <si>
    <t>ok</t>
  </si>
  <si>
    <t>User Stories</t>
  </si>
  <si>
    <t>US</t>
  </si>
  <si>
    <t>GabRamalho</t>
  </si>
  <si>
    <t>GabGuilherme</t>
  </si>
  <si>
    <t>Patricia</t>
  </si>
  <si>
    <t>GabVerissimo</t>
  </si>
  <si>
    <t>Diego</t>
  </si>
  <si>
    <t>Allan</t>
  </si>
  <si>
    <t>Fernando</t>
  </si>
  <si>
    <t>Sprints x Features</t>
  </si>
  <si>
    <t>Valor estimado 0 a 100</t>
  </si>
  <si>
    <t>100 - Crítica para a aplicação, para registro dos usuários</t>
  </si>
  <si>
    <t>70 - Para facilitar a integração e gestão dos parceiros</t>
  </si>
  <si>
    <t>100 - Core da aplicação</t>
  </si>
  <si>
    <t>50 - Apoio ao usuário para dúvidas e operação da solução</t>
  </si>
  <si>
    <t>50 - Para motivar o pessoal mais novo</t>
  </si>
  <si>
    <t>50 - Para motivar usuários da "Melhor idade"</t>
  </si>
  <si>
    <t>70 - Prover inclusão social</t>
  </si>
  <si>
    <t>Features x Sprints</t>
  </si>
  <si>
    <t>Sprint Planning</t>
  </si>
  <si>
    <r>
      <t>Feature 01</t>
    </r>
    <r>
      <rPr>
        <sz val="12"/>
        <color theme="1"/>
        <rFont val="Calibri"/>
        <family val="2"/>
        <scheme val="minor"/>
      </rPr>
      <t>: Interface usuários</t>
    </r>
  </si>
  <si>
    <r>
      <t>Feature 02</t>
    </r>
    <r>
      <rPr>
        <sz val="12"/>
        <color theme="1"/>
        <rFont val="Calibri"/>
        <family val="2"/>
        <scheme val="minor"/>
      </rPr>
      <t>: Interface parceiros</t>
    </r>
  </si>
  <si>
    <r>
      <t>Feature 03</t>
    </r>
    <r>
      <rPr>
        <sz val="12"/>
        <color theme="1"/>
        <rFont val="Calibri"/>
        <family val="2"/>
        <scheme val="minor"/>
      </rPr>
      <t>: Gestão Cupons</t>
    </r>
  </si>
  <si>
    <r>
      <t>Feature 04</t>
    </r>
    <r>
      <rPr>
        <sz val="12"/>
        <color theme="1"/>
        <rFont val="Calibri"/>
        <family val="2"/>
        <scheme val="minor"/>
      </rPr>
      <t>: Gestão Vouchers</t>
    </r>
  </si>
  <si>
    <r>
      <t>Feature 05</t>
    </r>
    <r>
      <rPr>
        <sz val="12"/>
        <color theme="1"/>
        <rFont val="Calibri"/>
        <family val="2"/>
        <scheme val="minor"/>
      </rPr>
      <t>: Módulo de suporte</t>
    </r>
  </si>
  <si>
    <r>
      <rPr>
        <b/>
        <sz val="12"/>
        <color theme="1"/>
        <rFont val="Calibri"/>
        <family val="2"/>
        <scheme val="minor"/>
      </rPr>
      <t>Feature 06:</t>
    </r>
    <r>
      <rPr>
        <sz val="12"/>
        <color theme="1"/>
        <rFont val="Calibri"/>
        <family val="2"/>
        <scheme val="minor"/>
      </rPr>
      <t xml:space="preserve"> Funcionalidade Persona 01 - "tiozaoRH"</t>
    </r>
  </si>
  <si>
    <r>
      <t>Feature 07</t>
    </r>
    <r>
      <rPr>
        <sz val="12"/>
        <color theme="1"/>
        <rFont val="Calibri"/>
        <family val="2"/>
        <scheme val="minor"/>
      </rPr>
      <t>: Funcionalidade Persona 02 – “antenada”</t>
    </r>
  </si>
  <si>
    <r>
      <t>Feature 08</t>
    </r>
    <r>
      <rPr>
        <sz val="12"/>
        <color theme="1"/>
        <rFont val="Calibri"/>
        <family val="2"/>
        <scheme val="minor"/>
      </rPr>
      <t>: Funcionalidade Persona 03 – “comex”</t>
    </r>
  </si>
  <si>
    <t>Atividade</t>
  </si>
  <si>
    <t>Product Backlog - Atividades</t>
  </si>
  <si>
    <t>Persona 01 - "Melhor idade"</t>
  </si>
  <si>
    <t>Persona 02 - "Conectada"</t>
  </si>
  <si>
    <t>Persona 03 - "Comex"</t>
  </si>
  <si>
    <t>Modulo de administração</t>
  </si>
  <si>
    <t>5 pontos por sprint de 20 dias</t>
  </si>
  <si>
    <t>40 pontos</t>
  </si>
  <si>
    <t>Story # 2</t>
  </si>
  <si>
    <t>Cadastro parceiros</t>
  </si>
  <si>
    <t>Cadastro usuários</t>
  </si>
  <si>
    <t>Story # 3</t>
  </si>
  <si>
    <t>Story # 4</t>
  </si>
  <si>
    <t>Gestão Vouchers</t>
  </si>
  <si>
    <t>Gestão Coupons</t>
  </si>
  <si>
    <t>Story # 5</t>
  </si>
  <si>
    <t>Módulo suporte usuários</t>
  </si>
  <si>
    <t>Story # 7</t>
  </si>
  <si>
    <t>Func. Persona 02 - Conectada</t>
  </si>
  <si>
    <t>Story # 8</t>
  </si>
  <si>
    <t>Func. Persona 03 - Comex</t>
  </si>
  <si>
    <t>Gostaria que o aplicativo tivesse uma interface com diversas opções de interação com outros usuários que tenham preferências iguais ou, pelo menos, semelhantes as minhas. Seria legal também ter integração com redes sociais para o compartilhamento dos cupons.</t>
  </si>
  <si>
    <t>Pessoas antenadas no mundo das redes sociais querem, a todo momento, interagir com o máximo de pessoas possíveis para não perderem nenhuma novidade. Além disso, esses usuários gostam de ter facilidade no compartilhamento de alguma informação nas redes sociais.</t>
  </si>
  <si>
    <t>Após o cadastro, a aplicação apresentará uma tela com sugestões de tags de determinados assuntos para o usuário seguir e acompanhar aquilo que for do seu interesse. Essa opção poderá ser ajustada posteriormente adicionando novas tags ou removendo as mesmas dos seus interesses.</t>
  </si>
  <si>
    <t>Gostaria que o app tivesse uma area para gestão de vouchers com integração de cupons, onde posso fazer combinações de cupons em determinadas lojas e fornecedores, tendo estes cupons com um teto de % maxima de cupom</t>
  </si>
  <si>
    <t xml:space="preserve">Este sera uma opção muito boa para clientes e fornecedores, os fornecedores poderão disponibilizar seus produtos com cupons e poderá decidir para quais outros fornecedores e produtos seu cupom poderá combinar. Alem de ser uma opção inovadora, os clientes irão gostar e os fornecedores tambem </t>
  </si>
  <si>
    <t>Nesta funcionalidade de combinação de cupons para se tornarem vouchers, eles terão a opção de selecionar as lojas,produtos e fornecedores para fazer a combinação, estes vouchers, após selecionar as opções, os clientes que tiverem os determinados cupons que se combinam, irá aparecer "combinação perfeita".</t>
  </si>
  <si>
    <t>Gostaria de que o app tivesse acessibilidade, não tenho muito conhecimento na área, mas tenho um filho deficiente auditivo, e estou me informando. Gostaria que o app fosse de fácil acesso, não tenho muito tempo para ficar lendo e procurando as informações necessária (algo mais intuitivo).</t>
  </si>
  <si>
    <t>O mundo está cada vez mais globalizado e inclusivo, e os apps estão percebendo que pessoas deficientes também são clientes em potencial. As famílias estão buscando cada vez mais "tempo de qualidade" quando estão reunidas, e um app complicado de mexer, que o usuário precisa perder tempo entendendo as regras de uso e procurando informações serão preteridos em vista de outros mais práticos.</t>
  </si>
  <si>
    <t xml:space="preserve">No processo de cadastro a solução irá questionar o usuário sobre alguma necessidade diferenciada (Ex.: tradução em libras ou alteração de cores ou tamanho de fonte, para pessoas de baixa visão). Se for requerida, toda vez que o usurário fizer o login a solução já identifica a opção desejada e já inicializa com a acessibilidade solicitada.  Esta mesma opção poderá ser disponibilizada para outros usuários, mesmo sem deficiencia, através do menu de configuração da aplicação. Para tornar o app mais intuitivo ele irá conectar com as escolhas anteriores do usuário. </t>
  </si>
  <si>
    <t>UserStoryPoints e Prioridade</t>
  </si>
  <si>
    <t>UserStoryPoints - Valor estimado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</si>
</sst>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sz val="10"/>
      <color theme="1"/>
      <name val="Symbol"/>
      <family val="1"/>
      <charset val="2"/>
    </font>
    <font>
      <sz val="7"/>
      <color theme="1"/>
      <name val="Times New Roman"/>
      <family val="1"/>
    </font>
    <font>
      <sz val="10"/>
      <color theme="1"/>
      <name val="Courier New"/>
      <family val="3"/>
    </font>
    <font>
      <sz val="11"/>
      <color rgb="FFFF0000"/>
      <name val="Calibri"/>
      <family val="2"/>
      <scheme val="minor"/>
    </font>
    <font>
      <b/>
      <sz val="8"/>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2"/>
      <color theme="1"/>
      <name val="Calibri"/>
      <family val="2"/>
      <scheme val="minor"/>
    </font>
    <font>
      <sz val="14"/>
      <color theme="1"/>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4"/>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1">
    <xf numFmtId="0" fontId="0" fillId="0" borderId="0" xfId="0"/>
    <xf numFmtId="0" fontId="0" fillId="0" borderId="0" xfId="0" applyAlignment="1">
      <alignment horizontal="center"/>
    </xf>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left" vertical="top"/>
    </xf>
    <xf numFmtId="0" fontId="1" fillId="2" borderId="0" xfId="0" applyFont="1" applyFill="1" applyAlignment="1">
      <alignment horizontal="left" vertical="top"/>
    </xf>
    <xf numFmtId="0" fontId="1" fillId="2" borderId="0" xfId="0" applyFont="1" applyFill="1"/>
    <xf numFmtId="0" fontId="0" fillId="0" borderId="0" xfId="0" applyAlignment="1">
      <alignment vertical="top" wrapText="1"/>
    </xf>
    <xf numFmtId="0" fontId="0" fillId="0" borderId="0" xfId="0" quotePrefix="1"/>
    <xf numFmtId="0" fontId="5" fillId="0" borderId="0" xfId="0" applyFont="1" applyAlignment="1">
      <alignment vertical="center"/>
    </xf>
    <xf numFmtId="0" fontId="6" fillId="0" borderId="0" xfId="0" applyFont="1" applyAlignment="1">
      <alignment horizontal="left" vertical="center" indent="4"/>
    </xf>
    <xf numFmtId="0" fontId="8" fillId="0" borderId="0" xfId="0" applyFont="1" applyAlignment="1">
      <alignment horizontal="left" vertical="center" indent="9"/>
    </xf>
    <xf numFmtId="0" fontId="6" fillId="0" borderId="0" xfId="0" applyFont="1" applyAlignment="1">
      <alignment horizontal="left" vertical="center" indent="7"/>
    </xf>
    <xf numFmtId="0" fontId="8" fillId="0" borderId="0" xfId="0" applyFont="1" applyAlignment="1">
      <alignment horizontal="left" vertical="center" indent="12"/>
    </xf>
    <xf numFmtId="0" fontId="1" fillId="0" borderId="0" xfId="0" applyFont="1" applyAlignment="1">
      <alignment horizontal="left" vertical="top"/>
    </xf>
    <xf numFmtId="0" fontId="0" fillId="3" borderId="0" xfId="0" applyFill="1"/>
    <xf numFmtId="0" fontId="0" fillId="4" borderId="0" xfId="0" applyFill="1"/>
    <xf numFmtId="0" fontId="9" fillId="0" borderId="0" xfId="0" applyFont="1"/>
    <xf numFmtId="0" fontId="0" fillId="0" borderId="0" xfId="0" applyAlignment="1">
      <alignment horizontal="right"/>
    </xf>
    <xf numFmtId="0" fontId="2" fillId="0" borderId="0" xfId="0" applyFont="1" applyAlignment="1">
      <alignment horizontal="left" vertical="top"/>
    </xf>
    <xf numFmtId="0" fontId="4" fillId="0" borderId="0" xfId="0" applyFont="1" applyAlignment="1">
      <alignment vertical="center"/>
    </xf>
    <xf numFmtId="0" fontId="0" fillId="6" borderId="0" xfId="0" applyFill="1"/>
    <xf numFmtId="0" fontId="1" fillId="6" borderId="0" xfId="0" applyFont="1" applyFill="1"/>
    <xf numFmtId="0" fontId="5" fillId="3" borderId="0" xfId="0" applyFont="1" applyFill="1" applyAlignment="1">
      <alignment vertical="center"/>
    </xf>
    <xf numFmtId="0" fontId="1" fillId="0" borderId="0" xfId="0" applyFont="1" applyAlignment="1">
      <alignment horizontal="left"/>
    </xf>
    <xf numFmtId="0" fontId="10" fillId="0" borderId="0" xfId="0" applyFont="1" applyAlignment="1">
      <alignment horizontal="left"/>
    </xf>
    <xf numFmtId="0" fontId="1" fillId="6" borderId="0" xfId="0" applyFont="1" applyFill="1" applyAlignment="1">
      <alignment horizontal="center"/>
    </xf>
    <xf numFmtId="0" fontId="0" fillId="3" borderId="0" xfId="0" applyFill="1" applyAlignment="1">
      <alignment horizontal="center"/>
    </xf>
    <xf numFmtId="0" fontId="4" fillId="3" borderId="0" xfId="0" applyFont="1" applyFill="1" applyAlignment="1">
      <alignment vertical="center"/>
    </xf>
    <xf numFmtId="0" fontId="1" fillId="7" borderId="2" xfId="0" applyFont="1" applyFill="1" applyBorder="1"/>
    <xf numFmtId="0" fontId="1" fillId="7" borderId="3" xfId="0" applyFont="1" applyFill="1" applyBorder="1"/>
    <xf numFmtId="0" fontId="1" fillId="7" borderId="4" xfId="0" applyFont="1" applyFill="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center" vertical="center" wrapText="1"/>
    </xf>
    <xf numFmtId="0" fontId="0" fillId="5" borderId="1" xfId="0" applyFill="1" applyBorder="1" applyAlignment="1">
      <alignment horizontal="center" vertical="center"/>
    </xf>
    <xf numFmtId="0" fontId="11" fillId="0" borderId="0" xfId="0" applyFont="1"/>
    <xf numFmtId="0" fontId="12" fillId="0" borderId="0" xfId="0" applyFont="1"/>
    <xf numFmtId="0" fontId="13" fillId="0" borderId="0" xfId="0" applyFont="1"/>
    <xf numFmtId="0" fontId="2" fillId="0" borderId="0" xfId="0" applyFont="1" applyAlignment="1">
      <alignment vertical="center"/>
    </xf>
    <xf numFmtId="0" fontId="2" fillId="3" borderId="0" xfId="0" applyFont="1" applyFill="1" applyAlignment="1">
      <alignment vertical="center"/>
    </xf>
    <xf numFmtId="0" fontId="14" fillId="3" borderId="0" xfId="0" applyFont="1" applyFill="1" applyAlignment="1">
      <alignment vertical="center"/>
    </xf>
    <xf numFmtId="0" fontId="11" fillId="8" borderId="0" xfId="0" applyFont="1" applyFill="1"/>
    <xf numFmtId="0" fontId="11" fillId="8" borderId="0" xfId="0" applyFont="1" applyFill="1" applyAlignment="1">
      <alignment horizontal="center"/>
    </xf>
    <xf numFmtId="0" fontId="0" fillId="2" borderId="0" xfId="0" applyFill="1" applyAlignment="1">
      <alignment horizontal="center"/>
    </xf>
    <xf numFmtId="0" fontId="0" fillId="2" borderId="0" xfId="0" quotePrefix="1" applyFill="1" applyAlignment="1">
      <alignment horizontal="center"/>
    </xf>
    <xf numFmtId="0" fontId="0" fillId="2" borderId="0" xfId="0" applyFill="1"/>
    <xf numFmtId="0" fontId="0" fillId="9" borderId="0" xfId="0" applyFill="1" applyAlignment="1">
      <alignment horizontal="center"/>
    </xf>
    <xf numFmtId="0" fontId="0" fillId="9" borderId="0" xfId="0" quotePrefix="1" applyFill="1" applyAlignment="1">
      <alignment horizontal="center"/>
    </xf>
    <xf numFmtId="0" fontId="0" fillId="9" borderId="0" xfId="0" applyFill="1"/>
    <xf numFmtId="0" fontId="0" fillId="3" borderId="0" xfId="0" quotePrefix="1" applyFill="1" applyAlignment="1">
      <alignment horizontal="center"/>
    </xf>
    <xf numFmtId="0" fontId="0" fillId="10" borderId="0" xfId="0" applyFill="1" applyAlignment="1">
      <alignment horizontal="center"/>
    </xf>
    <xf numFmtId="0" fontId="0" fillId="10" borderId="0" xfId="0" quotePrefix="1" applyFill="1" applyAlignment="1">
      <alignment horizontal="center"/>
    </xf>
    <xf numFmtId="0" fontId="0" fillId="10" borderId="0" xfId="0" applyFill="1"/>
    <xf numFmtId="0" fontId="14" fillId="0" borderId="0" xfId="0" applyFont="1"/>
    <xf numFmtId="0" fontId="15" fillId="0" borderId="0" xfId="0" applyFont="1" applyAlignment="1">
      <alignment horizontal="center"/>
    </xf>
    <xf numFmtId="0" fontId="15" fillId="0" borderId="0" xfId="0" applyFont="1"/>
    <xf numFmtId="0" fontId="15" fillId="3" borderId="0" xfId="0" applyFont="1" applyFill="1" applyAlignment="1">
      <alignment horizontal="center"/>
    </xf>
    <xf numFmtId="0" fontId="11" fillId="3" borderId="0" xfId="0" applyFont="1" applyFill="1" applyAlignment="1">
      <alignment horizontal="center" vertical="center"/>
    </xf>
    <xf numFmtId="0" fontId="15" fillId="3" borderId="0" xfId="0" applyFont="1" applyFill="1"/>
    <xf numFmtId="0" fontId="2" fillId="6" borderId="0" xfId="0" applyFont="1" applyFill="1" applyAlignment="1">
      <alignment horizontal="center"/>
    </xf>
    <xf numFmtId="0" fontId="2" fillId="6" borderId="0" xfId="0" applyFont="1" applyFill="1"/>
    <xf numFmtId="0" fontId="11" fillId="0" borderId="0" xfId="0" applyFont="1" applyAlignment="1">
      <alignment horizontal="center"/>
    </xf>
    <xf numFmtId="0" fontId="1" fillId="2" borderId="0" xfId="0" applyFont="1" applyFill="1" applyAlignment="1">
      <alignment horizontal="left" vertical="center"/>
    </xf>
    <xf numFmtId="0" fontId="0" fillId="0" borderId="0" xfId="0" applyAlignment="1">
      <alignment vertical="top" wrapText="1"/>
    </xf>
    <xf numFmtId="0" fontId="0" fillId="0" borderId="0" xfId="0" applyAlignment="1">
      <alignment vertical="top" wrapText="1"/>
    </xf>
    <xf numFmtId="0" fontId="0" fillId="0" borderId="0" xfId="0"/>
    <xf numFmtId="0" fontId="0" fillId="0" borderId="0" xfId="0" applyAlignment="1">
      <alignment vertical="top" wrapText="1"/>
    </xf>
    <xf numFmtId="0" fontId="8" fillId="0" borderId="0" xfId="0" applyFont="1" applyAlignment="1">
      <alignment horizontal="left" vertical="center" indent="12"/>
    </xf>
    <xf numFmtId="0" fontId="10" fillId="0" borderId="0" xfId="0" applyFont="1" applyAlignment="1">
      <alignment horizontal="left"/>
    </xf>
    <xf numFmtId="0" fontId="1" fillId="6" borderId="0" xfId="0" quotePrefix="1" applyFont="1" applyFill="1" applyAlignment="1">
      <alignment horizontal="center"/>
    </xf>
    <xf numFmtId="0" fontId="11" fillId="0" borderId="0" xfId="0" applyFont="1" applyAlignment="1">
      <alignment horizontal="center"/>
    </xf>
    <xf numFmtId="0" fontId="2" fillId="0" borderId="0" xfId="0" applyFont="1" applyAlignment="1">
      <alignment vertical="center" wrapText="1"/>
    </xf>
    <xf numFmtId="0" fontId="14" fillId="0" borderId="0" xfId="0" applyFont="1" applyAlignment="1">
      <alignment wrapText="1"/>
    </xf>
    <xf numFmtId="0" fontId="2" fillId="3" borderId="0" xfId="0" applyFont="1" applyFill="1" applyAlignment="1">
      <alignment vertical="center" wrapText="1"/>
    </xf>
    <xf numFmtId="0" fontId="14" fillId="3" borderId="0" xfId="0" applyFont="1" applyFill="1" applyAlignment="1">
      <alignment wrapText="1"/>
    </xf>
    <xf numFmtId="0" fontId="14" fillId="3"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1"/>
          <c:order val="1"/>
          <c:tx>
            <c:strRef>
              <c:f>BurnDown!$C$8</c:f>
              <c:strCache>
                <c:ptCount val="1"/>
                <c:pt idx="0">
                  <c:v>Estimativa</c:v>
                </c:pt>
              </c:strCache>
            </c:strRef>
          </c:tx>
          <c:spPr>
            <a:ln w="28575" cap="rnd">
              <a:solidFill>
                <a:schemeClr val="accent2"/>
              </a:solidFill>
              <a:round/>
            </a:ln>
            <a:effectLst/>
          </c:spPr>
          <c:marker>
            <c:symbol val="none"/>
          </c:marker>
          <c:val>
            <c:numRef>
              <c:f>BurnDown!$C$9:$C$19</c:f>
              <c:numCache>
                <c:formatCode>General</c:formatCode>
                <c:ptCount val="11"/>
                <c:pt idx="0">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1-E309-40D7-B592-6F477CCDDC57}"/>
            </c:ext>
          </c:extLst>
        </c:ser>
        <c:ser>
          <c:idx val="2"/>
          <c:order val="2"/>
          <c:tx>
            <c:strRef>
              <c:f>BurnDown!$D$8</c:f>
              <c:strCache>
                <c:ptCount val="1"/>
                <c:pt idx="0">
                  <c:v>Backlog</c:v>
                </c:pt>
              </c:strCache>
            </c:strRef>
          </c:tx>
          <c:spPr>
            <a:ln w="28575" cap="rnd">
              <a:solidFill>
                <a:schemeClr val="accent3"/>
              </a:solidFill>
              <a:round/>
            </a:ln>
            <a:effectLst/>
          </c:spPr>
          <c:marker>
            <c:symbol val="none"/>
          </c:marker>
          <c:val>
            <c:numRef>
              <c:f>BurnDown!$D$9:$D$19</c:f>
              <c:numCache>
                <c:formatCode>General</c:formatCode>
                <c:ptCount val="11"/>
                <c:pt idx="0">
                  <c:v>80</c:v>
                </c:pt>
                <c:pt idx="1">
                  <c:v>80</c:v>
                </c:pt>
                <c:pt idx="2">
                  <c:v>70</c:v>
                </c:pt>
                <c:pt idx="3">
                  <c:v>45</c:v>
                </c:pt>
                <c:pt idx="4">
                  <c:v>45</c:v>
                </c:pt>
                <c:pt idx="5">
                  <c:v>35</c:v>
                </c:pt>
                <c:pt idx="6">
                  <c:v>35</c:v>
                </c:pt>
                <c:pt idx="7">
                  <c:v>20</c:v>
                </c:pt>
                <c:pt idx="8">
                  <c:v>10</c:v>
                </c:pt>
                <c:pt idx="9">
                  <c:v>10</c:v>
                </c:pt>
                <c:pt idx="10">
                  <c:v>0</c:v>
                </c:pt>
              </c:numCache>
            </c:numRef>
          </c:val>
          <c:smooth val="0"/>
          <c:extLst>
            <c:ext xmlns:c16="http://schemas.microsoft.com/office/drawing/2014/chart" uri="{C3380CC4-5D6E-409C-BE32-E72D297353CC}">
              <c16:uniqueId val="{00000002-E309-40D7-B592-6F477CCDDC57}"/>
            </c:ext>
          </c:extLst>
        </c:ser>
        <c:dLbls>
          <c:showLegendKey val="0"/>
          <c:showVal val="0"/>
          <c:showCatName val="0"/>
          <c:showSerName val="0"/>
          <c:showPercent val="0"/>
          <c:showBubbleSize val="0"/>
        </c:dLbls>
        <c:smooth val="0"/>
        <c:axId val="517804768"/>
        <c:axId val="929797176"/>
        <c:extLst>
          <c:ext xmlns:c15="http://schemas.microsoft.com/office/drawing/2012/chart" uri="{02D57815-91ED-43cb-92C2-25804820EDAC}">
            <c15:filteredLineSeries>
              <c15:ser>
                <c:idx val="0"/>
                <c:order val="0"/>
                <c:tx>
                  <c:strRef>
                    <c:extLst>
                      <c:ext uri="{02D57815-91ED-43cb-92C2-25804820EDAC}">
                        <c15:formulaRef>
                          <c15:sqref>BurnDown!$B$8</c15:sqref>
                        </c15:formulaRef>
                      </c:ext>
                    </c:extLst>
                    <c:strCache>
                      <c:ptCount val="1"/>
                      <c:pt idx="0">
                        <c:v>Dia</c:v>
                      </c:pt>
                    </c:strCache>
                  </c:strRef>
                </c:tx>
                <c:spPr>
                  <a:ln w="28575" cap="rnd">
                    <a:solidFill>
                      <a:schemeClr val="accent1"/>
                    </a:solidFill>
                    <a:round/>
                  </a:ln>
                  <a:effectLst/>
                </c:spPr>
                <c:marker>
                  <c:symbol val="none"/>
                </c:marker>
                <c:val>
                  <c:numRef>
                    <c:extLst>
                      <c:ext uri="{02D57815-91ED-43cb-92C2-25804820EDAC}">
                        <c15:formulaRef>
                          <c15:sqref>BurnDown!$B$9:$B$19</c15:sqref>
                        </c15:formulaRef>
                      </c:ext>
                    </c:extLst>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E309-40D7-B592-6F477CCDDC57}"/>
                  </c:ext>
                </c:extLst>
              </c15:ser>
            </c15:filteredLineSeries>
          </c:ext>
        </c:extLst>
      </c:lineChart>
      <c:catAx>
        <c:axId val="517804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29797176"/>
        <c:crosses val="autoZero"/>
        <c:auto val="1"/>
        <c:lblAlgn val="ctr"/>
        <c:lblOffset val="100"/>
        <c:noMultiLvlLbl val="0"/>
      </c:catAx>
      <c:valAx>
        <c:axId val="92979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780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558800</xdr:colOff>
      <xdr:row>48</xdr:row>
      <xdr:rowOff>160939</xdr:rowOff>
    </xdr:from>
    <xdr:to>
      <xdr:col>28</xdr:col>
      <xdr:colOff>410632</xdr:colOff>
      <xdr:row>58</xdr:row>
      <xdr:rowOff>16483</xdr:rowOff>
    </xdr:to>
    <xdr:pic>
      <xdr:nvPicPr>
        <xdr:cNvPr id="2" name="Imagem 1">
          <a:extLst>
            <a:ext uri="{FF2B5EF4-FFF2-40B4-BE49-F238E27FC236}">
              <a16:creationId xmlns:a16="http://schemas.microsoft.com/office/drawing/2014/main" id="{6805BB21-33C1-5FDD-3B55-1CCB32031DB9}"/>
            </a:ext>
          </a:extLst>
        </xdr:cNvPr>
        <xdr:cNvPicPr>
          <a:picLocks noChangeAspect="1"/>
        </xdr:cNvPicPr>
      </xdr:nvPicPr>
      <xdr:blipFill>
        <a:blip xmlns:r="http://schemas.openxmlformats.org/officeDocument/2006/relationships" r:embed="rId1"/>
        <a:stretch>
          <a:fillRect/>
        </a:stretch>
      </xdr:blipFill>
      <xdr:spPr>
        <a:xfrm>
          <a:off x="24015700" y="10282839"/>
          <a:ext cx="5338232" cy="3068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606425</xdr:colOff>
      <xdr:row>6</xdr:row>
      <xdr:rowOff>177800</xdr:rowOff>
    </xdr:from>
    <xdr:to>
      <xdr:col>13</xdr:col>
      <xdr:colOff>301625</xdr:colOff>
      <xdr:row>21</xdr:row>
      <xdr:rowOff>158750</xdr:rowOff>
    </xdr:to>
    <xdr:graphicFrame macro="">
      <xdr:nvGraphicFramePr>
        <xdr:cNvPr id="3" name="Gráfico 2">
          <a:extLst>
            <a:ext uri="{FF2B5EF4-FFF2-40B4-BE49-F238E27FC236}">
              <a16:creationId xmlns:a16="http://schemas.microsoft.com/office/drawing/2014/main" id="{6D85E3FA-8492-D4AA-88E2-520CD2805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8"/>
  <sheetViews>
    <sheetView tabSelected="1" zoomScale="110" zoomScaleNormal="110" workbookViewId="0"/>
  </sheetViews>
  <sheetFormatPr defaultRowHeight="14.5" x14ac:dyDescent="0.35"/>
  <cols>
    <col min="1" max="1" width="4.36328125" customWidth="1"/>
    <col min="2" max="2" width="13.90625" customWidth="1"/>
    <col min="3" max="3" width="79" customWidth="1"/>
  </cols>
  <sheetData>
    <row r="2" spans="1:6" ht="21" x14ac:dyDescent="0.5">
      <c r="B2" s="41" t="s">
        <v>190</v>
      </c>
    </row>
    <row r="3" spans="1:6" ht="15.5" x14ac:dyDescent="0.35">
      <c r="B3" s="58" t="str">
        <f>nome_projeto</f>
        <v>Nome do Projeto: Sistema de gestão de cupons e voucher</v>
      </c>
    </row>
    <row r="4" spans="1:6" x14ac:dyDescent="0.35">
      <c r="A4" s="22"/>
      <c r="B4" s="22"/>
      <c r="C4" s="22"/>
    </row>
    <row r="5" spans="1:6" ht="15" customHeight="1" x14ac:dyDescent="0.35">
      <c r="B5" s="6" t="s">
        <v>7</v>
      </c>
      <c r="C5" s="7" t="s">
        <v>228</v>
      </c>
      <c r="E5" s="6"/>
      <c r="F5" s="7"/>
    </row>
    <row r="6" spans="1:6" ht="49" customHeight="1" x14ac:dyDescent="0.35">
      <c r="B6" s="5" t="s">
        <v>9</v>
      </c>
      <c r="C6" s="8" t="s">
        <v>12</v>
      </c>
      <c r="E6" s="5"/>
      <c r="F6" s="8"/>
    </row>
    <row r="7" spans="1:6" ht="47.5" customHeight="1" x14ac:dyDescent="0.35">
      <c r="B7" s="5" t="s">
        <v>10</v>
      </c>
      <c r="C7" s="8" t="s">
        <v>14</v>
      </c>
      <c r="E7" s="5"/>
      <c r="F7" s="8"/>
    </row>
    <row r="8" spans="1:6" ht="85.5" customHeight="1" x14ac:dyDescent="0.35">
      <c r="B8" s="5" t="s">
        <v>11</v>
      </c>
      <c r="C8" s="8" t="s">
        <v>13</v>
      </c>
      <c r="E8" s="5"/>
      <c r="F8" s="8"/>
    </row>
    <row r="9" spans="1:6" s="22" customFormat="1" ht="15" customHeight="1" x14ac:dyDescent="0.35"/>
    <row r="10" spans="1:6" ht="15" customHeight="1" x14ac:dyDescent="0.35">
      <c r="B10" s="67" t="s">
        <v>226</v>
      </c>
      <c r="C10" s="67" t="s">
        <v>227</v>
      </c>
      <c r="E10" s="5"/>
      <c r="F10" s="8"/>
    </row>
    <row r="11" spans="1:6" ht="85.5" customHeight="1" x14ac:dyDescent="0.35">
      <c r="B11" s="5" t="s">
        <v>9</v>
      </c>
      <c r="C11" s="8"/>
      <c r="E11" s="5"/>
      <c r="F11" s="8"/>
    </row>
    <row r="12" spans="1:6" ht="85.5" customHeight="1" x14ac:dyDescent="0.35">
      <c r="B12" s="5" t="s">
        <v>10</v>
      </c>
      <c r="C12" s="8"/>
      <c r="E12" s="5"/>
      <c r="F12" s="8"/>
    </row>
    <row r="13" spans="1:6" ht="101.5" customHeight="1" x14ac:dyDescent="0.35">
      <c r="B13" s="5" t="s">
        <v>11</v>
      </c>
      <c r="C13" s="8"/>
      <c r="E13" s="5"/>
      <c r="F13" s="8"/>
    </row>
    <row r="14" spans="1:6" ht="15" customHeight="1" x14ac:dyDescent="0.35">
      <c r="A14" s="22"/>
      <c r="B14" s="22"/>
      <c r="C14" s="22"/>
      <c r="E14" s="5"/>
      <c r="F14" s="8"/>
    </row>
    <row r="15" spans="1:6" ht="15" customHeight="1" x14ac:dyDescent="0.35">
      <c r="B15" s="67" t="s">
        <v>229</v>
      </c>
      <c r="C15" s="67" t="s">
        <v>232</v>
      </c>
      <c r="E15" s="5"/>
      <c r="F15" s="8"/>
    </row>
    <row r="16" spans="1:6" ht="85.5" customHeight="1" x14ac:dyDescent="0.35">
      <c r="B16" s="5" t="s">
        <v>9</v>
      </c>
      <c r="C16" s="8"/>
      <c r="E16" s="5"/>
      <c r="F16" s="8"/>
    </row>
    <row r="17" spans="1:6" ht="85.5" customHeight="1" x14ac:dyDescent="0.35">
      <c r="B17" s="5" t="s">
        <v>10</v>
      </c>
      <c r="C17" s="8"/>
      <c r="E17" s="5"/>
      <c r="F17" s="8"/>
    </row>
    <row r="18" spans="1:6" ht="85.5" customHeight="1" x14ac:dyDescent="0.35">
      <c r="B18" s="5" t="s">
        <v>11</v>
      </c>
      <c r="C18" s="8"/>
      <c r="E18" s="5"/>
      <c r="F18" s="8"/>
    </row>
    <row r="19" spans="1:6" ht="15" customHeight="1" x14ac:dyDescent="0.35">
      <c r="A19" s="22"/>
      <c r="B19" s="22"/>
      <c r="C19" s="22"/>
      <c r="E19" s="5"/>
      <c r="F19" s="8"/>
    </row>
    <row r="20" spans="1:6" ht="15" customHeight="1" x14ac:dyDescent="0.35">
      <c r="B20" s="67" t="s">
        <v>230</v>
      </c>
      <c r="C20" s="67" t="s">
        <v>231</v>
      </c>
      <c r="E20" s="5"/>
      <c r="F20" s="8"/>
    </row>
    <row r="21" spans="1:6" ht="85.5" customHeight="1" x14ac:dyDescent="0.35">
      <c r="B21" s="5" t="s">
        <v>9</v>
      </c>
      <c r="C21" s="69" t="s">
        <v>242</v>
      </c>
      <c r="E21" s="5"/>
      <c r="F21" s="8"/>
    </row>
    <row r="22" spans="1:6" ht="85.5" customHeight="1" x14ac:dyDescent="0.35">
      <c r="B22" s="5" t="s">
        <v>10</v>
      </c>
      <c r="C22" s="69" t="s">
        <v>243</v>
      </c>
      <c r="E22" s="5"/>
      <c r="F22" s="8"/>
    </row>
    <row r="23" spans="1:6" ht="85.5" customHeight="1" x14ac:dyDescent="0.35">
      <c r="B23" s="5" t="s">
        <v>11</v>
      </c>
      <c r="C23" s="69" t="s">
        <v>244</v>
      </c>
      <c r="E23" s="5"/>
      <c r="F23" s="8"/>
    </row>
    <row r="24" spans="1:6" ht="15" customHeight="1" x14ac:dyDescent="0.35">
      <c r="A24" s="22"/>
      <c r="B24" s="22"/>
      <c r="C24" s="22"/>
      <c r="E24" s="5"/>
      <c r="F24" s="8"/>
    </row>
    <row r="25" spans="1:6" ht="15" customHeight="1" x14ac:dyDescent="0.35">
      <c r="B25" s="67" t="s">
        <v>233</v>
      </c>
      <c r="C25" s="67" t="s">
        <v>234</v>
      </c>
      <c r="E25" s="5"/>
      <c r="F25" s="8"/>
    </row>
    <row r="26" spans="1:6" ht="85.5" customHeight="1" x14ac:dyDescent="0.35">
      <c r="B26" s="5" t="s">
        <v>9</v>
      </c>
      <c r="C26" s="8"/>
      <c r="E26" s="5"/>
      <c r="F26" s="8"/>
    </row>
    <row r="27" spans="1:6" ht="85.5" customHeight="1" x14ac:dyDescent="0.35">
      <c r="B27" s="5" t="s">
        <v>10</v>
      </c>
      <c r="C27" s="8"/>
      <c r="E27" s="5"/>
      <c r="F27" s="8"/>
    </row>
    <row r="28" spans="1:6" ht="85.5" customHeight="1" x14ac:dyDescent="0.35">
      <c r="B28" s="5" t="s">
        <v>11</v>
      </c>
      <c r="C28" s="8"/>
      <c r="E28" s="5"/>
      <c r="F28" s="8"/>
    </row>
    <row r="29" spans="1:6" ht="15" customHeight="1" x14ac:dyDescent="0.35">
      <c r="A29" s="22"/>
      <c r="B29" s="22"/>
      <c r="C29" s="22"/>
    </row>
    <row r="30" spans="1:6" ht="15" customHeight="1" x14ac:dyDescent="0.35">
      <c r="B30" s="6" t="s">
        <v>148</v>
      </c>
      <c r="C30" s="7" t="s">
        <v>145</v>
      </c>
    </row>
    <row r="31" spans="1:6" ht="43.5" x14ac:dyDescent="0.35">
      <c r="B31" s="5" t="s">
        <v>9</v>
      </c>
      <c r="C31" s="8" t="s">
        <v>149</v>
      </c>
    </row>
    <row r="32" spans="1:6" ht="58" x14ac:dyDescent="0.35">
      <c r="B32" s="5" t="s">
        <v>10</v>
      </c>
      <c r="C32" s="8" t="s">
        <v>150</v>
      </c>
    </row>
    <row r="33" spans="1:11" ht="72.5" x14ac:dyDescent="0.35">
      <c r="B33" s="5" t="s">
        <v>11</v>
      </c>
      <c r="C33" s="8" t="s">
        <v>151</v>
      </c>
    </row>
    <row r="34" spans="1:11" x14ac:dyDescent="0.35">
      <c r="A34" s="22"/>
      <c r="B34" s="22"/>
      <c r="C34" s="22"/>
    </row>
    <row r="35" spans="1:11" x14ac:dyDescent="0.35">
      <c r="B35" s="6" t="s">
        <v>235</v>
      </c>
      <c r="C35" s="7" t="s">
        <v>236</v>
      </c>
    </row>
    <row r="36" spans="1:11" ht="43.5" x14ac:dyDescent="0.35">
      <c r="B36" s="5" t="s">
        <v>9</v>
      </c>
      <c r="C36" s="68" t="s">
        <v>239</v>
      </c>
    </row>
    <row r="37" spans="1:11" ht="58" x14ac:dyDescent="0.35">
      <c r="B37" s="5" t="s">
        <v>10</v>
      </c>
      <c r="C37" s="68" t="s">
        <v>240</v>
      </c>
    </row>
    <row r="38" spans="1:11" ht="58" x14ac:dyDescent="0.35">
      <c r="B38" s="5" t="s">
        <v>11</v>
      </c>
      <c r="C38" s="68" t="s">
        <v>241</v>
      </c>
    </row>
    <row r="39" spans="1:11" x14ac:dyDescent="0.35">
      <c r="A39" s="22"/>
      <c r="B39" s="22"/>
      <c r="C39" s="22"/>
    </row>
    <row r="40" spans="1:11" x14ac:dyDescent="0.35">
      <c r="B40" s="6" t="s">
        <v>237</v>
      </c>
      <c r="C40" s="7" t="s">
        <v>238</v>
      </c>
    </row>
    <row r="41" spans="1:11" ht="58" x14ac:dyDescent="0.35">
      <c r="B41" s="5" t="s">
        <v>9</v>
      </c>
      <c r="C41" s="71" t="s">
        <v>245</v>
      </c>
      <c r="D41" s="71"/>
      <c r="E41" s="71"/>
      <c r="F41" s="71"/>
      <c r="G41" s="71"/>
      <c r="H41" s="71"/>
      <c r="I41" s="71"/>
      <c r="J41" s="71"/>
      <c r="K41" s="71"/>
    </row>
    <row r="42" spans="1:11" ht="72.5" x14ac:dyDescent="0.35">
      <c r="B42" s="5" t="s">
        <v>10</v>
      </c>
      <c r="C42" s="71" t="s">
        <v>246</v>
      </c>
      <c r="D42" s="71"/>
      <c r="E42" s="71"/>
      <c r="F42" s="71"/>
      <c r="G42" s="71"/>
      <c r="H42" s="71"/>
      <c r="I42" s="71"/>
      <c r="J42" s="71"/>
      <c r="K42" s="71"/>
    </row>
    <row r="43" spans="1:11" ht="101.5" x14ac:dyDescent="0.35">
      <c r="B43" s="5" t="s">
        <v>11</v>
      </c>
      <c r="C43" s="71" t="s">
        <v>247</v>
      </c>
      <c r="D43" s="71"/>
      <c r="E43" s="71"/>
      <c r="F43" s="71"/>
      <c r="G43" s="71"/>
      <c r="H43" s="71"/>
      <c r="I43" s="71"/>
      <c r="J43" s="71"/>
      <c r="K43" s="71"/>
    </row>
    <row r="44" spans="1:11" x14ac:dyDescent="0.35">
      <c r="B44" s="5"/>
      <c r="C44" s="8"/>
    </row>
    <row r="45" spans="1:11" x14ac:dyDescent="0.35">
      <c r="B45" s="5"/>
      <c r="C45" s="8"/>
    </row>
    <row r="46" spans="1:11" x14ac:dyDescent="0.35">
      <c r="B46" s="5"/>
      <c r="C46" s="8"/>
    </row>
    <row r="47" spans="1:11" x14ac:dyDescent="0.35">
      <c r="B47" s="5"/>
      <c r="C47" s="8"/>
    </row>
    <row r="48" spans="1:11" x14ac:dyDescent="0.35">
      <c r="B48" s="5"/>
      <c r="C48" s="8"/>
    </row>
    <row r="49" spans="2:12" x14ac:dyDescent="0.35">
      <c r="B49" s="5"/>
      <c r="C49" s="8"/>
    </row>
    <row r="50" spans="2:12" x14ac:dyDescent="0.35">
      <c r="B50" s="5"/>
      <c r="C50" s="8"/>
    </row>
    <row r="51" spans="2:12" x14ac:dyDescent="0.35">
      <c r="B51" s="5"/>
      <c r="C51" s="8"/>
    </row>
    <row r="52" spans="2:12" x14ac:dyDescent="0.35">
      <c r="B52" s="5"/>
      <c r="C52" s="8"/>
    </row>
    <row r="53" spans="2:12" x14ac:dyDescent="0.35">
      <c r="B53" s="5"/>
      <c r="C53" s="8"/>
    </row>
    <row r="54" spans="2:12" x14ac:dyDescent="0.35">
      <c r="B54" s="5"/>
      <c r="C54" s="8"/>
    </row>
    <row r="55" spans="2:12" x14ac:dyDescent="0.35">
      <c r="C55" s="3"/>
    </row>
    <row r="56" spans="2:12" x14ac:dyDescent="0.35">
      <c r="B56" s="39" t="s">
        <v>126</v>
      </c>
      <c r="C56" s="39"/>
      <c r="D56" s="39"/>
      <c r="E56" s="39" t="s">
        <v>6</v>
      </c>
      <c r="F56" s="39"/>
      <c r="G56" s="39"/>
      <c r="H56" s="39"/>
      <c r="I56" s="39"/>
      <c r="J56" s="39"/>
      <c r="K56" s="39"/>
      <c r="L56" s="39"/>
    </row>
    <row r="57" spans="2:12" x14ac:dyDescent="0.35">
      <c r="B57" s="39"/>
      <c r="C57" s="39"/>
      <c r="D57" s="39"/>
      <c r="E57" s="39"/>
      <c r="F57" s="39"/>
      <c r="G57" s="39"/>
      <c r="H57" s="39"/>
      <c r="I57" s="39"/>
      <c r="J57" s="39"/>
      <c r="K57" s="39"/>
      <c r="L57" s="39"/>
    </row>
    <row r="58" spans="2:12" x14ac:dyDescent="0.35">
      <c r="B58" s="38" t="s">
        <v>152</v>
      </c>
      <c r="C58" s="38"/>
      <c r="D58" s="38"/>
      <c r="E58" s="38" t="s">
        <v>153</v>
      </c>
      <c r="F58" s="38"/>
      <c r="G58" s="38"/>
      <c r="H58" s="38"/>
      <c r="I58" s="38"/>
      <c r="J58" s="38"/>
      <c r="K58" s="38"/>
      <c r="L58" s="38"/>
    </row>
    <row r="59" spans="2:12" x14ac:dyDescent="0.35">
      <c r="B59" s="38"/>
      <c r="C59" s="38"/>
      <c r="D59" s="38"/>
      <c r="E59" s="38"/>
      <c r="F59" s="38"/>
      <c r="G59" s="38"/>
      <c r="H59" s="38"/>
      <c r="I59" s="38"/>
      <c r="J59" s="38"/>
      <c r="K59" s="38"/>
      <c r="L59" s="38"/>
    </row>
    <row r="60" spans="2:12" x14ac:dyDescent="0.35">
      <c r="B60" s="38"/>
      <c r="C60" s="38"/>
      <c r="D60" s="38"/>
      <c r="E60" s="38"/>
      <c r="F60" s="38"/>
      <c r="G60" s="38"/>
      <c r="H60" s="38"/>
      <c r="I60" s="38"/>
      <c r="J60" s="38"/>
      <c r="K60" s="38"/>
      <c r="L60" s="38"/>
    </row>
    <row r="61" spans="2:12" x14ac:dyDescent="0.35">
      <c r="B61" s="38" t="s">
        <v>154</v>
      </c>
      <c r="C61" s="38"/>
      <c r="D61" s="38"/>
      <c r="E61" s="38" t="s">
        <v>155</v>
      </c>
      <c r="F61" s="38"/>
      <c r="G61" s="38"/>
      <c r="H61" s="38"/>
      <c r="I61" s="38"/>
      <c r="J61" s="38"/>
      <c r="K61" s="38"/>
      <c r="L61" s="38"/>
    </row>
    <row r="62" spans="2:12" x14ac:dyDescent="0.35">
      <c r="B62" s="38"/>
      <c r="C62" s="38"/>
      <c r="D62" s="38"/>
      <c r="E62" s="38"/>
      <c r="F62" s="38"/>
      <c r="G62" s="38"/>
      <c r="H62" s="38"/>
      <c r="I62" s="38"/>
      <c r="J62" s="38"/>
      <c r="K62" s="38"/>
      <c r="L62" s="38"/>
    </row>
    <row r="63" spans="2:12" x14ac:dyDescent="0.35">
      <c r="B63" s="38"/>
      <c r="C63" s="38"/>
      <c r="D63" s="38"/>
      <c r="E63" s="38"/>
      <c r="F63" s="38"/>
      <c r="G63" s="38"/>
      <c r="H63" s="38"/>
      <c r="I63" s="38"/>
      <c r="J63" s="38"/>
      <c r="K63" s="38"/>
      <c r="L63" s="38"/>
    </row>
    <row r="64" spans="2:12" x14ac:dyDescent="0.35">
      <c r="B64" s="38" t="s">
        <v>156</v>
      </c>
      <c r="C64" s="38"/>
      <c r="D64" s="38"/>
      <c r="E64" s="38" t="s">
        <v>157</v>
      </c>
      <c r="F64" s="38"/>
      <c r="G64" s="38"/>
      <c r="H64" s="38"/>
      <c r="I64" s="38"/>
      <c r="J64" s="38"/>
      <c r="K64" s="38"/>
      <c r="L64" s="38"/>
    </row>
    <row r="65" spans="2:12" x14ac:dyDescent="0.35">
      <c r="B65" s="38"/>
      <c r="C65" s="38"/>
      <c r="D65" s="38"/>
      <c r="E65" s="38"/>
      <c r="F65" s="38"/>
      <c r="G65" s="38"/>
      <c r="H65" s="38"/>
      <c r="I65" s="38"/>
      <c r="J65" s="38"/>
      <c r="K65" s="38"/>
      <c r="L65" s="38"/>
    </row>
    <row r="66" spans="2:12" x14ac:dyDescent="0.35">
      <c r="B66" s="38"/>
      <c r="C66" s="38"/>
      <c r="D66" s="38"/>
      <c r="E66" s="38"/>
      <c r="F66" s="38"/>
      <c r="G66" s="38"/>
      <c r="H66" s="38"/>
      <c r="I66" s="38"/>
      <c r="J66" s="38"/>
      <c r="K66" s="38"/>
      <c r="L66" s="38"/>
    </row>
    <row r="67" spans="2:12" x14ac:dyDescent="0.35">
      <c r="B67" s="38" t="s">
        <v>158</v>
      </c>
      <c r="C67" s="38"/>
      <c r="D67" s="38"/>
      <c r="E67" s="38" t="s">
        <v>159</v>
      </c>
      <c r="F67" s="38"/>
      <c r="G67" s="38"/>
      <c r="H67" s="38"/>
      <c r="I67" s="38"/>
      <c r="J67" s="38"/>
      <c r="K67" s="38"/>
      <c r="L67" s="38"/>
    </row>
    <row r="68" spans="2:12" x14ac:dyDescent="0.35">
      <c r="B68" s="38"/>
      <c r="C68" s="38"/>
      <c r="D68" s="38"/>
      <c r="E68" s="38"/>
      <c r="F68" s="38"/>
      <c r="G68" s="38"/>
      <c r="H68" s="38"/>
      <c r="I68" s="38"/>
      <c r="J68" s="38"/>
      <c r="K68" s="38"/>
      <c r="L68" s="38"/>
    </row>
    <row r="69" spans="2:12" x14ac:dyDescent="0.35">
      <c r="B69" s="38"/>
      <c r="C69" s="38"/>
      <c r="D69" s="38"/>
      <c r="E69" s="38"/>
      <c r="F69" s="38"/>
      <c r="G69" s="38"/>
      <c r="H69" s="38"/>
      <c r="I69" s="38"/>
      <c r="J69" s="38"/>
      <c r="K69" s="38"/>
      <c r="L69" s="38"/>
    </row>
    <row r="70" spans="2:12" x14ac:dyDescent="0.35">
      <c r="B70" s="38" t="s">
        <v>160</v>
      </c>
      <c r="C70" s="38"/>
      <c r="D70" s="38"/>
      <c r="E70" s="38" t="s">
        <v>161</v>
      </c>
      <c r="F70" s="38"/>
      <c r="G70" s="38"/>
      <c r="H70" s="38"/>
      <c r="I70" s="38"/>
      <c r="J70" s="38"/>
      <c r="K70" s="38"/>
      <c r="L70" s="38"/>
    </row>
    <row r="71" spans="2:12" x14ac:dyDescent="0.35">
      <c r="B71" s="38"/>
      <c r="C71" s="38"/>
      <c r="D71" s="38"/>
      <c r="E71" s="38"/>
      <c r="F71" s="38"/>
      <c r="G71" s="38"/>
      <c r="H71" s="38"/>
      <c r="I71" s="38"/>
      <c r="J71" s="38"/>
      <c r="K71" s="38"/>
      <c r="L71" s="38"/>
    </row>
    <row r="72" spans="2:12" x14ac:dyDescent="0.35">
      <c r="B72" s="38"/>
      <c r="C72" s="38"/>
      <c r="D72" s="38"/>
      <c r="E72" s="38"/>
      <c r="F72" s="38"/>
      <c r="G72" s="38"/>
      <c r="H72" s="38"/>
      <c r="I72" s="38"/>
      <c r="J72" s="38"/>
      <c r="K72" s="38"/>
      <c r="L72" s="38"/>
    </row>
    <row r="75" spans="2:12" x14ac:dyDescent="0.35">
      <c r="B75" s="10"/>
    </row>
    <row r="76" spans="2:12" x14ac:dyDescent="0.35">
      <c r="B76" s="10"/>
    </row>
    <row r="77" spans="2:12" x14ac:dyDescent="0.35">
      <c r="B77" s="10"/>
    </row>
    <row r="78" spans="2:12" x14ac:dyDescent="0.35">
      <c r="B78" s="10"/>
    </row>
    <row r="80" spans="2:12" x14ac:dyDescent="0.35">
      <c r="B80" s="10"/>
    </row>
    <row r="81" spans="2:2" x14ac:dyDescent="0.35">
      <c r="B81" s="21"/>
    </row>
    <row r="82" spans="2:2" x14ac:dyDescent="0.35">
      <c r="B82" s="21"/>
    </row>
    <row r="83" spans="2:2" x14ac:dyDescent="0.35">
      <c r="B83" s="21"/>
    </row>
    <row r="85" spans="2:2" x14ac:dyDescent="0.35">
      <c r="B85" s="10"/>
    </row>
    <row r="86" spans="2:2" x14ac:dyDescent="0.35">
      <c r="B86" s="21"/>
    </row>
    <row r="87" spans="2:2" x14ac:dyDescent="0.35">
      <c r="B87" s="21"/>
    </row>
    <row r="88" spans="2:2" x14ac:dyDescent="0.35">
      <c r="B88" s="21"/>
    </row>
    <row r="90" spans="2:2" x14ac:dyDescent="0.35">
      <c r="B90" s="10"/>
    </row>
    <row r="91" spans="2:2" x14ac:dyDescent="0.35">
      <c r="B91" s="21"/>
    </row>
    <row r="92" spans="2:2" x14ac:dyDescent="0.35">
      <c r="B92" s="21"/>
    </row>
    <row r="93" spans="2:2" x14ac:dyDescent="0.35">
      <c r="B93" s="21"/>
    </row>
    <row r="95" spans="2:2" x14ac:dyDescent="0.35">
      <c r="B95" s="10"/>
    </row>
    <row r="96" spans="2:2" x14ac:dyDescent="0.35">
      <c r="B96" s="21"/>
    </row>
    <row r="97" spans="2:2" x14ac:dyDescent="0.35">
      <c r="B97" s="21"/>
    </row>
    <row r="98" spans="2:2" x14ac:dyDescent="0.35">
      <c r="B98" s="21"/>
    </row>
  </sheetData>
  <mergeCells count="12">
    <mergeCell ref="B70:D72"/>
    <mergeCell ref="E67:L69"/>
    <mergeCell ref="E70:L72"/>
    <mergeCell ref="B56:D57"/>
    <mergeCell ref="B58:D60"/>
    <mergeCell ref="E56:L57"/>
    <mergeCell ref="E58:L60"/>
    <mergeCell ref="B61:D63"/>
    <mergeCell ref="E61:L63"/>
    <mergeCell ref="B64:D66"/>
    <mergeCell ref="E64:L66"/>
    <mergeCell ref="B67:D69"/>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3C7B-1F38-45D0-876C-FF09C5DFDC94}">
  <dimension ref="B3:AF79"/>
  <sheetViews>
    <sheetView workbookViewId="0"/>
  </sheetViews>
  <sheetFormatPr defaultRowHeight="14.5" x14ac:dyDescent="0.35"/>
  <cols>
    <col min="2" max="2" width="11" customWidth="1"/>
    <col min="3" max="3" width="7.54296875" customWidth="1"/>
    <col min="4" max="4" width="45.90625" customWidth="1"/>
    <col min="5" max="5" width="9.453125" customWidth="1"/>
    <col min="10" max="10" width="48.81640625" customWidth="1"/>
    <col min="11" max="11" width="9.54296875" bestFit="1" customWidth="1"/>
    <col min="12" max="12" width="61.36328125" bestFit="1" customWidth="1"/>
    <col min="14" max="14" width="52.81640625" customWidth="1"/>
    <col min="15" max="19" width="6.36328125" customWidth="1"/>
    <col min="30" max="30" width="42.90625" customWidth="1"/>
    <col min="31" max="31" width="48.90625" bestFit="1" customWidth="1"/>
    <col min="32" max="32" width="61.36328125" bestFit="1" customWidth="1"/>
  </cols>
  <sheetData>
    <row r="3" spans="2:5" ht="15.5" x14ac:dyDescent="0.35">
      <c r="B3" s="2" t="s">
        <v>219</v>
      </c>
    </row>
    <row r="4" spans="2:5" x14ac:dyDescent="0.35">
      <c r="B4" t="s">
        <v>30</v>
      </c>
    </row>
    <row r="6" spans="2:5" ht="18.5" x14ac:dyDescent="0.45">
      <c r="B6" s="46" t="s">
        <v>126</v>
      </c>
      <c r="C6" s="47" t="s">
        <v>15</v>
      </c>
      <c r="D6" s="46" t="s">
        <v>218</v>
      </c>
    </row>
    <row r="7" spans="2:5" x14ac:dyDescent="0.35">
      <c r="B7" s="48">
        <v>1</v>
      </c>
      <c r="C7" s="49" t="s">
        <v>18</v>
      </c>
      <c r="D7" s="50" t="s">
        <v>53</v>
      </c>
      <c r="E7" s="9"/>
    </row>
    <row r="8" spans="2:5" x14ac:dyDescent="0.35">
      <c r="B8" s="48">
        <v>1</v>
      </c>
      <c r="C8" s="49" t="s">
        <v>19</v>
      </c>
      <c r="D8" s="50" t="s">
        <v>57</v>
      </c>
      <c r="E8" s="9"/>
    </row>
    <row r="9" spans="2:5" x14ac:dyDescent="0.35">
      <c r="B9" s="48">
        <v>1</v>
      </c>
      <c r="C9" s="49" t="s">
        <v>20</v>
      </c>
      <c r="D9" s="50" t="s">
        <v>54</v>
      </c>
      <c r="E9" s="9"/>
    </row>
    <row r="10" spans="2:5" x14ac:dyDescent="0.35">
      <c r="B10" s="48">
        <v>1</v>
      </c>
      <c r="C10" s="49" t="s">
        <v>21</v>
      </c>
      <c r="D10" s="50" t="s">
        <v>55</v>
      </c>
      <c r="E10" s="9"/>
    </row>
    <row r="11" spans="2:5" x14ac:dyDescent="0.35">
      <c r="B11" s="48">
        <v>1</v>
      </c>
      <c r="C11" s="49" t="s">
        <v>22</v>
      </c>
      <c r="D11" s="50" t="s">
        <v>56</v>
      </c>
      <c r="E11" s="9"/>
    </row>
    <row r="12" spans="2:5" x14ac:dyDescent="0.35">
      <c r="B12" s="51">
        <v>2</v>
      </c>
      <c r="C12" s="52" t="s">
        <v>23</v>
      </c>
      <c r="D12" s="53" t="s">
        <v>58</v>
      </c>
      <c r="E12" s="9"/>
    </row>
    <row r="13" spans="2:5" x14ac:dyDescent="0.35">
      <c r="B13" s="51">
        <v>2</v>
      </c>
      <c r="C13" s="52" t="s">
        <v>24</v>
      </c>
      <c r="D13" s="53" t="s">
        <v>59</v>
      </c>
      <c r="E13" s="9"/>
    </row>
    <row r="14" spans="2:5" x14ac:dyDescent="0.35">
      <c r="B14" s="51">
        <v>2</v>
      </c>
      <c r="C14" s="52" t="s">
        <v>25</v>
      </c>
      <c r="D14" s="53" t="s">
        <v>60</v>
      </c>
      <c r="E14" s="9"/>
    </row>
    <row r="15" spans="2:5" x14ac:dyDescent="0.35">
      <c r="B15" s="28">
        <v>3</v>
      </c>
      <c r="C15" s="54" t="s">
        <v>26</v>
      </c>
      <c r="D15" s="16" t="s">
        <v>69</v>
      </c>
      <c r="E15" s="9"/>
    </row>
    <row r="16" spans="2:5" x14ac:dyDescent="0.35">
      <c r="B16" s="51">
        <v>4</v>
      </c>
      <c r="C16" s="52" t="s">
        <v>27</v>
      </c>
      <c r="D16" s="53" t="s">
        <v>125</v>
      </c>
      <c r="E16" s="9"/>
    </row>
    <row r="17" spans="2:14" x14ac:dyDescent="0.35">
      <c r="B17" s="51">
        <v>4</v>
      </c>
      <c r="C17" s="52" t="s">
        <v>28</v>
      </c>
      <c r="D17" s="53" t="s">
        <v>124</v>
      </c>
      <c r="E17" s="9"/>
    </row>
    <row r="18" spans="2:14" x14ac:dyDescent="0.35">
      <c r="B18" s="51">
        <v>4</v>
      </c>
      <c r="C18" s="52" t="s">
        <v>61</v>
      </c>
      <c r="D18" s="53" t="s">
        <v>127</v>
      </c>
      <c r="E18" s="9"/>
    </row>
    <row r="19" spans="2:14" x14ac:dyDescent="0.35">
      <c r="B19" s="28">
        <v>5</v>
      </c>
      <c r="C19" s="54" t="s">
        <v>62</v>
      </c>
      <c r="D19" s="16" t="s">
        <v>76</v>
      </c>
      <c r="E19" s="9"/>
    </row>
    <row r="20" spans="2:14" x14ac:dyDescent="0.35">
      <c r="B20" s="28">
        <v>5</v>
      </c>
      <c r="C20" s="54" t="s">
        <v>63</v>
      </c>
      <c r="D20" s="16" t="s">
        <v>77</v>
      </c>
      <c r="E20" s="9"/>
    </row>
    <row r="21" spans="2:14" x14ac:dyDescent="0.35">
      <c r="B21" s="28">
        <v>5</v>
      </c>
      <c r="C21" s="54" t="s">
        <v>64</v>
      </c>
      <c r="D21" s="16" t="s">
        <v>78</v>
      </c>
      <c r="E21" s="9"/>
    </row>
    <row r="22" spans="2:14" x14ac:dyDescent="0.35">
      <c r="B22" s="28">
        <v>5</v>
      </c>
      <c r="C22" s="54" t="s">
        <v>65</v>
      </c>
      <c r="D22" s="16" t="s">
        <v>79</v>
      </c>
      <c r="E22" s="9"/>
    </row>
    <row r="23" spans="2:14" x14ac:dyDescent="0.35">
      <c r="B23" s="28">
        <v>5</v>
      </c>
      <c r="C23" s="54" t="s">
        <v>66</v>
      </c>
      <c r="D23" s="16" t="s">
        <v>80</v>
      </c>
      <c r="E23" s="9"/>
    </row>
    <row r="24" spans="2:14" x14ac:dyDescent="0.35">
      <c r="B24" s="51">
        <v>6</v>
      </c>
      <c r="C24" s="51">
        <v>18</v>
      </c>
      <c r="D24" s="53" t="s">
        <v>220</v>
      </c>
    </row>
    <row r="25" spans="2:14" x14ac:dyDescent="0.35">
      <c r="B25" s="28">
        <v>7</v>
      </c>
      <c r="C25" s="28">
        <v>19</v>
      </c>
      <c r="D25" s="16" t="s">
        <v>221</v>
      </c>
    </row>
    <row r="26" spans="2:14" x14ac:dyDescent="0.35">
      <c r="B26" s="51">
        <v>8</v>
      </c>
      <c r="C26" s="51">
        <v>20</v>
      </c>
      <c r="D26" s="53" t="s">
        <v>222</v>
      </c>
    </row>
    <row r="27" spans="2:14" x14ac:dyDescent="0.35">
      <c r="C27" s="1"/>
    </row>
    <row r="28" spans="2:14" x14ac:dyDescent="0.35">
      <c r="B28" t="s">
        <v>223</v>
      </c>
      <c r="C28" s="1"/>
      <c r="N28" s="14"/>
    </row>
    <row r="29" spans="2:14" x14ac:dyDescent="0.35">
      <c r="B29" s="55" t="s">
        <v>128</v>
      </c>
      <c r="C29" s="56">
        <v>21</v>
      </c>
      <c r="D29" s="57" t="s">
        <v>71</v>
      </c>
    </row>
    <row r="30" spans="2:14" x14ac:dyDescent="0.35">
      <c r="B30" s="55" t="s">
        <v>128</v>
      </c>
      <c r="C30" s="56">
        <v>22</v>
      </c>
      <c r="D30" s="57" t="s">
        <v>70</v>
      </c>
    </row>
    <row r="31" spans="2:14" x14ac:dyDescent="0.35">
      <c r="B31" s="55" t="s">
        <v>128</v>
      </c>
      <c r="C31" s="56">
        <v>23</v>
      </c>
      <c r="D31" s="57" t="s">
        <v>72</v>
      </c>
    </row>
    <row r="32" spans="2:14" x14ac:dyDescent="0.35">
      <c r="B32" s="55" t="s">
        <v>128</v>
      </c>
      <c r="C32" s="56">
        <v>24</v>
      </c>
      <c r="D32" s="57" t="s">
        <v>73</v>
      </c>
    </row>
    <row r="33" spans="2:14" x14ac:dyDescent="0.35">
      <c r="B33" s="55" t="s">
        <v>128</v>
      </c>
      <c r="C33" s="56">
        <v>25</v>
      </c>
      <c r="D33" s="57" t="s">
        <v>74</v>
      </c>
    </row>
    <row r="34" spans="2:14" x14ac:dyDescent="0.35">
      <c r="B34" s="55" t="s">
        <v>128</v>
      </c>
      <c r="C34" s="56">
        <v>26</v>
      </c>
      <c r="D34" s="57" t="s">
        <v>75</v>
      </c>
    </row>
    <row r="37" spans="2:14" ht="23.5" x14ac:dyDescent="0.55000000000000004">
      <c r="I37" s="42" t="s">
        <v>248</v>
      </c>
    </row>
    <row r="38" spans="2:14" ht="15.5" x14ac:dyDescent="0.35">
      <c r="I38" s="64" t="s">
        <v>171</v>
      </c>
      <c r="J38" s="65" t="s">
        <v>126</v>
      </c>
      <c r="K38" s="64" t="s">
        <v>174</v>
      </c>
      <c r="L38" s="65" t="s">
        <v>200</v>
      </c>
    </row>
    <row r="39" spans="2:14" ht="18.5" x14ac:dyDescent="0.45">
      <c r="I39" s="59">
        <v>5</v>
      </c>
      <c r="J39" s="43" t="s">
        <v>210</v>
      </c>
      <c r="K39" s="59">
        <v>1</v>
      </c>
      <c r="L39" s="60" t="s">
        <v>201</v>
      </c>
    </row>
    <row r="40" spans="2:14" ht="18.5" x14ac:dyDescent="0.45">
      <c r="I40" s="61">
        <v>8</v>
      </c>
      <c r="J40" s="44" t="s">
        <v>211</v>
      </c>
      <c r="K40" s="62">
        <v>2</v>
      </c>
      <c r="L40" s="63" t="s">
        <v>202</v>
      </c>
    </row>
    <row r="41" spans="2:14" ht="18.5" x14ac:dyDescent="0.45">
      <c r="I41" s="59">
        <v>21</v>
      </c>
      <c r="J41" s="43" t="s">
        <v>212</v>
      </c>
      <c r="K41" s="59">
        <v>2</v>
      </c>
      <c r="L41" s="60" t="s">
        <v>203</v>
      </c>
    </row>
    <row r="42" spans="2:14" ht="18.5" x14ac:dyDescent="0.45">
      <c r="I42" s="61">
        <v>55</v>
      </c>
      <c r="J42" s="44" t="s">
        <v>213</v>
      </c>
      <c r="K42" s="62">
        <v>4</v>
      </c>
      <c r="L42" s="63" t="s">
        <v>203</v>
      </c>
    </row>
    <row r="43" spans="2:14" ht="18.5" x14ac:dyDescent="0.45">
      <c r="I43" s="59">
        <v>13</v>
      </c>
      <c r="J43" s="43" t="s">
        <v>214</v>
      </c>
      <c r="K43" s="59">
        <v>3</v>
      </c>
      <c r="L43" s="60" t="s">
        <v>204</v>
      </c>
    </row>
    <row r="44" spans="2:14" ht="18.5" x14ac:dyDescent="0.45">
      <c r="I44" s="61">
        <v>13</v>
      </c>
      <c r="J44" s="45" t="s">
        <v>215</v>
      </c>
      <c r="K44" s="62">
        <v>6</v>
      </c>
      <c r="L44" s="63" t="s">
        <v>206</v>
      </c>
    </row>
    <row r="45" spans="2:14" ht="18.5" x14ac:dyDescent="0.45">
      <c r="I45" s="59">
        <v>21</v>
      </c>
      <c r="J45" s="43" t="s">
        <v>216</v>
      </c>
      <c r="K45" s="59">
        <v>7</v>
      </c>
      <c r="L45" s="60" t="s">
        <v>205</v>
      </c>
    </row>
    <row r="46" spans="2:14" ht="18.5" x14ac:dyDescent="0.45">
      <c r="I46" s="61">
        <v>34</v>
      </c>
      <c r="J46" s="44" t="s">
        <v>217</v>
      </c>
      <c r="K46" s="62">
        <v>8</v>
      </c>
      <c r="L46" s="63" t="s">
        <v>207</v>
      </c>
    </row>
    <row r="47" spans="2:14" ht="18.5" x14ac:dyDescent="0.45">
      <c r="I47" s="66">
        <f>SUM(I39:I46)</f>
        <v>170</v>
      </c>
      <c r="J47" s="14"/>
    </row>
    <row r="48" spans="2:14" ht="23.5" x14ac:dyDescent="0.55000000000000004">
      <c r="I48" s="26" t="s">
        <v>172</v>
      </c>
      <c r="N48" s="42" t="s">
        <v>209</v>
      </c>
    </row>
    <row r="49" spans="14:19" ht="18.5" x14ac:dyDescent="0.45">
      <c r="N49" s="40" t="s">
        <v>208</v>
      </c>
      <c r="O49" s="75" t="s">
        <v>17</v>
      </c>
      <c r="P49" s="75"/>
      <c r="Q49" s="75"/>
      <c r="R49" s="75"/>
      <c r="S49" s="75"/>
    </row>
    <row r="50" spans="14:19" x14ac:dyDescent="0.35">
      <c r="N50" s="23" t="s">
        <v>126</v>
      </c>
      <c r="O50" s="74" t="s">
        <v>18</v>
      </c>
      <c r="P50" s="74" t="s">
        <v>19</v>
      </c>
      <c r="Q50" s="74" t="s">
        <v>20</v>
      </c>
      <c r="R50" s="74" t="s">
        <v>21</v>
      </c>
      <c r="S50" s="74" t="s">
        <v>22</v>
      </c>
    </row>
    <row r="51" spans="14:19" ht="27.5" customHeight="1" x14ac:dyDescent="0.45">
      <c r="N51" s="43" t="s">
        <v>210</v>
      </c>
      <c r="O51" s="66" t="s">
        <v>169</v>
      </c>
      <c r="P51" s="66"/>
      <c r="Q51" s="66"/>
      <c r="R51" s="66"/>
      <c r="S51" s="66"/>
    </row>
    <row r="52" spans="14:19" ht="27.5" customHeight="1" x14ac:dyDescent="0.35">
      <c r="N52" s="44" t="s">
        <v>211</v>
      </c>
      <c r="O52" s="62" t="s">
        <v>169</v>
      </c>
      <c r="P52" s="62"/>
      <c r="Q52" s="62"/>
      <c r="R52" s="62"/>
      <c r="S52" s="62"/>
    </row>
    <row r="53" spans="14:19" ht="27.5" customHeight="1" x14ac:dyDescent="0.45">
      <c r="N53" s="43" t="s">
        <v>212</v>
      </c>
      <c r="O53" s="66" t="s">
        <v>169</v>
      </c>
      <c r="P53" s="66"/>
      <c r="Q53" s="66"/>
      <c r="R53" s="66"/>
      <c r="S53" s="66"/>
    </row>
    <row r="54" spans="14:19" ht="27.5" customHeight="1" x14ac:dyDescent="0.35">
      <c r="N54" s="44" t="s">
        <v>213</v>
      </c>
      <c r="O54" s="62"/>
      <c r="P54" s="62" t="s">
        <v>169</v>
      </c>
      <c r="Q54" s="62" t="s">
        <v>169</v>
      </c>
      <c r="R54" s="62"/>
      <c r="S54" s="62"/>
    </row>
    <row r="55" spans="14:19" ht="27.5" customHeight="1" x14ac:dyDescent="0.45">
      <c r="N55" s="43" t="s">
        <v>214</v>
      </c>
      <c r="O55" s="66" t="s">
        <v>169</v>
      </c>
      <c r="P55" s="66" t="s">
        <v>169</v>
      </c>
      <c r="Q55" s="66"/>
      <c r="R55" s="66"/>
      <c r="S55" s="66"/>
    </row>
    <row r="56" spans="14:19" ht="27.5" customHeight="1" x14ac:dyDescent="0.35">
      <c r="N56" s="45" t="s">
        <v>215</v>
      </c>
      <c r="O56" s="62"/>
      <c r="P56" s="62"/>
      <c r="Q56" s="62" t="s">
        <v>169</v>
      </c>
      <c r="R56" s="62"/>
      <c r="S56" s="62"/>
    </row>
    <row r="57" spans="14:19" ht="27.5" customHeight="1" x14ac:dyDescent="0.45">
      <c r="N57" s="43" t="s">
        <v>216</v>
      </c>
      <c r="O57" s="66"/>
      <c r="P57" s="66"/>
      <c r="Q57" s="66" t="s">
        <v>169</v>
      </c>
      <c r="R57" s="66" t="s">
        <v>169</v>
      </c>
      <c r="S57" s="66"/>
    </row>
    <row r="58" spans="14:19" ht="27.5" customHeight="1" x14ac:dyDescent="0.35">
      <c r="N58" s="44" t="s">
        <v>217</v>
      </c>
      <c r="O58" s="62"/>
      <c r="P58" s="62"/>
      <c r="Q58" s="62"/>
      <c r="R58" s="62" t="s">
        <v>169</v>
      </c>
      <c r="S58" s="62" t="s">
        <v>169</v>
      </c>
    </row>
    <row r="60" spans="14:19" ht="15.5" x14ac:dyDescent="0.35">
      <c r="N60" s="2" t="s">
        <v>177</v>
      </c>
    </row>
    <row r="61" spans="14:19" x14ac:dyDescent="0.35">
      <c r="N61" t="s">
        <v>178</v>
      </c>
    </row>
    <row r="62" spans="14:19" x14ac:dyDescent="0.35">
      <c r="N62" t="s">
        <v>179</v>
      </c>
    </row>
    <row r="63" spans="14:19" x14ac:dyDescent="0.35">
      <c r="N63" t="s">
        <v>180</v>
      </c>
      <c r="O63" s="3" t="s">
        <v>224</v>
      </c>
    </row>
    <row r="64" spans="14:19" x14ac:dyDescent="0.35">
      <c r="N64" t="s">
        <v>186</v>
      </c>
      <c r="O64" s="3" t="s">
        <v>225</v>
      </c>
    </row>
    <row r="68" spans="30:32" ht="23.5" x14ac:dyDescent="0.55000000000000004">
      <c r="AD68" s="42" t="s">
        <v>249</v>
      </c>
      <c r="AE68" s="70"/>
      <c r="AF68" s="70"/>
    </row>
    <row r="69" spans="30:32" ht="15.5" x14ac:dyDescent="0.35">
      <c r="AD69" s="65" t="s">
        <v>126</v>
      </c>
      <c r="AE69" s="65" t="s">
        <v>200</v>
      </c>
    </row>
    <row r="70" spans="30:32" ht="27.5" customHeight="1" x14ac:dyDescent="0.35">
      <c r="AD70" s="76" t="s">
        <v>210</v>
      </c>
      <c r="AE70" s="77" t="s">
        <v>201</v>
      </c>
    </row>
    <row r="71" spans="30:32" ht="27.5" customHeight="1" x14ac:dyDescent="0.35">
      <c r="AD71" s="78" t="s">
        <v>211</v>
      </c>
      <c r="AE71" s="79" t="s">
        <v>202</v>
      </c>
    </row>
    <row r="72" spans="30:32" ht="27.5" customHeight="1" x14ac:dyDescent="0.35">
      <c r="AD72" s="76" t="s">
        <v>212</v>
      </c>
      <c r="AE72" s="77" t="s">
        <v>203</v>
      </c>
    </row>
    <row r="73" spans="30:32" ht="27.5" customHeight="1" x14ac:dyDescent="0.35">
      <c r="AD73" s="78" t="s">
        <v>213</v>
      </c>
      <c r="AE73" s="79" t="s">
        <v>203</v>
      </c>
    </row>
    <row r="74" spans="30:32" ht="27.5" customHeight="1" x14ac:dyDescent="0.35">
      <c r="AD74" s="76" t="s">
        <v>214</v>
      </c>
      <c r="AE74" s="77" t="s">
        <v>204</v>
      </c>
    </row>
    <row r="75" spans="30:32" ht="27.5" customHeight="1" x14ac:dyDescent="0.35">
      <c r="AD75" s="80" t="s">
        <v>215</v>
      </c>
      <c r="AE75" s="79" t="s">
        <v>206</v>
      </c>
    </row>
    <row r="76" spans="30:32" ht="27.5" customHeight="1" x14ac:dyDescent="0.35">
      <c r="AD76" s="76" t="s">
        <v>216</v>
      </c>
      <c r="AE76" s="77" t="s">
        <v>205</v>
      </c>
    </row>
    <row r="77" spans="30:32" ht="27.5" customHeight="1" x14ac:dyDescent="0.35">
      <c r="AD77" s="78" t="s">
        <v>217</v>
      </c>
      <c r="AE77" s="79" t="s">
        <v>207</v>
      </c>
    </row>
    <row r="78" spans="30:32" ht="18.5" x14ac:dyDescent="0.45">
      <c r="AD78" s="66"/>
      <c r="AE78" s="72"/>
      <c r="AF78" s="70"/>
    </row>
    <row r="79" spans="30:32" x14ac:dyDescent="0.35">
      <c r="AD79" s="73"/>
      <c r="AE79" s="70"/>
      <c r="AF79" s="70"/>
    </row>
  </sheetData>
  <mergeCells count="1">
    <mergeCell ref="O49:S49"/>
  </mergeCells>
  <phoneticPr fontId="3" type="noConversion"/>
  <pageMargins left="0.511811024" right="0.511811024" top="0.78740157499999996" bottom="0.78740157499999996" header="0.31496062000000002" footer="0.31496062000000002"/>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0383-BC9C-4317-9C9B-7E5989B0533C}">
  <dimension ref="A2:Y75"/>
  <sheetViews>
    <sheetView topLeftCell="I44" zoomScaleNormal="100" workbookViewId="0">
      <selection activeCell="O58" sqref="O58:V62"/>
    </sheetView>
  </sheetViews>
  <sheetFormatPr defaultRowHeight="14.5" x14ac:dyDescent="0.35"/>
  <cols>
    <col min="3" max="3" width="43.36328125" customWidth="1"/>
    <col min="10" max="10" width="13" bestFit="1" customWidth="1"/>
    <col min="12" max="12" width="47.26953125" customWidth="1"/>
    <col min="13" max="13" width="9.453125" customWidth="1"/>
  </cols>
  <sheetData>
    <row r="2" spans="1:12" x14ac:dyDescent="0.35">
      <c r="C2" s="19" t="s">
        <v>115</v>
      </c>
      <c r="D2" t="s">
        <v>116</v>
      </c>
    </row>
    <row r="3" spans="1:12" ht="15.5" x14ac:dyDescent="0.35">
      <c r="B3" s="2" t="s">
        <v>29</v>
      </c>
      <c r="K3" s="3" t="s">
        <v>168</v>
      </c>
    </row>
    <row r="4" spans="1:12" x14ac:dyDescent="0.35">
      <c r="B4" t="str">
        <f>nome_projeto</f>
        <v>Nome do Projeto: Sistema de gestão de cupons e voucher</v>
      </c>
      <c r="K4">
        <v>13</v>
      </c>
      <c r="L4" s="10" t="s">
        <v>31</v>
      </c>
    </row>
    <row r="5" spans="1:12" x14ac:dyDescent="0.35">
      <c r="L5" s="11" t="s">
        <v>32</v>
      </c>
    </row>
    <row r="6" spans="1:12" x14ac:dyDescent="0.35">
      <c r="B6" t="s">
        <v>15</v>
      </c>
      <c r="C6" t="s">
        <v>16</v>
      </c>
      <c r="D6" t="s">
        <v>84</v>
      </c>
      <c r="E6" t="s">
        <v>92</v>
      </c>
      <c r="F6" t="s">
        <v>106</v>
      </c>
      <c r="G6" t="s">
        <v>109</v>
      </c>
      <c r="H6" t="s">
        <v>113</v>
      </c>
      <c r="I6" t="s">
        <v>190</v>
      </c>
      <c r="L6" s="11" t="s">
        <v>33</v>
      </c>
    </row>
    <row r="7" spans="1:12" x14ac:dyDescent="0.35">
      <c r="A7" t="s">
        <v>131</v>
      </c>
      <c r="B7" s="9" t="s">
        <v>18</v>
      </c>
      <c r="C7" t="s">
        <v>53</v>
      </c>
      <c r="D7">
        <v>8</v>
      </c>
      <c r="F7" t="s">
        <v>114</v>
      </c>
      <c r="I7" t="s">
        <v>189</v>
      </c>
      <c r="L7" s="11" t="s">
        <v>34</v>
      </c>
    </row>
    <row r="8" spans="1:12" x14ac:dyDescent="0.35">
      <c r="A8" t="s">
        <v>131</v>
      </c>
      <c r="B8" s="9" t="s">
        <v>19</v>
      </c>
      <c r="C8" t="s">
        <v>57</v>
      </c>
      <c r="D8">
        <v>21</v>
      </c>
      <c r="G8" t="s">
        <v>114</v>
      </c>
      <c r="L8" s="11" t="s">
        <v>35</v>
      </c>
    </row>
    <row r="9" spans="1:12" x14ac:dyDescent="0.35">
      <c r="A9" t="s">
        <v>131</v>
      </c>
      <c r="B9" s="9" t="s">
        <v>20</v>
      </c>
      <c r="C9" t="s">
        <v>54</v>
      </c>
      <c r="D9">
        <v>5</v>
      </c>
      <c r="L9" s="10"/>
    </row>
    <row r="10" spans="1:12" x14ac:dyDescent="0.35">
      <c r="A10" t="s">
        <v>131</v>
      </c>
      <c r="B10" s="9" t="s">
        <v>21</v>
      </c>
      <c r="C10" t="s">
        <v>55</v>
      </c>
      <c r="D10">
        <v>21</v>
      </c>
      <c r="K10">
        <v>13</v>
      </c>
      <c r="L10" s="10" t="s">
        <v>36</v>
      </c>
    </row>
    <row r="11" spans="1:12" x14ac:dyDescent="0.35">
      <c r="A11" t="s">
        <v>131</v>
      </c>
      <c r="B11" s="9" t="s">
        <v>22</v>
      </c>
      <c r="C11" t="s">
        <v>56</v>
      </c>
      <c r="D11">
        <v>13</v>
      </c>
      <c r="F11" t="s">
        <v>114</v>
      </c>
      <c r="L11" s="11" t="s">
        <v>37</v>
      </c>
    </row>
    <row r="12" spans="1:12" x14ac:dyDescent="0.35">
      <c r="A12" t="s">
        <v>132</v>
      </c>
      <c r="B12" s="9" t="s">
        <v>23</v>
      </c>
      <c r="C12" t="s">
        <v>58</v>
      </c>
      <c r="D12">
        <v>21</v>
      </c>
      <c r="H12" t="s">
        <v>114</v>
      </c>
      <c r="L12" s="11" t="s">
        <v>38</v>
      </c>
    </row>
    <row r="13" spans="1:12" x14ac:dyDescent="0.35">
      <c r="A13" t="s">
        <v>132</v>
      </c>
      <c r="B13" s="9" t="s">
        <v>24</v>
      </c>
      <c r="C13" t="s">
        <v>59</v>
      </c>
      <c r="D13">
        <v>21</v>
      </c>
      <c r="K13" s="1" t="s">
        <v>169</v>
      </c>
      <c r="L13" s="12" t="s">
        <v>39</v>
      </c>
    </row>
    <row r="14" spans="1:12" x14ac:dyDescent="0.35">
      <c r="A14" t="s">
        <v>132</v>
      </c>
      <c r="B14" s="9" t="s">
        <v>25</v>
      </c>
      <c r="C14" t="s">
        <v>60</v>
      </c>
      <c r="D14">
        <v>34</v>
      </c>
      <c r="L14" s="12" t="s">
        <v>40</v>
      </c>
    </row>
    <row r="15" spans="1:12" x14ac:dyDescent="0.35">
      <c r="A15" t="s">
        <v>133</v>
      </c>
      <c r="B15" s="9" t="s">
        <v>26</v>
      </c>
      <c r="C15" t="s">
        <v>69</v>
      </c>
      <c r="D15">
        <v>21</v>
      </c>
      <c r="L15" s="10"/>
    </row>
    <row r="16" spans="1:12" x14ac:dyDescent="0.35">
      <c r="A16" t="s">
        <v>134</v>
      </c>
      <c r="B16" s="9" t="s">
        <v>27</v>
      </c>
      <c r="C16" t="s">
        <v>139</v>
      </c>
      <c r="D16">
        <v>34</v>
      </c>
      <c r="K16">
        <v>21</v>
      </c>
      <c r="L16" s="10" t="s">
        <v>41</v>
      </c>
    </row>
    <row r="17" spans="1:12" x14ac:dyDescent="0.35">
      <c r="A17" t="s">
        <v>134</v>
      </c>
      <c r="B17" s="9" t="s">
        <v>28</v>
      </c>
      <c r="C17" t="s">
        <v>124</v>
      </c>
      <c r="D17">
        <v>21</v>
      </c>
      <c r="L17" s="11" t="s">
        <v>170</v>
      </c>
    </row>
    <row r="18" spans="1:12" x14ac:dyDescent="0.35">
      <c r="A18" t="s">
        <v>134</v>
      </c>
      <c r="B18" s="9" t="s">
        <v>61</v>
      </c>
      <c r="C18" t="s">
        <v>140</v>
      </c>
      <c r="L18" s="10"/>
    </row>
    <row r="19" spans="1:12" x14ac:dyDescent="0.35">
      <c r="A19" t="s">
        <v>135</v>
      </c>
      <c r="B19" s="9" t="s">
        <v>62</v>
      </c>
      <c r="C19" t="s">
        <v>76</v>
      </c>
      <c r="K19">
        <v>55</v>
      </c>
      <c r="L19" s="10" t="s">
        <v>129</v>
      </c>
    </row>
    <row r="20" spans="1:12" x14ac:dyDescent="0.35">
      <c r="A20" t="s">
        <v>135</v>
      </c>
      <c r="B20" s="9" t="s">
        <v>63</v>
      </c>
      <c r="C20" t="s">
        <v>77</v>
      </c>
      <c r="L20" s="11" t="s">
        <v>42</v>
      </c>
    </row>
    <row r="21" spans="1:12" x14ac:dyDescent="0.35">
      <c r="A21" t="s">
        <v>135</v>
      </c>
      <c r="B21" s="9" t="s">
        <v>64</v>
      </c>
      <c r="C21" t="s">
        <v>78</v>
      </c>
      <c r="L21" s="11" t="s">
        <v>43</v>
      </c>
    </row>
    <row r="22" spans="1:12" x14ac:dyDescent="0.35">
      <c r="A22" t="s">
        <v>135</v>
      </c>
      <c r="B22" s="9" t="s">
        <v>65</v>
      </c>
      <c r="C22" t="s">
        <v>79</v>
      </c>
      <c r="L22" s="11" t="s">
        <v>44</v>
      </c>
    </row>
    <row r="23" spans="1:12" x14ac:dyDescent="0.35">
      <c r="A23" t="s">
        <v>135</v>
      </c>
      <c r="B23" s="9" t="s">
        <v>66</v>
      </c>
      <c r="C23" t="s">
        <v>80</v>
      </c>
      <c r="L23" s="10"/>
    </row>
    <row r="24" spans="1:12" x14ac:dyDescent="0.35">
      <c r="A24" t="s">
        <v>136</v>
      </c>
      <c r="B24" s="9" t="s">
        <v>67</v>
      </c>
      <c r="C24" t="s">
        <v>145</v>
      </c>
      <c r="I24" t="s">
        <v>189</v>
      </c>
      <c r="K24">
        <v>21</v>
      </c>
      <c r="L24" s="10" t="s">
        <v>45</v>
      </c>
    </row>
    <row r="25" spans="1:12" x14ac:dyDescent="0.35">
      <c r="A25" t="s">
        <v>137</v>
      </c>
      <c r="B25" s="9" t="s">
        <v>68</v>
      </c>
      <c r="C25" t="s">
        <v>146</v>
      </c>
      <c r="L25" s="13" t="s">
        <v>46</v>
      </c>
    </row>
    <row r="26" spans="1:12" x14ac:dyDescent="0.35">
      <c r="A26" t="s">
        <v>137</v>
      </c>
      <c r="B26" s="9" t="s">
        <v>81</v>
      </c>
      <c r="C26" t="s">
        <v>147</v>
      </c>
      <c r="L26" s="14" t="s">
        <v>47</v>
      </c>
    </row>
    <row r="27" spans="1:12" x14ac:dyDescent="0.35">
      <c r="A27" t="s">
        <v>138</v>
      </c>
      <c r="B27" s="9" t="s">
        <v>82</v>
      </c>
      <c r="C27" t="s">
        <v>167</v>
      </c>
      <c r="L27" s="14" t="s">
        <v>48</v>
      </c>
    </row>
    <row r="28" spans="1:12" x14ac:dyDescent="0.35">
      <c r="B28" s="9"/>
      <c r="L28" s="13" t="s">
        <v>49</v>
      </c>
    </row>
    <row r="29" spans="1:12" x14ac:dyDescent="0.35">
      <c r="B29" s="9"/>
      <c r="C29" s="18" t="s">
        <v>71</v>
      </c>
      <c r="L29" s="14" t="s">
        <v>50</v>
      </c>
    </row>
    <row r="30" spans="1:12" x14ac:dyDescent="0.35">
      <c r="C30" s="18" t="s">
        <v>70</v>
      </c>
      <c r="L30" s="14" t="s">
        <v>51</v>
      </c>
    </row>
    <row r="31" spans="1:12" x14ac:dyDescent="0.35">
      <c r="C31" s="18" t="s">
        <v>72</v>
      </c>
      <c r="L31" s="14" t="s">
        <v>52</v>
      </c>
    </row>
    <row r="32" spans="1:12" x14ac:dyDescent="0.35">
      <c r="C32" s="18" t="s">
        <v>73</v>
      </c>
      <c r="K32">
        <v>13</v>
      </c>
      <c r="L32" s="10" t="s">
        <v>130</v>
      </c>
    </row>
    <row r="33" spans="3:16" x14ac:dyDescent="0.35">
      <c r="C33" s="18" t="s">
        <v>74</v>
      </c>
      <c r="L33" s="13" t="s">
        <v>141</v>
      </c>
    </row>
    <row r="34" spans="3:16" x14ac:dyDescent="0.35">
      <c r="C34" s="18" t="s">
        <v>75</v>
      </c>
      <c r="L34" s="14" t="s">
        <v>142</v>
      </c>
    </row>
    <row r="35" spans="3:16" x14ac:dyDescent="0.35">
      <c r="K35">
        <v>21</v>
      </c>
      <c r="L35" s="10" t="s">
        <v>162</v>
      </c>
    </row>
    <row r="36" spans="3:16" x14ac:dyDescent="0.35">
      <c r="L36" s="13" t="s">
        <v>143</v>
      </c>
    </row>
    <row r="37" spans="3:16" x14ac:dyDescent="0.35">
      <c r="L37" s="14" t="s">
        <v>163</v>
      </c>
    </row>
    <row r="38" spans="3:16" x14ac:dyDescent="0.35">
      <c r="L38" s="14" t="s">
        <v>144</v>
      </c>
    </row>
    <row r="39" spans="3:16" x14ac:dyDescent="0.35">
      <c r="K39">
        <v>34</v>
      </c>
      <c r="L39" s="10" t="s">
        <v>164</v>
      </c>
    </row>
    <row r="40" spans="3:16" x14ac:dyDescent="0.35">
      <c r="L40" s="13" t="s">
        <v>165</v>
      </c>
    </row>
    <row r="41" spans="3:16" x14ac:dyDescent="0.35">
      <c r="L41" s="14" t="s">
        <v>166</v>
      </c>
    </row>
    <row r="44" spans="3:16" x14ac:dyDescent="0.35">
      <c r="O44" t="s">
        <v>181</v>
      </c>
      <c r="P44" t="s">
        <v>182</v>
      </c>
    </row>
    <row r="45" spans="3:16" x14ac:dyDescent="0.35">
      <c r="J45" t="s">
        <v>191</v>
      </c>
      <c r="K45" s="27" t="s">
        <v>171</v>
      </c>
      <c r="L45" s="23" t="s">
        <v>126</v>
      </c>
      <c r="M45" s="23" t="s">
        <v>174</v>
      </c>
    </row>
    <row r="46" spans="3:16" x14ac:dyDescent="0.35">
      <c r="J46" t="s">
        <v>198</v>
      </c>
      <c r="K46" s="1">
        <v>5</v>
      </c>
      <c r="L46" s="10" t="s">
        <v>31</v>
      </c>
      <c r="M46">
        <v>1</v>
      </c>
      <c r="O46">
        <f t="shared" ref="O46:O51" si="0">K46*16</f>
        <v>80</v>
      </c>
    </row>
    <row r="47" spans="3:16" x14ac:dyDescent="0.35">
      <c r="J47" t="s">
        <v>195</v>
      </c>
      <c r="K47" s="28">
        <v>8</v>
      </c>
      <c r="L47" s="24" t="s">
        <v>36</v>
      </c>
      <c r="M47" s="24">
        <v>2</v>
      </c>
      <c r="O47">
        <f t="shared" si="0"/>
        <v>128</v>
      </c>
    </row>
    <row r="48" spans="3:16" x14ac:dyDescent="0.35">
      <c r="J48" t="s">
        <v>196</v>
      </c>
      <c r="K48" s="1">
        <v>21</v>
      </c>
      <c r="L48" s="10" t="s">
        <v>41</v>
      </c>
      <c r="M48">
        <v>2</v>
      </c>
      <c r="O48">
        <f t="shared" si="0"/>
        <v>336</v>
      </c>
    </row>
    <row r="49" spans="10:22" x14ac:dyDescent="0.35">
      <c r="J49" t="s">
        <v>193</v>
      </c>
      <c r="K49" s="28">
        <v>55</v>
      </c>
      <c r="L49" s="24" t="s">
        <v>129</v>
      </c>
      <c r="M49" s="24">
        <v>4</v>
      </c>
      <c r="O49">
        <f t="shared" si="0"/>
        <v>880</v>
      </c>
    </row>
    <row r="50" spans="10:22" x14ac:dyDescent="0.35">
      <c r="J50" t="s">
        <v>192</v>
      </c>
      <c r="K50" s="1">
        <v>13</v>
      </c>
      <c r="L50" s="10" t="s">
        <v>45</v>
      </c>
      <c r="M50">
        <v>3</v>
      </c>
      <c r="O50">
        <f t="shared" si="0"/>
        <v>208</v>
      </c>
    </row>
    <row r="51" spans="10:22" x14ac:dyDescent="0.35">
      <c r="J51" t="s">
        <v>198</v>
      </c>
      <c r="K51" s="28">
        <v>13</v>
      </c>
      <c r="L51" s="29" t="s">
        <v>173</v>
      </c>
      <c r="M51" s="24">
        <v>6</v>
      </c>
      <c r="O51">
        <f t="shared" si="0"/>
        <v>208</v>
      </c>
    </row>
    <row r="52" spans="10:22" x14ac:dyDescent="0.35">
      <c r="J52" t="s">
        <v>197</v>
      </c>
      <c r="K52" s="1">
        <v>21</v>
      </c>
      <c r="L52" s="10" t="s">
        <v>162</v>
      </c>
      <c r="M52">
        <v>7</v>
      </c>
      <c r="O52">
        <f t="shared" ref="O52:O53" si="1">K52*16</f>
        <v>336</v>
      </c>
      <c r="Q52">
        <v>8</v>
      </c>
      <c r="R52" t="s">
        <v>183</v>
      </c>
    </row>
    <row r="53" spans="10:22" x14ac:dyDescent="0.35">
      <c r="J53" t="s">
        <v>194</v>
      </c>
      <c r="K53" s="28">
        <v>34</v>
      </c>
      <c r="L53" s="24" t="s">
        <v>164</v>
      </c>
      <c r="M53" s="24">
        <v>8</v>
      </c>
      <c r="O53">
        <f t="shared" si="1"/>
        <v>544</v>
      </c>
      <c r="Q53">
        <v>8</v>
      </c>
      <c r="R53" t="s">
        <v>184</v>
      </c>
    </row>
    <row r="54" spans="10:22" x14ac:dyDescent="0.35">
      <c r="K54" s="1">
        <f>SUM(K46:K53)</f>
        <v>170</v>
      </c>
      <c r="L54" s="14"/>
      <c r="Q54">
        <v>20</v>
      </c>
      <c r="R54" t="s">
        <v>185</v>
      </c>
    </row>
    <row r="55" spans="10:22" x14ac:dyDescent="0.35">
      <c r="K55" s="26" t="s">
        <v>172</v>
      </c>
      <c r="O55">
        <f>SUM(O46:O53)</f>
        <v>2720</v>
      </c>
      <c r="P55">
        <f>8*(20*8)</f>
        <v>1280</v>
      </c>
      <c r="Q55">
        <f>(Q54*Q53)*Q52</f>
        <v>1280</v>
      </c>
    </row>
    <row r="56" spans="10:22" x14ac:dyDescent="0.35">
      <c r="L56" s="13"/>
    </row>
    <row r="57" spans="10:22" x14ac:dyDescent="0.35">
      <c r="L57" s="14"/>
    </row>
    <row r="58" spans="10:22" x14ac:dyDescent="0.35">
      <c r="L58" s="14"/>
      <c r="M58" s="24"/>
      <c r="O58" s="3" t="s">
        <v>177</v>
      </c>
    </row>
    <row r="59" spans="10:22" x14ac:dyDescent="0.35">
      <c r="L59" s="11"/>
      <c r="O59" t="s">
        <v>178</v>
      </c>
    </row>
    <row r="60" spans="10:22" x14ac:dyDescent="0.35">
      <c r="L60" s="11"/>
      <c r="O60" t="s">
        <v>179</v>
      </c>
    </row>
    <row r="61" spans="10:22" x14ac:dyDescent="0.35">
      <c r="L61" s="11"/>
      <c r="O61" t="s">
        <v>180</v>
      </c>
      <c r="T61">
        <v>5</v>
      </c>
      <c r="U61" t="s">
        <v>188</v>
      </c>
    </row>
    <row r="62" spans="10:22" x14ac:dyDescent="0.35">
      <c r="L62" s="10"/>
      <c r="O62" t="s">
        <v>186</v>
      </c>
      <c r="T62">
        <v>40</v>
      </c>
      <c r="U62" t="s">
        <v>187</v>
      </c>
    </row>
    <row r="64" spans="10:22" ht="15" thickBot="1" x14ac:dyDescent="0.4">
      <c r="L64" s="13"/>
      <c r="O64" s="1">
        <f>5*8</f>
        <v>40</v>
      </c>
      <c r="P64" s="1">
        <f t="shared" ref="P64:S64" si="2">5*8</f>
        <v>40</v>
      </c>
      <c r="Q64" s="1">
        <f t="shared" si="2"/>
        <v>40</v>
      </c>
      <c r="R64" s="1">
        <f t="shared" si="2"/>
        <v>40</v>
      </c>
      <c r="S64" s="1">
        <f t="shared" si="2"/>
        <v>40</v>
      </c>
      <c r="T64" s="1"/>
      <c r="U64" s="25" t="s">
        <v>199</v>
      </c>
      <c r="V64" s="1"/>
    </row>
    <row r="65" spans="11:25" x14ac:dyDescent="0.35">
      <c r="K65" s="27" t="s">
        <v>171</v>
      </c>
      <c r="L65" s="23" t="s">
        <v>126</v>
      </c>
      <c r="M65" s="23" t="s">
        <v>174</v>
      </c>
      <c r="O65" s="3" t="s">
        <v>106</v>
      </c>
      <c r="P65" s="3" t="s">
        <v>109</v>
      </c>
      <c r="Q65" s="3" t="s">
        <v>113</v>
      </c>
      <c r="R65" s="3" t="s">
        <v>175</v>
      </c>
      <c r="S65" s="3" t="s">
        <v>176</v>
      </c>
      <c r="T65" s="3"/>
      <c r="U65" s="30" t="s">
        <v>106</v>
      </c>
      <c r="V65" s="31" t="s">
        <v>109</v>
      </c>
      <c r="W65" s="31" t="s">
        <v>113</v>
      </c>
      <c r="X65" s="31" t="s">
        <v>175</v>
      </c>
      <c r="Y65" s="32" t="s">
        <v>176</v>
      </c>
    </row>
    <row r="66" spans="11:25" x14ac:dyDescent="0.35">
      <c r="K66" s="1">
        <v>5</v>
      </c>
      <c r="L66" s="10" t="s">
        <v>31</v>
      </c>
      <c r="M66">
        <v>1</v>
      </c>
      <c r="O66" s="1">
        <v>5</v>
      </c>
      <c r="P66" s="1"/>
      <c r="Q66" s="1"/>
      <c r="R66" s="1"/>
      <c r="S66" s="1"/>
      <c r="T66" s="1"/>
      <c r="U66" s="33" t="s">
        <v>131</v>
      </c>
      <c r="V66" s="1"/>
      <c r="W66" s="1"/>
      <c r="X66" s="1"/>
      <c r="Y66" s="34"/>
    </row>
    <row r="67" spans="11:25" x14ac:dyDescent="0.35">
      <c r="K67" s="28">
        <v>8</v>
      </c>
      <c r="L67" s="24" t="s">
        <v>36</v>
      </c>
      <c r="M67" s="24">
        <v>2</v>
      </c>
      <c r="O67" s="1">
        <v>8</v>
      </c>
      <c r="P67" s="1"/>
      <c r="Q67" s="1"/>
      <c r="R67" s="1"/>
      <c r="S67" s="1"/>
      <c r="T67" s="1"/>
      <c r="U67" s="33" t="s">
        <v>132</v>
      </c>
      <c r="V67" s="1"/>
      <c r="W67" s="1"/>
      <c r="X67" s="1"/>
      <c r="Y67" s="34"/>
    </row>
    <row r="68" spans="11:25" x14ac:dyDescent="0.35">
      <c r="K68" s="1">
        <v>21</v>
      </c>
      <c r="L68" s="10" t="s">
        <v>41</v>
      </c>
      <c r="M68">
        <v>2</v>
      </c>
      <c r="O68" s="1">
        <v>21</v>
      </c>
      <c r="P68" s="1"/>
      <c r="Q68" s="1"/>
      <c r="R68" s="1"/>
      <c r="S68" s="1"/>
      <c r="T68" s="1"/>
      <c r="U68" s="33" t="s">
        <v>133</v>
      </c>
      <c r="V68" s="1"/>
      <c r="W68" s="1"/>
      <c r="X68" s="1"/>
      <c r="Y68" s="34"/>
    </row>
    <row r="69" spans="11:25" x14ac:dyDescent="0.35">
      <c r="K69" s="28">
        <v>55</v>
      </c>
      <c r="L69" s="24" t="s">
        <v>129</v>
      </c>
      <c r="M69" s="24">
        <v>4</v>
      </c>
      <c r="O69" s="1"/>
      <c r="P69" s="1">
        <v>33</v>
      </c>
      <c r="Q69" s="1">
        <f>55-33</f>
        <v>22</v>
      </c>
      <c r="R69" s="1"/>
      <c r="S69" s="1"/>
      <c r="T69" s="1"/>
      <c r="U69" s="33"/>
      <c r="V69" s="1" t="s">
        <v>134</v>
      </c>
      <c r="W69" s="1" t="s">
        <v>134</v>
      </c>
      <c r="X69" s="1"/>
      <c r="Y69" s="34"/>
    </row>
    <row r="70" spans="11:25" x14ac:dyDescent="0.35">
      <c r="K70" s="1">
        <v>13</v>
      </c>
      <c r="L70" s="10" t="s">
        <v>45</v>
      </c>
      <c r="M70">
        <v>3</v>
      </c>
      <c r="O70" s="1">
        <v>6</v>
      </c>
      <c r="P70" s="1">
        <v>7</v>
      </c>
      <c r="Q70" s="1"/>
      <c r="R70" s="1"/>
      <c r="S70" s="1"/>
      <c r="T70" s="1"/>
      <c r="U70" s="33" t="s">
        <v>135</v>
      </c>
      <c r="V70" s="1" t="s">
        <v>135</v>
      </c>
      <c r="W70" s="1"/>
      <c r="X70" s="1"/>
      <c r="Y70" s="34"/>
    </row>
    <row r="71" spans="11:25" x14ac:dyDescent="0.35">
      <c r="K71" s="28">
        <v>13</v>
      </c>
      <c r="L71" s="29" t="s">
        <v>173</v>
      </c>
      <c r="M71" s="24">
        <v>6</v>
      </c>
      <c r="O71" s="1"/>
      <c r="P71" s="1"/>
      <c r="Q71" s="1">
        <f>K51</f>
        <v>13</v>
      </c>
      <c r="R71" s="1"/>
      <c r="S71" s="1"/>
      <c r="T71" s="1"/>
      <c r="U71" s="33"/>
      <c r="V71" s="1"/>
      <c r="W71" s="1" t="s">
        <v>136</v>
      </c>
      <c r="X71" s="1"/>
      <c r="Y71" s="34"/>
    </row>
    <row r="72" spans="11:25" x14ac:dyDescent="0.35">
      <c r="K72" s="1">
        <v>21</v>
      </c>
      <c r="L72" s="10" t="s">
        <v>162</v>
      </c>
      <c r="M72">
        <v>7</v>
      </c>
      <c r="O72" s="1"/>
      <c r="P72" s="1"/>
      <c r="Q72" s="1">
        <v>5</v>
      </c>
      <c r="R72" s="1">
        <v>16</v>
      </c>
      <c r="S72" s="1"/>
      <c r="T72" s="1"/>
      <c r="U72" s="33"/>
      <c r="V72" s="1"/>
      <c r="W72" s="1" t="s">
        <v>137</v>
      </c>
      <c r="X72" s="1" t="s">
        <v>137</v>
      </c>
      <c r="Y72" s="34"/>
    </row>
    <row r="73" spans="11:25" ht="15" thickBot="1" x14ac:dyDescent="0.4">
      <c r="K73" s="28">
        <v>34</v>
      </c>
      <c r="L73" s="24" t="s">
        <v>164</v>
      </c>
      <c r="M73" s="24">
        <v>8</v>
      </c>
      <c r="O73" s="1"/>
      <c r="P73" s="1"/>
      <c r="Q73" s="1"/>
      <c r="R73" s="1">
        <v>24</v>
      </c>
      <c r="S73" s="1">
        <v>10</v>
      </c>
      <c r="T73" s="1"/>
      <c r="U73" s="35"/>
      <c r="V73" s="36"/>
      <c r="W73" s="36"/>
      <c r="X73" s="36" t="s">
        <v>138</v>
      </c>
      <c r="Y73" s="37" t="s">
        <v>138</v>
      </c>
    </row>
    <row r="74" spans="11:25" x14ac:dyDescent="0.35">
      <c r="K74" s="4">
        <f>SUM(K66:K73)</f>
        <v>170</v>
      </c>
      <c r="L74" s="14"/>
      <c r="O74" s="4">
        <f>SUM(O66:O73)</f>
        <v>40</v>
      </c>
      <c r="P74" s="4">
        <f>SUM(P66:P73)</f>
        <v>40</v>
      </c>
      <c r="Q74" s="4">
        <f>SUM(Q66:Q73)</f>
        <v>40</v>
      </c>
      <c r="R74" s="4">
        <f>SUM(R66:R73)</f>
        <v>40</v>
      </c>
      <c r="S74" s="4">
        <f>SUM(S66:S73)</f>
        <v>10</v>
      </c>
      <c r="T74" s="4"/>
      <c r="U74" s="4"/>
      <c r="V74" s="4"/>
      <c r="W74" s="4"/>
      <c r="X74" s="4"/>
      <c r="Y74" s="4"/>
    </row>
    <row r="75" spans="11:25" x14ac:dyDescent="0.35">
      <c r="K75" s="26" t="s">
        <v>172</v>
      </c>
    </row>
  </sheetData>
  <phoneticPr fontId="3" type="noConversion"/>
  <pageMargins left="0.511811024" right="0.511811024" top="0.78740157499999996" bottom="0.78740157499999996" header="0.31496062000000002" footer="0.31496062000000002"/>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B289-1327-43A2-9FC5-B021202794DA}">
  <dimension ref="A3:O41"/>
  <sheetViews>
    <sheetView topLeftCell="A13" workbookViewId="0"/>
  </sheetViews>
  <sheetFormatPr defaultRowHeight="14.5" x14ac:dyDescent="0.35"/>
  <cols>
    <col min="3" max="3" width="80.6328125" customWidth="1"/>
    <col min="10" max="10" width="11.1796875" bestFit="1" customWidth="1"/>
  </cols>
  <sheetData>
    <row r="3" spans="2:15" ht="15.5" x14ac:dyDescent="0.35">
      <c r="B3" s="2" t="s">
        <v>83</v>
      </c>
    </row>
    <row r="4" spans="2:15" x14ac:dyDescent="0.35">
      <c r="B4" t="str">
        <f>nome_projeto</f>
        <v>Nome do Projeto: Sistema de gestão de cupons e voucher</v>
      </c>
    </row>
    <row r="6" spans="2:15" x14ac:dyDescent="0.35">
      <c r="B6" s="6" t="s">
        <v>7</v>
      </c>
      <c r="C6" s="7" t="s">
        <v>8</v>
      </c>
    </row>
    <row r="7" spans="2:15" ht="43.5" x14ac:dyDescent="0.35">
      <c r="B7" s="5" t="s">
        <v>9</v>
      </c>
      <c r="C7" s="8" t="s">
        <v>12</v>
      </c>
    </row>
    <row r="8" spans="2:15" ht="43.5" x14ac:dyDescent="0.35">
      <c r="B8" s="5" t="s">
        <v>10</v>
      </c>
      <c r="C8" s="8" t="s">
        <v>14</v>
      </c>
      <c r="L8" t="s">
        <v>106</v>
      </c>
      <c r="N8" t="s">
        <v>109</v>
      </c>
    </row>
    <row r="9" spans="2:15" ht="72.5" x14ac:dyDescent="0.35">
      <c r="B9" s="5" t="s">
        <v>11</v>
      </c>
      <c r="C9" s="8" t="s">
        <v>13</v>
      </c>
      <c r="L9" s="16" t="s">
        <v>104</v>
      </c>
      <c r="M9" s="16" t="s">
        <v>105</v>
      </c>
      <c r="N9" s="17" t="s">
        <v>107</v>
      </c>
      <c r="O9" s="17" t="s">
        <v>108</v>
      </c>
    </row>
    <row r="10" spans="2:15" x14ac:dyDescent="0.35">
      <c r="B10" s="5"/>
      <c r="C10" s="8"/>
      <c r="L10" s="16"/>
      <c r="M10" s="16"/>
      <c r="N10" s="17"/>
      <c r="O10" s="17"/>
    </row>
    <row r="11" spans="2:15" x14ac:dyDescent="0.35">
      <c r="B11" s="5" t="s">
        <v>119</v>
      </c>
      <c r="C11" s="8" t="s">
        <v>120</v>
      </c>
      <c r="D11" t="s">
        <v>121</v>
      </c>
      <c r="L11" s="16"/>
      <c r="M11" s="16"/>
      <c r="N11" s="17"/>
      <c r="O11" s="17"/>
    </row>
    <row r="12" spans="2:15" x14ac:dyDescent="0.35">
      <c r="B12" s="5" t="s">
        <v>122</v>
      </c>
      <c r="C12" s="8" t="s">
        <v>123</v>
      </c>
      <c r="L12" s="16"/>
      <c r="M12" s="16"/>
      <c r="N12" s="17"/>
      <c r="O12" s="17"/>
    </row>
    <row r="13" spans="2:15" x14ac:dyDescent="0.35">
      <c r="B13" s="5"/>
      <c r="C13" s="8"/>
      <c r="L13" s="16"/>
      <c r="M13" s="16"/>
      <c r="N13" s="17"/>
      <c r="O13" s="17"/>
    </row>
    <row r="14" spans="2:15" x14ac:dyDescent="0.35">
      <c r="B14" s="5"/>
      <c r="C14" s="8"/>
      <c r="L14" s="16"/>
      <c r="M14" s="16"/>
      <c r="N14" s="17"/>
      <c r="O14" s="17"/>
    </row>
    <row r="15" spans="2:15" x14ac:dyDescent="0.35">
      <c r="B15" s="5"/>
      <c r="C15" s="8"/>
      <c r="L15" s="16"/>
      <c r="M15" s="16"/>
      <c r="N15" s="17"/>
      <c r="O15" s="17"/>
    </row>
    <row r="16" spans="2:15" ht="15.5" x14ac:dyDescent="0.35">
      <c r="B16" s="20" t="s">
        <v>118</v>
      </c>
      <c r="C16" s="8"/>
      <c r="L16" s="16"/>
      <c r="M16" s="16"/>
      <c r="N16" s="17"/>
      <c r="O16" s="17"/>
    </row>
    <row r="17" spans="1:15" x14ac:dyDescent="0.35">
      <c r="B17" s="5"/>
      <c r="C17" s="8"/>
      <c r="L17" s="16"/>
      <c r="M17" s="16"/>
      <c r="N17" s="17"/>
      <c r="O17" s="17"/>
    </row>
    <row r="18" spans="1:15" x14ac:dyDescent="0.35">
      <c r="A18">
        <v>1</v>
      </c>
      <c r="B18" s="15" t="s">
        <v>8</v>
      </c>
      <c r="D18" t="s">
        <v>84</v>
      </c>
      <c r="E18" t="s">
        <v>92</v>
      </c>
      <c r="G18" t="s">
        <v>106</v>
      </c>
      <c r="H18" t="s">
        <v>109</v>
      </c>
      <c r="J18" t="s">
        <v>95</v>
      </c>
      <c r="L18">
        <v>40</v>
      </c>
      <c r="M18">
        <v>40</v>
      </c>
      <c r="N18">
        <v>40</v>
      </c>
      <c r="O18">
        <v>40</v>
      </c>
    </row>
    <row r="19" spans="1:15" x14ac:dyDescent="0.35">
      <c r="B19" s="5" t="s">
        <v>93</v>
      </c>
      <c r="D19" t="s">
        <v>85</v>
      </c>
      <c r="E19">
        <v>8</v>
      </c>
      <c r="G19">
        <f>E19</f>
        <v>8</v>
      </c>
      <c r="J19" t="s">
        <v>96</v>
      </c>
      <c r="L19">
        <v>40</v>
      </c>
      <c r="M19">
        <v>40</v>
      </c>
      <c r="N19">
        <v>40</v>
      </c>
      <c r="O19">
        <v>40</v>
      </c>
    </row>
    <row r="20" spans="1:15" x14ac:dyDescent="0.35">
      <c r="B20" s="5" t="s">
        <v>86</v>
      </c>
      <c r="D20" t="s">
        <v>85</v>
      </c>
      <c r="E20">
        <v>8</v>
      </c>
      <c r="G20">
        <f t="shared" ref="G20:G23" si="0">E20</f>
        <v>8</v>
      </c>
      <c r="J20" t="s">
        <v>97</v>
      </c>
      <c r="L20">
        <v>40</v>
      </c>
      <c r="M20">
        <v>40</v>
      </c>
      <c r="N20">
        <v>40</v>
      </c>
      <c r="O20">
        <v>40</v>
      </c>
    </row>
    <row r="21" spans="1:15" x14ac:dyDescent="0.35">
      <c r="B21" s="5" t="s">
        <v>87</v>
      </c>
      <c r="D21" t="s">
        <v>85</v>
      </c>
      <c r="E21">
        <v>8</v>
      </c>
      <c r="G21">
        <f t="shared" si="0"/>
        <v>8</v>
      </c>
      <c r="J21" t="s">
        <v>98</v>
      </c>
      <c r="L21">
        <v>40</v>
      </c>
      <c r="M21">
        <v>40</v>
      </c>
      <c r="N21">
        <v>40</v>
      </c>
      <c r="O21">
        <v>40</v>
      </c>
    </row>
    <row r="22" spans="1:15" x14ac:dyDescent="0.35">
      <c r="B22" s="5" t="s">
        <v>88</v>
      </c>
      <c r="D22" t="s">
        <v>85</v>
      </c>
      <c r="E22">
        <v>8</v>
      </c>
      <c r="G22">
        <f t="shared" si="0"/>
        <v>8</v>
      </c>
      <c r="J22" t="s">
        <v>99</v>
      </c>
      <c r="L22">
        <v>40</v>
      </c>
      <c r="M22">
        <v>40</v>
      </c>
      <c r="N22">
        <v>40</v>
      </c>
      <c r="O22">
        <v>40</v>
      </c>
    </row>
    <row r="23" spans="1:15" x14ac:dyDescent="0.35">
      <c r="B23" s="5" t="s">
        <v>89</v>
      </c>
      <c r="D23" t="s">
        <v>85</v>
      </c>
      <c r="E23">
        <v>8</v>
      </c>
      <c r="G23">
        <f t="shared" si="0"/>
        <v>8</v>
      </c>
    </row>
    <row r="24" spans="1:15" x14ac:dyDescent="0.35">
      <c r="B24" s="5" t="s">
        <v>90</v>
      </c>
      <c r="D24" t="s">
        <v>91</v>
      </c>
      <c r="E24">
        <v>24</v>
      </c>
      <c r="H24">
        <v>24</v>
      </c>
      <c r="L24">
        <f>SUM(L18:L22)</f>
        <v>200</v>
      </c>
      <c r="M24">
        <f>L24</f>
        <v>200</v>
      </c>
      <c r="N24">
        <f>SUM(N18:N22)</f>
        <v>200</v>
      </c>
      <c r="O24">
        <f>N24</f>
        <v>200</v>
      </c>
    </row>
    <row r="25" spans="1:15" x14ac:dyDescent="0.35">
      <c r="B25" s="5" t="s">
        <v>34</v>
      </c>
      <c r="D25" t="s">
        <v>91</v>
      </c>
      <c r="E25">
        <v>24</v>
      </c>
      <c r="H25">
        <v>24</v>
      </c>
    </row>
    <row r="26" spans="1:15" x14ac:dyDescent="0.35">
      <c r="B26" s="5" t="s">
        <v>35</v>
      </c>
      <c r="D26" t="s">
        <v>91</v>
      </c>
      <c r="E26">
        <v>24</v>
      </c>
      <c r="H26">
        <v>24</v>
      </c>
    </row>
    <row r="27" spans="1:15" x14ac:dyDescent="0.35">
      <c r="B27" s="5" t="s">
        <v>33</v>
      </c>
      <c r="D27" t="s">
        <v>85</v>
      </c>
      <c r="E27">
        <v>8</v>
      </c>
      <c r="G27">
        <f>E27</f>
        <v>8</v>
      </c>
    </row>
    <row r="28" spans="1:15" x14ac:dyDescent="0.35">
      <c r="B28" s="5" t="s">
        <v>94</v>
      </c>
      <c r="D28" t="s">
        <v>91</v>
      </c>
      <c r="E28">
        <f>SUM(E19:E27)*30%</f>
        <v>36</v>
      </c>
      <c r="G28">
        <f>E28</f>
        <v>36</v>
      </c>
    </row>
    <row r="29" spans="1:15" x14ac:dyDescent="0.35">
      <c r="B29" s="5"/>
      <c r="E29">
        <f>SUM(E19:E28)</f>
        <v>156</v>
      </c>
    </row>
    <row r="31" spans="1:15" x14ac:dyDescent="0.35">
      <c r="A31">
        <v>2</v>
      </c>
      <c r="B31" s="15" t="s">
        <v>100</v>
      </c>
    </row>
    <row r="32" spans="1:15" x14ac:dyDescent="0.35">
      <c r="B32" s="5" t="s">
        <v>101</v>
      </c>
      <c r="D32" t="s">
        <v>103</v>
      </c>
      <c r="E32">
        <v>72</v>
      </c>
      <c r="G32">
        <v>72</v>
      </c>
    </row>
    <row r="33" spans="1:8" x14ac:dyDescent="0.35">
      <c r="B33" s="5" t="s">
        <v>102</v>
      </c>
      <c r="D33" t="s">
        <v>103</v>
      </c>
      <c r="E33">
        <v>72</v>
      </c>
      <c r="G33">
        <v>72</v>
      </c>
    </row>
    <row r="34" spans="1:8" x14ac:dyDescent="0.35">
      <c r="B34" s="5" t="s">
        <v>94</v>
      </c>
      <c r="E34">
        <f>SUM(E32:E33)*30%</f>
        <v>43.199999999999996</v>
      </c>
      <c r="G34">
        <v>43</v>
      </c>
    </row>
    <row r="35" spans="1:8" x14ac:dyDescent="0.35">
      <c r="E35">
        <f>SUM(E32:E34)</f>
        <v>187.2</v>
      </c>
      <c r="F35">
        <f>E35+E29</f>
        <v>343.2</v>
      </c>
    </row>
    <row r="36" spans="1:8" x14ac:dyDescent="0.35">
      <c r="A36">
        <v>3</v>
      </c>
      <c r="B36" s="5" t="s">
        <v>110</v>
      </c>
    </row>
    <row r="37" spans="1:8" x14ac:dyDescent="0.35">
      <c r="B37" s="5" t="s">
        <v>111</v>
      </c>
      <c r="D37" t="s">
        <v>103</v>
      </c>
      <c r="E37">
        <v>72</v>
      </c>
      <c r="G37">
        <v>72</v>
      </c>
    </row>
    <row r="38" spans="1:8" x14ac:dyDescent="0.35">
      <c r="B38" s="5" t="s">
        <v>112</v>
      </c>
      <c r="D38" t="s">
        <v>103</v>
      </c>
      <c r="E38">
        <v>72</v>
      </c>
      <c r="G38">
        <v>72</v>
      </c>
    </row>
    <row r="39" spans="1:8" x14ac:dyDescent="0.35">
      <c r="E39">
        <v>187</v>
      </c>
      <c r="F39">
        <f>F35+E39</f>
        <v>530.20000000000005</v>
      </c>
    </row>
    <row r="41" spans="1:8" x14ac:dyDescent="0.35">
      <c r="C41" s="19" t="s">
        <v>117</v>
      </c>
      <c r="G41">
        <f>SUM(G19:G39)</f>
        <v>415</v>
      </c>
      <c r="H41">
        <f>SUM(H19:H39)</f>
        <v>72</v>
      </c>
    </row>
  </sheetData>
  <phoneticPr fontId="3" type="noConversion"/>
  <pageMargins left="0.511811024" right="0.511811024" top="0.78740157499999996" bottom="0.78740157499999996" header="0.31496062000000002" footer="0.31496062000000002"/>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A683-FA1C-4DA9-9E26-20B7BD0EC11B}">
  <dimension ref="B3:E19"/>
  <sheetViews>
    <sheetView workbookViewId="0">
      <selection activeCell="B3" sqref="B3"/>
    </sheetView>
  </sheetViews>
  <sheetFormatPr defaultRowHeight="14.5" x14ac:dyDescent="0.35"/>
  <cols>
    <col min="3" max="4" width="15.54296875" customWidth="1"/>
  </cols>
  <sheetData>
    <row r="3" spans="2:5" ht="15.5" x14ac:dyDescent="0.35">
      <c r="B3" s="2" t="s">
        <v>0</v>
      </c>
    </row>
    <row r="4" spans="2:5" x14ac:dyDescent="0.35">
      <c r="B4" t="str">
        <f>nome_projeto</f>
        <v>Nome do Projeto: Sistema de gestão de cupons e voucher</v>
      </c>
    </row>
    <row r="6" spans="2:5" x14ac:dyDescent="0.35">
      <c r="B6" t="s">
        <v>1</v>
      </c>
    </row>
    <row r="8" spans="2:5" x14ac:dyDescent="0.35">
      <c r="B8" s="3" t="s">
        <v>2</v>
      </c>
      <c r="C8" s="4" t="s">
        <v>3</v>
      </c>
      <c r="D8" s="4" t="s">
        <v>5</v>
      </c>
      <c r="E8" s="4" t="s">
        <v>4</v>
      </c>
    </row>
    <row r="9" spans="2:5" x14ac:dyDescent="0.35">
      <c r="B9" s="1">
        <v>0</v>
      </c>
      <c r="C9" s="1">
        <v>80</v>
      </c>
      <c r="D9" s="1">
        <f>C9-E9</f>
        <v>80</v>
      </c>
      <c r="E9" s="1"/>
    </row>
    <row r="10" spans="2:5" x14ac:dyDescent="0.35">
      <c r="B10" s="1">
        <v>1</v>
      </c>
      <c r="C10" s="1">
        <v>72</v>
      </c>
      <c r="D10" s="1">
        <f t="shared" ref="D10:D19" si="0">D9-E10</f>
        <v>80</v>
      </c>
      <c r="E10" s="1">
        <v>0</v>
      </c>
    </row>
    <row r="11" spans="2:5" x14ac:dyDescent="0.35">
      <c r="B11" s="1">
        <v>2</v>
      </c>
      <c r="C11" s="1">
        <f>C10-8</f>
        <v>64</v>
      </c>
      <c r="D11" s="1">
        <f t="shared" si="0"/>
        <v>70</v>
      </c>
      <c r="E11" s="1">
        <v>10</v>
      </c>
    </row>
    <row r="12" spans="2:5" x14ac:dyDescent="0.35">
      <c r="B12" s="1">
        <v>3</v>
      </c>
      <c r="C12" s="1">
        <f t="shared" ref="C12:C19" si="1">C11-8</f>
        <v>56</v>
      </c>
      <c r="D12" s="1">
        <f t="shared" si="0"/>
        <v>45</v>
      </c>
      <c r="E12" s="1">
        <v>25</v>
      </c>
    </row>
    <row r="13" spans="2:5" x14ac:dyDescent="0.35">
      <c r="B13" s="1">
        <v>4</v>
      </c>
      <c r="C13" s="1">
        <f t="shared" si="1"/>
        <v>48</v>
      </c>
      <c r="D13" s="1">
        <f t="shared" si="0"/>
        <v>45</v>
      </c>
      <c r="E13" s="1">
        <v>0</v>
      </c>
    </row>
    <row r="14" spans="2:5" x14ac:dyDescent="0.35">
      <c r="B14" s="1">
        <v>5</v>
      </c>
      <c r="C14" s="1">
        <f t="shared" si="1"/>
        <v>40</v>
      </c>
      <c r="D14" s="1">
        <f t="shared" si="0"/>
        <v>35</v>
      </c>
      <c r="E14" s="1">
        <v>10</v>
      </c>
    </row>
    <row r="15" spans="2:5" x14ac:dyDescent="0.35">
      <c r="B15" s="1">
        <v>6</v>
      </c>
      <c r="C15" s="1">
        <f t="shared" si="1"/>
        <v>32</v>
      </c>
      <c r="D15" s="1">
        <f t="shared" si="0"/>
        <v>35</v>
      </c>
      <c r="E15" s="1">
        <v>0</v>
      </c>
    </row>
    <row r="16" spans="2:5" x14ac:dyDescent="0.35">
      <c r="B16" s="1">
        <v>7</v>
      </c>
      <c r="C16" s="1">
        <f t="shared" si="1"/>
        <v>24</v>
      </c>
      <c r="D16" s="1">
        <f t="shared" si="0"/>
        <v>20</v>
      </c>
      <c r="E16" s="1">
        <v>15</v>
      </c>
    </row>
    <row r="17" spans="2:5" x14ac:dyDescent="0.35">
      <c r="B17" s="1">
        <v>8</v>
      </c>
      <c r="C17" s="1">
        <f t="shared" si="1"/>
        <v>16</v>
      </c>
      <c r="D17" s="1">
        <f t="shared" si="0"/>
        <v>10</v>
      </c>
      <c r="E17" s="1">
        <v>10</v>
      </c>
    </row>
    <row r="18" spans="2:5" x14ac:dyDescent="0.35">
      <c r="B18" s="1">
        <v>9</v>
      </c>
      <c r="C18" s="1">
        <f t="shared" si="1"/>
        <v>8</v>
      </c>
      <c r="D18" s="1">
        <f t="shared" si="0"/>
        <v>10</v>
      </c>
      <c r="E18" s="1">
        <v>0</v>
      </c>
    </row>
    <row r="19" spans="2:5" x14ac:dyDescent="0.35">
      <c r="B19" s="1">
        <v>10</v>
      </c>
      <c r="C19" s="1">
        <f t="shared" si="1"/>
        <v>0</v>
      </c>
      <c r="D19" s="1">
        <f t="shared" si="0"/>
        <v>0</v>
      </c>
      <c r="E19" s="1">
        <v>10</v>
      </c>
    </row>
  </sheetData>
  <pageMargins left="0.511811024" right="0.511811024" top="0.78740157499999996" bottom="0.78740157499999996" header="0.31496062000000002" footer="0.31496062000000002"/>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UserStories</vt:lpstr>
      <vt:lpstr>Product Backlog</vt:lpstr>
      <vt:lpstr>Sprint Planning</vt:lpstr>
      <vt:lpstr>UserStoryPoints</vt:lpstr>
      <vt:lpstr>BurnDown</vt:lpstr>
      <vt:lpstr>nome_projeto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Rodrigues Cervantes</dc:creator>
  <cp:lastModifiedBy>Fernando Rodrigues Cervantes</cp:lastModifiedBy>
  <dcterms:created xsi:type="dcterms:W3CDTF">2015-06-05T18:19:34Z</dcterms:created>
  <dcterms:modified xsi:type="dcterms:W3CDTF">2022-09-19T11:00:21Z</dcterms:modified>
</cp:coreProperties>
</file>