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allan\Downloads\"/>
    </mc:Choice>
  </mc:AlternateContent>
  <xr:revisionPtr revIDLastSave="0" documentId="13_ncr:1_{EDEC5D6F-7515-447F-8315-A33111E05A4C}" xr6:coauthVersionLast="47" xr6:coauthVersionMax="47" xr10:uidLastSave="{00000000-0000-0000-0000-000000000000}"/>
  <bookViews>
    <workbookView xWindow="-120" yWindow="-120" windowWidth="29040" windowHeight="15990" activeTab="1" xr2:uid="{00000000-000D-0000-FFFF-FFFF00000000}"/>
  </bookViews>
  <sheets>
    <sheet name="Product Backlog" sheetId="4" r:id="rId1"/>
    <sheet name="UserStories" sheetId="1" r:id="rId2"/>
    <sheet name="Sprint Planning" sheetId="5" r:id="rId3"/>
    <sheet name="UserStoryPoints" sheetId="3" r:id="rId4"/>
    <sheet name="BurnDown" sheetId="2" r:id="rId5"/>
  </sheets>
  <definedNames>
    <definedName name="nome_projeto">'Product Backlog'!$B$4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 i="4" l="1"/>
  <c r="S74" i="5"/>
  <c r="Q69" i="5"/>
  <c r="K74" i="5"/>
  <c r="S64" i="5"/>
  <c r="R64" i="5"/>
  <c r="Q64" i="5"/>
  <c r="P64" i="5"/>
  <c r="O64" i="5"/>
  <c r="Q55" i="5"/>
  <c r="P55" i="5"/>
  <c r="O55" i="5"/>
  <c r="O53" i="5"/>
  <c r="O52" i="5"/>
  <c r="O51" i="5"/>
  <c r="O50" i="5"/>
  <c r="O49" i="5"/>
  <c r="O48" i="5"/>
  <c r="O47" i="5"/>
  <c r="O46" i="5"/>
  <c r="R74" i="5"/>
  <c r="Q71" i="5"/>
  <c r="Q74" i="5"/>
  <c r="P74" i="5"/>
  <c r="O74" i="5"/>
  <c r="K54" i="5"/>
  <c r="H41" i="3"/>
  <c r="G41" i="3"/>
  <c r="G27" i="3" l="1"/>
  <c r="G23" i="3"/>
  <c r="G22" i="3"/>
  <c r="G21" i="3"/>
  <c r="G20" i="3"/>
  <c r="G19" i="3"/>
  <c r="N24" i="3"/>
  <c r="O24" i="3" s="1"/>
  <c r="E34" i="3"/>
  <c r="E35" i="3" s="1"/>
  <c r="E28" i="3"/>
  <c r="E29" i="3" s="1"/>
  <c r="L24" i="3"/>
  <c r="M24" i="3" s="1"/>
  <c r="F35" i="3" l="1"/>
  <c r="F39" i="3" s="1"/>
  <c r="G28" i="3"/>
  <c r="B4" i="2"/>
  <c r="B4" i="3"/>
  <c r="B3" i="1"/>
  <c r="B4" i="5"/>
  <c r="C11" i="2" l="1"/>
  <c r="C12" i="2" s="1"/>
  <c r="C13" i="2" s="1"/>
  <c r="C14" i="2" s="1"/>
  <c r="C15" i="2" s="1"/>
  <c r="C16" i="2" s="1"/>
  <c r="C17" i="2" s="1"/>
  <c r="C18" i="2" s="1"/>
  <c r="C19" i="2" s="1"/>
  <c r="D9" i="2"/>
  <c r="D10" i="2" s="1"/>
  <c r="D11" i="2" s="1"/>
  <c r="D12" i="2" s="1"/>
  <c r="D13" i="2" s="1"/>
  <c r="D14" i="2" s="1"/>
  <c r="D15" i="2" s="1"/>
  <c r="D16" i="2" s="1"/>
  <c r="D17" i="2" s="1"/>
  <c r="D18" i="2" s="1"/>
  <c r="D19" i="2" s="1"/>
</calcChain>
</file>

<file path=xl/sharedStrings.xml><?xml version="1.0" encoding="utf-8"?>
<sst xmlns="http://schemas.openxmlformats.org/spreadsheetml/2006/main" count="417" uniqueCount="235">
  <si>
    <t>Gráfico BurnDown - Exemplo</t>
  </si>
  <si>
    <t>Exemplo : estimativa de 80 pontos na Sprint Backlog, temos 10 dias então seriam 8 pontos por dia</t>
  </si>
  <si>
    <t>Dia</t>
  </si>
  <si>
    <t>Estimativa</t>
  </si>
  <si>
    <t>Realizado</t>
  </si>
  <si>
    <t>Backlog</t>
  </si>
  <si>
    <t>User Story</t>
  </si>
  <si>
    <t>Story # 1</t>
  </si>
  <si>
    <t>Cadastro básico</t>
  </si>
  <si>
    <t>Descrição</t>
  </si>
  <si>
    <t>Justificativa</t>
  </si>
  <si>
    <t>Solução</t>
  </si>
  <si>
    <t>Eu quero entrar na plataforma com meu email ou número do celular, para checar quais são os cupons disponíveis de &lt;produto ou serviço&gt;, e utilizar os mesmos para adquirir o que estou procurando.</t>
  </si>
  <si>
    <t>Cadastro será simples - nome completo, cpf, e opção para identificação: email, telefone, ou rede social. Se email ou telefone será enviada uma confirmação para validação do email / telefone e então o usuário digitará uma senha para acesso. Se usuário já existir mostrar tela para entrada de senha / esqueceu sua senha. Se opção for rede social autenticação será com mecanismos do provedor (Google, Facebook ou Microsoft inicialmente).</t>
  </si>
  <si>
    <t>O primeiro passo na aplicação é permitir o cadastro de forma rápida - usando email ou nr do celular, ou ainda cpf, ou mesmo autenticação via rede social. A interface deve ser simples e bem informativa.</t>
  </si>
  <si>
    <t>ID</t>
  </si>
  <si>
    <t>História</t>
  </si>
  <si>
    <t>Sprint</t>
  </si>
  <si>
    <t>Product Backlog - User Stories</t>
  </si>
  <si>
    <t>01</t>
  </si>
  <si>
    <t>02</t>
  </si>
  <si>
    <t>03</t>
  </si>
  <si>
    <t>04</t>
  </si>
  <si>
    <t>05</t>
  </si>
  <si>
    <t>06</t>
  </si>
  <si>
    <t>07</t>
  </si>
  <si>
    <t>08</t>
  </si>
  <si>
    <t>09</t>
  </si>
  <si>
    <t>10</t>
  </si>
  <si>
    <t>11</t>
  </si>
  <si>
    <t>Sprint Backlog</t>
  </si>
  <si>
    <t>Nome do Projeto: Sistema de gestão de cupons e voucher</t>
  </si>
  <si>
    <r>
      <t>Feature 01</t>
    </r>
    <r>
      <rPr>
        <sz val="10"/>
        <color theme="1"/>
        <rFont val="Calibri"/>
        <family val="2"/>
        <scheme val="minor"/>
      </rPr>
      <t>: Interface usuários</t>
    </r>
  </si>
  <si>
    <r>
      <t>·</t>
    </r>
    <r>
      <rPr>
        <sz val="7"/>
        <color theme="1"/>
        <rFont val="Times New Roman"/>
        <family val="1"/>
      </rPr>
      <t xml:space="preserve">       </t>
    </r>
    <r>
      <rPr>
        <sz val="10"/>
        <color theme="1"/>
        <rFont val="Calibri"/>
        <family val="2"/>
        <scheme val="minor"/>
      </rPr>
      <t>cadastro básico (user, email, senha)</t>
    </r>
  </si>
  <si>
    <r>
      <t>·</t>
    </r>
    <r>
      <rPr>
        <sz val="7"/>
        <color theme="1"/>
        <rFont val="Times New Roman"/>
        <family val="1"/>
      </rPr>
      <t xml:space="preserve">       </t>
    </r>
    <r>
      <rPr>
        <sz val="10"/>
        <color theme="1"/>
        <rFont val="Calibri"/>
        <family val="2"/>
        <scheme val="minor"/>
      </rPr>
      <t>troca de senha / esqueci minha senha</t>
    </r>
  </si>
  <si>
    <r>
      <t>·</t>
    </r>
    <r>
      <rPr>
        <sz val="7"/>
        <color theme="1"/>
        <rFont val="Times New Roman"/>
        <family val="1"/>
      </rPr>
      <t xml:space="preserve">       </t>
    </r>
    <r>
      <rPr>
        <sz val="10"/>
        <color theme="1"/>
        <rFont val="Calibri"/>
        <family val="2"/>
        <scheme val="minor"/>
      </rPr>
      <t>cadastro avançado: dados pessoais, preferencias (quais produtos e serviços)</t>
    </r>
  </si>
  <si>
    <r>
      <t>·</t>
    </r>
    <r>
      <rPr>
        <sz val="7"/>
        <color theme="1"/>
        <rFont val="Times New Roman"/>
        <family val="1"/>
      </rPr>
      <t xml:space="preserve">       </t>
    </r>
    <r>
      <rPr>
        <sz val="10"/>
        <color theme="1"/>
        <rFont val="Calibri"/>
        <family val="2"/>
        <scheme val="minor"/>
      </rPr>
      <t>notificação: como ser contatado</t>
    </r>
  </si>
  <si>
    <r>
      <t>Feature 02</t>
    </r>
    <r>
      <rPr>
        <sz val="10"/>
        <color theme="1"/>
        <rFont val="Calibri"/>
        <family val="2"/>
        <scheme val="minor"/>
      </rPr>
      <t>: Interface parceiros</t>
    </r>
  </si>
  <si>
    <r>
      <t>·</t>
    </r>
    <r>
      <rPr>
        <sz val="7"/>
        <color theme="1"/>
        <rFont val="Times New Roman"/>
        <family val="1"/>
      </rPr>
      <t xml:space="preserve">       </t>
    </r>
    <r>
      <rPr>
        <sz val="10"/>
        <color theme="1"/>
        <rFont val="Calibri"/>
        <family val="2"/>
        <scheme val="minor"/>
      </rPr>
      <t>dados parceiros (cnpj, razão social, contatos, dados integração, etc)</t>
    </r>
  </si>
  <si>
    <r>
      <t>·</t>
    </r>
    <r>
      <rPr>
        <sz val="7"/>
        <color theme="1"/>
        <rFont val="Times New Roman"/>
        <family val="1"/>
      </rPr>
      <t xml:space="preserve">       </t>
    </r>
    <r>
      <rPr>
        <sz val="10"/>
        <color theme="1"/>
        <rFont val="Calibri"/>
        <family val="2"/>
        <scheme val="minor"/>
      </rPr>
      <t>regras negócio</t>
    </r>
  </si>
  <si>
    <r>
      <t>o</t>
    </r>
    <r>
      <rPr>
        <sz val="7"/>
        <color theme="1"/>
        <rFont val="Times New Roman"/>
        <family val="1"/>
      </rPr>
      <t xml:space="preserve">   </t>
    </r>
    <r>
      <rPr>
        <sz val="10"/>
        <color theme="1"/>
        <rFont val="Calibri"/>
        <family val="2"/>
        <scheme val="minor"/>
      </rPr>
      <t>Com o que meu cupom pode combinar (Comida x Farmácia, Roupas x Calçados, etc)</t>
    </r>
  </si>
  <si>
    <r>
      <t>o</t>
    </r>
    <r>
      <rPr>
        <sz val="7"/>
        <color theme="1"/>
        <rFont val="Times New Roman"/>
        <family val="1"/>
      </rPr>
      <t xml:space="preserve">   </t>
    </r>
    <r>
      <rPr>
        <sz val="10"/>
        <color theme="1"/>
        <rFont val="Calibri"/>
        <family val="2"/>
        <scheme val="minor"/>
      </rPr>
      <t>Billing – escala de quantidade de cupons ofertados e convertidos X percentual de faturamento da plataforma</t>
    </r>
  </si>
  <si>
    <r>
      <t>Feature 03</t>
    </r>
    <r>
      <rPr>
        <sz val="10"/>
        <color theme="1"/>
        <rFont val="Calibri"/>
        <family val="2"/>
        <scheme val="minor"/>
      </rPr>
      <t>: Gestão Cupons</t>
    </r>
  </si>
  <si>
    <r>
      <t>·</t>
    </r>
    <r>
      <rPr>
        <sz val="7"/>
        <color theme="1"/>
        <rFont val="Times New Roman"/>
        <family val="1"/>
      </rPr>
      <t xml:space="preserve">       </t>
    </r>
    <r>
      <rPr>
        <sz val="10"/>
        <color theme="1"/>
        <rFont val="Calibri"/>
        <family val="2"/>
        <scheme val="minor"/>
      </rPr>
      <t>Conversor de vouchers (agrupamento de cupons)</t>
    </r>
  </si>
  <si>
    <r>
      <t>·</t>
    </r>
    <r>
      <rPr>
        <sz val="7"/>
        <color theme="1"/>
        <rFont val="Times New Roman"/>
        <family val="1"/>
      </rPr>
      <t xml:space="preserve">       </t>
    </r>
    <r>
      <rPr>
        <sz val="10"/>
        <color theme="1"/>
        <rFont val="Calibri"/>
        <family val="2"/>
        <scheme val="minor"/>
      </rPr>
      <t>Gerenciador de “Matches” – Voucher x preferências usuários</t>
    </r>
  </si>
  <si>
    <r>
      <t>·</t>
    </r>
    <r>
      <rPr>
        <sz val="7"/>
        <color theme="1"/>
        <rFont val="Times New Roman"/>
        <family val="1"/>
      </rPr>
      <t xml:space="preserve">       </t>
    </r>
    <r>
      <rPr>
        <sz val="10"/>
        <color theme="1"/>
        <rFont val="Calibri"/>
        <family val="2"/>
        <scheme val="minor"/>
      </rPr>
      <t>Gerenciador de bonificação por utilização</t>
    </r>
  </si>
  <si>
    <r>
      <t>Feature 04</t>
    </r>
    <r>
      <rPr>
        <sz val="10"/>
        <color theme="1"/>
        <rFont val="Calibri"/>
        <family val="2"/>
        <scheme val="minor"/>
      </rPr>
      <t>: Módulos de administração</t>
    </r>
  </si>
  <si>
    <r>
      <t>Feature 05</t>
    </r>
    <r>
      <rPr>
        <sz val="10"/>
        <color theme="1"/>
        <rFont val="Calibri"/>
        <family val="2"/>
        <scheme val="minor"/>
      </rPr>
      <t>: Módulo de suporte</t>
    </r>
  </si>
  <si>
    <r>
      <t>·</t>
    </r>
    <r>
      <rPr>
        <sz val="7"/>
        <color theme="1"/>
        <rFont val="Times New Roman"/>
        <family val="1"/>
      </rPr>
      <t xml:space="preserve">       </t>
    </r>
    <r>
      <rPr>
        <sz val="10"/>
        <color theme="1"/>
        <rFont val="Calibri"/>
        <family val="2"/>
        <scheme val="minor"/>
      </rPr>
      <t>Suporte plataforma</t>
    </r>
  </si>
  <si>
    <r>
      <t>o</t>
    </r>
    <r>
      <rPr>
        <sz val="7"/>
        <color theme="1"/>
        <rFont val="Times New Roman"/>
        <family val="1"/>
      </rPr>
      <t xml:space="preserve">   </t>
    </r>
    <r>
      <rPr>
        <sz val="10"/>
        <color theme="1"/>
        <rFont val="Calibri"/>
        <family val="2"/>
        <scheme val="minor"/>
      </rPr>
      <t>configurações da aplicação: integrações, definições de ambiente, etc</t>
    </r>
  </si>
  <si>
    <r>
      <t>o</t>
    </r>
    <r>
      <rPr>
        <sz val="7"/>
        <color theme="1"/>
        <rFont val="Times New Roman"/>
        <family val="1"/>
      </rPr>
      <t xml:space="preserve">   </t>
    </r>
    <r>
      <rPr>
        <sz val="10"/>
        <color theme="1"/>
        <rFont val="Calibri"/>
        <family val="2"/>
        <scheme val="minor"/>
      </rPr>
      <t>indicadores de utilização</t>
    </r>
  </si>
  <si>
    <r>
      <t>·</t>
    </r>
    <r>
      <rPr>
        <sz val="7"/>
        <color theme="1"/>
        <rFont val="Times New Roman"/>
        <family val="1"/>
      </rPr>
      <t xml:space="preserve">       </t>
    </r>
    <r>
      <rPr>
        <sz val="10"/>
        <color theme="1"/>
        <rFont val="Calibri"/>
        <family val="2"/>
        <scheme val="minor"/>
      </rPr>
      <t>Suporte usuários</t>
    </r>
  </si>
  <si>
    <r>
      <t>o</t>
    </r>
    <r>
      <rPr>
        <sz val="7"/>
        <color theme="1"/>
        <rFont val="Times New Roman"/>
        <family val="1"/>
      </rPr>
      <t xml:space="preserve">   </t>
    </r>
    <r>
      <rPr>
        <sz val="10"/>
        <color theme="1"/>
        <rFont val="Calibri"/>
        <family val="2"/>
        <scheme val="minor"/>
      </rPr>
      <t>Guia de utilização</t>
    </r>
  </si>
  <si>
    <r>
      <t>o</t>
    </r>
    <r>
      <rPr>
        <sz val="7"/>
        <color theme="1"/>
        <rFont val="Times New Roman"/>
        <family val="1"/>
      </rPr>
      <t xml:space="preserve">   </t>
    </r>
    <r>
      <rPr>
        <sz val="10"/>
        <color theme="1"/>
        <rFont val="Calibri"/>
        <family val="2"/>
        <scheme val="minor"/>
      </rPr>
      <t>Chat suporte (bot de atendimento)</t>
    </r>
  </si>
  <si>
    <r>
      <t>o</t>
    </r>
    <r>
      <rPr>
        <sz val="7"/>
        <color theme="1"/>
        <rFont val="Times New Roman"/>
        <family val="1"/>
      </rPr>
      <t xml:space="preserve">   </t>
    </r>
    <r>
      <rPr>
        <sz val="10"/>
        <color theme="1"/>
        <rFont val="Calibri"/>
        <family val="2"/>
        <scheme val="minor"/>
      </rPr>
      <t>Fale conosco</t>
    </r>
  </si>
  <si>
    <t>Interface usuário - Cadastro básico</t>
  </si>
  <si>
    <t>Interface usuário - Troca de senha</t>
  </si>
  <si>
    <t>Interface usuário - cadastro avançado</t>
  </si>
  <si>
    <t>Interface usuário - notificações</t>
  </si>
  <si>
    <t>Interface usuário - Cadastro básico rede social</t>
  </si>
  <si>
    <t>Interface parceiros - dados parceiros</t>
  </si>
  <si>
    <t>Interface parceiros - regras negócio - combinações</t>
  </si>
  <si>
    <t>Interface parceiros - regras negócio - billing</t>
  </si>
  <si>
    <t>12</t>
  </si>
  <si>
    <t>13</t>
  </si>
  <si>
    <t>14</t>
  </si>
  <si>
    <t>15</t>
  </si>
  <si>
    <t>16</t>
  </si>
  <si>
    <t>17</t>
  </si>
  <si>
    <t>18</t>
  </si>
  <si>
    <t>19</t>
  </si>
  <si>
    <t>Gestão coupons - gerador</t>
  </si>
  <si>
    <t>Administração - parceiros</t>
  </si>
  <si>
    <t>Administração - usuários</t>
  </si>
  <si>
    <t>Administração - cupons e vouchers</t>
  </si>
  <si>
    <t>Administração - relatórios</t>
  </si>
  <si>
    <t>Administração - indicadores</t>
  </si>
  <si>
    <t>Administração - notificações</t>
  </si>
  <si>
    <t>Suporte - configurações</t>
  </si>
  <si>
    <t>Suporte - indicadores utilização</t>
  </si>
  <si>
    <t>Suporte usuários - guia</t>
  </si>
  <si>
    <t>Suporte usuários - bot atendimento</t>
  </si>
  <si>
    <t>Suporte usuários - fale conosco</t>
  </si>
  <si>
    <t>20</t>
  </si>
  <si>
    <t>21</t>
  </si>
  <si>
    <t>22</t>
  </si>
  <si>
    <t>23</t>
  </si>
  <si>
    <t>User Story Points - Exemplo</t>
  </si>
  <si>
    <t>Esforço</t>
  </si>
  <si>
    <t>baixo</t>
  </si>
  <si>
    <t>Verificação usuário existe</t>
  </si>
  <si>
    <t>Se existir, mostrar tela de "Esqueceu senha?"</t>
  </si>
  <si>
    <t>Se não existir, mostrar tela de opções de cadastro</t>
  </si>
  <si>
    <t>Opções de cadastro: email, telefone ou cpf</t>
  </si>
  <si>
    <t>Opções de cadastro: rede social - Google, Facebook ou MS</t>
  </si>
  <si>
    <t>médio</t>
  </si>
  <si>
    <t>Horas</t>
  </si>
  <si>
    <t>Tela cadastro básico (user, email, senha)</t>
  </si>
  <si>
    <t>Testes e validação</t>
  </si>
  <si>
    <t>Developer 1</t>
  </si>
  <si>
    <t>Developer 2</t>
  </si>
  <si>
    <t>Developer 3</t>
  </si>
  <si>
    <t>Developer 4</t>
  </si>
  <si>
    <t>Developer 5</t>
  </si>
  <si>
    <t>Cadastro avançado</t>
  </si>
  <si>
    <t>Tela com informações adicionais</t>
  </si>
  <si>
    <t>Cadastro das preferencias de cupons</t>
  </si>
  <si>
    <t>alto</t>
  </si>
  <si>
    <t>1 sem</t>
  </si>
  <si>
    <t>2 sem</t>
  </si>
  <si>
    <t>Sprint 1</t>
  </si>
  <si>
    <t>3 sem</t>
  </si>
  <si>
    <t>4 sem</t>
  </si>
  <si>
    <t>Sprint 2</t>
  </si>
  <si>
    <t>Gestão cupons</t>
  </si>
  <si>
    <t>Tela com cupons por preferencia</t>
  </si>
  <si>
    <t>Engine de agrupar cupons</t>
  </si>
  <si>
    <t>Sprint 3</t>
  </si>
  <si>
    <t>x</t>
  </si>
  <si>
    <t xml:space="preserve">Sequencia de Fibonacci: </t>
  </si>
  <si>
    <t>1, 1, 2, 3, 5, 8, 13, 21, 34, 55</t>
  </si>
  <si>
    <t>Total</t>
  </si>
  <si>
    <t>Estimativa - draft!!!</t>
  </si>
  <si>
    <t>Story</t>
  </si>
  <si>
    <t>Funcionalidade</t>
  </si>
  <si>
    <t>Pontos (Fibonacci)</t>
  </si>
  <si>
    <t>#1</t>
  </si>
  <si>
    <t>Cadastro Básico</t>
  </si>
  <si>
    <t>Gestão vouchers - gestor matches</t>
  </si>
  <si>
    <t>Gestão vouchers - conversor cupons x vouchers</t>
  </si>
  <si>
    <t>Feature</t>
  </si>
  <si>
    <t>Gestão vouchers - gestor bonificações por utilização</t>
  </si>
  <si>
    <t>?</t>
  </si>
  <si>
    <r>
      <t>Feature 04</t>
    </r>
    <r>
      <rPr>
        <sz val="10"/>
        <color theme="1"/>
        <rFont val="Calibri"/>
        <family val="2"/>
        <scheme val="minor"/>
      </rPr>
      <t>: Gestão Vouchers</t>
    </r>
  </si>
  <si>
    <r>
      <t>Feature 06</t>
    </r>
    <r>
      <rPr>
        <sz val="10"/>
        <color theme="1"/>
        <rFont val="Calibri"/>
        <family val="2"/>
        <scheme val="minor"/>
      </rPr>
      <t>: Funcionalidade Persona 01</t>
    </r>
  </si>
  <si>
    <t>F01</t>
  </si>
  <si>
    <t>F02</t>
  </si>
  <si>
    <t>F03</t>
  </si>
  <si>
    <t>F04</t>
  </si>
  <si>
    <t>F05</t>
  </si>
  <si>
    <t>F06</t>
  </si>
  <si>
    <t>F07</t>
  </si>
  <si>
    <t>F08</t>
  </si>
  <si>
    <t>Gestão vouchers - conversor vouchers</t>
  </si>
  <si>
    <t>Gestão vouchers - gestor bonificações</t>
  </si>
  <si>
    <r>
      <t>·</t>
    </r>
    <r>
      <rPr>
        <sz val="7"/>
        <color theme="1"/>
        <rFont val="Times New Roman"/>
        <family val="1"/>
      </rPr>
      <t xml:space="preserve">       </t>
    </r>
    <r>
      <rPr>
        <sz val="10"/>
        <color theme="1"/>
        <rFont val="Calibri"/>
        <family val="2"/>
        <scheme val="minor"/>
      </rPr>
      <t>Interface “Melhor Idade”</t>
    </r>
  </si>
  <si>
    <r>
      <t>o</t>
    </r>
    <r>
      <rPr>
        <sz val="7"/>
        <color theme="1"/>
        <rFont val="Times New Roman"/>
        <family val="1"/>
      </rPr>
      <t xml:space="preserve">   </t>
    </r>
    <r>
      <rPr>
        <sz val="10"/>
        <color theme="1"/>
        <rFont val="Calibri"/>
        <family val="2"/>
        <scheme val="minor"/>
      </rPr>
      <t>UX diferenciada com foco em pessoas com dificuldades – visão, navegação, entendimento</t>
    </r>
  </si>
  <si>
    <r>
      <t>·</t>
    </r>
    <r>
      <rPr>
        <sz val="7"/>
        <color theme="1"/>
        <rFont val="Times New Roman"/>
        <family val="1"/>
      </rPr>
      <t xml:space="preserve">       </t>
    </r>
    <r>
      <rPr>
        <sz val="10"/>
        <color theme="1"/>
        <rFont val="Calibri"/>
        <family val="2"/>
        <scheme val="minor"/>
      </rPr>
      <t>Interface “Minha Galera!”</t>
    </r>
  </si>
  <si>
    <r>
      <t>o</t>
    </r>
    <r>
      <rPr>
        <sz val="7"/>
        <color theme="1"/>
        <rFont val="Times New Roman"/>
        <family val="1"/>
      </rPr>
      <t xml:space="preserve">   </t>
    </r>
    <r>
      <rPr>
        <sz val="10"/>
        <color theme="1"/>
        <rFont val="Calibri"/>
        <family val="2"/>
        <scheme val="minor"/>
      </rPr>
      <t>Integração com redes sociais</t>
    </r>
  </si>
  <si>
    <t>Func. Persona 01 - Melhor Idade</t>
  </si>
  <si>
    <t>Func. Persona 02 - Minha galera 01</t>
  </si>
  <si>
    <t>Func. Persona 02 - Minha galera 02 - Redes Sociais</t>
  </si>
  <si>
    <t>Story # 6</t>
  </si>
  <si>
    <t>Gostaria de que o app tivesse as letras maiores, com informações mais fáceis de ler - é complicado com letras pequenas. E os botões também precisam ser maiores e de fácil acesso. E tenho medo de fazer algo errado, gostaria de confirmar o que estou fazendo.</t>
  </si>
  <si>
    <t>Pessoas de mais idade e até mesmo com algum problema de visão tem dificuldade em operar aplicações que não tem recursos de aumento dos fontes, ou mesmo uma interface mais direcionada para eles. Existe também a preocupação de não saber ao certo o que  está fazendo, por isso alguns usuários tem receio em confirmar uma operação via aplicação.</t>
  </si>
  <si>
    <t>No processo de login a solução irá avaliar a idade do usuário, caso seja alguém com mais de 60 anos irá apresentar uma opção para utilização de uma interface diferenciada (fontes e botões maiores, e outros recursos necessários). Esta mesma opção poderá ser disponibilizada para outros usuários através do menu de configuração da aplicação. Esta interface poderá ser desenvolvidia com folhas de estilo diferenciadas.</t>
  </si>
  <si>
    <t>Feature 01 - Interface de Usuário</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</si>
  <si>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de cadastro intuitiva e amigável</t>
    </r>
    <r>
      <rPr>
        <b/>
        <sz val="11"/>
        <color theme="1"/>
        <rFont val="Calibri"/>
        <family val="2"/>
        <scheme val="minor"/>
      </rPr>
      <t xml:space="preserve"> para que</t>
    </r>
    <r>
      <rPr>
        <sz val="11"/>
        <color theme="1"/>
        <rFont val="Calibri"/>
        <family val="2"/>
        <scheme val="minor"/>
      </rPr>
      <t xml:space="preserve"> novos usuários consigam se cadastrar facilmente em nossa plataforma/app.</t>
    </r>
  </si>
  <si>
    <t>Feature 02 - Interface Parceiros</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</si>
  <si>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com os dados dos parceiros </t>
    </r>
    <r>
      <rPr>
        <b/>
        <sz val="11"/>
        <color theme="1"/>
        <rFont val="Calibri"/>
        <family val="2"/>
        <scheme val="minor"/>
      </rPr>
      <t>para que</t>
    </r>
    <r>
      <rPr>
        <sz val="11"/>
        <color theme="1"/>
        <rFont val="Calibri"/>
        <family val="2"/>
        <scheme val="minor"/>
      </rPr>
      <t xml:space="preserve"> seja possível definir regras de negócios como billing ou integração de nossos serviços com lojas parceiras.</t>
    </r>
  </si>
  <si>
    <t>Feature 03 - Gestão de Cupons</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</si>
  <si>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 sistema de destão de cupons </t>
    </r>
    <r>
      <rPr>
        <b/>
        <sz val="11"/>
        <color theme="1"/>
        <rFont val="Calibri"/>
        <family val="2"/>
        <scheme val="minor"/>
      </rPr>
      <t>para que</t>
    </r>
    <r>
      <rPr>
        <sz val="11"/>
        <color theme="1"/>
        <rFont val="Calibri"/>
        <family val="2"/>
        <scheme val="minor"/>
      </rPr>
      <t xml:space="preserve"> sejam criadas funções para auxiliar nossos usuários no gerenciamento de seus cupons e vouchers.</t>
    </r>
  </si>
  <si>
    <t>Feature 04 - Módulos de Administração</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</si>
  <si>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de controle </t>
    </r>
    <r>
      <rPr>
        <b/>
        <sz val="11"/>
        <color theme="1"/>
        <rFont val="Calibri"/>
        <family val="2"/>
        <scheme val="minor"/>
      </rPr>
      <t>para que</t>
    </r>
    <r>
      <rPr>
        <sz val="11"/>
        <color theme="1"/>
        <rFont val="Calibri"/>
        <family val="2"/>
        <scheme val="minor"/>
      </rPr>
      <t xml:space="preserve"> os administradores do sitem possam visualizar detalhes sobre os usuários e parceiros além de gerar relatórios e notificar ou alertar diretamente nossos usuários.</t>
    </r>
  </si>
  <si>
    <t>Feature 05 - Módulo de Suporte</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</si>
  <si>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função </t>
    </r>
    <r>
      <rPr>
        <b/>
        <sz val="11"/>
        <color theme="1"/>
        <rFont val="Calibri"/>
        <family val="2"/>
        <scheme val="minor"/>
      </rPr>
      <t>para que</t>
    </r>
    <r>
      <rPr>
        <sz val="11"/>
        <color theme="1"/>
        <rFont val="Calibri"/>
        <family val="2"/>
        <scheme val="minor"/>
      </rPr>
      <t xml:space="preserve"> nossos usuários tenham opções para contatar nosso suporte por meio de um chat ou bot de atendimento.</t>
    </r>
  </si>
  <si>
    <r>
      <t>Feature 01</t>
    </r>
    <r>
      <rPr>
        <sz val="10"/>
        <color theme="1"/>
        <rFont val="Calibri"/>
        <family val="2"/>
        <scheme val="minor"/>
      </rPr>
      <t>: Interface usuários - TICKET</t>
    </r>
  </si>
  <si>
    <r>
      <t>EU COMO :</t>
    </r>
    <r>
      <rPr>
        <sz val="10"/>
        <color theme="1"/>
        <rFont val="Calibri"/>
        <family val="2"/>
        <scheme val="minor"/>
      </rPr>
      <t>ILOVEVOUCHERS</t>
    </r>
  </si>
  <si>
    <r>
      <t xml:space="preserve">NECESSITO DE: </t>
    </r>
    <r>
      <rPr>
        <sz val="10"/>
        <color theme="1"/>
        <rFont val="Calibri"/>
        <family val="2"/>
        <scheme val="minor"/>
      </rPr>
      <t>INTERFACE DE CADASTRO, TENDO: EMAIL, SENHA E USERNAME</t>
    </r>
  </si>
  <si>
    <r>
      <t xml:space="preserve">PARA QUE: </t>
    </r>
    <r>
      <rPr>
        <sz val="10"/>
        <color theme="1"/>
        <rFont val="Calibri"/>
        <family val="2"/>
        <scheme val="minor"/>
      </rPr>
      <t>OS CLIENTES POSSAM FAZER O CADASTRO INICIAL NO APP.</t>
    </r>
  </si>
  <si>
    <t>EU COMO: ILOVEVOUCHERS</t>
  </si>
  <si>
    <t>NECESSITO DE: INTERFACE DE DADOS DOS PARCEIROS, TENDO: CNPJ, RAZÃO SOCIAL, ETC.</t>
  </si>
  <si>
    <t>PARA: ~~</t>
  </si>
  <si>
    <t>NECESSITO DE: GERADOR DE CUPONS E GERENCIADOR DE MATCHES</t>
  </si>
  <si>
    <t>PARA: GERAR OS MELHORES CUPONS VÁLIDOS DA REGIÃO E DA PREFERÊNCIA DO USUÁRIO</t>
  </si>
  <si>
    <t>NECESSITO DE: MÓDULO DE INTERFACE DE ADMINISTRAÇÃO</t>
  </si>
  <si>
    <t>PARA: GERENCIAR E ADMINISTRAR USUÁRIOS, PARCEIROS, CUPONS, ETC</t>
  </si>
  <si>
    <t>NECESSITO DE: INTERFACE E INTEGRAÇÕES DE SUPORTE</t>
  </si>
  <si>
    <t>PARA: MELHORAR E DAR SUPORTE À EXPERIÊNCIA DO USUÁRIO</t>
  </si>
  <si>
    <r>
      <t>Feature 07</t>
    </r>
    <r>
      <rPr>
        <sz val="10"/>
        <color theme="1"/>
        <rFont val="Calibri"/>
        <family val="2"/>
        <scheme val="minor"/>
      </rPr>
      <t>: Funcionalidade Persona 02 – “antenada”</t>
    </r>
  </si>
  <si>
    <r>
      <t>o</t>
    </r>
    <r>
      <rPr>
        <sz val="7"/>
        <color theme="1"/>
        <rFont val="Times New Roman"/>
        <family val="1"/>
      </rPr>
      <t xml:space="preserve">   </t>
    </r>
    <r>
      <rPr>
        <sz val="10"/>
        <color theme="1"/>
        <rFont val="Calibri"/>
        <family val="2"/>
        <scheme val="minor"/>
      </rPr>
      <t>Opções de interação com outros usuários com as mesmas preferências</t>
    </r>
  </si>
  <si>
    <r>
      <t>Feature 08</t>
    </r>
    <r>
      <rPr>
        <sz val="10"/>
        <color theme="1"/>
        <rFont val="Calibri"/>
        <family val="2"/>
        <scheme val="minor"/>
      </rPr>
      <t>: Funcionalidade Persona 03 – “comex”</t>
    </r>
  </si>
  <si>
    <r>
      <t>·</t>
    </r>
    <r>
      <rPr>
        <sz val="7"/>
        <color theme="1"/>
        <rFont val="Times New Roman"/>
        <family val="1"/>
      </rPr>
      <t xml:space="preserve">       </t>
    </r>
    <r>
      <rPr>
        <sz val="10"/>
        <color theme="1"/>
        <rFont val="Calibri"/>
        <family val="2"/>
        <scheme val="minor"/>
      </rPr>
      <t>Interface “Conversão Libras”</t>
    </r>
  </si>
  <si>
    <r>
      <t>o</t>
    </r>
    <r>
      <rPr>
        <sz val="7"/>
        <color theme="1"/>
        <rFont val="Times New Roman"/>
        <family val="1"/>
      </rPr>
      <t xml:space="preserve">   </t>
    </r>
    <r>
      <rPr>
        <sz val="10"/>
        <color theme="1"/>
        <rFont val="Calibri"/>
        <family val="2"/>
        <scheme val="minor"/>
      </rPr>
      <t>Desenvolver na solução uma interface que possa orientar o usuário utilizando vídeos com som e tradução em libra tipo “Hand Talk”</t>
    </r>
  </si>
  <si>
    <t>Func. Persona 03 - Conversão libras</t>
  </si>
  <si>
    <t>Pontos</t>
  </si>
  <si>
    <t>X</t>
  </si>
  <si>
    <r>
      <t>·</t>
    </r>
    <r>
      <rPr>
        <sz val="7"/>
        <color theme="1"/>
        <rFont val="Times New Roman"/>
        <family val="1"/>
      </rPr>
      <t xml:space="preserve">       </t>
    </r>
    <r>
      <rPr>
        <sz val="10"/>
        <color theme="1"/>
        <rFont val="Calibri"/>
        <family val="2"/>
        <scheme val="minor"/>
      </rPr>
      <t>Gerador de cupons disponíveis (parceiro, região, valor, validade) sem regras de combinação.</t>
    </r>
  </si>
  <si>
    <t>Points</t>
  </si>
  <si>
    <t>Sequencia de Fibonacci: 1, 1, 2, 3, 5, 8, 13, 21, 34, 55</t>
  </si>
  <si>
    <r>
      <rPr>
        <b/>
        <sz val="10"/>
        <color theme="1"/>
        <rFont val="Calibri"/>
        <family val="2"/>
        <scheme val="minor"/>
      </rPr>
      <t>Feature 06:</t>
    </r>
    <r>
      <rPr>
        <sz val="10"/>
        <color theme="1"/>
        <rFont val="Calibri"/>
        <family val="2"/>
        <scheme val="minor"/>
      </rPr>
      <t xml:space="preserve"> Funcionalidade Persona 01 - "tiozaoRH"</t>
    </r>
  </si>
  <si>
    <t>Prioridade</t>
  </si>
  <si>
    <t>Sprint 4</t>
  </si>
  <si>
    <t>Sprint 5</t>
  </si>
  <si>
    <t>Premissas</t>
  </si>
  <si>
    <t>Cada sprint com 20 dias no máximo</t>
  </si>
  <si>
    <t>Equipe: 01 PO - 01 SM - 08 Developers</t>
  </si>
  <si>
    <t xml:space="preserve">Capacidade estimada de pontos por developer: </t>
  </si>
  <si>
    <t>1 ponto</t>
  </si>
  <si>
    <t>16 horas</t>
  </si>
  <si>
    <t>developers</t>
  </si>
  <si>
    <t>horas por dia</t>
  </si>
  <si>
    <t>dias por sprint</t>
  </si>
  <si>
    <t>Capacidade de entrega da equipe por sprint:</t>
  </si>
  <si>
    <t>pontos</t>
  </si>
  <si>
    <t>a cda 20 dias</t>
  </si>
  <si>
    <t>ok</t>
  </si>
  <si>
    <t>User Stories</t>
  </si>
  <si>
    <t>US</t>
  </si>
  <si>
    <t>GabRamalho</t>
  </si>
  <si>
    <t>GabGuilherme</t>
  </si>
  <si>
    <t>Patricia</t>
  </si>
  <si>
    <t>GabVerissimo</t>
  </si>
  <si>
    <t>Diego</t>
  </si>
  <si>
    <t>Allan</t>
  </si>
  <si>
    <t>Fernando</t>
  </si>
  <si>
    <t>Sprints x Features</t>
  </si>
  <si>
    <t>01 / 02</t>
  </si>
  <si>
    <t>02 / 03</t>
  </si>
  <si>
    <t>Incluir funcionalidades personas!!!</t>
  </si>
  <si>
    <t>Valor???</t>
  </si>
  <si>
    <t>Crítica para a aplicação, para registro dos usuários</t>
  </si>
  <si>
    <t>Feature 07: Funcionalidade Persona 02 – “antenada”</t>
  </si>
  <si>
    <t>Feature 06: Funcionalidade Persona 01 - "tiozaoRH"</t>
  </si>
  <si>
    <t xml:space="preserve">EU COMO: </t>
  </si>
  <si>
    <t>NECESSITO DE:</t>
  </si>
  <si>
    <t xml:space="preserve">PARA: </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</si>
  <si>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t>
    </r>
    <r>
      <rPr>
        <b/>
        <sz val="11"/>
        <color theme="1"/>
        <rFont val="Calibri"/>
        <family val="2"/>
        <scheme val="minor"/>
      </rPr>
      <t>para que</t>
    </r>
    <r>
      <rPr>
        <sz val="11"/>
        <color theme="1"/>
        <rFont val="Calibri"/>
        <family val="2"/>
        <scheme val="minor"/>
      </rPr>
      <t xml:space="preserve"> nossos usuários tenham opções de interação com outros usuários que tenham as mesmas preferências.</t>
    </r>
  </si>
  <si>
    <t>NECESSITO DE: INTERFACE DE INTERAÇÃO ENTRE USUÁRIOS</t>
  </si>
  <si>
    <t>PARA: MELHORAR A EXPERIÊNCIA DO USUÁRIO ANTENADO</t>
  </si>
  <si>
    <t>Func. Persona 02 – “antenada”</t>
  </si>
  <si>
    <t>Pessoas antenadas no mundo das redes sociais querem, a todo momento, interagir com o máximo de pessoas possíveis para não perderem nenhuma novidade. Além disso, esses usuários gostam de ter facilidade no compartilhamento de alguma informação nas redes sociais.</t>
  </si>
  <si>
    <t>Gostaria que o aplicativo tivesse uma interface com diversas opções de interação com outros usuários que tenham preferências iguais ou, pelo menos, semelhantes as minhas. Seria legal também ter integração com redes sociais para o compartilhamento dos cupons.</t>
  </si>
  <si>
    <t>Story # 7</t>
  </si>
  <si>
    <t>Após o cadastro, a aplicação apresentará uma tela com sugestões de tags de determinados assuntos para o usuário seguir e acompanhar aquilo que for do seu interesse. Essa opção poderá ser ajustada posteriormente adicionando novas tags ou removendo as mesmas dos seus interesses.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</si>
</sst>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sz val="10"/>
      <color theme="1"/>
      <name val="Symbol"/>
      <family val="1"/>
      <charset val="2"/>
    </font>
    <font>
      <sz val="7"/>
      <color theme="1"/>
      <name val="Times New Roman"/>
      <family val="1"/>
    </font>
    <font>
      <sz val="10"/>
      <color theme="1"/>
      <name val="Courier New"/>
      <family val="3"/>
    </font>
    <font>
      <sz val="11"/>
      <color rgb="FFFF0000"/>
      <name val="Calibri"/>
      <family val="2"/>
      <scheme val="minor"/>
    </font>
    <font>
      <b/>
      <sz val="8"/>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4"/>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0" fillId="0" borderId="0" xfId="0" applyAlignment="1">
      <alignment horizontal="center"/>
    </xf>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vertical="top"/>
    </xf>
    <xf numFmtId="0" fontId="1" fillId="2" borderId="0" xfId="0" applyFont="1" applyFill="1" applyAlignment="1">
      <alignment horizontal="left" vertical="top"/>
    </xf>
    <xf numFmtId="0" fontId="1" fillId="2" borderId="0" xfId="0" applyFont="1" applyFill="1"/>
    <xf numFmtId="0" fontId="0" fillId="0" borderId="0" xfId="0" applyAlignment="1">
      <alignment vertical="top" wrapText="1"/>
    </xf>
    <xf numFmtId="0" fontId="0" fillId="0" borderId="0" xfId="0" quotePrefix="1"/>
    <xf numFmtId="0" fontId="5" fillId="0" borderId="0" xfId="0" applyFont="1" applyAlignment="1">
      <alignment vertical="center"/>
    </xf>
    <xf numFmtId="0" fontId="6" fillId="0" borderId="0" xfId="0" applyFont="1" applyAlignment="1">
      <alignment horizontal="left" vertical="center" indent="4"/>
    </xf>
    <xf numFmtId="0" fontId="8" fillId="0" borderId="0" xfId="0" applyFont="1" applyAlignment="1">
      <alignment horizontal="left" vertical="center" indent="9"/>
    </xf>
    <xf numFmtId="0" fontId="6" fillId="0" borderId="0" xfId="0" applyFont="1" applyAlignment="1">
      <alignment horizontal="left" vertical="center" indent="7"/>
    </xf>
    <xf numFmtId="0" fontId="8" fillId="0" borderId="0" xfId="0" applyFont="1" applyAlignment="1">
      <alignment horizontal="left" vertical="center" indent="12"/>
    </xf>
    <xf numFmtId="0" fontId="1" fillId="0" borderId="0" xfId="0" applyFont="1" applyAlignment="1">
      <alignment horizontal="left" vertical="top"/>
    </xf>
    <xf numFmtId="0" fontId="0" fillId="3" borderId="0" xfId="0" applyFill="1"/>
    <xf numFmtId="0" fontId="0" fillId="4" borderId="0" xfId="0" applyFill="1"/>
    <xf numFmtId="0" fontId="9" fillId="0" borderId="0" xfId="0" applyFont="1"/>
    <xf numFmtId="0" fontId="0" fillId="0" borderId="0" xfId="0" applyAlignment="1">
      <alignment horizontal="right"/>
    </xf>
    <xf numFmtId="0" fontId="2" fillId="0" borderId="0" xfId="0" applyFont="1" applyAlignment="1">
      <alignment horizontal="left" vertical="top"/>
    </xf>
    <xf numFmtId="0" fontId="4" fillId="0" borderId="0" xfId="0" applyFont="1" applyAlignment="1">
      <alignment vertical="center"/>
    </xf>
    <xf numFmtId="0" fontId="0" fillId="6" borderId="0" xfId="0" applyFill="1"/>
    <xf numFmtId="0" fontId="1" fillId="6" borderId="0" xfId="0" applyFont="1" applyFill="1"/>
    <xf numFmtId="0" fontId="5" fillId="3" borderId="0" xfId="0" applyFont="1" applyFill="1" applyAlignment="1">
      <alignment vertical="center"/>
    </xf>
    <xf numFmtId="0" fontId="1" fillId="0" borderId="0" xfId="0" applyFont="1" applyAlignment="1">
      <alignment horizontal="left"/>
    </xf>
    <xf numFmtId="0" fontId="10" fillId="0" borderId="0" xfId="0" applyFont="1" applyAlignment="1">
      <alignment horizontal="left"/>
    </xf>
    <xf numFmtId="0" fontId="1" fillId="6" borderId="0" xfId="0" applyFont="1" applyFill="1" applyAlignment="1">
      <alignment horizontal="center"/>
    </xf>
    <xf numFmtId="0" fontId="0" fillId="3" borderId="0" xfId="0" applyFill="1" applyAlignment="1">
      <alignment horizontal="center"/>
    </xf>
    <xf numFmtId="0" fontId="4" fillId="3" borderId="0" xfId="0" applyFont="1" applyFill="1" applyAlignment="1">
      <alignment vertical="center"/>
    </xf>
    <xf numFmtId="0" fontId="1" fillId="7" borderId="2" xfId="0" applyFont="1" applyFill="1" applyBorder="1"/>
    <xf numFmtId="0" fontId="1" fillId="7" borderId="3" xfId="0" applyFont="1" applyFill="1" applyBorder="1"/>
    <xf numFmtId="0" fontId="1" fillId="7" borderId="4" xfId="0" applyFont="1" applyFill="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vertical="center" wrapText="1"/>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1"/>
          <c:order val="1"/>
          <c:tx>
            <c:strRef>
              <c:f>BurnDown!$C$8</c:f>
              <c:strCache>
                <c:ptCount val="1"/>
                <c:pt idx="0">
                  <c:v>Estimativa</c:v>
                </c:pt>
              </c:strCache>
            </c:strRef>
          </c:tx>
          <c:spPr>
            <a:ln w="28575" cap="rnd">
              <a:solidFill>
                <a:schemeClr val="accent2"/>
              </a:solidFill>
              <a:round/>
            </a:ln>
            <a:effectLst/>
          </c:spPr>
          <c:marker>
            <c:symbol val="none"/>
          </c:marker>
          <c:val>
            <c:numRef>
              <c:f>BurnDown!$C$9:$C$19</c:f>
              <c:numCache>
                <c:formatCode>General</c:formatCode>
                <c:ptCount val="11"/>
                <c:pt idx="0">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1-E309-40D7-B592-6F477CCDDC57}"/>
            </c:ext>
          </c:extLst>
        </c:ser>
        <c:ser>
          <c:idx val="2"/>
          <c:order val="2"/>
          <c:tx>
            <c:strRef>
              <c:f>BurnDown!$D$8</c:f>
              <c:strCache>
                <c:ptCount val="1"/>
                <c:pt idx="0">
                  <c:v>Backlog</c:v>
                </c:pt>
              </c:strCache>
            </c:strRef>
          </c:tx>
          <c:spPr>
            <a:ln w="28575" cap="rnd">
              <a:solidFill>
                <a:schemeClr val="accent3"/>
              </a:solidFill>
              <a:round/>
            </a:ln>
            <a:effectLst/>
          </c:spPr>
          <c:marker>
            <c:symbol val="none"/>
          </c:marker>
          <c:val>
            <c:numRef>
              <c:f>BurnDown!$D$9:$D$19</c:f>
              <c:numCache>
                <c:formatCode>General</c:formatCode>
                <c:ptCount val="11"/>
                <c:pt idx="0">
                  <c:v>80</c:v>
                </c:pt>
                <c:pt idx="1">
                  <c:v>80</c:v>
                </c:pt>
                <c:pt idx="2">
                  <c:v>70</c:v>
                </c:pt>
                <c:pt idx="3">
                  <c:v>45</c:v>
                </c:pt>
                <c:pt idx="4">
                  <c:v>45</c:v>
                </c:pt>
                <c:pt idx="5">
                  <c:v>35</c:v>
                </c:pt>
                <c:pt idx="6">
                  <c:v>35</c:v>
                </c:pt>
                <c:pt idx="7">
                  <c:v>20</c:v>
                </c:pt>
                <c:pt idx="8">
                  <c:v>10</c:v>
                </c:pt>
                <c:pt idx="9">
                  <c:v>10</c:v>
                </c:pt>
                <c:pt idx="10">
                  <c:v>0</c:v>
                </c:pt>
              </c:numCache>
            </c:numRef>
          </c:val>
          <c:smooth val="0"/>
          <c:extLst>
            <c:ext xmlns:c16="http://schemas.microsoft.com/office/drawing/2014/chart" uri="{C3380CC4-5D6E-409C-BE32-E72D297353CC}">
              <c16:uniqueId val="{00000002-E309-40D7-B592-6F477CCDDC57}"/>
            </c:ext>
          </c:extLst>
        </c:ser>
        <c:dLbls>
          <c:showLegendKey val="0"/>
          <c:showVal val="0"/>
          <c:showCatName val="0"/>
          <c:showSerName val="0"/>
          <c:showPercent val="0"/>
          <c:showBubbleSize val="0"/>
        </c:dLbls>
        <c:smooth val="0"/>
        <c:axId val="517804768"/>
        <c:axId val="929797176"/>
        <c:extLst>
          <c:ext xmlns:c15="http://schemas.microsoft.com/office/drawing/2012/chart" uri="{02D57815-91ED-43cb-92C2-25804820EDAC}">
            <c15:filteredLineSeries>
              <c15:ser>
                <c:idx val="0"/>
                <c:order val="0"/>
                <c:tx>
                  <c:strRef>
                    <c:extLst>
                      <c:ext uri="{02D57815-91ED-43cb-92C2-25804820EDAC}">
                        <c15:formulaRef>
                          <c15:sqref>BurnDown!$B$8</c15:sqref>
                        </c15:formulaRef>
                      </c:ext>
                    </c:extLst>
                    <c:strCache>
                      <c:ptCount val="1"/>
                      <c:pt idx="0">
                        <c:v>Dia</c:v>
                      </c:pt>
                    </c:strCache>
                  </c:strRef>
                </c:tx>
                <c:spPr>
                  <a:ln w="28575" cap="rnd">
                    <a:solidFill>
                      <a:schemeClr val="accent1"/>
                    </a:solidFill>
                    <a:round/>
                  </a:ln>
                  <a:effectLst/>
                </c:spPr>
                <c:marker>
                  <c:symbol val="none"/>
                </c:marker>
                <c:val>
                  <c:numRef>
                    <c:extLst>
                      <c:ext uri="{02D57815-91ED-43cb-92C2-25804820EDAC}">
                        <c15:formulaRef>
                          <c15:sqref>BurnDown!$B$9:$B$19</c15:sqref>
                        </c15:formulaRef>
                      </c:ext>
                    </c:extLst>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E309-40D7-B592-6F477CCDDC57}"/>
                  </c:ext>
                </c:extLst>
              </c15:ser>
            </c15:filteredLineSeries>
          </c:ext>
        </c:extLst>
      </c:lineChart>
      <c:catAx>
        <c:axId val="517804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29797176"/>
        <c:crosses val="autoZero"/>
        <c:auto val="1"/>
        <c:lblAlgn val="ctr"/>
        <c:lblOffset val="100"/>
        <c:noMultiLvlLbl val="0"/>
      </c:catAx>
      <c:valAx>
        <c:axId val="92979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780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25400</xdr:colOff>
      <xdr:row>17</xdr:row>
      <xdr:rowOff>21239</xdr:rowOff>
    </xdr:from>
    <xdr:to>
      <xdr:col>11</xdr:col>
      <xdr:colOff>1185332</xdr:colOff>
      <xdr:row>33</xdr:row>
      <xdr:rowOff>143483</xdr:rowOff>
    </xdr:to>
    <xdr:pic>
      <xdr:nvPicPr>
        <xdr:cNvPr id="2" name="Imagem 1">
          <a:extLst>
            <a:ext uri="{FF2B5EF4-FFF2-40B4-BE49-F238E27FC236}">
              <a16:creationId xmlns:a16="http://schemas.microsoft.com/office/drawing/2014/main" id="{6805BB21-33C1-5FDD-3B55-1CCB32031DB9}"/>
            </a:ext>
          </a:extLst>
        </xdr:cNvPr>
        <xdr:cNvPicPr>
          <a:picLocks noChangeAspect="1"/>
        </xdr:cNvPicPr>
      </xdr:nvPicPr>
      <xdr:blipFill>
        <a:blip xmlns:r="http://schemas.openxmlformats.org/officeDocument/2006/relationships" r:embed="rId1"/>
        <a:stretch>
          <a:fillRect/>
        </a:stretch>
      </xdr:blipFill>
      <xdr:spPr>
        <a:xfrm>
          <a:off x="7467600" y="3164489"/>
          <a:ext cx="5338232" cy="3068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606425</xdr:colOff>
      <xdr:row>6</xdr:row>
      <xdr:rowOff>177800</xdr:rowOff>
    </xdr:from>
    <xdr:to>
      <xdr:col>13</xdr:col>
      <xdr:colOff>301625</xdr:colOff>
      <xdr:row>21</xdr:row>
      <xdr:rowOff>158750</xdr:rowOff>
    </xdr:to>
    <xdr:graphicFrame macro="">
      <xdr:nvGraphicFramePr>
        <xdr:cNvPr id="3" name="Gráfico 2">
          <a:extLst>
            <a:ext uri="{FF2B5EF4-FFF2-40B4-BE49-F238E27FC236}">
              <a16:creationId xmlns:a16="http://schemas.microsoft.com/office/drawing/2014/main" id="{6D85E3FA-8492-D4AA-88E2-520CD2805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3C7B-1F38-45D0-876C-FF09C5DFDC94}">
  <dimension ref="B3:L35"/>
  <sheetViews>
    <sheetView workbookViewId="0"/>
  </sheetViews>
  <sheetFormatPr defaultRowHeight="15" x14ac:dyDescent="0.25"/>
  <cols>
    <col min="3" max="3" width="7.5703125" customWidth="1"/>
    <col min="4" max="4" width="45.85546875" customWidth="1"/>
    <col min="5" max="5" width="9.42578125" customWidth="1"/>
    <col min="10" max="10" width="41.5703125" bestFit="1" customWidth="1"/>
    <col min="11" max="11" width="9.5703125" bestFit="1" customWidth="1"/>
    <col min="12" max="12" width="43.140625" bestFit="1" customWidth="1"/>
  </cols>
  <sheetData>
    <row r="3" spans="2:12" ht="15.75" x14ac:dyDescent="0.25">
      <c r="B3" s="2" t="s">
        <v>18</v>
      </c>
    </row>
    <row r="4" spans="2:12" x14ac:dyDescent="0.25">
      <c r="B4" t="s">
        <v>31</v>
      </c>
    </row>
    <row r="5" spans="2:12" x14ac:dyDescent="0.25">
      <c r="I5" s="27" t="s">
        <v>188</v>
      </c>
      <c r="J5" s="23" t="s">
        <v>130</v>
      </c>
      <c r="K5" s="23" t="s">
        <v>191</v>
      </c>
      <c r="L5" s="23" t="s">
        <v>220</v>
      </c>
    </row>
    <row r="6" spans="2:12" x14ac:dyDescent="0.25">
      <c r="B6" t="s">
        <v>130</v>
      </c>
      <c r="C6" t="s">
        <v>15</v>
      </c>
      <c r="D6" t="s">
        <v>16</v>
      </c>
      <c r="E6" t="s">
        <v>17</v>
      </c>
      <c r="I6" s="1">
        <v>5</v>
      </c>
      <c r="J6" s="10" t="s">
        <v>32</v>
      </c>
      <c r="K6">
        <v>1</v>
      </c>
      <c r="L6" t="s">
        <v>221</v>
      </c>
    </row>
    <row r="7" spans="2:12" x14ac:dyDescent="0.25">
      <c r="B7" s="1">
        <v>1</v>
      </c>
      <c r="C7" s="9" t="s">
        <v>19</v>
      </c>
      <c r="D7" t="s">
        <v>55</v>
      </c>
      <c r="E7" s="9" t="s">
        <v>19</v>
      </c>
      <c r="I7" s="28">
        <v>8</v>
      </c>
      <c r="J7" s="24" t="s">
        <v>37</v>
      </c>
      <c r="K7" s="24">
        <v>2</v>
      </c>
    </row>
    <row r="8" spans="2:12" x14ac:dyDescent="0.25">
      <c r="B8" s="1">
        <v>1</v>
      </c>
      <c r="C8" s="9" t="s">
        <v>20</v>
      </c>
      <c r="D8" t="s">
        <v>59</v>
      </c>
      <c r="E8" s="9" t="s">
        <v>19</v>
      </c>
      <c r="I8" s="1">
        <v>21</v>
      </c>
      <c r="J8" s="10" t="s">
        <v>42</v>
      </c>
      <c r="K8">
        <v>2</v>
      </c>
    </row>
    <row r="9" spans="2:12" x14ac:dyDescent="0.25">
      <c r="B9" s="1">
        <v>1</v>
      </c>
      <c r="C9" s="9" t="s">
        <v>21</v>
      </c>
      <c r="D9" t="s">
        <v>56</v>
      </c>
      <c r="E9" s="9" t="s">
        <v>19</v>
      </c>
      <c r="I9" s="28">
        <v>55</v>
      </c>
      <c r="J9" s="24" t="s">
        <v>133</v>
      </c>
      <c r="K9" s="24">
        <v>4</v>
      </c>
    </row>
    <row r="10" spans="2:12" x14ac:dyDescent="0.25">
      <c r="B10" s="1">
        <v>1</v>
      </c>
      <c r="C10" s="9" t="s">
        <v>22</v>
      </c>
      <c r="D10" t="s">
        <v>57</v>
      </c>
      <c r="E10" s="9" t="s">
        <v>19</v>
      </c>
      <c r="I10" s="1">
        <v>13</v>
      </c>
      <c r="J10" s="10" t="s">
        <v>47</v>
      </c>
      <c r="K10">
        <v>3</v>
      </c>
    </row>
    <row r="11" spans="2:12" x14ac:dyDescent="0.25">
      <c r="B11" s="1">
        <v>1</v>
      </c>
      <c r="C11" s="9" t="s">
        <v>23</v>
      </c>
      <c r="D11" t="s">
        <v>58</v>
      </c>
      <c r="E11" s="9" t="s">
        <v>19</v>
      </c>
      <c r="I11" s="28">
        <v>13</v>
      </c>
      <c r="J11" s="29" t="s">
        <v>190</v>
      </c>
      <c r="K11" s="24">
        <v>6</v>
      </c>
    </row>
    <row r="12" spans="2:12" x14ac:dyDescent="0.25">
      <c r="B12" s="1">
        <v>2</v>
      </c>
      <c r="C12" s="9" t="s">
        <v>24</v>
      </c>
      <c r="D12" t="s">
        <v>60</v>
      </c>
      <c r="E12" s="9" t="s">
        <v>19</v>
      </c>
      <c r="I12" s="1">
        <v>21</v>
      </c>
      <c r="J12" s="10" t="s">
        <v>179</v>
      </c>
      <c r="K12">
        <v>7</v>
      </c>
    </row>
    <row r="13" spans="2:12" x14ac:dyDescent="0.25">
      <c r="B13" s="1">
        <v>2</v>
      </c>
      <c r="C13" s="9" t="s">
        <v>25</v>
      </c>
      <c r="D13" t="s">
        <v>61</v>
      </c>
      <c r="E13" s="9" t="s">
        <v>19</v>
      </c>
      <c r="I13" s="28">
        <v>34</v>
      </c>
      <c r="J13" s="24" t="s">
        <v>181</v>
      </c>
      <c r="K13" s="24">
        <v>8</v>
      </c>
    </row>
    <row r="14" spans="2:12" x14ac:dyDescent="0.25">
      <c r="B14" s="1">
        <v>2</v>
      </c>
      <c r="C14" s="9" t="s">
        <v>26</v>
      </c>
      <c r="D14" t="s">
        <v>62</v>
      </c>
      <c r="E14" s="9" t="s">
        <v>19</v>
      </c>
      <c r="I14" s="4">
        <f>SUM(I6:I13)</f>
        <v>170</v>
      </c>
      <c r="J14" s="14"/>
    </row>
    <row r="15" spans="2:12" x14ac:dyDescent="0.25">
      <c r="B15" s="1">
        <v>3</v>
      </c>
      <c r="C15" s="9" t="s">
        <v>27</v>
      </c>
      <c r="D15" t="s">
        <v>71</v>
      </c>
      <c r="E15" s="9" t="s">
        <v>19</v>
      </c>
      <c r="I15" s="26" t="s">
        <v>189</v>
      </c>
    </row>
    <row r="16" spans="2:12" x14ac:dyDescent="0.25">
      <c r="B16" s="1">
        <v>4</v>
      </c>
      <c r="C16" s="9" t="s">
        <v>28</v>
      </c>
      <c r="D16" t="s">
        <v>129</v>
      </c>
      <c r="E16" s="9" t="s">
        <v>218</v>
      </c>
    </row>
    <row r="17" spans="2:5" x14ac:dyDescent="0.25">
      <c r="B17" s="1">
        <v>4</v>
      </c>
      <c r="C17" s="9" t="s">
        <v>29</v>
      </c>
      <c r="D17" t="s">
        <v>128</v>
      </c>
      <c r="E17" s="9" t="s">
        <v>218</v>
      </c>
    </row>
    <row r="18" spans="2:5" x14ac:dyDescent="0.25">
      <c r="B18" s="1">
        <v>4</v>
      </c>
      <c r="C18" s="9" t="s">
        <v>63</v>
      </c>
      <c r="D18" t="s">
        <v>131</v>
      </c>
      <c r="E18" s="9" t="s">
        <v>218</v>
      </c>
    </row>
    <row r="19" spans="2:5" x14ac:dyDescent="0.25">
      <c r="B19" s="1">
        <v>5</v>
      </c>
      <c r="C19" s="9" t="s">
        <v>64</v>
      </c>
      <c r="D19" t="s">
        <v>78</v>
      </c>
      <c r="E19" s="9" t="s">
        <v>217</v>
      </c>
    </row>
    <row r="20" spans="2:5" x14ac:dyDescent="0.25">
      <c r="B20" s="1">
        <v>5</v>
      </c>
      <c r="C20" s="9" t="s">
        <v>65</v>
      </c>
      <c r="D20" t="s">
        <v>79</v>
      </c>
      <c r="E20" s="9" t="s">
        <v>217</v>
      </c>
    </row>
    <row r="21" spans="2:5" x14ac:dyDescent="0.25">
      <c r="B21" s="1">
        <v>5</v>
      </c>
      <c r="C21" s="9" t="s">
        <v>66</v>
      </c>
      <c r="D21" t="s">
        <v>80</v>
      </c>
      <c r="E21" s="9" t="s">
        <v>217</v>
      </c>
    </row>
    <row r="22" spans="2:5" x14ac:dyDescent="0.25">
      <c r="B22" s="1">
        <v>5</v>
      </c>
      <c r="C22" s="9" t="s">
        <v>67</v>
      </c>
      <c r="D22" t="s">
        <v>81</v>
      </c>
      <c r="E22" s="9" t="s">
        <v>217</v>
      </c>
    </row>
    <row r="23" spans="2:5" x14ac:dyDescent="0.25">
      <c r="B23" s="1">
        <v>5</v>
      </c>
      <c r="C23" s="9" t="s">
        <v>68</v>
      </c>
      <c r="D23" t="s">
        <v>82</v>
      </c>
      <c r="E23" s="9" t="s">
        <v>217</v>
      </c>
    </row>
    <row r="25" spans="2:5" x14ac:dyDescent="0.25">
      <c r="B25" t="s">
        <v>219</v>
      </c>
    </row>
    <row r="30" spans="2:5" x14ac:dyDescent="0.25">
      <c r="B30" s="1" t="s">
        <v>132</v>
      </c>
      <c r="C30" s="9" t="s">
        <v>69</v>
      </c>
      <c r="D30" t="s">
        <v>73</v>
      </c>
    </row>
    <row r="31" spans="2:5" x14ac:dyDescent="0.25">
      <c r="B31" s="1" t="s">
        <v>132</v>
      </c>
      <c r="C31" s="9" t="s">
        <v>70</v>
      </c>
      <c r="D31" t="s">
        <v>72</v>
      </c>
    </row>
    <row r="32" spans="2:5" x14ac:dyDescent="0.25">
      <c r="B32" s="1" t="s">
        <v>132</v>
      </c>
      <c r="C32" s="9" t="s">
        <v>83</v>
      </c>
      <c r="D32" t="s">
        <v>74</v>
      </c>
    </row>
    <row r="33" spans="2:4" x14ac:dyDescent="0.25">
      <c r="B33" s="1" t="s">
        <v>132</v>
      </c>
      <c r="C33" s="9" t="s">
        <v>84</v>
      </c>
      <c r="D33" t="s">
        <v>75</v>
      </c>
    </row>
    <row r="34" spans="2:4" x14ac:dyDescent="0.25">
      <c r="B34" s="1" t="s">
        <v>132</v>
      </c>
      <c r="C34" s="9" t="s">
        <v>85</v>
      </c>
      <c r="D34" t="s">
        <v>76</v>
      </c>
    </row>
    <row r="35" spans="2:4" x14ac:dyDescent="0.25">
      <c r="B35" s="1" t="s">
        <v>132</v>
      </c>
      <c r="C35" s="9" t="s">
        <v>86</v>
      </c>
      <c r="D35" t="s">
        <v>77</v>
      </c>
    </row>
  </sheetData>
  <phoneticPr fontId="3" type="noConversion"/>
  <pageMargins left="0.511811024" right="0.511811024" top="0.78740157499999996" bottom="0.78740157499999996" header="0.31496062000000002" footer="0.31496062000000002"/>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79"/>
  <sheetViews>
    <sheetView tabSelected="1" topLeftCell="A28" zoomScale="110" zoomScaleNormal="110" workbookViewId="0">
      <selection activeCell="C19" sqref="C19"/>
    </sheetView>
  </sheetViews>
  <sheetFormatPr defaultRowHeight="15" x14ac:dyDescent="0.25"/>
  <cols>
    <col min="2" max="2" width="13.85546875" customWidth="1"/>
    <col min="3" max="3" width="79" customWidth="1"/>
  </cols>
  <sheetData>
    <row r="2" spans="1:6" ht="15.75" x14ac:dyDescent="0.25">
      <c r="B2" s="2" t="s">
        <v>6</v>
      </c>
    </row>
    <row r="3" spans="1:6" x14ac:dyDescent="0.25">
      <c r="B3" t="str">
        <f>nome_projeto</f>
        <v>Nome do Projeto: Sistema de gestão de cupons e voucher</v>
      </c>
    </row>
    <row r="5" spans="1:6" x14ac:dyDescent="0.25">
      <c r="B5" s="6" t="s">
        <v>152</v>
      </c>
      <c r="C5" s="7" t="s">
        <v>8</v>
      </c>
      <c r="E5" s="6"/>
      <c r="F5" s="7"/>
    </row>
    <row r="6" spans="1:6" ht="48.95" customHeight="1" x14ac:dyDescent="0.25">
      <c r="B6" s="5" t="s">
        <v>9</v>
      </c>
      <c r="C6" s="8" t="s">
        <v>12</v>
      </c>
      <c r="E6" s="5"/>
      <c r="F6" s="8"/>
    </row>
    <row r="7" spans="1:6" ht="47.45" customHeight="1" x14ac:dyDescent="0.25">
      <c r="B7" s="5" t="s">
        <v>10</v>
      </c>
      <c r="C7" s="8" t="s">
        <v>14</v>
      </c>
      <c r="E7" s="5"/>
      <c r="F7" s="8"/>
    </row>
    <row r="8" spans="1:6" ht="85.5" customHeight="1" x14ac:dyDescent="0.25">
      <c r="B8" s="5" t="s">
        <v>11</v>
      </c>
      <c r="C8" s="8" t="s">
        <v>13</v>
      </c>
      <c r="E8" s="5"/>
      <c r="F8" s="8"/>
    </row>
    <row r="9" spans="1:6" ht="11.45" customHeight="1" x14ac:dyDescent="0.25">
      <c r="A9" s="22"/>
      <c r="B9" s="22"/>
      <c r="C9" s="22"/>
    </row>
    <row r="10" spans="1:6" x14ac:dyDescent="0.25">
      <c r="B10" s="6" t="s">
        <v>152</v>
      </c>
      <c r="C10" s="7" t="s">
        <v>149</v>
      </c>
    </row>
    <row r="11" spans="1:6" ht="60" x14ac:dyDescent="0.25">
      <c r="B11" s="5" t="s">
        <v>9</v>
      </c>
      <c r="C11" s="8" t="s">
        <v>153</v>
      </c>
    </row>
    <row r="12" spans="1:6" ht="75" x14ac:dyDescent="0.25">
      <c r="B12" s="5" t="s">
        <v>10</v>
      </c>
      <c r="C12" s="8" t="s">
        <v>154</v>
      </c>
    </row>
    <row r="13" spans="1:6" ht="90" x14ac:dyDescent="0.25">
      <c r="B13" s="5" t="s">
        <v>11</v>
      </c>
      <c r="C13" s="8" t="s">
        <v>155</v>
      </c>
    </row>
    <row r="14" spans="1:6" x14ac:dyDescent="0.25">
      <c r="C14" s="3"/>
    </row>
    <row r="15" spans="1:6" x14ac:dyDescent="0.25">
      <c r="A15" s="22"/>
      <c r="B15" s="22"/>
      <c r="C15" s="22"/>
      <c r="F15" s="10"/>
    </row>
    <row r="16" spans="1:6" x14ac:dyDescent="0.25">
      <c r="B16" s="6" t="s">
        <v>233</v>
      </c>
      <c r="C16" s="7" t="s">
        <v>230</v>
      </c>
      <c r="F16" s="13"/>
    </row>
    <row r="17" spans="2:13" ht="60" x14ac:dyDescent="0.25">
      <c r="B17" s="5" t="s">
        <v>9</v>
      </c>
      <c r="C17" s="8" t="s">
        <v>232</v>
      </c>
      <c r="F17" s="14"/>
    </row>
    <row r="18" spans="2:13" ht="60" x14ac:dyDescent="0.25">
      <c r="B18" s="5" t="s">
        <v>10</v>
      </c>
      <c r="C18" s="8" t="s">
        <v>231</v>
      </c>
      <c r="F18" s="14"/>
    </row>
    <row r="19" spans="2:13" ht="60" x14ac:dyDescent="0.25">
      <c r="B19" s="5" t="s">
        <v>11</v>
      </c>
      <c r="C19" s="8" t="s">
        <v>234</v>
      </c>
    </row>
    <row r="21" spans="2:13" x14ac:dyDescent="0.25">
      <c r="B21" s="39" t="s">
        <v>130</v>
      </c>
      <c r="C21" s="39"/>
      <c r="D21" s="39"/>
      <c r="E21" s="39" t="s">
        <v>6</v>
      </c>
      <c r="F21" s="39"/>
      <c r="G21" s="39"/>
      <c r="H21" s="39"/>
      <c r="I21" s="39"/>
      <c r="J21" s="39"/>
      <c r="K21" s="39"/>
      <c r="L21" s="39"/>
    </row>
    <row r="22" spans="2:13" x14ac:dyDescent="0.25">
      <c r="B22" s="39"/>
      <c r="C22" s="39"/>
      <c r="D22" s="39"/>
      <c r="E22" s="39"/>
      <c r="F22" s="39"/>
      <c r="G22" s="39"/>
      <c r="H22" s="39"/>
      <c r="I22" s="39"/>
      <c r="J22" s="39"/>
      <c r="K22" s="39"/>
      <c r="L22" s="39"/>
    </row>
    <row r="23" spans="2:13" x14ac:dyDescent="0.25">
      <c r="B23" s="38" t="s">
        <v>156</v>
      </c>
      <c r="C23" s="38"/>
      <c r="D23" s="38"/>
      <c r="E23" s="38" t="s">
        <v>157</v>
      </c>
      <c r="F23" s="38"/>
      <c r="G23" s="38"/>
      <c r="H23" s="38"/>
      <c r="I23" s="38"/>
      <c r="J23" s="38"/>
      <c r="K23" s="38"/>
      <c r="L23" s="38"/>
    </row>
    <row r="24" spans="2:13" x14ac:dyDescent="0.25">
      <c r="B24" s="38"/>
      <c r="C24" s="38"/>
      <c r="D24" s="38"/>
      <c r="E24" s="38"/>
      <c r="F24" s="38"/>
      <c r="G24" s="38"/>
      <c r="H24" s="38"/>
      <c r="I24" s="38"/>
      <c r="J24" s="38"/>
      <c r="K24" s="38"/>
      <c r="L24" s="38"/>
    </row>
    <row r="25" spans="2:13" x14ac:dyDescent="0.25">
      <c r="B25" s="38"/>
      <c r="C25" s="38"/>
      <c r="D25" s="38"/>
      <c r="E25" s="38"/>
      <c r="F25" s="38"/>
      <c r="G25" s="38"/>
      <c r="H25" s="38"/>
      <c r="I25" s="38"/>
      <c r="J25" s="38"/>
      <c r="K25" s="38"/>
      <c r="L25" s="38"/>
    </row>
    <row r="26" spans="2:13" x14ac:dyDescent="0.25">
      <c r="B26" s="38" t="s">
        <v>158</v>
      </c>
      <c r="C26" s="38"/>
      <c r="D26" s="38"/>
      <c r="E26" s="38" t="s">
        <v>159</v>
      </c>
      <c r="F26" s="38"/>
      <c r="G26" s="38"/>
      <c r="H26" s="38"/>
      <c r="I26" s="38"/>
      <c r="J26" s="38"/>
      <c r="K26" s="38"/>
      <c r="L26" s="38"/>
    </row>
    <row r="27" spans="2:13" x14ac:dyDescent="0.25">
      <c r="B27" s="38"/>
      <c r="C27" s="38"/>
      <c r="D27" s="38"/>
      <c r="E27" s="38"/>
      <c r="F27" s="38"/>
      <c r="G27" s="38"/>
      <c r="H27" s="38"/>
      <c r="I27" s="38"/>
      <c r="J27" s="38"/>
      <c r="K27" s="38"/>
      <c r="L27" s="38"/>
    </row>
    <row r="28" spans="2:13" x14ac:dyDescent="0.25">
      <c r="B28" s="38"/>
      <c r="C28" s="38"/>
      <c r="D28" s="38"/>
      <c r="E28" s="38"/>
      <c r="F28" s="38"/>
      <c r="G28" s="38"/>
      <c r="H28" s="38"/>
      <c r="I28" s="38"/>
      <c r="J28" s="38"/>
      <c r="K28" s="38"/>
      <c r="L28" s="38"/>
    </row>
    <row r="29" spans="2:13" x14ac:dyDescent="0.25">
      <c r="B29" s="38" t="s">
        <v>160</v>
      </c>
      <c r="C29" s="38"/>
      <c r="D29" s="38"/>
      <c r="E29" s="38" t="s">
        <v>161</v>
      </c>
      <c r="F29" s="38"/>
      <c r="G29" s="38"/>
      <c r="H29" s="38"/>
      <c r="I29" s="38"/>
      <c r="J29" s="38"/>
      <c r="K29" s="38"/>
      <c r="L29" s="38"/>
    </row>
    <row r="30" spans="2:13" x14ac:dyDescent="0.25">
      <c r="B30" s="38"/>
      <c r="C30" s="38"/>
      <c r="D30" s="38"/>
      <c r="E30" s="38"/>
      <c r="F30" s="38"/>
      <c r="G30" s="38"/>
      <c r="H30" s="38"/>
      <c r="I30" s="38"/>
      <c r="J30" s="38"/>
      <c r="K30" s="38"/>
      <c r="L30" s="38"/>
    </row>
    <row r="31" spans="2:13" x14ac:dyDescent="0.25">
      <c r="B31" s="38"/>
      <c r="C31" s="38"/>
      <c r="D31" s="38"/>
      <c r="E31" s="38"/>
      <c r="F31" s="38"/>
      <c r="G31" s="38"/>
      <c r="H31" s="38"/>
      <c r="I31" s="38"/>
      <c r="J31" s="38"/>
      <c r="K31" s="38"/>
      <c r="L31" s="38"/>
      <c r="M31" s="13"/>
    </row>
    <row r="32" spans="2:13" x14ac:dyDescent="0.25">
      <c r="B32" s="38" t="s">
        <v>162</v>
      </c>
      <c r="C32" s="38"/>
      <c r="D32" s="38"/>
      <c r="E32" s="38" t="s">
        <v>163</v>
      </c>
      <c r="F32" s="38"/>
      <c r="G32" s="38"/>
      <c r="H32" s="38"/>
      <c r="I32" s="38"/>
      <c r="J32" s="38"/>
      <c r="K32" s="38"/>
      <c r="L32" s="38"/>
      <c r="M32" s="14"/>
    </row>
    <row r="33" spans="2:13" x14ac:dyDescent="0.25">
      <c r="B33" s="38"/>
      <c r="C33" s="38"/>
      <c r="D33" s="38"/>
      <c r="E33" s="38"/>
      <c r="F33" s="38"/>
      <c r="G33" s="38"/>
      <c r="H33" s="38"/>
      <c r="I33" s="38"/>
      <c r="J33" s="38"/>
      <c r="K33" s="38"/>
      <c r="L33" s="38"/>
      <c r="M33" s="14"/>
    </row>
    <row r="34" spans="2:13" x14ac:dyDescent="0.25">
      <c r="B34" s="38"/>
      <c r="C34" s="38"/>
      <c r="D34" s="38"/>
      <c r="E34" s="38"/>
      <c r="F34" s="38"/>
      <c r="G34" s="38"/>
      <c r="H34" s="38"/>
      <c r="I34" s="38"/>
      <c r="J34" s="38"/>
      <c r="K34" s="38"/>
      <c r="L34" s="38"/>
    </row>
    <row r="35" spans="2:13" x14ac:dyDescent="0.25">
      <c r="B35" s="38" t="s">
        <v>164</v>
      </c>
      <c r="C35" s="38"/>
      <c r="D35" s="38"/>
      <c r="E35" s="38" t="s">
        <v>165</v>
      </c>
      <c r="F35" s="38"/>
      <c r="G35" s="38"/>
      <c r="H35" s="38"/>
      <c r="I35" s="38"/>
      <c r="J35" s="38"/>
      <c r="K35" s="38"/>
      <c r="L35" s="38"/>
    </row>
    <row r="36" spans="2:13" ht="15" customHeight="1" x14ac:dyDescent="0.25">
      <c r="B36" s="38"/>
      <c r="C36" s="38"/>
      <c r="D36" s="38"/>
      <c r="E36" s="38"/>
      <c r="F36" s="38"/>
      <c r="G36" s="38"/>
      <c r="H36" s="38"/>
      <c r="I36" s="38"/>
      <c r="J36" s="38"/>
      <c r="K36" s="38"/>
      <c r="L36" s="38"/>
    </row>
    <row r="37" spans="2:13" x14ac:dyDescent="0.25">
      <c r="B37" s="38"/>
      <c r="C37" s="38"/>
      <c r="D37" s="38"/>
      <c r="E37" s="38"/>
      <c r="F37" s="38"/>
      <c r="G37" s="38"/>
      <c r="H37" s="38"/>
      <c r="I37" s="38"/>
      <c r="J37" s="38"/>
      <c r="K37" s="38"/>
      <c r="L37" s="38"/>
    </row>
    <row r="38" spans="2:13" x14ac:dyDescent="0.25">
      <c r="B38" s="38" t="s">
        <v>223</v>
      </c>
      <c r="C38" s="38"/>
      <c r="D38" s="38"/>
      <c r="E38" s="38"/>
      <c r="F38" s="38"/>
      <c r="G38" s="38"/>
      <c r="H38" s="38"/>
      <c r="I38" s="38"/>
      <c r="J38" s="38"/>
      <c r="K38" s="38"/>
      <c r="L38" s="38"/>
    </row>
    <row r="39" spans="2:13" x14ac:dyDescent="0.25">
      <c r="B39" s="38"/>
      <c r="C39" s="38"/>
      <c r="D39" s="38"/>
      <c r="E39" s="38"/>
      <c r="F39" s="38"/>
      <c r="G39" s="38"/>
      <c r="H39" s="38"/>
      <c r="I39" s="38"/>
      <c r="J39" s="38"/>
      <c r="K39" s="38"/>
      <c r="L39" s="38"/>
    </row>
    <row r="40" spans="2:13" x14ac:dyDescent="0.25">
      <c r="B40" s="38"/>
      <c r="C40" s="38"/>
      <c r="D40" s="38"/>
      <c r="E40" s="38"/>
      <c r="F40" s="38"/>
      <c r="G40" s="38"/>
      <c r="H40" s="38"/>
      <c r="I40" s="38"/>
      <c r="J40" s="38"/>
      <c r="K40" s="38"/>
      <c r="L40" s="38"/>
    </row>
    <row r="41" spans="2:13" x14ac:dyDescent="0.25">
      <c r="B41" s="38" t="s">
        <v>222</v>
      </c>
      <c r="C41" s="38"/>
      <c r="D41" s="38"/>
      <c r="E41" s="38" t="s">
        <v>227</v>
      </c>
      <c r="F41" s="38"/>
      <c r="G41" s="38"/>
      <c r="H41" s="38"/>
      <c r="I41" s="38"/>
      <c r="J41" s="38"/>
      <c r="K41" s="38"/>
      <c r="L41" s="38"/>
    </row>
    <row r="42" spans="2:13" x14ac:dyDescent="0.25">
      <c r="B42" s="38"/>
      <c r="C42" s="38"/>
      <c r="D42" s="38"/>
      <c r="E42" s="38"/>
      <c r="F42" s="38"/>
      <c r="G42" s="38"/>
      <c r="H42" s="38"/>
      <c r="I42" s="38"/>
      <c r="J42" s="38"/>
      <c r="K42" s="38"/>
      <c r="L42" s="38"/>
    </row>
    <row r="43" spans="2:13" x14ac:dyDescent="0.25">
      <c r="B43" s="38"/>
      <c r="C43" s="38"/>
      <c r="D43" s="38"/>
      <c r="E43" s="38"/>
      <c r="F43" s="38"/>
      <c r="G43" s="38"/>
      <c r="H43" s="38"/>
      <c r="I43" s="38"/>
      <c r="J43" s="38"/>
      <c r="K43" s="38"/>
      <c r="L43" s="38"/>
    </row>
    <row r="46" spans="2:13" x14ac:dyDescent="0.25">
      <c r="B46" s="10" t="s">
        <v>166</v>
      </c>
    </row>
    <row r="47" spans="2:13" x14ac:dyDescent="0.25">
      <c r="B47" s="10" t="s">
        <v>167</v>
      </c>
    </row>
    <row r="48" spans="2:13" x14ac:dyDescent="0.25">
      <c r="B48" s="10" t="s">
        <v>168</v>
      </c>
    </row>
    <row r="49" spans="2:2" x14ac:dyDescent="0.25">
      <c r="B49" s="10" t="s">
        <v>169</v>
      </c>
    </row>
    <row r="51" spans="2:2" x14ac:dyDescent="0.25">
      <c r="B51" s="10" t="s">
        <v>37</v>
      </c>
    </row>
    <row r="52" spans="2:2" x14ac:dyDescent="0.25">
      <c r="B52" s="21" t="s">
        <v>170</v>
      </c>
    </row>
    <row r="53" spans="2:2" x14ac:dyDescent="0.25">
      <c r="B53" s="21" t="s">
        <v>171</v>
      </c>
    </row>
    <row r="54" spans="2:2" x14ac:dyDescent="0.25">
      <c r="B54" s="21" t="s">
        <v>172</v>
      </c>
    </row>
    <row r="56" spans="2:2" x14ac:dyDescent="0.25">
      <c r="B56" s="10" t="s">
        <v>42</v>
      </c>
    </row>
    <row r="57" spans="2:2" x14ac:dyDescent="0.25">
      <c r="B57" s="21" t="s">
        <v>170</v>
      </c>
    </row>
    <row r="58" spans="2:2" x14ac:dyDescent="0.25">
      <c r="B58" s="21" t="s">
        <v>173</v>
      </c>
    </row>
    <row r="59" spans="2:2" x14ac:dyDescent="0.25">
      <c r="B59" s="21" t="s">
        <v>174</v>
      </c>
    </row>
    <row r="61" spans="2:2" x14ac:dyDescent="0.25">
      <c r="B61" s="10" t="s">
        <v>46</v>
      </c>
    </row>
    <row r="62" spans="2:2" x14ac:dyDescent="0.25">
      <c r="B62" s="21" t="s">
        <v>170</v>
      </c>
    </row>
    <row r="63" spans="2:2" x14ac:dyDescent="0.25">
      <c r="B63" s="21" t="s">
        <v>175</v>
      </c>
    </row>
    <row r="64" spans="2:2" x14ac:dyDescent="0.25">
      <c r="B64" s="21" t="s">
        <v>176</v>
      </c>
    </row>
    <row r="66" spans="2:2" x14ac:dyDescent="0.25">
      <c r="B66" s="10" t="s">
        <v>47</v>
      </c>
    </row>
    <row r="67" spans="2:2" x14ac:dyDescent="0.25">
      <c r="B67" s="21" t="s">
        <v>170</v>
      </c>
    </row>
    <row r="68" spans="2:2" x14ac:dyDescent="0.25">
      <c r="B68" s="21" t="s">
        <v>177</v>
      </c>
    </row>
    <row r="69" spans="2:2" x14ac:dyDescent="0.25">
      <c r="B69" s="21" t="s">
        <v>178</v>
      </c>
    </row>
    <row r="71" spans="2:2" x14ac:dyDescent="0.25">
      <c r="B71" s="29" t="s">
        <v>190</v>
      </c>
    </row>
    <row r="72" spans="2:2" x14ac:dyDescent="0.25">
      <c r="B72" s="21" t="s">
        <v>224</v>
      </c>
    </row>
    <row r="73" spans="2:2" x14ac:dyDescent="0.25">
      <c r="B73" s="21" t="s">
        <v>225</v>
      </c>
    </row>
    <row r="74" spans="2:2" x14ac:dyDescent="0.25">
      <c r="B74" s="21" t="s">
        <v>226</v>
      </c>
    </row>
    <row r="76" spans="2:2" x14ac:dyDescent="0.25">
      <c r="B76" s="10" t="s">
        <v>179</v>
      </c>
    </row>
    <row r="77" spans="2:2" x14ac:dyDescent="0.25">
      <c r="B77" s="21" t="s">
        <v>170</v>
      </c>
    </row>
    <row r="78" spans="2:2" x14ac:dyDescent="0.25">
      <c r="B78" s="21" t="s">
        <v>228</v>
      </c>
    </row>
    <row r="79" spans="2:2" x14ac:dyDescent="0.25">
      <c r="B79" s="21" t="s">
        <v>229</v>
      </c>
    </row>
  </sheetData>
  <mergeCells count="16">
    <mergeCell ref="B38:D40"/>
    <mergeCell ref="E38:L40"/>
    <mergeCell ref="B41:D43"/>
    <mergeCell ref="E41:L43"/>
    <mergeCell ref="B35:D37"/>
    <mergeCell ref="E32:L34"/>
    <mergeCell ref="E35:L37"/>
    <mergeCell ref="B21:D22"/>
    <mergeCell ref="B23:D25"/>
    <mergeCell ref="E21:L22"/>
    <mergeCell ref="E23:L25"/>
    <mergeCell ref="B26:D28"/>
    <mergeCell ref="E26:L28"/>
    <mergeCell ref="B29:D31"/>
    <mergeCell ref="E29:L31"/>
    <mergeCell ref="B32:D34"/>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0383-BC9C-4317-9C9B-7E5989B0533C}">
  <dimension ref="A2:Y75"/>
  <sheetViews>
    <sheetView topLeftCell="J27" zoomScaleNormal="100" workbookViewId="0">
      <selection activeCell="L35" sqref="L35:L38"/>
    </sheetView>
  </sheetViews>
  <sheetFormatPr defaultRowHeight="15" x14ac:dyDescent="0.25"/>
  <cols>
    <col min="3" max="3" width="43.42578125" customWidth="1"/>
    <col min="10" max="10" width="13" bestFit="1" customWidth="1"/>
    <col min="12" max="12" width="47.28515625" customWidth="1"/>
    <col min="13" max="13" width="9.42578125" customWidth="1"/>
  </cols>
  <sheetData>
    <row r="2" spans="1:12" x14ac:dyDescent="0.25">
      <c r="C2" s="19" t="s">
        <v>119</v>
      </c>
      <c r="D2" t="s">
        <v>120</v>
      </c>
    </row>
    <row r="3" spans="1:12" ht="15.75" x14ac:dyDescent="0.25">
      <c r="B3" s="2" t="s">
        <v>30</v>
      </c>
      <c r="K3" s="3" t="s">
        <v>185</v>
      </c>
    </row>
    <row r="4" spans="1:12" x14ac:dyDescent="0.25">
      <c r="B4" t="str">
        <f>nome_projeto</f>
        <v>Nome do Projeto: Sistema de gestão de cupons e voucher</v>
      </c>
      <c r="K4">
        <v>13</v>
      </c>
      <c r="L4" s="10" t="s">
        <v>32</v>
      </c>
    </row>
    <row r="5" spans="1:12" x14ac:dyDescent="0.25">
      <c r="L5" s="11" t="s">
        <v>33</v>
      </c>
    </row>
    <row r="6" spans="1:12" x14ac:dyDescent="0.25">
      <c r="B6" t="s">
        <v>15</v>
      </c>
      <c r="C6" t="s">
        <v>16</v>
      </c>
      <c r="D6" t="s">
        <v>88</v>
      </c>
      <c r="E6" t="s">
        <v>96</v>
      </c>
      <c r="F6" t="s">
        <v>110</v>
      </c>
      <c r="G6" t="s">
        <v>113</v>
      </c>
      <c r="H6" t="s">
        <v>117</v>
      </c>
      <c r="I6" t="s">
        <v>207</v>
      </c>
      <c r="L6" s="11" t="s">
        <v>34</v>
      </c>
    </row>
    <row r="7" spans="1:12" x14ac:dyDescent="0.25">
      <c r="A7" t="s">
        <v>135</v>
      </c>
      <c r="B7" s="9" t="s">
        <v>19</v>
      </c>
      <c r="C7" t="s">
        <v>55</v>
      </c>
      <c r="D7">
        <v>8</v>
      </c>
      <c r="F7" t="s">
        <v>118</v>
      </c>
      <c r="I7" t="s">
        <v>206</v>
      </c>
      <c r="L7" s="11" t="s">
        <v>35</v>
      </c>
    </row>
    <row r="8" spans="1:12" x14ac:dyDescent="0.25">
      <c r="A8" t="s">
        <v>135</v>
      </c>
      <c r="B8" s="9" t="s">
        <v>20</v>
      </c>
      <c r="C8" t="s">
        <v>59</v>
      </c>
      <c r="D8">
        <v>21</v>
      </c>
      <c r="G8" t="s">
        <v>118</v>
      </c>
      <c r="L8" s="11" t="s">
        <v>36</v>
      </c>
    </row>
    <row r="9" spans="1:12" x14ac:dyDescent="0.25">
      <c r="A9" t="s">
        <v>135</v>
      </c>
      <c r="B9" s="9" t="s">
        <v>21</v>
      </c>
      <c r="C9" t="s">
        <v>56</v>
      </c>
      <c r="D9">
        <v>5</v>
      </c>
      <c r="L9" s="10"/>
    </row>
    <row r="10" spans="1:12" x14ac:dyDescent="0.25">
      <c r="A10" t="s">
        <v>135</v>
      </c>
      <c r="B10" s="9" t="s">
        <v>22</v>
      </c>
      <c r="C10" t="s">
        <v>57</v>
      </c>
      <c r="D10">
        <v>21</v>
      </c>
      <c r="K10">
        <v>13</v>
      </c>
      <c r="L10" s="10" t="s">
        <v>37</v>
      </c>
    </row>
    <row r="11" spans="1:12" x14ac:dyDescent="0.25">
      <c r="A11" t="s">
        <v>135</v>
      </c>
      <c r="B11" s="9" t="s">
        <v>23</v>
      </c>
      <c r="C11" t="s">
        <v>58</v>
      </c>
      <c r="D11">
        <v>13</v>
      </c>
      <c r="F11" t="s">
        <v>118</v>
      </c>
      <c r="L11" s="11" t="s">
        <v>38</v>
      </c>
    </row>
    <row r="12" spans="1:12" x14ac:dyDescent="0.25">
      <c r="A12" t="s">
        <v>136</v>
      </c>
      <c r="B12" s="9" t="s">
        <v>24</v>
      </c>
      <c r="C12" t="s">
        <v>60</v>
      </c>
      <c r="D12">
        <v>21</v>
      </c>
      <c r="H12" t="s">
        <v>118</v>
      </c>
      <c r="L12" s="11" t="s">
        <v>39</v>
      </c>
    </row>
    <row r="13" spans="1:12" x14ac:dyDescent="0.25">
      <c r="A13" t="s">
        <v>136</v>
      </c>
      <c r="B13" s="9" t="s">
        <v>25</v>
      </c>
      <c r="C13" t="s">
        <v>61</v>
      </c>
      <c r="D13">
        <v>21</v>
      </c>
      <c r="K13" s="1" t="s">
        <v>186</v>
      </c>
      <c r="L13" s="12" t="s">
        <v>40</v>
      </c>
    </row>
    <row r="14" spans="1:12" x14ac:dyDescent="0.25">
      <c r="A14" t="s">
        <v>136</v>
      </c>
      <c r="B14" s="9" t="s">
        <v>26</v>
      </c>
      <c r="C14" t="s">
        <v>62</v>
      </c>
      <c r="D14">
        <v>34</v>
      </c>
      <c r="L14" s="12" t="s">
        <v>41</v>
      </c>
    </row>
    <row r="15" spans="1:12" x14ac:dyDescent="0.25">
      <c r="A15" t="s">
        <v>137</v>
      </c>
      <c r="B15" s="9" t="s">
        <v>27</v>
      </c>
      <c r="C15" t="s">
        <v>71</v>
      </c>
      <c r="D15">
        <v>21</v>
      </c>
      <c r="L15" s="10"/>
    </row>
    <row r="16" spans="1:12" x14ac:dyDescent="0.25">
      <c r="A16" t="s">
        <v>138</v>
      </c>
      <c r="B16" s="9" t="s">
        <v>28</v>
      </c>
      <c r="C16" t="s">
        <v>143</v>
      </c>
      <c r="D16">
        <v>34</v>
      </c>
      <c r="K16">
        <v>21</v>
      </c>
      <c r="L16" s="10" t="s">
        <v>42</v>
      </c>
    </row>
    <row r="17" spans="1:12" x14ac:dyDescent="0.25">
      <c r="A17" t="s">
        <v>138</v>
      </c>
      <c r="B17" s="9" t="s">
        <v>29</v>
      </c>
      <c r="C17" t="s">
        <v>128</v>
      </c>
      <c r="D17">
        <v>21</v>
      </c>
      <c r="L17" s="11" t="s">
        <v>187</v>
      </c>
    </row>
    <row r="18" spans="1:12" x14ac:dyDescent="0.25">
      <c r="A18" t="s">
        <v>138</v>
      </c>
      <c r="B18" s="9" t="s">
        <v>63</v>
      </c>
      <c r="C18" t="s">
        <v>144</v>
      </c>
      <c r="L18" s="10"/>
    </row>
    <row r="19" spans="1:12" x14ac:dyDescent="0.25">
      <c r="A19" t="s">
        <v>139</v>
      </c>
      <c r="B19" s="9" t="s">
        <v>64</v>
      </c>
      <c r="C19" t="s">
        <v>78</v>
      </c>
      <c r="K19">
        <v>55</v>
      </c>
      <c r="L19" s="10" t="s">
        <v>133</v>
      </c>
    </row>
    <row r="20" spans="1:12" x14ac:dyDescent="0.25">
      <c r="A20" t="s">
        <v>139</v>
      </c>
      <c r="B20" s="9" t="s">
        <v>65</v>
      </c>
      <c r="C20" t="s">
        <v>79</v>
      </c>
      <c r="L20" s="11" t="s">
        <v>43</v>
      </c>
    </row>
    <row r="21" spans="1:12" x14ac:dyDescent="0.25">
      <c r="A21" t="s">
        <v>139</v>
      </c>
      <c r="B21" s="9" t="s">
        <v>66</v>
      </c>
      <c r="C21" t="s">
        <v>80</v>
      </c>
      <c r="L21" s="11" t="s">
        <v>44</v>
      </c>
    </row>
    <row r="22" spans="1:12" x14ac:dyDescent="0.25">
      <c r="A22" t="s">
        <v>139</v>
      </c>
      <c r="B22" s="9" t="s">
        <v>67</v>
      </c>
      <c r="C22" t="s">
        <v>81</v>
      </c>
      <c r="L22" s="11" t="s">
        <v>45</v>
      </c>
    </row>
    <row r="23" spans="1:12" x14ac:dyDescent="0.25">
      <c r="A23" t="s">
        <v>139</v>
      </c>
      <c r="B23" s="9" t="s">
        <v>68</v>
      </c>
      <c r="C23" t="s">
        <v>82</v>
      </c>
      <c r="L23" s="10"/>
    </row>
    <row r="24" spans="1:12" x14ac:dyDescent="0.25">
      <c r="A24" t="s">
        <v>140</v>
      </c>
      <c r="B24" s="9" t="s">
        <v>69</v>
      </c>
      <c r="C24" t="s">
        <v>149</v>
      </c>
      <c r="I24" t="s">
        <v>206</v>
      </c>
      <c r="K24">
        <v>21</v>
      </c>
      <c r="L24" s="10" t="s">
        <v>47</v>
      </c>
    </row>
    <row r="25" spans="1:12" x14ac:dyDescent="0.25">
      <c r="A25" t="s">
        <v>141</v>
      </c>
      <c r="B25" s="9" t="s">
        <v>70</v>
      </c>
      <c r="C25" t="s">
        <v>150</v>
      </c>
      <c r="L25" s="13" t="s">
        <v>48</v>
      </c>
    </row>
    <row r="26" spans="1:12" x14ac:dyDescent="0.25">
      <c r="A26" t="s">
        <v>141</v>
      </c>
      <c r="B26" s="9" t="s">
        <v>83</v>
      </c>
      <c r="C26" t="s">
        <v>151</v>
      </c>
      <c r="L26" s="14" t="s">
        <v>49</v>
      </c>
    </row>
    <row r="27" spans="1:12" x14ac:dyDescent="0.25">
      <c r="A27" t="s">
        <v>142</v>
      </c>
      <c r="B27" s="9" t="s">
        <v>84</v>
      </c>
      <c r="C27" t="s">
        <v>184</v>
      </c>
      <c r="L27" s="14" t="s">
        <v>50</v>
      </c>
    </row>
    <row r="28" spans="1:12" x14ac:dyDescent="0.25">
      <c r="B28" s="9"/>
      <c r="L28" s="13" t="s">
        <v>51</v>
      </c>
    </row>
    <row r="29" spans="1:12" x14ac:dyDescent="0.25">
      <c r="B29" s="9"/>
      <c r="C29" s="18" t="s">
        <v>73</v>
      </c>
      <c r="L29" s="14" t="s">
        <v>52</v>
      </c>
    </row>
    <row r="30" spans="1:12" x14ac:dyDescent="0.25">
      <c r="C30" s="18" t="s">
        <v>72</v>
      </c>
      <c r="L30" s="14" t="s">
        <v>53</v>
      </c>
    </row>
    <row r="31" spans="1:12" x14ac:dyDescent="0.25">
      <c r="C31" s="18" t="s">
        <v>74</v>
      </c>
      <c r="L31" s="14" t="s">
        <v>54</v>
      </c>
    </row>
    <row r="32" spans="1:12" x14ac:dyDescent="0.25">
      <c r="C32" s="18" t="s">
        <v>75</v>
      </c>
      <c r="K32">
        <v>13</v>
      </c>
      <c r="L32" s="10" t="s">
        <v>134</v>
      </c>
    </row>
    <row r="33" spans="3:16" x14ac:dyDescent="0.25">
      <c r="C33" s="18" t="s">
        <v>76</v>
      </c>
      <c r="L33" s="13" t="s">
        <v>145</v>
      </c>
    </row>
    <row r="34" spans="3:16" x14ac:dyDescent="0.25">
      <c r="C34" s="18" t="s">
        <v>77</v>
      </c>
      <c r="L34" s="14" t="s">
        <v>146</v>
      </c>
    </row>
    <row r="35" spans="3:16" x14ac:dyDescent="0.25">
      <c r="K35">
        <v>21</v>
      </c>
      <c r="L35" s="10" t="s">
        <v>179</v>
      </c>
    </row>
    <row r="36" spans="3:16" x14ac:dyDescent="0.25">
      <c r="L36" s="13" t="s">
        <v>147</v>
      </c>
    </row>
    <row r="37" spans="3:16" x14ac:dyDescent="0.25">
      <c r="L37" s="14" t="s">
        <v>180</v>
      </c>
    </row>
    <row r="38" spans="3:16" x14ac:dyDescent="0.25">
      <c r="L38" s="14" t="s">
        <v>148</v>
      </c>
    </row>
    <row r="39" spans="3:16" x14ac:dyDescent="0.25">
      <c r="K39">
        <v>34</v>
      </c>
      <c r="L39" s="10" t="s">
        <v>181</v>
      </c>
    </row>
    <row r="40" spans="3:16" x14ac:dyDescent="0.25">
      <c r="L40" s="13" t="s">
        <v>182</v>
      </c>
    </row>
    <row r="41" spans="3:16" x14ac:dyDescent="0.25">
      <c r="L41" s="14" t="s">
        <v>183</v>
      </c>
    </row>
    <row r="44" spans="3:16" x14ac:dyDescent="0.25">
      <c r="O44" t="s">
        <v>198</v>
      </c>
      <c r="P44" t="s">
        <v>199</v>
      </c>
    </row>
    <row r="45" spans="3:16" x14ac:dyDescent="0.25">
      <c r="J45" t="s">
        <v>208</v>
      </c>
      <c r="K45" s="27" t="s">
        <v>188</v>
      </c>
      <c r="L45" s="23" t="s">
        <v>130</v>
      </c>
      <c r="M45" s="23" t="s">
        <v>191</v>
      </c>
    </row>
    <row r="46" spans="3:16" x14ac:dyDescent="0.25">
      <c r="J46" t="s">
        <v>215</v>
      </c>
      <c r="K46" s="1">
        <v>5</v>
      </c>
      <c r="L46" s="10" t="s">
        <v>32</v>
      </c>
      <c r="M46">
        <v>1</v>
      </c>
      <c r="O46">
        <f t="shared" ref="O46:O51" si="0">K46*16</f>
        <v>80</v>
      </c>
    </row>
    <row r="47" spans="3:16" x14ac:dyDescent="0.25">
      <c r="J47" t="s">
        <v>212</v>
      </c>
      <c r="K47" s="28">
        <v>8</v>
      </c>
      <c r="L47" s="24" t="s">
        <v>37</v>
      </c>
      <c r="M47" s="24">
        <v>2</v>
      </c>
      <c r="O47">
        <f t="shared" si="0"/>
        <v>128</v>
      </c>
    </row>
    <row r="48" spans="3:16" x14ac:dyDescent="0.25">
      <c r="J48" t="s">
        <v>213</v>
      </c>
      <c r="K48" s="1">
        <v>21</v>
      </c>
      <c r="L48" s="10" t="s">
        <v>42</v>
      </c>
      <c r="M48">
        <v>2</v>
      </c>
      <c r="O48">
        <f t="shared" si="0"/>
        <v>336</v>
      </c>
    </row>
    <row r="49" spans="10:22" x14ac:dyDescent="0.25">
      <c r="J49" t="s">
        <v>210</v>
      </c>
      <c r="K49" s="28">
        <v>55</v>
      </c>
      <c r="L49" s="24" t="s">
        <v>133</v>
      </c>
      <c r="M49" s="24">
        <v>4</v>
      </c>
      <c r="O49">
        <f t="shared" si="0"/>
        <v>880</v>
      </c>
    </row>
    <row r="50" spans="10:22" x14ac:dyDescent="0.25">
      <c r="J50" t="s">
        <v>209</v>
      </c>
      <c r="K50" s="1">
        <v>13</v>
      </c>
      <c r="L50" s="10" t="s">
        <v>47</v>
      </c>
      <c r="M50">
        <v>3</v>
      </c>
      <c r="O50">
        <f t="shared" si="0"/>
        <v>208</v>
      </c>
    </row>
    <row r="51" spans="10:22" x14ac:dyDescent="0.25">
      <c r="J51" t="s">
        <v>215</v>
      </c>
      <c r="K51" s="28">
        <v>13</v>
      </c>
      <c r="L51" s="29" t="s">
        <v>190</v>
      </c>
      <c r="M51" s="24">
        <v>6</v>
      </c>
      <c r="O51">
        <f t="shared" si="0"/>
        <v>208</v>
      </c>
    </row>
    <row r="52" spans="10:22" x14ac:dyDescent="0.25">
      <c r="J52" t="s">
        <v>214</v>
      </c>
      <c r="K52" s="1">
        <v>21</v>
      </c>
      <c r="L52" s="10" t="s">
        <v>179</v>
      </c>
      <c r="M52">
        <v>7</v>
      </c>
      <c r="O52">
        <f t="shared" ref="O52:O53" si="1">K52*16</f>
        <v>336</v>
      </c>
      <c r="Q52">
        <v>8</v>
      </c>
      <c r="R52" t="s">
        <v>200</v>
      </c>
    </row>
    <row r="53" spans="10:22" x14ac:dyDescent="0.25">
      <c r="J53" t="s">
        <v>211</v>
      </c>
      <c r="K53" s="28">
        <v>34</v>
      </c>
      <c r="L53" s="24" t="s">
        <v>181</v>
      </c>
      <c r="M53" s="24">
        <v>8</v>
      </c>
      <c r="O53">
        <f t="shared" si="1"/>
        <v>544</v>
      </c>
      <c r="Q53">
        <v>8</v>
      </c>
      <c r="R53" t="s">
        <v>201</v>
      </c>
    </row>
    <row r="54" spans="10:22" x14ac:dyDescent="0.25">
      <c r="K54" s="1">
        <f>SUM(K46:K53)</f>
        <v>170</v>
      </c>
      <c r="L54" s="14"/>
      <c r="Q54">
        <v>20</v>
      </c>
      <c r="R54" t="s">
        <v>202</v>
      </c>
    </row>
    <row r="55" spans="10:22" x14ac:dyDescent="0.25">
      <c r="K55" s="26" t="s">
        <v>189</v>
      </c>
      <c r="O55">
        <f>SUM(O46:O53)</f>
        <v>2720</v>
      </c>
      <c r="P55">
        <f>8*(20*8)</f>
        <v>1280</v>
      </c>
      <c r="Q55">
        <f>(Q54*Q53)*Q52</f>
        <v>1280</v>
      </c>
    </row>
    <row r="56" spans="10:22" x14ac:dyDescent="0.25">
      <c r="L56" s="13"/>
    </row>
    <row r="57" spans="10:22" x14ac:dyDescent="0.25">
      <c r="L57" s="14"/>
    </row>
    <row r="58" spans="10:22" x14ac:dyDescent="0.25">
      <c r="L58" s="14"/>
      <c r="M58" s="24"/>
      <c r="O58" s="3" t="s">
        <v>194</v>
      </c>
    </row>
    <row r="59" spans="10:22" x14ac:dyDescent="0.25">
      <c r="L59" s="11"/>
      <c r="O59" t="s">
        <v>195</v>
      </c>
    </row>
    <row r="60" spans="10:22" x14ac:dyDescent="0.25">
      <c r="L60" s="11"/>
      <c r="O60" t="s">
        <v>196</v>
      </c>
    </row>
    <row r="61" spans="10:22" x14ac:dyDescent="0.25">
      <c r="L61" s="11"/>
      <c r="O61" t="s">
        <v>197</v>
      </c>
      <c r="T61">
        <v>5</v>
      </c>
      <c r="U61" t="s">
        <v>205</v>
      </c>
    </row>
    <row r="62" spans="10:22" x14ac:dyDescent="0.25">
      <c r="L62" s="10"/>
      <c r="O62" t="s">
        <v>203</v>
      </c>
      <c r="T62">
        <v>40</v>
      </c>
      <c r="U62" t="s">
        <v>204</v>
      </c>
    </row>
    <row r="64" spans="10:22" ht="15.75" thickBot="1" x14ac:dyDescent="0.3">
      <c r="L64" s="13"/>
      <c r="O64" s="1">
        <f>5*8</f>
        <v>40</v>
      </c>
      <c r="P64" s="1">
        <f t="shared" ref="P64:S64" si="2">5*8</f>
        <v>40</v>
      </c>
      <c r="Q64" s="1">
        <f t="shared" si="2"/>
        <v>40</v>
      </c>
      <c r="R64" s="1">
        <f t="shared" si="2"/>
        <v>40</v>
      </c>
      <c r="S64" s="1">
        <f t="shared" si="2"/>
        <v>40</v>
      </c>
      <c r="T64" s="1"/>
      <c r="U64" s="25" t="s">
        <v>216</v>
      </c>
      <c r="V64" s="1"/>
    </row>
    <row r="65" spans="11:25" x14ac:dyDescent="0.25">
      <c r="K65" s="27" t="s">
        <v>188</v>
      </c>
      <c r="L65" s="23" t="s">
        <v>130</v>
      </c>
      <c r="M65" s="23" t="s">
        <v>191</v>
      </c>
      <c r="O65" s="3" t="s">
        <v>110</v>
      </c>
      <c r="P65" s="3" t="s">
        <v>113</v>
      </c>
      <c r="Q65" s="3" t="s">
        <v>117</v>
      </c>
      <c r="R65" s="3" t="s">
        <v>192</v>
      </c>
      <c r="S65" s="3" t="s">
        <v>193</v>
      </c>
      <c r="T65" s="3"/>
      <c r="U65" s="30" t="s">
        <v>110</v>
      </c>
      <c r="V65" s="31" t="s">
        <v>113</v>
      </c>
      <c r="W65" s="31" t="s">
        <v>117</v>
      </c>
      <c r="X65" s="31" t="s">
        <v>192</v>
      </c>
      <c r="Y65" s="32" t="s">
        <v>193</v>
      </c>
    </row>
    <row r="66" spans="11:25" x14ac:dyDescent="0.25">
      <c r="K66" s="1">
        <v>5</v>
      </c>
      <c r="L66" s="10" t="s">
        <v>32</v>
      </c>
      <c r="M66">
        <v>1</v>
      </c>
      <c r="O66" s="1">
        <v>5</v>
      </c>
      <c r="P66" s="1"/>
      <c r="Q66" s="1"/>
      <c r="R66" s="1"/>
      <c r="S66" s="1"/>
      <c r="T66" s="1"/>
      <c r="U66" s="33" t="s">
        <v>135</v>
      </c>
      <c r="V66" s="1"/>
      <c r="W66" s="1"/>
      <c r="X66" s="1"/>
      <c r="Y66" s="34"/>
    </row>
    <row r="67" spans="11:25" x14ac:dyDescent="0.25">
      <c r="K67" s="28">
        <v>8</v>
      </c>
      <c r="L67" s="24" t="s">
        <v>37</v>
      </c>
      <c r="M67" s="24">
        <v>2</v>
      </c>
      <c r="O67" s="1">
        <v>8</v>
      </c>
      <c r="P67" s="1"/>
      <c r="Q67" s="1"/>
      <c r="R67" s="1"/>
      <c r="S67" s="1"/>
      <c r="T67" s="1"/>
      <c r="U67" s="33" t="s">
        <v>136</v>
      </c>
      <c r="V67" s="1"/>
      <c r="W67" s="1"/>
      <c r="X67" s="1"/>
      <c r="Y67" s="34"/>
    </row>
    <row r="68" spans="11:25" x14ac:dyDescent="0.25">
      <c r="K68" s="1">
        <v>21</v>
      </c>
      <c r="L68" s="10" t="s">
        <v>42</v>
      </c>
      <c r="M68">
        <v>2</v>
      </c>
      <c r="O68" s="1">
        <v>21</v>
      </c>
      <c r="P68" s="1"/>
      <c r="Q68" s="1"/>
      <c r="R68" s="1"/>
      <c r="S68" s="1"/>
      <c r="T68" s="1"/>
      <c r="U68" s="33" t="s">
        <v>137</v>
      </c>
      <c r="V68" s="1"/>
      <c r="W68" s="1"/>
      <c r="X68" s="1"/>
      <c r="Y68" s="34"/>
    </row>
    <row r="69" spans="11:25" x14ac:dyDescent="0.25">
      <c r="K69" s="28">
        <v>55</v>
      </c>
      <c r="L69" s="24" t="s">
        <v>133</v>
      </c>
      <c r="M69" s="24">
        <v>4</v>
      </c>
      <c r="O69" s="1"/>
      <c r="P69" s="1">
        <v>33</v>
      </c>
      <c r="Q69" s="1">
        <f>55-33</f>
        <v>22</v>
      </c>
      <c r="R69" s="1"/>
      <c r="S69" s="1"/>
      <c r="T69" s="1"/>
      <c r="U69" s="33"/>
      <c r="V69" s="1" t="s">
        <v>138</v>
      </c>
      <c r="W69" s="1" t="s">
        <v>138</v>
      </c>
      <c r="X69" s="1"/>
      <c r="Y69" s="34"/>
    </row>
    <row r="70" spans="11:25" x14ac:dyDescent="0.25">
      <c r="K70" s="1">
        <v>13</v>
      </c>
      <c r="L70" s="10" t="s">
        <v>47</v>
      </c>
      <c r="M70">
        <v>3</v>
      </c>
      <c r="O70" s="1">
        <v>6</v>
      </c>
      <c r="P70" s="1">
        <v>7</v>
      </c>
      <c r="Q70" s="1"/>
      <c r="R70" s="1"/>
      <c r="S70" s="1"/>
      <c r="T70" s="1"/>
      <c r="U70" s="33" t="s">
        <v>139</v>
      </c>
      <c r="V70" s="1" t="s">
        <v>139</v>
      </c>
      <c r="W70" s="1"/>
      <c r="X70" s="1"/>
      <c r="Y70" s="34"/>
    </row>
    <row r="71" spans="11:25" x14ac:dyDescent="0.25">
      <c r="K71" s="28">
        <v>13</v>
      </c>
      <c r="L71" s="29" t="s">
        <v>190</v>
      </c>
      <c r="M71" s="24">
        <v>6</v>
      </c>
      <c r="O71" s="1"/>
      <c r="P71" s="1"/>
      <c r="Q71" s="1">
        <f>K51</f>
        <v>13</v>
      </c>
      <c r="R71" s="1"/>
      <c r="S71" s="1"/>
      <c r="T71" s="1"/>
      <c r="U71" s="33"/>
      <c r="V71" s="1"/>
      <c r="W71" s="1" t="s">
        <v>140</v>
      </c>
      <c r="X71" s="1"/>
      <c r="Y71" s="34"/>
    </row>
    <row r="72" spans="11:25" x14ac:dyDescent="0.25">
      <c r="K72" s="1">
        <v>21</v>
      </c>
      <c r="L72" s="10" t="s">
        <v>179</v>
      </c>
      <c r="M72">
        <v>7</v>
      </c>
      <c r="O72" s="1"/>
      <c r="P72" s="1"/>
      <c r="Q72" s="1">
        <v>5</v>
      </c>
      <c r="R72" s="1">
        <v>16</v>
      </c>
      <c r="S72" s="1"/>
      <c r="T72" s="1"/>
      <c r="U72" s="33"/>
      <c r="V72" s="1"/>
      <c r="W72" s="1" t="s">
        <v>141</v>
      </c>
      <c r="X72" s="1" t="s">
        <v>141</v>
      </c>
      <c r="Y72" s="34"/>
    </row>
    <row r="73" spans="11:25" ht="15.75" thickBot="1" x14ac:dyDescent="0.3">
      <c r="K73" s="28">
        <v>34</v>
      </c>
      <c r="L73" s="24" t="s">
        <v>181</v>
      </c>
      <c r="M73" s="24">
        <v>8</v>
      </c>
      <c r="O73" s="1"/>
      <c r="P73" s="1"/>
      <c r="Q73" s="1"/>
      <c r="R73" s="1">
        <v>24</v>
      </c>
      <c r="S73" s="1">
        <v>10</v>
      </c>
      <c r="T73" s="1"/>
      <c r="U73" s="35"/>
      <c r="V73" s="36"/>
      <c r="W73" s="36"/>
      <c r="X73" s="36" t="s">
        <v>142</v>
      </c>
      <c r="Y73" s="37" t="s">
        <v>142</v>
      </c>
    </row>
    <row r="74" spans="11:25" x14ac:dyDescent="0.25">
      <c r="K74" s="4">
        <f>SUM(K66:K73)</f>
        <v>170</v>
      </c>
      <c r="L74" s="14"/>
      <c r="O74" s="4">
        <f>SUM(O66:O73)</f>
        <v>40</v>
      </c>
      <c r="P74" s="4">
        <f>SUM(P66:P73)</f>
        <v>40</v>
      </c>
      <c r="Q74" s="4">
        <f>SUM(Q66:Q73)</f>
        <v>40</v>
      </c>
      <c r="R74" s="4">
        <f>SUM(R66:R73)</f>
        <v>40</v>
      </c>
      <c r="S74" s="4">
        <f>SUM(S66:S73)</f>
        <v>10</v>
      </c>
      <c r="T74" s="4"/>
      <c r="U74" s="4"/>
      <c r="V74" s="4"/>
      <c r="W74" s="4"/>
      <c r="X74" s="4"/>
      <c r="Y74" s="4"/>
    </row>
    <row r="75" spans="11:25" x14ac:dyDescent="0.25">
      <c r="K75" s="26" t="s">
        <v>189</v>
      </c>
    </row>
  </sheetData>
  <phoneticPr fontId="3" type="noConversion"/>
  <pageMargins left="0.511811024" right="0.511811024" top="0.78740157499999996" bottom="0.78740157499999996" header="0.31496062000000002" footer="0.31496062000000002"/>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B289-1327-43A2-9FC5-B021202794DA}">
  <dimension ref="A3:O41"/>
  <sheetViews>
    <sheetView topLeftCell="A15" workbookViewId="0">
      <selection activeCell="C19" sqref="C19"/>
    </sheetView>
  </sheetViews>
  <sheetFormatPr defaultRowHeight="15" x14ac:dyDescent="0.25"/>
  <cols>
    <col min="3" max="3" width="80.5703125" customWidth="1"/>
    <col min="10" max="10" width="11.140625" bestFit="1" customWidth="1"/>
  </cols>
  <sheetData>
    <row r="3" spans="2:15" ht="15.75" x14ac:dyDescent="0.25">
      <c r="B3" s="2" t="s">
        <v>87</v>
      </c>
    </row>
    <row r="4" spans="2:15" x14ac:dyDescent="0.25">
      <c r="B4" t="str">
        <f>nome_projeto</f>
        <v>Nome do Projeto: Sistema de gestão de cupons e voucher</v>
      </c>
    </row>
    <row r="6" spans="2:15" x14ac:dyDescent="0.25">
      <c r="B6" s="6" t="s">
        <v>7</v>
      </c>
      <c r="C6" s="7" t="s">
        <v>8</v>
      </c>
    </row>
    <row r="7" spans="2:15" ht="45" x14ac:dyDescent="0.25">
      <c r="B7" s="5" t="s">
        <v>9</v>
      </c>
      <c r="C7" s="8" t="s">
        <v>12</v>
      </c>
    </row>
    <row r="8" spans="2:15" ht="45" x14ac:dyDescent="0.25">
      <c r="B8" s="5" t="s">
        <v>10</v>
      </c>
      <c r="C8" s="8" t="s">
        <v>14</v>
      </c>
      <c r="L8" t="s">
        <v>110</v>
      </c>
      <c r="N8" t="s">
        <v>113</v>
      </c>
    </row>
    <row r="9" spans="2:15" ht="90" x14ac:dyDescent="0.25">
      <c r="B9" s="5" t="s">
        <v>11</v>
      </c>
      <c r="C9" s="8" t="s">
        <v>13</v>
      </c>
      <c r="L9" s="16" t="s">
        <v>108</v>
      </c>
      <c r="M9" s="16" t="s">
        <v>109</v>
      </c>
      <c r="N9" s="17" t="s">
        <v>111</v>
      </c>
      <c r="O9" s="17" t="s">
        <v>112</v>
      </c>
    </row>
    <row r="10" spans="2:15" x14ac:dyDescent="0.25">
      <c r="B10" s="5"/>
      <c r="C10" s="8"/>
      <c r="L10" s="16"/>
      <c r="M10" s="16"/>
      <c r="N10" s="17"/>
      <c r="O10" s="17"/>
    </row>
    <row r="11" spans="2:15" x14ac:dyDescent="0.25">
      <c r="B11" s="5" t="s">
        <v>123</v>
      </c>
      <c r="C11" s="8" t="s">
        <v>124</v>
      </c>
      <c r="D11" t="s">
        <v>125</v>
      </c>
      <c r="L11" s="16"/>
      <c r="M11" s="16"/>
      <c r="N11" s="17"/>
      <c r="O11" s="17"/>
    </row>
    <row r="12" spans="2:15" x14ac:dyDescent="0.25">
      <c r="B12" s="5" t="s">
        <v>126</v>
      </c>
      <c r="C12" s="8" t="s">
        <v>127</v>
      </c>
      <c r="L12" s="16"/>
      <c r="M12" s="16"/>
      <c r="N12" s="17"/>
      <c r="O12" s="17"/>
    </row>
    <row r="13" spans="2:15" x14ac:dyDescent="0.25">
      <c r="B13" s="5"/>
      <c r="C13" s="8"/>
      <c r="L13" s="16"/>
      <c r="M13" s="16"/>
      <c r="N13" s="17"/>
      <c r="O13" s="17"/>
    </row>
    <row r="14" spans="2:15" x14ac:dyDescent="0.25">
      <c r="B14" s="5"/>
      <c r="C14" s="8"/>
      <c r="L14" s="16"/>
      <c r="M14" s="16"/>
      <c r="N14" s="17"/>
      <c r="O14" s="17"/>
    </row>
    <row r="15" spans="2:15" x14ac:dyDescent="0.25">
      <c r="B15" s="5"/>
      <c r="C15" s="8"/>
      <c r="L15" s="16"/>
      <c r="M15" s="16"/>
      <c r="N15" s="17"/>
      <c r="O15" s="17"/>
    </row>
    <row r="16" spans="2:15" ht="15.75" x14ac:dyDescent="0.25">
      <c r="B16" s="20" t="s">
        <v>122</v>
      </c>
      <c r="C16" s="8"/>
      <c r="L16" s="16"/>
      <c r="M16" s="16"/>
      <c r="N16" s="17"/>
      <c r="O16" s="17"/>
    </row>
    <row r="17" spans="1:15" x14ac:dyDescent="0.25">
      <c r="B17" s="5"/>
      <c r="C17" s="8"/>
      <c r="L17" s="16"/>
      <c r="M17" s="16"/>
      <c r="N17" s="17"/>
      <c r="O17" s="17"/>
    </row>
    <row r="18" spans="1:15" x14ac:dyDescent="0.25">
      <c r="A18">
        <v>1</v>
      </c>
      <c r="B18" s="15" t="s">
        <v>8</v>
      </c>
      <c r="D18" t="s">
        <v>88</v>
      </c>
      <c r="E18" t="s">
        <v>96</v>
      </c>
      <c r="G18" t="s">
        <v>110</v>
      </c>
      <c r="H18" t="s">
        <v>113</v>
      </c>
      <c r="J18" t="s">
        <v>99</v>
      </c>
      <c r="L18">
        <v>40</v>
      </c>
      <c r="M18">
        <v>40</v>
      </c>
      <c r="N18">
        <v>40</v>
      </c>
      <c r="O18">
        <v>40</v>
      </c>
    </row>
    <row r="19" spans="1:15" x14ac:dyDescent="0.25">
      <c r="B19" s="5" t="s">
        <v>97</v>
      </c>
      <c r="D19" t="s">
        <v>89</v>
      </c>
      <c r="E19">
        <v>8</v>
      </c>
      <c r="G19">
        <f>E19</f>
        <v>8</v>
      </c>
      <c r="J19" t="s">
        <v>100</v>
      </c>
      <c r="L19">
        <v>40</v>
      </c>
      <c r="M19">
        <v>40</v>
      </c>
      <c r="N19">
        <v>40</v>
      </c>
      <c r="O19">
        <v>40</v>
      </c>
    </row>
    <row r="20" spans="1:15" x14ac:dyDescent="0.25">
      <c r="B20" s="5" t="s">
        <v>90</v>
      </c>
      <c r="D20" t="s">
        <v>89</v>
      </c>
      <c r="E20">
        <v>8</v>
      </c>
      <c r="G20">
        <f t="shared" ref="G20:G23" si="0">E20</f>
        <v>8</v>
      </c>
      <c r="J20" t="s">
        <v>101</v>
      </c>
      <c r="L20">
        <v>40</v>
      </c>
      <c r="M20">
        <v>40</v>
      </c>
      <c r="N20">
        <v>40</v>
      </c>
      <c r="O20">
        <v>40</v>
      </c>
    </row>
    <row r="21" spans="1:15" x14ac:dyDescent="0.25">
      <c r="B21" s="5" t="s">
        <v>91</v>
      </c>
      <c r="D21" t="s">
        <v>89</v>
      </c>
      <c r="E21">
        <v>8</v>
      </c>
      <c r="G21">
        <f t="shared" si="0"/>
        <v>8</v>
      </c>
      <c r="J21" t="s">
        <v>102</v>
      </c>
      <c r="L21">
        <v>40</v>
      </c>
      <c r="M21">
        <v>40</v>
      </c>
      <c r="N21">
        <v>40</v>
      </c>
      <c r="O21">
        <v>40</v>
      </c>
    </row>
    <row r="22" spans="1:15" x14ac:dyDescent="0.25">
      <c r="B22" s="5" t="s">
        <v>92</v>
      </c>
      <c r="D22" t="s">
        <v>89</v>
      </c>
      <c r="E22">
        <v>8</v>
      </c>
      <c r="G22">
        <f t="shared" si="0"/>
        <v>8</v>
      </c>
      <c r="J22" t="s">
        <v>103</v>
      </c>
      <c r="L22">
        <v>40</v>
      </c>
      <c r="M22">
        <v>40</v>
      </c>
      <c r="N22">
        <v>40</v>
      </c>
      <c r="O22">
        <v>40</v>
      </c>
    </row>
    <row r="23" spans="1:15" x14ac:dyDescent="0.25">
      <c r="B23" s="5" t="s">
        <v>93</v>
      </c>
      <c r="D23" t="s">
        <v>89</v>
      </c>
      <c r="E23">
        <v>8</v>
      </c>
      <c r="G23">
        <f t="shared" si="0"/>
        <v>8</v>
      </c>
    </row>
    <row r="24" spans="1:15" x14ac:dyDescent="0.25">
      <c r="B24" s="5" t="s">
        <v>94</v>
      </c>
      <c r="D24" t="s">
        <v>95</v>
      </c>
      <c r="E24">
        <v>24</v>
      </c>
      <c r="H24">
        <v>24</v>
      </c>
      <c r="L24">
        <f>SUM(L18:L22)</f>
        <v>200</v>
      </c>
      <c r="M24">
        <f>L24</f>
        <v>200</v>
      </c>
      <c r="N24">
        <f>SUM(N18:N22)</f>
        <v>200</v>
      </c>
      <c r="O24">
        <f>N24</f>
        <v>200</v>
      </c>
    </row>
    <row r="25" spans="1:15" x14ac:dyDescent="0.25">
      <c r="B25" s="5" t="s">
        <v>35</v>
      </c>
      <c r="D25" t="s">
        <v>95</v>
      </c>
      <c r="E25">
        <v>24</v>
      </c>
      <c r="H25">
        <v>24</v>
      </c>
    </row>
    <row r="26" spans="1:15" x14ac:dyDescent="0.25">
      <c r="B26" s="5" t="s">
        <v>36</v>
      </c>
      <c r="D26" t="s">
        <v>95</v>
      </c>
      <c r="E26">
        <v>24</v>
      </c>
      <c r="H26">
        <v>24</v>
      </c>
    </row>
    <row r="27" spans="1:15" x14ac:dyDescent="0.25">
      <c r="B27" s="5" t="s">
        <v>34</v>
      </c>
      <c r="D27" t="s">
        <v>89</v>
      </c>
      <c r="E27">
        <v>8</v>
      </c>
      <c r="G27">
        <f>E27</f>
        <v>8</v>
      </c>
    </row>
    <row r="28" spans="1:15" x14ac:dyDescent="0.25">
      <c r="B28" s="5" t="s">
        <v>98</v>
      </c>
      <c r="D28" t="s">
        <v>95</v>
      </c>
      <c r="E28">
        <f>SUM(E19:E27)*30%</f>
        <v>36</v>
      </c>
      <c r="G28">
        <f>E28</f>
        <v>36</v>
      </c>
    </row>
    <row r="29" spans="1:15" x14ac:dyDescent="0.25">
      <c r="B29" s="5"/>
      <c r="E29">
        <f>SUM(E19:E28)</f>
        <v>156</v>
      </c>
    </row>
    <row r="31" spans="1:15" x14ac:dyDescent="0.25">
      <c r="A31">
        <v>2</v>
      </c>
      <c r="B31" s="15" t="s">
        <v>104</v>
      </c>
    </row>
    <row r="32" spans="1:15" x14ac:dyDescent="0.25">
      <c r="B32" s="5" t="s">
        <v>105</v>
      </c>
      <c r="D32" t="s">
        <v>107</v>
      </c>
      <c r="E32">
        <v>72</v>
      </c>
      <c r="G32">
        <v>72</v>
      </c>
    </row>
    <row r="33" spans="1:8" x14ac:dyDescent="0.25">
      <c r="B33" s="5" t="s">
        <v>106</v>
      </c>
      <c r="D33" t="s">
        <v>107</v>
      </c>
      <c r="E33">
        <v>72</v>
      </c>
      <c r="G33">
        <v>72</v>
      </c>
    </row>
    <row r="34" spans="1:8" x14ac:dyDescent="0.25">
      <c r="B34" s="5" t="s">
        <v>98</v>
      </c>
      <c r="E34">
        <f>SUM(E32:E33)*30%</f>
        <v>43.199999999999996</v>
      </c>
      <c r="G34">
        <v>43</v>
      </c>
    </row>
    <row r="35" spans="1:8" x14ac:dyDescent="0.25">
      <c r="E35">
        <f>SUM(E32:E34)</f>
        <v>187.2</v>
      </c>
      <c r="F35">
        <f>E35+E29</f>
        <v>343.2</v>
      </c>
    </row>
    <row r="36" spans="1:8" x14ac:dyDescent="0.25">
      <c r="A36">
        <v>3</v>
      </c>
      <c r="B36" s="5" t="s">
        <v>114</v>
      </c>
    </row>
    <row r="37" spans="1:8" x14ac:dyDescent="0.25">
      <c r="B37" s="5" t="s">
        <v>115</v>
      </c>
      <c r="D37" t="s">
        <v>107</v>
      </c>
      <c r="E37">
        <v>72</v>
      </c>
      <c r="G37">
        <v>72</v>
      </c>
    </row>
    <row r="38" spans="1:8" x14ac:dyDescent="0.25">
      <c r="B38" s="5" t="s">
        <v>116</v>
      </c>
      <c r="D38" t="s">
        <v>107</v>
      </c>
      <c r="E38">
        <v>72</v>
      </c>
      <c r="G38">
        <v>72</v>
      </c>
    </row>
    <row r="39" spans="1:8" x14ac:dyDescent="0.25">
      <c r="E39">
        <v>187</v>
      </c>
      <c r="F39">
        <f>F35+E39</f>
        <v>530.20000000000005</v>
      </c>
    </row>
    <row r="41" spans="1:8" x14ac:dyDescent="0.25">
      <c r="C41" s="19" t="s">
        <v>121</v>
      </c>
      <c r="G41">
        <f>SUM(G19:G39)</f>
        <v>415</v>
      </c>
      <c r="H41">
        <f>SUM(H19:H39)</f>
        <v>72</v>
      </c>
    </row>
  </sheetData>
  <phoneticPr fontId="3" type="noConversion"/>
  <pageMargins left="0.511811024" right="0.511811024" top="0.78740157499999996" bottom="0.78740157499999996" header="0.31496062000000002" footer="0.31496062000000002"/>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A683-FA1C-4DA9-9E26-20B7BD0EC11B}">
  <dimension ref="B3:E19"/>
  <sheetViews>
    <sheetView workbookViewId="0">
      <selection activeCell="B3" sqref="B3"/>
    </sheetView>
  </sheetViews>
  <sheetFormatPr defaultRowHeight="15" x14ac:dyDescent="0.25"/>
  <cols>
    <col min="3" max="4" width="15.5703125" customWidth="1"/>
  </cols>
  <sheetData>
    <row r="3" spans="2:5" ht="15.75" x14ac:dyDescent="0.25">
      <c r="B3" s="2" t="s">
        <v>0</v>
      </c>
    </row>
    <row r="4" spans="2:5" x14ac:dyDescent="0.25">
      <c r="B4" t="str">
        <f>nome_projeto</f>
        <v>Nome do Projeto: Sistema de gestão de cupons e voucher</v>
      </c>
    </row>
    <row r="6" spans="2:5" x14ac:dyDescent="0.25">
      <c r="B6" t="s">
        <v>1</v>
      </c>
    </row>
    <row r="8" spans="2:5" x14ac:dyDescent="0.25">
      <c r="B8" s="3" t="s">
        <v>2</v>
      </c>
      <c r="C8" s="4" t="s">
        <v>3</v>
      </c>
      <c r="D8" s="4" t="s">
        <v>5</v>
      </c>
      <c r="E8" s="4" t="s">
        <v>4</v>
      </c>
    </row>
    <row r="9" spans="2:5" x14ac:dyDescent="0.25">
      <c r="B9" s="1">
        <v>0</v>
      </c>
      <c r="C9" s="1">
        <v>80</v>
      </c>
      <c r="D9" s="1">
        <f>C9-E9</f>
        <v>80</v>
      </c>
      <c r="E9" s="1"/>
    </row>
    <row r="10" spans="2:5" x14ac:dyDescent="0.25">
      <c r="B10" s="1">
        <v>1</v>
      </c>
      <c r="C10" s="1">
        <v>72</v>
      </c>
      <c r="D10" s="1">
        <f t="shared" ref="D10:D19" si="0">D9-E10</f>
        <v>80</v>
      </c>
      <c r="E10" s="1">
        <v>0</v>
      </c>
    </row>
    <row r="11" spans="2:5" x14ac:dyDescent="0.25">
      <c r="B11" s="1">
        <v>2</v>
      </c>
      <c r="C11" s="1">
        <f>C10-8</f>
        <v>64</v>
      </c>
      <c r="D11" s="1">
        <f t="shared" si="0"/>
        <v>70</v>
      </c>
      <c r="E11" s="1">
        <v>10</v>
      </c>
    </row>
    <row r="12" spans="2:5" x14ac:dyDescent="0.25">
      <c r="B12" s="1">
        <v>3</v>
      </c>
      <c r="C12" s="1">
        <f t="shared" ref="C12:C19" si="1">C11-8</f>
        <v>56</v>
      </c>
      <c r="D12" s="1">
        <f t="shared" si="0"/>
        <v>45</v>
      </c>
      <c r="E12" s="1">
        <v>25</v>
      </c>
    </row>
    <row r="13" spans="2:5" x14ac:dyDescent="0.25">
      <c r="B13" s="1">
        <v>4</v>
      </c>
      <c r="C13" s="1">
        <f t="shared" si="1"/>
        <v>48</v>
      </c>
      <c r="D13" s="1">
        <f t="shared" si="0"/>
        <v>45</v>
      </c>
      <c r="E13" s="1">
        <v>0</v>
      </c>
    </row>
    <row r="14" spans="2:5" x14ac:dyDescent="0.25">
      <c r="B14" s="1">
        <v>5</v>
      </c>
      <c r="C14" s="1">
        <f t="shared" si="1"/>
        <v>40</v>
      </c>
      <c r="D14" s="1">
        <f t="shared" si="0"/>
        <v>35</v>
      </c>
      <c r="E14" s="1">
        <v>10</v>
      </c>
    </row>
    <row r="15" spans="2:5" x14ac:dyDescent="0.25">
      <c r="B15" s="1">
        <v>6</v>
      </c>
      <c r="C15" s="1">
        <f t="shared" si="1"/>
        <v>32</v>
      </c>
      <c r="D15" s="1">
        <f t="shared" si="0"/>
        <v>35</v>
      </c>
      <c r="E15" s="1">
        <v>0</v>
      </c>
    </row>
    <row r="16" spans="2:5" x14ac:dyDescent="0.25">
      <c r="B16" s="1">
        <v>7</v>
      </c>
      <c r="C16" s="1">
        <f t="shared" si="1"/>
        <v>24</v>
      </c>
      <c r="D16" s="1">
        <f t="shared" si="0"/>
        <v>20</v>
      </c>
      <c r="E16" s="1">
        <v>15</v>
      </c>
    </row>
    <row r="17" spans="2:5" x14ac:dyDescent="0.25">
      <c r="B17" s="1">
        <v>8</v>
      </c>
      <c r="C17" s="1">
        <f t="shared" si="1"/>
        <v>16</v>
      </c>
      <c r="D17" s="1">
        <f t="shared" si="0"/>
        <v>10</v>
      </c>
      <c r="E17" s="1">
        <v>10</v>
      </c>
    </row>
    <row r="18" spans="2:5" x14ac:dyDescent="0.25">
      <c r="B18" s="1">
        <v>9</v>
      </c>
      <c r="C18" s="1">
        <f t="shared" si="1"/>
        <v>8</v>
      </c>
      <c r="D18" s="1">
        <f t="shared" si="0"/>
        <v>10</v>
      </c>
      <c r="E18" s="1">
        <v>0</v>
      </c>
    </row>
    <row r="19" spans="2:5" x14ac:dyDescent="0.25">
      <c r="B19" s="1">
        <v>10</v>
      </c>
      <c r="C19" s="1">
        <f t="shared" si="1"/>
        <v>0</v>
      </c>
      <c r="D19" s="1">
        <f t="shared" si="0"/>
        <v>0</v>
      </c>
      <c r="E19" s="1">
        <v>10</v>
      </c>
    </row>
  </sheetData>
  <pageMargins left="0.511811024" right="0.511811024" top="0.78740157499999996" bottom="0.78740157499999996" header="0.31496062000000002" footer="0.31496062000000002"/>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Product Backlog</vt:lpstr>
      <vt:lpstr>UserStories</vt:lpstr>
      <vt:lpstr>Sprint Planning</vt:lpstr>
      <vt:lpstr>UserStoryPoints</vt:lpstr>
      <vt:lpstr>BurnDown</vt:lpstr>
      <vt:lpstr>nome_projeto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Rodrigues Cervantes</dc:creator>
  <cp:lastModifiedBy>Allan Correa</cp:lastModifiedBy>
  <dcterms:created xsi:type="dcterms:W3CDTF">2015-06-05T18:19:34Z</dcterms:created>
  <dcterms:modified xsi:type="dcterms:W3CDTF">2022-09-18T16:02:55Z</dcterms:modified>
</cp:coreProperties>
</file>