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nibr\Downloads\"/>
    </mc:Choice>
  </mc:AlternateContent>
  <bookViews>
    <workbookView xWindow="0" yWindow="0" windowWidth="9240" windowHeight="4545" activeTab="1"/>
  </bookViews>
  <sheets>
    <sheet name="Product Backlog" sheetId="4" r:id="rId1"/>
    <sheet name="UserStories" sheetId="1" r:id="rId2"/>
    <sheet name="Sprint Planning" sheetId="5" r:id="rId3"/>
    <sheet name="UserStoryPoints" sheetId="3" r:id="rId4"/>
    <sheet name="BurnDown" sheetId="2" r:id="rId5"/>
  </sheets>
  <definedNames>
    <definedName name="nome_projeto">'Product Backlog'!$B$4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4" l="1"/>
  <c r="S74" i="5"/>
  <c r="Q69" i="5"/>
  <c r="K74" i="5"/>
  <c r="S64" i="5"/>
  <c r="R64" i="5"/>
  <c r="Q64" i="5"/>
  <c r="P64" i="5"/>
  <c r="O64" i="5"/>
  <c r="Q55" i="5"/>
  <c r="P55" i="5"/>
  <c r="O55" i="5"/>
  <c r="O53" i="5"/>
  <c r="O52" i="5"/>
  <c r="O51" i="5"/>
  <c r="O50" i="5"/>
  <c r="O49" i="5"/>
  <c r="O48" i="5"/>
  <c r="O47" i="5"/>
  <c r="O46" i="5"/>
  <c r="R74" i="5"/>
  <c r="Q71" i="5"/>
  <c r="Q74" i="5"/>
  <c r="P74" i="5"/>
  <c r="O74" i="5"/>
  <c r="K54" i="5"/>
  <c r="H41" i="3"/>
  <c r="G41" i="3"/>
  <c r="G27" i="3" l="1"/>
  <c r="G23" i="3"/>
  <c r="G22" i="3"/>
  <c r="G21" i="3"/>
  <c r="G20" i="3"/>
  <c r="G19" i="3"/>
  <c r="N24" i="3"/>
  <c r="O24" i="3" s="1"/>
  <c r="E34" i="3"/>
  <c r="E35" i="3" s="1"/>
  <c r="E28" i="3"/>
  <c r="E29" i="3" s="1"/>
  <c r="L24" i="3"/>
  <c r="M24" i="3" s="1"/>
  <c r="F35" i="3" l="1"/>
  <c r="F39" i="3" s="1"/>
  <c r="G28" i="3"/>
  <c r="B4" i="2"/>
  <c r="B4" i="3"/>
  <c r="B3" i="1"/>
  <c r="B4" i="5"/>
  <c r="C11" i="2" l="1"/>
  <c r="C12" i="2" s="1"/>
  <c r="C13" i="2" s="1"/>
  <c r="C14" i="2" s="1"/>
  <c r="C15" i="2" s="1"/>
  <c r="C16" i="2" s="1"/>
  <c r="C17" i="2" s="1"/>
  <c r="C18" i="2" s="1"/>
  <c r="C19" i="2" s="1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</calcChain>
</file>

<file path=xl/sharedStrings.xml><?xml version="1.0" encoding="utf-8"?>
<sst xmlns="http://schemas.openxmlformats.org/spreadsheetml/2006/main" count="422" uniqueCount="238">
  <si>
    <t>Gráfico BurnDown - Exemplo</t>
  </si>
  <si>
    <t>Exemplo : estimativa de 80 pontos na Sprint Backlog, temos 10 dias então seriam 8 pontos por dia</t>
  </si>
  <si>
    <t>Dia</t>
  </si>
  <si>
    <t>Estimativa</t>
  </si>
  <si>
    <t>Realizado</t>
  </si>
  <si>
    <t>Backlog</t>
  </si>
  <si>
    <t>User Story</t>
  </si>
  <si>
    <t>Story # 1</t>
  </si>
  <si>
    <t>Cadastro básico</t>
  </si>
  <si>
    <t>Descrição</t>
  </si>
  <si>
    <t>Justificativa</t>
  </si>
  <si>
    <t>Solução</t>
  </si>
  <si>
    <t>Eu quero entrar na plataforma com meu email ou número do celular, para checar quais são os cupons disponíveis de &lt;produto ou serviço&gt;, e utilizar os mesmos para adquirir o que estou procurando.</t>
  </si>
  <si>
    <t>Cadastro será simples - nome completo, cpf, e opção para identificação: email, telefone, ou rede social. Se email ou telefone será enviada uma confirmação para validação do email / telefone e então o usuário digitará uma senha para acesso. Se usuário já existir mostrar tela para entrada de senha / esqueceu sua senha. Se opção for rede social autenticação será com mecanismos do provedor (Google, Facebook ou Microsoft inicialmente).</t>
  </si>
  <si>
    <t>O primeiro passo na aplicação é permitir o cadastro de forma rápida - usando email ou nr do celular, ou ainda cpf, ou mesmo autenticação via rede social. A interface deve ser simples e bem informativa.</t>
  </si>
  <si>
    <t>ID</t>
  </si>
  <si>
    <t>História</t>
  </si>
  <si>
    <t>Sprint</t>
  </si>
  <si>
    <t>Product Backlog - User Stories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</si>
  <si>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</si>
  <si>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</si>
  <si>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</si>
  <si>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</si>
  <si>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</si>
  <si>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</si>
  <si>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</si>
  <si>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</si>
  <si>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</si>
  <si>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</si>
  <si>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</si>
  <si>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Sprint Backlog</t>
  </si>
  <si>
    <t>Nome do Projeto: Sistema de gestão de cupons e voucher</t>
  </si>
  <si>
    <r>
      <t>Feature 01</t>
    </r>
    <r>
      <rPr>
        <sz val="10"/>
        <color theme="1"/>
        <rFont val="Calibri"/>
        <family val="2"/>
        <scheme val="minor"/>
      </rPr>
      <t>: Interface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</si>
  <si>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básico (user, email, senha)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</si>
  <si>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troca de senha / esqueci minha senha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</si>
  <si>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cadastro avançado: dados pessoais, preferencias (quais produtos e serviços)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</si>
  <si>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notificação: como ser contatado</t>
    </r>
  </si>
  <si>
    <r>
      <t>Feature 02</t>
    </r>
    <r>
      <rPr>
        <sz val="10"/>
        <color theme="1"/>
        <rFont val="Calibri"/>
        <family val="2"/>
        <scheme val="minor"/>
      </rPr>
      <t>: Interface parceiros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</si>
  <si>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dados parceiros (cnpj, razão social, contatos, dados integração, etc)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</si>
  <si>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regras negócio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</si>
  <si>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Com o que meu cupom pode combinar (Comida x Farmácia, Roupas x Calçados, etc)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</si>
  <si>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Billing – escala de quantidade de cupons ofertados e convertidos X percentual de faturamento da plataforma</t>
    </r>
  </si>
  <si>
    <r>
      <t>Feature 03</t>
    </r>
    <r>
      <rPr>
        <sz val="10"/>
        <color theme="1"/>
        <rFont val="Calibri"/>
        <family val="2"/>
        <scheme val="minor"/>
      </rPr>
      <t>: Gestão Cupons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</si>
  <si>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Conversor de vouchers (agrupamento de cupons)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</si>
  <si>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“Matches” – Voucher x preferências usuários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</si>
  <si>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Gerenciador de bonificação por utilização</t>
    </r>
  </si>
  <si>
    <r>
      <t>Feature 04</t>
    </r>
    <r>
      <rPr>
        <sz val="10"/>
        <color theme="1"/>
        <rFont val="Calibri"/>
        <family val="2"/>
        <scheme val="minor"/>
      </rPr>
      <t>: Módulos de administração</t>
    </r>
  </si>
  <si>
    <r>
      <t>Feature 05</t>
    </r>
    <r>
      <rPr>
        <sz val="10"/>
        <color theme="1"/>
        <rFont val="Calibri"/>
        <family val="2"/>
        <scheme val="minor"/>
      </rPr>
      <t>: Módulo de suporte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</si>
  <si>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plataforma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</si>
  <si>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configurações da aplicação: integrações, definições de ambiente, etc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</si>
  <si>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indicadores de utilização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</si>
  <si>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Suporte usuários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</si>
  <si>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Guia de utilização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</si>
  <si>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Chat suporte (bot de atendimento)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</si>
  <si>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Fale conosco</t>
    </r>
  </si>
  <si>
    <t>Interface usuário - Cadastro básico</t>
  </si>
  <si>
    <t>Interface usuário - Troca de senha</t>
  </si>
  <si>
    <t>Interface usuário - cadastro avançado</t>
  </si>
  <si>
    <t>Interface usuário - notificações</t>
  </si>
  <si>
    <t>Interface usuário - Cadastro básico rede social</t>
  </si>
  <si>
    <t>Interface parceiros - dados parceiros</t>
  </si>
  <si>
    <t>Interface parceiros - regras negócio - combinações</t>
  </si>
  <si>
    <t>Interface parceiros - regras negócio - billing</t>
  </si>
  <si>
    <t>12</t>
  </si>
  <si>
    <t>13</t>
  </si>
  <si>
    <t>14</t>
  </si>
  <si>
    <t>15</t>
  </si>
  <si>
    <t>16</t>
  </si>
  <si>
    <t>17</t>
  </si>
  <si>
    <t>18</t>
  </si>
  <si>
    <t>19</t>
  </si>
  <si>
    <t>Gestão coupons - gerador</t>
  </si>
  <si>
    <t>Administração - parceiros</t>
  </si>
  <si>
    <t>Administração - usuários</t>
  </si>
  <si>
    <t>Administração - cupons e vouchers</t>
  </si>
  <si>
    <t>Administração - relatórios</t>
  </si>
  <si>
    <t>Administração - indicadores</t>
  </si>
  <si>
    <t>Administração - notificações</t>
  </si>
  <si>
    <t>Suporte - configurações</t>
  </si>
  <si>
    <t>Suporte - indicadores utilização</t>
  </si>
  <si>
    <t>Suporte usuários - guia</t>
  </si>
  <si>
    <t>Suporte usuários - bot atendimento</t>
  </si>
  <si>
    <t>Suporte usuários - fale conosco</t>
  </si>
  <si>
    <t>20</t>
  </si>
  <si>
    <t>21</t>
  </si>
  <si>
    <t>22</t>
  </si>
  <si>
    <t>23</t>
  </si>
  <si>
    <t>User Story Points - Exemplo</t>
  </si>
  <si>
    <t>Esforço</t>
  </si>
  <si>
    <t>baixo</t>
  </si>
  <si>
    <t>Verificação usuário existe</t>
  </si>
  <si>
    <t>Se existir, mostrar tela de "Esqueceu senha?"</t>
  </si>
  <si>
    <t>Se não existir, mostrar tela de opções de cadastro</t>
  </si>
  <si>
    <t>Opções de cadastro: email, telefone ou cpf</t>
  </si>
  <si>
    <t>Opções de cadastro: rede social - Google, Facebook ou MS</t>
  </si>
  <si>
    <t>médio</t>
  </si>
  <si>
    <t>Horas</t>
  </si>
  <si>
    <t>Tela cadastro básico (user, email, senha)</t>
  </si>
  <si>
    <t>Testes e validação</t>
  </si>
  <si>
    <t>Developer 1</t>
  </si>
  <si>
    <t>Developer 2</t>
  </si>
  <si>
    <t>Developer 3</t>
  </si>
  <si>
    <t>Developer 4</t>
  </si>
  <si>
    <t>Developer 5</t>
  </si>
  <si>
    <t>Cadastro avançado</t>
  </si>
  <si>
    <t>Tela com informações adicionais</t>
  </si>
  <si>
    <t>Cadastro das preferencias de cupons</t>
  </si>
  <si>
    <t>alto</t>
  </si>
  <si>
    <t>1 sem</t>
  </si>
  <si>
    <t>2 sem</t>
  </si>
  <si>
    <t>Sprint 1</t>
  </si>
  <si>
    <t>3 sem</t>
  </si>
  <si>
    <t>4 sem</t>
  </si>
  <si>
    <t>Sprint 2</t>
  </si>
  <si>
    <t>Gestão cupons</t>
  </si>
  <si>
    <t>Tela com cupons por preferencia</t>
  </si>
  <si>
    <t>Engine de agrupar cupons</t>
  </si>
  <si>
    <t>Sprint 3</t>
  </si>
  <si>
    <t>x</t>
  </si>
  <si>
    <t xml:space="preserve">Sequencia de Fibonacci: </t>
  </si>
  <si>
    <t>1, 1, 2, 3, 5, 8, 13, 21, 34, 55</t>
  </si>
  <si>
    <t>Total</t>
  </si>
  <si>
    <t>Estimativa - draft!!!</t>
  </si>
  <si>
    <t>Story</t>
  </si>
  <si>
    <t>Funcionalidade</t>
  </si>
  <si>
    <t>Pontos (Fibonacci)</t>
  </si>
  <si>
    <t>#1</t>
  </si>
  <si>
    <t>Cadastro Básico</t>
  </si>
  <si>
    <t>Gestão vouchers - gestor matches</t>
  </si>
  <si>
    <t>Gestão vouchers - conversor cupons x vouchers</t>
  </si>
  <si>
    <t>Feature</t>
  </si>
  <si>
    <t>Gestão vouchers - gestor bonificações por utilização</t>
  </si>
  <si>
    <t>?</t>
  </si>
  <si>
    <r>
      <t>Feature 04</t>
    </r>
    <r>
      <rPr>
        <sz val="10"/>
        <color theme="1"/>
        <rFont val="Calibri"/>
        <family val="2"/>
        <scheme val="minor"/>
      </rPr>
      <t>: Gestão Vouchers</t>
    </r>
  </si>
  <si>
    <r>
      <t>Feature 06</t>
    </r>
    <r>
      <rPr>
        <sz val="10"/>
        <color theme="1"/>
        <rFont val="Calibri"/>
        <family val="2"/>
        <scheme val="minor"/>
      </rPr>
      <t>: Funcionalidade Persona 01</t>
    </r>
  </si>
  <si>
    <t>F01</t>
  </si>
  <si>
    <t>F02</t>
  </si>
  <si>
    <t>F03</t>
  </si>
  <si>
    <t>F04</t>
  </si>
  <si>
    <t>F05</t>
  </si>
  <si>
    <t>F06</t>
  </si>
  <si>
    <t>F07</t>
  </si>
  <si>
    <t>F08</t>
  </si>
  <si>
    <t>Gestão vouchers - conversor vouchers</t>
  </si>
  <si>
    <t>Gestão vouchers - gestor bonificações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</si>
  <si>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“Melhor Idade”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</si>
  <si>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UX diferenciada com foco em pessoas com dificuldades – visão, navegação, entendimento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</si>
  <si>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“Minha Galera!”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</si>
  <si>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Integração com redes sociais</t>
    </r>
  </si>
  <si>
    <t>Func. Persona 01 - Melhor Idade</t>
  </si>
  <si>
    <t>Func. Persona 02 - Minha galera 01</t>
  </si>
  <si>
    <t>Func. Persona 02 - Minha galera 02 - Redes Sociais</t>
  </si>
  <si>
    <t>Story # 6</t>
  </si>
  <si>
    <t>Gostaria de que o app tivesse as letras maiores, com informações mais fáceis de ler - é complicado com letras pequenas. E os botões também precisam ser maiores e de fácil acesso. E tenho medo de fazer algo errado, gostaria de confirmar o que estou fazendo.</t>
  </si>
  <si>
    <t>Pessoas de mais idade e até mesmo com algum problema de visão tem dificuldade em operar aplicações que não tem recursos de aumento dos fontes, ou mesmo uma interface mais direcionada para eles. Existe também a preocupação de não saber ao certo o que  está fazendo, por isso alguns usuários tem receio em confirmar uma operação via aplicação.</t>
  </si>
  <si>
    <t>No processo de login a solução irá avaliar a idade do usuário, caso seja alguém com mais de 60 anos irá apresentar uma opção para utilização de uma interface diferenciada (fontes e botões maiores, e outros recursos necessários). Esta mesma opção poderá ser disponibilizada para outros usuários através do menu de configuração da aplicação. Esta interface poderá ser desenvolvidia com folhas de estilo diferenciadas.</t>
  </si>
  <si>
    <t>Feature 01 - Interface de Usuário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</si>
  <si>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de cadastro intuitiva e amigável</t>
    </r>
    <r>
      <rPr>
        <b/>
        <sz val="11"/>
        <color theme="1"/>
        <rFont val="Calibri"/>
        <family val="2"/>
        <scheme val="minor"/>
      </rPr>
      <t xml:space="preserve"> para que</t>
    </r>
    <r>
      <rPr>
        <sz val="11"/>
        <color theme="1"/>
        <rFont val="Calibri"/>
        <family val="2"/>
        <scheme val="minor"/>
      </rPr>
      <t xml:space="preserve"> novos usuários consigam se cadastrar facilmente em nossa plataforma/app.</t>
    </r>
  </si>
  <si>
    <t>Feature 02 - Interface Parceiros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</si>
  <si>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com os dados dos parceiros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seja possível definir regras de negócios como billing ou integração de nossos serviços com lojas parceiras.</t>
    </r>
  </si>
  <si>
    <t>Feature 03 - Gestão de Cupons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</si>
  <si>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 sistema de destão de cupons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sejam criadas funções para auxiliar nossos usuários no gerenciamento de seus cupons e vouchers.</t>
    </r>
  </si>
  <si>
    <t>Feature 04 - Módulos de Administração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</si>
  <si>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de controle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os administradores do sitem possam visualizar detalhes sobre os usuários e parceiros além de gerar relatórios e notificar ou alertar diretamente nossos usuários.</t>
    </r>
  </si>
  <si>
    <t>Feature 05 - Módulo de Suporte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</si>
  <si>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função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nossos usuários tenham opções para contatar nosso suporte por meio de um chat ou bot de atendimento.</t>
    </r>
  </si>
  <si>
    <r>
      <t>Feature 01</t>
    </r>
    <r>
      <rPr>
        <sz val="10"/>
        <color theme="1"/>
        <rFont val="Calibri"/>
        <family val="2"/>
        <scheme val="minor"/>
      </rPr>
      <t>: Interface usuários - TICKET</t>
    </r>
  </si>
  <si>
    <r>
      <t>EU COMO :</t>
    </r>
    <r>
      <rPr>
        <sz val="10"/>
        <color theme="1"/>
        <rFont val="Calibri"/>
        <family val="2"/>
        <scheme val="minor"/>
      </rPr>
      <t>ILOVEVOUCHERS</t>
    </r>
  </si>
  <si>
    <r>
      <t xml:space="preserve">NECESSITO DE: </t>
    </r>
    <r>
      <rPr>
        <sz val="10"/>
        <color theme="1"/>
        <rFont val="Calibri"/>
        <family val="2"/>
        <scheme val="minor"/>
      </rPr>
      <t>INTERFACE DE CADASTRO, TENDO: EMAIL, SENHA E USERNAME</t>
    </r>
  </si>
  <si>
    <r>
      <t xml:space="preserve">PARA QUE: </t>
    </r>
    <r>
      <rPr>
        <sz val="10"/>
        <color theme="1"/>
        <rFont val="Calibri"/>
        <family val="2"/>
        <scheme val="minor"/>
      </rPr>
      <t>OS CLIENTES POSSAM FAZER O CADASTRO INICIAL NO APP.</t>
    </r>
  </si>
  <si>
    <t>EU COMO: ILOVEVOUCHERS</t>
  </si>
  <si>
    <t>NECESSITO DE: INTERFACE DE DADOS DOS PARCEIROS, TENDO: CNPJ, RAZÃO SOCIAL, ETC.</t>
  </si>
  <si>
    <t>PARA: ~~</t>
  </si>
  <si>
    <t>NECESSITO DE: GERADOR DE CUPONS E GERENCIADOR DE MATCHES</t>
  </si>
  <si>
    <t>PARA: GERAR OS MELHORES CUPONS VÁLIDOS DA REGIÃO E DA PREFERÊNCIA DO USUÁRIO</t>
  </si>
  <si>
    <t>NECESSITO DE: MÓDULO DE INTERFACE DE ADMINISTRAÇÃO</t>
  </si>
  <si>
    <t>PARA: GERENCIAR E ADMINISTRAR USUÁRIOS, PARCEIROS, CUPONS, ETC</t>
  </si>
  <si>
    <t>NECESSITO DE: INTERFACE E INTEGRAÇÕES DE SUPORTE</t>
  </si>
  <si>
    <t>PARA: MELHORAR E DAR SUPORTE À EXPERIÊNCIA DO USUÁRIO</t>
  </si>
  <si>
    <r>
      <t>Feature 07</t>
    </r>
    <r>
      <rPr>
        <sz val="10"/>
        <color theme="1"/>
        <rFont val="Calibri"/>
        <family val="2"/>
        <scheme val="minor"/>
      </rPr>
      <t>: Funcionalidade Persona 02 – “antenada”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</si>
  <si>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Opções de interação com outros usuários com as mesmas preferências</t>
    </r>
  </si>
  <si>
    <r>
      <t>Feature 08</t>
    </r>
    <r>
      <rPr>
        <sz val="10"/>
        <color theme="1"/>
        <rFont val="Calibri"/>
        <family val="2"/>
        <scheme val="minor"/>
      </rPr>
      <t>: Funcionalidade Persona 03 – “comex”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</si>
  <si>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Interface “Conversão Libras”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</si>
  <si>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Calibri"/>
        <family val="2"/>
        <scheme val="minor"/>
      </rPr>
      <t>Desenvolver na solução uma interface que possa orientar o usuário utilizando vídeos com som e tradução em libra tipo “Hand Talk”</t>
    </r>
  </si>
  <si>
    <t>Func. Persona 03 - Conversão libras</t>
  </si>
  <si>
    <t>Pontos</t>
  </si>
  <si>
    <t>X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</si>
  <si>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>Gerador de cupons disponíveis (parceiro, região, valor, validade) sem regras de combinação.</t>
    </r>
  </si>
  <si>
    <t>Points</t>
  </si>
  <si>
    <t>Sequencia de Fibonacci: 1, 1, 2, 3, 5, 8, 13, 21, 34, 55</t>
  </si>
  <si>
    <r>
      <rPr>
        <b/>
        <sz val="10"/>
        <color theme="1"/>
        <rFont val="Calibri"/>
        <family val="2"/>
        <scheme val="minor"/>
      </rPr>
      <t>Feature 06:</t>
    </r>
    <r>
      <rPr>
        <sz val="10"/>
        <color theme="1"/>
        <rFont val="Calibri"/>
        <family val="2"/>
        <scheme val="minor"/>
      </rPr>
      <t xml:space="preserve"> Funcionalidade Persona 01 - "tiozaoRH"</t>
    </r>
  </si>
  <si>
    <t>Prioridade</t>
  </si>
  <si>
    <t>Sprint 4</t>
  </si>
  <si>
    <t>Sprint 5</t>
  </si>
  <si>
    <t>Premissas</t>
  </si>
  <si>
    <t>Cada sprint com 20 dias no máximo</t>
  </si>
  <si>
    <t>Equipe: 01 PO - 01 SM - 08 Developers</t>
  </si>
  <si>
    <t xml:space="preserve">Capacidade estimada de pontos por developer: </t>
  </si>
  <si>
    <t>1 ponto</t>
  </si>
  <si>
    <t>16 horas</t>
  </si>
  <si>
    <t>developers</t>
  </si>
  <si>
    <t>horas por dia</t>
  </si>
  <si>
    <t>dias por sprint</t>
  </si>
  <si>
    <t>Capacidade de entrega da equipe por sprint:</t>
  </si>
  <si>
    <t>pontos</t>
  </si>
  <si>
    <t>a cda 20 dias</t>
  </si>
  <si>
    <t>ok</t>
  </si>
  <si>
    <t>User Stories</t>
  </si>
  <si>
    <t>US</t>
  </si>
  <si>
    <t>GabRamalho</t>
  </si>
  <si>
    <t>GabGuilherme</t>
  </si>
  <si>
    <t>Patricia</t>
  </si>
  <si>
    <t>GabVerissimo</t>
  </si>
  <si>
    <t>Diego</t>
  </si>
  <si>
    <t>Allan</t>
  </si>
  <si>
    <t>Fernando</t>
  </si>
  <si>
    <t>Sprints x Features</t>
  </si>
  <si>
    <t>01 / 02</t>
  </si>
  <si>
    <t>02 / 03</t>
  </si>
  <si>
    <t>Incluir funcionalidades personas!!!</t>
  </si>
  <si>
    <t>Valor???</t>
  </si>
  <si>
    <t>Crítica para a aplicação, para registro dos usuários</t>
  </si>
  <si>
    <t>Func. Persona 03 - O cara do Comex</t>
  </si>
  <si>
    <t>Gostaria de que o app tivesse acessibilidade, não tenho muito conhecimento na área, mas tenho um filho deficiente auditivo, e estou me informando. Gostaria que o app fosse de fácil acesso, não tenho muito tempo para ficar lendo e procurando as informações necessária (algo mais intuitivo).</t>
  </si>
  <si>
    <t>O mundo está cada vez mais globalizado e inclusivo, e os apps estão percebendo que pessoas deficientes também são clientes em potencial. As famílias estão buscando cada vez mais "tempo de qualidade" quando estão reunidas, e um app complicado de mexer, que o usuário precisa perder tempo entendendo as regras de uso e procurando informações serão preteridos em vista de outros mais práticos.</t>
  </si>
  <si>
    <t xml:space="preserve">No processo de cadastro a solução irá questionar o usuário sobre alguma necessidade diferenciada (Ex.: tradução em libras ou alteração de cores ou tamanho de fonte, para pessoas de baixa visão). Se for requerida, toda vez que o usurário fizer o login a solução já identifica a opção desejada e já inicializa com a acessibilidade solicitada.  Esta mesma opção poderá ser disponibilizada para outros usuários, mesmo sem deficiencia, através do menu de configuração da aplicação. Para tornar o app mais intuitivo ele irá conectar com as escolhas anteriores do usuário. </t>
  </si>
  <si>
    <r>
      <t>Feature 06</t>
    </r>
    <r>
      <rPr>
        <sz val="10"/>
        <color theme="1"/>
        <rFont val="Calibri"/>
        <family val="2"/>
        <scheme val="minor"/>
      </rPr>
      <t xml:space="preserve">: </t>
    </r>
  </si>
  <si>
    <t xml:space="preserve">NECESSITO DE: </t>
  </si>
  <si>
    <t xml:space="preserve">PARA: </t>
  </si>
  <si>
    <r>
      <t>Feature 07</t>
    </r>
    <r>
      <rPr>
        <sz val="10"/>
        <color theme="1"/>
        <rFont val="Calibri"/>
        <family val="2"/>
        <scheme val="minor"/>
      </rPr>
      <t xml:space="preserve">: </t>
    </r>
  </si>
  <si>
    <t>NECESSITO DE:</t>
  </si>
  <si>
    <r>
      <t>Feature 08</t>
    </r>
    <r>
      <rPr>
        <sz val="10"/>
        <color theme="1"/>
        <rFont val="Calibri"/>
        <family val="2"/>
        <scheme val="minor"/>
      </rPr>
      <t xml:space="preserve">: </t>
    </r>
  </si>
  <si>
    <t xml:space="preserve">Feature 06 - </t>
  </si>
  <si>
    <t xml:space="preserve">Feature 07 - </t>
  </si>
  <si>
    <t>Feature 08 - Funcionalidade persona 03 - O cara do Comex</t>
  </si>
  <si>
    <r>
      <rPr>
        <b/>
        <sz val="11"/>
        <color theme="1"/>
        <rFont val="Calibri"/>
        <family val="2"/>
        <scheme val="minor"/>
      </rPr>
      <t>Eu como</t>
    </r>
    <r>
      <rPr>
        <sz val="11"/>
        <color theme="1"/>
        <rFont val="Calibri"/>
        <family val="2"/>
        <scheme val="minor"/>
      </rPr>
      <t xml:space="preserve"> ILoveVouchers, </t>
    </r>
    <r>
      <rPr>
        <b/>
        <sz val="11"/>
        <color theme="1"/>
        <rFont val="Calibri"/>
        <family val="2"/>
        <scheme val="minor"/>
      </rPr>
      <t>necessito de</t>
    </r>
    <r>
      <rPr>
        <sz val="11"/>
        <color theme="1"/>
        <rFont val="Calibri"/>
        <family val="2"/>
        <scheme val="minor"/>
      </rPr>
      <t xml:space="preserve"> uma interface com acessibilidade </t>
    </r>
    <r>
      <rPr>
        <b/>
        <sz val="11"/>
        <color theme="1"/>
        <rFont val="Calibri"/>
        <family val="2"/>
        <scheme val="minor"/>
      </rPr>
      <t>para que</t>
    </r>
    <r>
      <rPr>
        <sz val="11"/>
        <color theme="1"/>
        <rFont val="Calibri"/>
        <family val="2"/>
        <scheme val="minor"/>
      </rPr>
      <t xml:space="preserve"> nossos usuários sejam incluidos independente da sua deficiencia </t>
    </r>
  </si>
  <si>
    <t>NECESSITO DE: INTERFACE COM ACESSIBILIDADE</t>
  </si>
  <si>
    <t>PARA: INCLUIR PESSOAS COM DEFICIENCIA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</si>
</sst>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Courier New"/>
      <family val="3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quotePrefix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9"/>
    </xf>
    <xf numFmtId="0" fontId="6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" fillId="0" borderId="0" xfId="0" applyFont="1" applyAlignment="1">
      <alignment horizontal="left" vertical="top"/>
    </xf>
    <xf numFmtId="0" fontId="0" fillId="3" borderId="0" xfId="0" applyFill="1"/>
    <xf numFmtId="0" fontId="0" fillId="4" borderId="0" xfId="0" applyFill="1"/>
    <xf numFmtId="0" fontId="9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0" fillId="6" borderId="0" xfId="0" applyFill="1"/>
    <xf numFmtId="0" fontId="1" fillId="6" borderId="0" xfId="0" applyFont="1" applyFill="1"/>
    <xf numFmtId="0" fontId="5" fillId="3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vertical="center"/>
    </xf>
    <xf numFmtId="0" fontId="1" fillId="7" borderId="2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BurnDown!$C$8</c:f>
              <c:strCache>
                <c:ptCount val="1"/>
                <c:pt idx="0">
                  <c:v>Estimativa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BurnDown!$C$9:$C$19</c:f>
              <c:numCache>
                <c:formatCode>General</c:formatCode>
                <c:ptCount val="11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9-40D7-B592-6F477CCDDC57}"/>
            </c:ext>
          </c:extLst>
        </c:ser>
        <c:ser>
          <c:idx val="2"/>
          <c:order val="2"/>
          <c:tx>
            <c:strRef>
              <c:f>BurnDown!$D$8</c:f>
              <c:strCache>
                <c:ptCount val="1"/>
                <c:pt idx="0">
                  <c:v>Backlog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BurnDown!$D$9:$D$19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45</c:v>
                </c:pt>
                <c:pt idx="4">
                  <c:v>45</c:v>
                </c:pt>
                <c:pt idx="5">
                  <c:v>35</c:v>
                </c:pt>
                <c:pt idx="6">
                  <c:v>35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9-40D7-B592-6F477CCD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04768"/>
        <c:axId val="929797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BurnDown!$B$8</c15:sqref>
                        </c15:formulaRef>
                      </c:ext>
                    </c:extLst>
                    <c:strCache>
                      <c:ptCount val="1"/>
                      <c:pt idx="0">
                        <c:v>Dia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BurnDown!$B$9:$B$19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09-40D7-B592-6F477CCDDC57}"/>
                  </c:ext>
                </c:extLst>
              </c15:ser>
            </c15:filteredLineSeries>
          </c:ext>
        </c:extLst>
      </c:lineChart>
      <c:catAx>
        <c:axId val="51780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9797176"/>
        <c:crosses val="autoZero"/>
        <c:auto val="1"/>
        <c:lblAlgn val="ctr"/>
        <c:lblOffset val="100"/>
        <c:noMultiLvlLbl val="0"/>
      </c:catAx>
      <c:valAx>
        <c:axId val="9297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8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17</xdr:row>
      <xdr:rowOff>21239</xdr:rowOff>
    </xdr:from>
    <xdr:to>
      <xdr:col>11</xdr:col>
      <xdr:colOff>1185332</xdr:colOff>
      <xdr:row>33</xdr:row>
      <xdr:rowOff>143483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05BB21-33C1-5FDD-3B55-1CCB3203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164489"/>
          <a:ext cx="5338232" cy="3068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6</xdr:row>
      <xdr:rowOff>177800</xdr:rowOff>
    </xdr:from>
    <xdr:to>
      <xdr:col>13</xdr:col>
      <xdr:colOff>301625</xdr:colOff>
      <xdr:row>21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85E3FA-8492-D4AA-88E2-520CD280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topLeftCell="A4" workbookViewId="0">
      <selection activeCell="J13" sqref="J13"/>
    </sheetView>
  </sheetViews>
  <sheetFormatPr defaultRowHeight="15" x14ac:dyDescent="0.25"/>
  <cols>
    <col min="3" max="3" width="7.5703125" customWidth="1"/>
    <col min="4" max="4" width="45.85546875" customWidth="1"/>
    <col min="5" max="5" width="9.42578125" customWidth="1"/>
    <col min="10" max="10" width="41.5703125" bestFit="1" customWidth="1"/>
    <col min="11" max="11" width="9.5703125" bestFit="1" customWidth="1"/>
    <col min="12" max="12" width="43.140625" bestFit="1" customWidth="1"/>
  </cols>
  <sheetData>
    <row r="3" spans="2:12" ht="15.75" x14ac:dyDescent="0.25">
      <c r="B3" s="2" t="s">
        <v>18</v>
      </c>
    </row>
    <row r="4" spans="2:12" x14ac:dyDescent="0.25">
      <c r="B4" t="s">
        <v>31</v>
      </c>
    </row>
    <row r="5" spans="2:12" x14ac:dyDescent="0.25">
      <c r="I5" s="27" t="s">
        <v>188</v>
      </c>
      <c r="J5" s="23" t="s">
        <v>130</v>
      </c>
      <c r="K5" s="23" t="s">
        <v>191</v>
      </c>
      <c r="L5" s="23" t="s">
        <v>220</v>
      </c>
    </row>
    <row r="6" spans="2:12" x14ac:dyDescent="0.25">
      <c r="B6" t="s">
        <v>130</v>
      </c>
      <c r="C6" t="s">
        <v>15</v>
      </c>
      <c r="D6" t="s">
        <v>16</v>
      </c>
      <c r="E6" t="s">
        <v>17</v>
      </c>
      <c r="I6" s="1">
        <v>5</v>
      </c>
      <c r="J6" s="10" t="s">
        <v>32</v>
      </c>
      <c r="K6">
        <v>1</v>
      </c>
      <c r="L6" t="s">
        <v>221</v>
      </c>
    </row>
    <row r="7" spans="2:12" x14ac:dyDescent="0.25">
      <c r="B7" s="1">
        <v>1</v>
      </c>
      <c r="C7" s="9" t="s">
        <v>19</v>
      </c>
      <c r="D7" t="s">
        <v>55</v>
      </c>
      <c r="E7" s="9" t="s">
        <v>19</v>
      </c>
      <c r="I7" s="28">
        <v>8</v>
      </c>
      <c r="J7" s="24" t="s">
        <v>37</v>
      </c>
      <c r="K7" s="24">
        <v>2</v>
      </c>
    </row>
    <row r="8" spans="2:12" x14ac:dyDescent="0.25">
      <c r="B8" s="1">
        <v>1</v>
      </c>
      <c r="C8" s="9" t="s">
        <v>20</v>
      </c>
      <c r="D8" t="s">
        <v>59</v>
      </c>
      <c r="E8" s="9" t="s">
        <v>19</v>
      </c>
      <c r="I8" s="1">
        <v>21</v>
      </c>
      <c r="J8" s="10" t="s">
        <v>42</v>
      </c>
      <c r="K8">
        <v>2</v>
      </c>
    </row>
    <row r="9" spans="2:12" x14ac:dyDescent="0.25">
      <c r="B9" s="1">
        <v>1</v>
      </c>
      <c r="C9" s="9" t="s">
        <v>21</v>
      </c>
      <c r="D9" t="s">
        <v>56</v>
      </c>
      <c r="E9" s="9" t="s">
        <v>19</v>
      </c>
      <c r="I9" s="28">
        <v>55</v>
      </c>
      <c r="J9" s="24" t="s">
        <v>133</v>
      </c>
      <c r="K9" s="24">
        <v>4</v>
      </c>
    </row>
    <row r="10" spans="2:12" x14ac:dyDescent="0.25">
      <c r="B10" s="1">
        <v>1</v>
      </c>
      <c r="C10" s="9" t="s">
        <v>22</v>
      </c>
      <c r="D10" t="s">
        <v>57</v>
      </c>
      <c r="E10" s="9" t="s">
        <v>19</v>
      </c>
      <c r="I10" s="1">
        <v>13</v>
      </c>
      <c r="J10" s="10" t="s">
        <v>47</v>
      </c>
      <c r="K10">
        <v>3</v>
      </c>
    </row>
    <row r="11" spans="2:12" x14ac:dyDescent="0.25">
      <c r="B11" s="1">
        <v>1</v>
      </c>
      <c r="C11" s="9" t="s">
        <v>23</v>
      </c>
      <c r="D11" t="s">
        <v>58</v>
      </c>
      <c r="E11" s="9" t="s">
        <v>19</v>
      </c>
      <c r="I11" s="28">
        <v>13</v>
      </c>
      <c r="J11" s="29" t="s">
        <v>190</v>
      </c>
      <c r="K11" s="24">
        <v>6</v>
      </c>
    </row>
    <row r="12" spans="2:12" x14ac:dyDescent="0.25">
      <c r="B12" s="1">
        <v>2</v>
      </c>
      <c r="C12" s="9" t="s">
        <v>24</v>
      </c>
      <c r="D12" t="s">
        <v>60</v>
      </c>
      <c r="E12" s="9" t="s">
        <v>19</v>
      </c>
      <c r="I12" s="1">
        <v>21</v>
      </c>
      <c r="J12" s="10" t="s">
        <v>179</v>
      </c>
      <c r="K12">
        <v>7</v>
      </c>
    </row>
    <row r="13" spans="2:12" x14ac:dyDescent="0.25">
      <c r="B13" s="1">
        <v>2</v>
      </c>
      <c r="C13" s="9" t="s">
        <v>25</v>
      </c>
      <c r="D13" t="s">
        <v>61</v>
      </c>
      <c r="E13" s="9" t="s">
        <v>19</v>
      </c>
      <c r="I13" s="28">
        <v>34</v>
      </c>
      <c r="J13" s="24" t="s">
        <v>181</v>
      </c>
      <c r="K13" s="24">
        <v>8</v>
      </c>
    </row>
    <row r="14" spans="2:12" x14ac:dyDescent="0.25">
      <c r="B14" s="1">
        <v>2</v>
      </c>
      <c r="C14" s="9" t="s">
        <v>26</v>
      </c>
      <c r="D14" t="s">
        <v>62</v>
      </c>
      <c r="E14" s="9" t="s">
        <v>19</v>
      </c>
      <c r="I14" s="4">
        <f>SUM(I6:I13)</f>
        <v>170</v>
      </c>
      <c r="J14" s="14"/>
    </row>
    <row r="15" spans="2:12" x14ac:dyDescent="0.25">
      <c r="B15" s="1">
        <v>3</v>
      </c>
      <c r="C15" s="9" t="s">
        <v>27</v>
      </c>
      <c r="D15" t="s">
        <v>71</v>
      </c>
      <c r="E15" s="9" t="s">
        <v>19</v>
      </c>
      <c r="I15" s="26" t="s">
        <v>189</v>
      </c>
    </row>
    <row r="16" spans="2:12" x14ac:dyDescent="0.25">
      <c r="B16" s="1">
        <v>4</v>
      </c>
      <c r="C16" s="9" t="s">
        <v>28</v>
      </c>
      <c r="D16" t="s">
        <v>129</v>
      </c>
      <c r="E16" s="9" t="s">
        <v>218</v>
      </c>
    </row>
    <row r="17" spans="2:5" x14ac:dyDescent="0.25">
      <c r="B17" s="1">
        <v>4</v>
      </c>
      <c r="C17" s="9" t="s">
        <v>29</v>
      </c>
      <c r="D17" t="s">
        <v>128</v>
      </c>
      <c r="E17" s="9" t="s">
        <v>218</v>
      </c>
    </row>
    <row r="18" spans="2:5" x14ac:dyDescent="0.25">
      <c r="B18" s="1">
        <v>4</v>
      </c>
      <c r="C18" s="9" t="s">
        <v>63</v>
      </c>
      <c r="D18" t="s">
        <v>131</v>
      </c>
      <c r="E18" s="9" t="s">
        <v>218</v>
      </c>
    </row>
    <row r="19" spans="2:5" x14ac:dyDescent="0.25">
      <c r="B19" s="1">
        <v>5</v>
      </c>
      <c r="C19" s="9" t="s">
        <v>64</v>
      </c>
      <c r="D19" t="s">
        <v>78</v>
      </c>
      <c r="E19" s="9" t="s">
        <v>217</v>
      </c>
    </row>
    <row r="20" spans="2:5" x14ac:dyDescent="0.25">
      <c r="B20" s="1">
        <v>5</v>
      </c>
      <c r="C20" s="9" t="s">
        <v>65</v>
      </c>
      <c r="D20" t="s">
        <v>79</v>
      </c>
      <c r="E20" s="9" t="s">
        <v>217</v>
      </c>
    </row>
    <row r="21" spans="2:5" x14ac:dyDescent="0.25">
      <c r="B21" s="1">
        <v>5</v>
      </c>
      <c r="C21" s="9" t="s">
        <v>66</v>
      </c>
      <c r="D21" t="s">
        <v>80</v>
      </c>
      <c r="E21" s="9" t="s">
        <v>217</v>
      </c>
    </row>
    <row r="22" spans="2:5" x14ac:dyDescent="0.25">
      <c r="B22" s="1">
        <v>5</v>
      </c>
      <c r="C22" s="9" t="s">
        <v>67</v>
      </c>
      <c r="D22" t="s">
        <v>81</v>
      </c>
      <c r="E22" s="9" t="s">
        <v>217</v>
      </c>
    </row>
    <row r="23" spans="2:5" x14ac:dyDescent="0.25">
      <c r="B23" s="1">
        <v>5</v>
      </c>
      <c r="C23" s="9" t="s">
        <v>68</v>
      </c>
      <c r="D23" t="s">
        <v>82</v>
      </c>
      <c r="E23" s="9" t="s">
        <v>217</v>
      </c>
    </row>
    <row r="25" spans="2:5" x14ac:dyDescent="0.25">
      <c r="B25" t="s">
        <v>219</v>
      </c>
    </row>
    <row r="30" spans="2:5" x14ac:dyDescent="0.25">
      <c r="B30" s="1" t="s">
        <v>132</v>
      </c>
      <c r="C30" s="9" t="s">
        <v>69</v>
      </c>
      <c r="D30" t="s">
        <v>73</v>
      </c>
    </row>
    <row r="31" spans="2:5" x14ac:dyDescent="0.25">
      <c r="B31" s="1" t="s">
        <v>132</v>
      </c>
      <c r="C31" s="9" t="s">
        <v>70</v>
      </c>
      <c r="D31" t="s">
        <v>72</v>
      </c>
    </row>
    <row r="32" spans="2:5" x14ac:dyDescent="0.25">
      <c r="B32" s="1" t="s">
        <v>132</v>
      </c>
      <c r="C32" s="9" t="s">
        <v>83</v>
      </c>
      <c r="D32" t="s">
        <v>74</v>
      </c>
    </row>
    <row r="33" spans="2:4" x14ac:dyDescent="0.25">
      <c r="B33" s="1" t="s">
        <v>132</v>
      </c>
      <c r="C33" s="9" t="s">
        <v>84</v>
      </c>
      <c r="D33" t="s">
        <v>75</v>
      </c>
    </row>
    <row r="34" spans="2:4" x14ac:dyDescent="0.25">
      <c r="B34" s="1" t="s">
        <v>132</v>
      </c>
      <c r="C34" s="9" t="s">
        <v>85</v>
      </c>
      <c r="D34" t="s">
        <v>76</v>
      </c>
    </row>
    <row r="35" spans="2:4" x14ac:dyDescent="0.25">
      <c r="B35" s="1" t="s">
        <v>132</v>
      </c>
      <c r="C35" s="9" t="s">
        <v>86</v>
      </c>
      <c r="D35" t="s">
        <v>77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0"/>
  <sheetViews>
    <sheetView tabSelected="1" topLeftCell="A67" zoomScale="110" zoomScaleNormal="110" workbookViewId="0">
      <selection activeCell="H6" sqref="H6"/>
    </sheetView>
  </sheetViews>
  <sheetFormatPr defaultRowHeight="15" x14ac:dyDescent="0.25"/>
  <cols>
    <col min="2" max="2" width="13.85546875" customWidth="1"/>
    <col min="3" max="3" width="79" customWidth="1"/>
  </cols>
  <sheetData>
    <row r="2" spans="1:16" ht="15.75" x14ac:dyDescent="0.25">
      <c r="B2" s="2" t="s">
        <v>6</v>
      </c>
    </row>
    <row r="3" spans="1:16" x14ac:dyDescent="0.25">
      <c r="B3" t="str">
        <f>nome_projeto</f>
        <v>Nome do Projeto: Sistema de gestão de cupons e voucher</v>
      </c>
    </row>
    <row r="5" spans="1:16" x14ac:dyDescent="0.25">
      <c r="B5" s="6" t="s">
        <v>152</v>
      </c>
      <c r="C5" s="7" t="s">
        <v>8</v>
      </c>
    </row>
    <row r="6" spans="1:16" ht="48.95" customHeight="1" x14ac:dyDescent="0.25">
      <c r="B6" s="5" t="s">
        <v>9</v>
      </c>
      <c r="C6" s="8" t="s">
        <v>12</v>
      </c>
      <c r="E6" s="5"/>
      <c r="F6" s="8"/>
    </row>
    <row r="7" spans="1:16" ht="47.45" customHeight="1" x14ac:dyDescent="0.25">
      <c r="B7" s="5" t="s">
        <v>10</v>
      </c>
      <c r="C7" s="8" t="s">
        <v>14</v>
      </c>
      <c r="E7" s="5"/>
      <c r="F7" s="8"/>
    </row>
    <row r="8" spans="1:16" ht="85.5" customHeight="1" x14ac:dyDescent="0.25">
      <c r="B8" s="5" t="s">
        <v>11</v>
      </c>
      <c r="C8" s="8" t="s">
        <v>13</v>
      </c>
      <c r="E8" s="5"/>
      <c r="F8" s="8"/>
    </row>
    <row r="9" spans="1:16" ht="15.75" customHeight="1" x14ac:dyDescent="0.25">
      <c r="A9" s="22"/>
      <c r="B9" s="22"/>
      <c r="C9" s="22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16" x14ac:dyDescent="0.25">
      <c r="B10" s="6" t="s">
        <v>152</v>
      </c>
      <c r="C10" s="7" t="s">
        <v>149</v>
      </c>
      <c r="F10" s="41" t="s">
        <v>152</v>
      </c>
      <c r="G10" s="41"/>
      <c r="H10" s="39" t="s">
        <v>222</v>
      </c>
      <c r="I10" s="39"/>
      <c r="J10" s="39"/>
      <c r="K10" s="39"/>
      <c r="L10" s="39"/>
      <c r="M10" s="39"/>
      <c r="N10" s="39"/>
      <c r="O10" s="39"/>
      <c r="P10" s="39"/>
    </row>
    <row r="11" spans="1:16" ht="60" x14ac:dyDescent="0.25">
      <c r="B11" s="5" t="s">
        <v>9</v>
      </c>
      <c r="C11" s="8" t="s">
        <v>153</v>
      </c>
      <c r="F11" s="42" t="s">
        <v>9</v>
      </c>
      <c r="G11" s="42"/>
      <c r="H11" s="40" t="s">
        <v>223</v>
      </c>
      <c r="I11" s="40"/>
      <c r="J11" s="40"/>
      <c r="K11" s="40"/>
      <c r="L11" s="40"/>
      <c r="M11" s="40"/>
      <c r="N11" s="40"/>
      <c r="O11" s="40"/>
      <c r="P11" s="40"/>
    </row>
    <row r="12" spans="1:16" ht="80.25" customHeight="1" x14ac:dyDescent="0.25">
      <c r="B12" s="5" t="s">
        <v>10</v>
      </c>
      <c r="C12" s="8" t="s">
        <v>154</v>
      </c>
      <c r="F12" s="42" t="s">
        <v>10</v>
      </c>
      <c r="G12" s="42"/>
      <c r="H12" s="40" t="s">
        <v>224</v>
      </c>
      <c r="I12" s="40"/>
      <c r="J12" s="40"/>
      <c r="K12" s="40"/>
      <c r="L12" s="40"/>
      <c r="M12" s="40"/>
      <c r="N12" s="40"/>
      <c r="O12" s="40"/>
      <c r="P12" s="40"/>
    </row>
    <row r="13" spans="1:16" ht="114" customHeight="1" x14ac:dyDescent="0.25">
      <c r="B13" s="5" t="s">
        <v>11</v>
      </c>
      <c r="C13" s="8" t="s">
        <v>155</v>
      </c>
      <c r="F13" s="42" t="s">
        <v>11</v>
      </c>
      <c r="G13" s="42"/>
      <c r="H13" s="40" t="s">
        <v>225</v>
      </c>
      <c r="I13" s="40"/>
      <c r="J13" s="40"/>
      <c r="K13" s="40"/>
      <c r="L13" s="40"/>
      <c r="M13" s="40"/>
      <c r="N13" s="40"/>
      <c r="O13" s="40"/>
      <c r="P13" s="40"/>
    </row>
    <row r="14" spans="1:16" x14ac:dyDescent="0.25">
      <c r="C14" s="3"/>
    </row>
    <row r="15" spans="1:16" x14ac:dyDescent="0.25">
      <c r="B15" s="44" t="s">
        <v>130</v>
      </c>
      <c r="C15" s="44"/>
      <c r="D15" s="44"/>
      <c r="E15" s="44" t="s">
        <v>6</v>
      </c>
      <c r="F15" s="44"/>
      <c r="G15" s="44"/>
      <c r="H15" s="44"/>
      <c r="I15" s="44"/>
      <c r="J15" s="44"/>
      <c r="K15" s="44"/>
      <c r="L15" s="44"/>
    </row>
    <row r="16" spans="1:16" x14ac:dyDescent="0.25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2:12" x14ac:dyDescent="0.25">
      <c r="B17" s="43" t="s">
        <v>156</v>
      </c>
      <c r="C17" s="43"/>
      <c r="D17" s="43"/>
      <c r="E17" s="43" t="s">
        <v>157</v>
      </c>
      <c r="F17" s="43"/>
      <c r="G17" s="43"/>
      <c r="H17" s="43"/>
      <c r="I17" s="43"/>
      <c r="J17" s="43"/>
      <c r="K17" s="43"/>
      <c r="L17" s="43"/>
    </row>
    <row r="18" spans="2:12" x14ac:dyDescent="0.25"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2:12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2:12" x14ac:dyDescent="0.25">
      <c r="B20" s="43" t="s">
        <v>158</v>
      </c>
      <c r="C20" s="43"/>
      <c r="D20" s="43"/>
      <c r="E20" s="43" t="s">
        <v>159</v>
      </c>
      <c r="F20" s="43"/>
      <c r="G20" s="43"/>
      <c r="H20" s="43"/>
      <c r="I20" s="43"/>
      <c r="J20" s="43"/>
      <c r="K20" s="43"/>
      <c r="L20" s="43"/>
    </row>
    <row r="21" spans="2:12" x14ac:dyDescent="0.25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2:12" x14ac:dyDescent="0.25"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</row>
    <row r="23" spans="2:12" x14ac:dyDescent="0.25">
      <c r="B23" s="43" t="s">
        <v>160</v>
      </c>
      <c r="C23" s="43"/>
      <c r="D23" s="43"/>
      <c r="E23" s="43" t="s">
        <v>161</v>
      </c>
      <c r="F23" s="43"/>
      <c r="G23" s="43"/>
      <c r="H23" s="43"/>
      <c r="I23" s="43"/>
      <c r="J23" s="43"/>
      <c r="K23" s="43"/>
      <c r="L23" s="43"/>
    </row>
    <row r="24" spans="2:12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2:12" x14ac:dyDescent="0.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  <row r="26" spans="2:12" x14ac:dyDescent="0.25">
      <c r="B26" s="43" t="s">
        <v>162</v>
      </c>
      <c r="C26" s="43"/>
      <c r="D26" s="43"/>
      <c r="E26" s="43" t="s">
        <v>163</v>
      </c>
      <c r="F26" s="43"/>
      <c r="G26" s="43"/>
      <c r="H26" s="43"/>
      <c r="I26" s="43"/>
      <c r="J26" s="43"/>
      <c r="K26" s="43"/>
      <c r="L26" s="43"/>
    </row>
    <row r="27" spans="2:12" x14ac:dyDescent="0.25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</row>
    <row r="28" spans="2:12" x14ac:dyDescent="0.25"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2:12" x14ac:dyDescent="0.25">
      <c r="B29" s="43" t="s">
        <v>164</v>
      </c>
      <c r="C29" s="43"/>
      <c r="D29" s="43"/>
      <c r="E29" s="43" t="s">
        <v>165</v>
      </c>
      <c r="F29" s="43"/>
      <c r="G29" s="43"/>
      <c r="H29" s="43"/>
      <c r="I29" s="43"/>
      <c r="J29" s="43"/>
      <c r="K29" s="43"/>
      <c r="L29" s="43"/>
    </row>
    <row r="30" spans="2:12" x14ac:dyDescent="0.25"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2:12" x14ac:dyDescent="0.25"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 spans="2:12" x14ac:dyDescent="0.25">
      <c r="B32" s="43" t="s">
        <v>232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2:12" x14ac:dyDescent="0.25"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spans="2:12" x14ac:dyDescent="0.25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spans="2:12" x14ac:dyDescent="0.25">
      <c r="B35" s="43" t="s">
        <v>233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spans="2:12" x14ac:dyDescent="0.25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7" spans="2:12" x14ac:dyDescent="0.25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2:12" x14ac:dyDescent="0.25">
      <c r="B38" s="43" t="s">
        <v>234</v>
      </c>
      <c r="C38" s="43"/>
      <c r="D38" s="43"/>
      <c r="E38" s="43" t="s">
        <v>235</v>
      </c>
      <c r="F38" s="43"/>
      <c r="G38" s="43"/>
      <c r="H38" s="43"/>
      <c r="I38" s="43"/>
      <c r="J38" s="43"/>
      <c r="K38" s="43"/>
      <c r="L38" s="43"/>
    </row>
    <row r="39" spans="2:12" x14ac:dyDescent="0.25"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</row>
    <row r="40" spans="2:12" x14ac:dyDescent="0.25"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  <row r="42" spans="2:12" x14ac:dyDescent="0.25">
      <c r="B42" s="10" t="s">
        <v>166</v>
      </c>
    </row>
    <row r="43" spans="2:12" x14ac:dyDescent="0.25">
      <c r="B43" s="10" t="s">
        <v>167</v>
      </c>
    </row>
    <row r="44" spans="2:12" x14ac:dyDescent="0.25">
      <c r="B44" s="10" t="s">
        <v>168</v>
      </c>
    </row>
    <row r="45" spans="2:12" x14ac:dyDescent="0.25">
      <c r="B45" s="10" t="s">
        <v>169</v>
      </c>
    </row>
    <row r="47" spans="2:12" x14ac:dyDescent="0.25">
      <c r="B47" s="10" t="s">
        <v>37</v>
      </c>
    </row>
    <row r="48" spans="2:12" x14ac:dyDescent="0.25">
      <c r="B48" s="21" t="s">
        <v>170</v>
      </c>
    </row>
    <row r="49" spans="2:2" x14ac:dyDescent="0.25">
      <c r="B49" s="21" t="s">
        <v>171</v>
      </c>
    </row>
    <row r="50" spans="2:2" x14ac:dyDescent="0.25">
      <c r="B50" s="21" t="s">
        <v>172</v>
      </c>
    </row>
    <row r="52" spans="2:2" x14ac:dyDescent="0.25">
      <c r="B52" s="10" t="s">
        <v>42</v>
      </c>
    </row>
    <row r="53" spans="2:2" x14ac:dyDescent="0.25">
      <c r="B53" s="21" t="s">
        <v>170</v>
      </c>
    </row>
    <row r="54" spans="2:2" x14ac:dyDescent="0.25">
      <c r="B54" s="21" t="s">
        <v>173</v>
      </c>
    </row>
    <row r="55" spans="2:2" x14ac:dyDescent="0.25">
      <c r="B55" s="21" t="s">
        <v>174</v>
      </c>
    </row>
    <row r="57" spans="2:2" x14ac:dyDescent="0.25">
      <c r="B57" s="10" t="s">
        <v>46</v>
      </c>
    </row>
    <row r="58" spans="2:2" x14ac:dyDescent="0.25">
      <c r="B58" s="21" t="s">
        <v>170</v>
      </c>
    </row>
    <row r="59" spans="2:2" x14ac:dyDescent="0.25">
      <c r="B59" s="21" t="s">
        <v>175</v>
      </c>
    </row>
    <row r="60" spans="2:2" x14ac:dyDescent="0.25">
      <c r="B60" s="21" t="s">
        <v>176</v>
      </c>
    </row>
    <row r="62" spans="2:2" x14ac:dyDescent="0.25">
      <c r="B62" s="10" t="s">
        <v>47</v>
      </c>
    </row>
    <row r="63" spans="2:2" x14ac:dyDescent="0.25">
      <c r="B63" s="21" t="s">
        <v>170</v>
      </c>
    </row>
    <row r="64" spans="2:2" x14ac:dyDescent="0.25">
      <c r="B64" s="21" t="s">
        <v>177</v>
      </c>
    </row>
    <row r="65" spans="2:2" x14ac:dyDescent="0.25">
      <c r="B65" s="21" t="s">
        <v>178</v>
      </c>
    </row>
    <row r="67" spans="2:2" x14ac:dyDescent="0.25">
      <c r="B67" s="10" t="s">
        <v>226</v>
      </c>
    </row>
    <row r="68" spans="2:2" x14ac:dyDescent="0.25">
      <c r="B68" s="21" t="s">
        <v>170</v>
      </c>
    </row>
    <row r="69" spans="2:2" x14ac:dyDescent="0.25">
      <c r="B69" s="21" t="s">
        <v>227</v>
      </c>
    </row>
    <row r="70" spans="2:2" x14ac:dyDescent="0.25">
      <c r="B70" s="21" t="s">
        <v>228</v>
      </c>
    </row>
    <row r="72" spans="2:2" x14ac:dyDescent="0.25">
      <c r="B72" s="10" t="s">
        <v>229</v>
      </c>
    </row>
    <row r="73" spans="2:2" x14ac:dyDescent="0.25">
      <c r="B73" s="21" t="s">
        <v>170</v>
      </c>
    </row>
    <row r="74" spans="2:2" x14ac:dyDescent="0.25">
      <c r="B74" s="21" t="s">
        <v>230</v>
      </c>
    </row>
    <row r="75" spans="2:2" x14ac:dyDescent="0.25">
      <c r="B75" s="21" t="s">
        <v>228</v>
      </c>
    </row>
    <row r="77" spans="2:2" x14ac:dyDescent="0.25">
      <c r="B77" s="10" t="s">
        <v>231</v>
      </c>
    </row>
    <row r="78" spans="2:2" x14ac:dyDescent="0.25">
      <c r="B78" s="21" t="s">
        <v>170</v>
      </c>
    </row>
    <row r="79" spans="2:2" x14ac:dyDescent="0.25">
      <c r="B79" s="21" t="s">
        <v>236</v>
      </c>
    </row>
    <row r="80" spans="2:2" x14ac:dyDescent="0.25">
      <c r="B80" s="21" t="s">
        <v>237</v>
      </c>
    </row>
  </sheetData>
  <mergeCells count="27">
    <mergeCell ref="B32:D34"/>
    <mergeCell ref="E32:L34"/>
    <mergeCell ref="B35:D37"/>
    <mergeCell ref="E35:L37"/>
    <mergeCell ref="B38:D40"/>
    <mergeCell ref="E38:L40"/>
    <mergeCell ref="B29:D31"/>
    <mergeCell ref="E26:L28"/>
    <mergeCell ref="E29:L31"/>
    <mergeCell ref="B15:D16"/>
    <mergeCell ref="B17:D19"/>
    <mergeCell ref="E15:L16"/>
    <mergeCell ref="E17:L19"/>
    <mergeCell ref="B20:D22"/>
    <mergeCell ref="E20:L22"/>
    <mergeCell ref="B23:D25"/>
    <mergeCell ref="E23:L25"/>
    <mergeCell ref="B26:D28"/>
    <mergeCell ref="F9:P9"/>
    <mergeCell ref="H10:P10"/>
    <mergeCell ref="H11:P11"/>
    <mergeCell ref="H12:P12"/>
    <mergeCell ref="H13:P13"/>
    <mergeCell ref="F10:G10"/>
    <mergeCell ref="F11:G11"/>
    <mergeCell ref="F12:G12"/>
    <mergeCell ref="F13:G1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75"/>
  <sheetViews>
    <sheetView topLeftCell="J42" zoomScaleNormal="100" workbookViewId="0">
      <selection activeCell="L60" sqref="L60"/>
    </sheetView>
  </sheetViews>
  <sheetFormatPr defaultRowHeight="15" x14ac:dyDescent="0.25"/>
  <cols>
    <col min="3" max="3" width="43.42578125" customWidth="1"/>
    <col min="10" max="10" width="13" bestFit="1" customWidth="1"/>
    <col min="12" max="12" width="47.28515625" customWidth="1"/>
    <col min="13" max="13" width="9.42578125" customWidth="1"/>
  </cols>
  <sheetData>
    <row r="2" spans="1:12" x14ac:dyDescent="0.25">
      <c r="C2" s="19" t="s">
        <v>119</v>
      </c>
      <c r="D2" t="s">
        <v>120</v>
      </c>
    </row>
    <row r="3" spans="1:12" ht="15.75" x14ac:dyDescent="0.25">
      <c r="B3" s="2" t="s">
        <v>30</v>
      </c>
      <c r="K3" s="3" t="s">
        <v>185</v>
      </c>
    </row>
    <row r="4" spans="1:12" x14ac:dyDescent="0.25">
      <c r="B4" t="str">
        <f>nome_projeto</f>
        <v>Nome do Projeto: Sistema de gestão de cupons e voucher</v>
      </c>
      <c r="K4">
        <v>13</v>
      </c>
      <c r="L4" s="10" t="s">
        <v>32</v>
      </c>
    </row>
    <row r="5" spans="1:12" x14ac:dyDescent="0.25">
      <c r="L5" s="11" t="s">
        <v>33</v>
      </c>
    </row>
    <row r="6" spans="1:12" x14ac:dyDescent="0.25">
      <c r="B6" t="s">
        <v>15</v>
      </c>
      <c r="C6" t="s">
        <v>16</v>
      </c>
      <c r="D6" t="s">
        <v>88</v>
      </c>
      <c r="E6" t="s">
        <v>96</v>
      </c>
      <c r="F6" t="s">
        <v>110</v>
      </c>
      <c r="G6" t="s">
        <v>113</v>
      </c>
      <c r="H6" t="s">
        <v>117</v>
      </c>
      <c r="I6" t="s">
        <v>207</v>
      </c>
      <c r="L6" s="11" t="s">
        <v>34</v>
      </c>
    </row>
    <row r="7" spans="1:12" x14ac:dyDescent="0.25">
      <c r="A7" t="s">
        <v>135</v>
      </c>
      <c r="B7" s="9" t="s">
        <v>19</v>
      </c>
      <c r="C7" t="s">
        <v>55</v>
      </c>
      <c r="D7">
        <v>8</v>
      </c>
      <c r="F7" t="s">
        <v>118</v>
      </c>
      <c r="I7" t="s">
        <v>206</v>
      </c>
      <c r="L7" s="11" t="s">
        <v>35</v>
      </c>
    </row>
    <row r="8" spans="1:12" x14ac:dyDescent="0.25">
      <c r="A8" t="s">
        <v>135</v>
      </c>
      <c r="B8" s="9" t="s">
        <v>20</v>
      </c>
      <c r="C8" t="s">
        <v>59</v>
      </c>
      <c r="D8">
        <v>21</v>
      </c>
      <c r="G8" t="s">
        <v>118</v>
      </c>
      <c r="L8" s="11" t="s">
        <v>36</v>
      </c>
    </row>
    <row r="9" spans="1:12" x14ac:dyDescent="0.25">
      <c r="A9" t="s">
        <v>135</v>
      </c>
      <c r="B9" s="9" t="s">
        <v>21</v>
      </c>
      <c r="C9" t="s">
        <v>56</v>
      </c>
      <c r="D9">
        <v>5</v>
      </c>
      <c r="L9" s="10"/>
    </row>
    <row r="10" spans="1:12" x14ac:dyDescent="0.25">
      <c r="A10" t="s">
        <v>135</v>
      </c>
      <c r="B10" s="9" t="s">
        <v>22</v>
      </c>
      <c r="C10" t="s">
        <v>57</v>
      </c>
      <c r="D10">
        <v>21</v>
      </c>
      <c r="K10">
        <v>13</v>
      </c>
      <c r="L10" s="10" t="s">
        <v>37</v>
      </c>
    </row>
    <row r="11" spans="1:12" x14ac:dyDescent="0.25">
      <c r="A11" t="s">
        <v>135</v>
      </c>
      <c r="B11" s="9" t="s">
        <v>23</v>
      </c>
      <c r="C11" t="s">
        <v>58</v>
      </c>
      <c r="D11">
        <v>13</v>
      </c>
      <c r="F11" t="s">
        <v>118</v>
      </c>
      <c r="L11" s="11" t="s">
        <v>38</v>
      </c>
    </row>
    <row r="12" spans="1:12" x14ac:dyDescent="0.25">
      <c r="A12" t="s">
        <v>136</v>
      </c>
      <c r="B12" s="9" t="s">
        <v>24</v>
      </c>
      <c r="C12" t="s">
        <v>60</v>
      </c>
      <c r="D12">
        <v>21</v>
      </c>
      <c r="H12" t="s">
        <v>118</v>
      </c>
      <c r="L12" s="11" t="s">
        <v>39</v>
      </c>
    </row>
    <row r="13" spans="1:12" x14ac:dyDescent="0.25">
      <c r="A13" t="s">
        <v>136</v>
      </c>
      <c r="B13" s="9" t="s">
        <v>25</v>
      </c>
      <c r="C13" t="s">
        <v>61</v>
      </c>
      <c r="D13">
        <v>21</v>
      </c>
      <c r="K13" s="1" t="s">
        <v>186</v>
      </c>
      <c r="L13" s="12" t="s">
        <v>40</v>
      </c>
    </row>
    <row r="14" spans="1:12" x14ac:dyDescent="0.25">
      <c r="A14" t="s">
        <v>136</v>
      </c>
      <c r="B14" s="9" t="s">
        <v>26</v>
      </c>
      <c r="C14" t="s">
        <v>62</v>
      </c>
      <c r="D14">
        <v>34</v>
      </c>
      <c r="L14" s="12" t="s">
        <v>41</v>
      </c>
    </row>
    <row r="15" spans="1:12" x14ac:dyDescent="0.25">
      <c r="A15" t="s">
        <v>137</v>
      </c>
      <c r="B15" s="9" t="s">
        <v>27</v>
      </c>
      <c r="C15" t="s">
        <v>71</v>
      </c>
      <c r="D15">
        <v>21</v>
      </c>
      <c r="L15" s="10"/>
    </row>
    <row r="16" spans="1:12" x14ac:dyDescent="0.25">
      <c r="A16" t="s">
        <v>138</v>
      </c>
      <c r="B16" s="9" t="s">
        <v>28</v>
      </c>
      <c r="C16" t="s">
        <v>143</v>
      </c>
      <c r="D16">
        <v>34</v>
      </c>
      <c r="K16">
        <v>21</v>
      </c>
      <c r="L16" s="10" t="s">
        <v>42</v>
      </c>
    </row>
    <row r="17" spans="1:12" x14ac:dyDescent="0.25">
      <c r="A17" t="s">
        <v>138</v>
      </c>
      <c r="B17" s="9" t="s">
        <v>29</v>
      </c>
      <c r="C17" t="s">
        <v>128</v>
      </c>
      <c r="D17">
        <v>21</v>
      </c>
      <c r="L17" s="11" t="s">
        <v>187</v>
      </c>
    </row>
    <row r="18" spans="1:12" x14ac:dyDescent="0.25">
      <c r="A18" t="s">
        <v>138</v>
      </c>
      <c r="B18" s="9" t="s">
        <v>63</v>
      </c>
      <c r="C18" t="s">
        <v>144</v>
      </c>
      <c r="L18" s="10"/>
    </row>
    <row r="19" spans="1:12" x14ac:dyDescent="0.25">
      <c r="A19" t="s">
        <v>139</v>
      </c>
      <c r="B19" s="9" t="s">
        <v>64</v>
      </c>
      <c r="C19" t="s">
        <v>78</v>
      </c>
      <c r="K19">
        <v>55</v>
      </c>
      <c r="L19" s="10" t="s">
        <v>133</v>
      </c>
    </row>
    <row r="20" spans="1:12" x14ac:dyDescent="0.25">
      <c r="A20" t="s">
        <v>139</v>
      </c>
      <c r="B20" s="9" t="s">
        <v>65</v>
      </c>
      <c r="C20" t="s">
        <v>79</v>
      </c>
      <c r="L20" s="11" t="s">
        <v>43</v>
      </c>
    </row>
    <row r="21" spans="1:12" x14ac:dyDescent="0.25">
      <c r="A21" t="s">
        <v>139</v>
      </c>
      <c r="B21" s="9" t="s">
        <v>66</v>
      </c>
      <c r="C21" t="s">
        <v>80</v>
      </c>
      <c r="L21" s="11" t="s">
        <v>44</v>
      </c>
    </row>
    <row r="22" spans="1:12" x14ac:dyDescent="0.25">
      <c r="A22" t="s">
        <v>139</v>
      </c>
      <c r="B22" s="9" t="s">
        <v>67</v>
      </c>
      <c r="C22" t="s">
        <v>81</v>
      </c>
      <c r="L22" s="11" t="s">
        <v>45</v>
      </c>
    </row>
    <row r="23" spans="1:12" x14ac:dyDescent="0.25">
      <c r="A23" t="s">
        <v>139</v>
      </c>
      <c r="B23" s="9" t="s">
        <v>68</v>
      </c>
      <c r="C23" t="s">
        <v>82</v>
      </c>
      <c r="L23" s="10"/>
    </row>
    <row r="24" spans="1:12" x14ac:dyDescent="0.25">
      <c r="A24" t="s">
        <v>140</v>
      </c>
      <c r="B24" s="9" t="s">
        <v>69</v>
      </c>
      <c r="C24" t="s">
        <v>149</v>
      </c>
      <c r="I24" t="s">
        <v>206</v>
      </c>
      <c r="K24">
        <v>21</v>
      </c>
      <c r="L24" s="10" t="s">
        <v>47</v>
      </c>
    </row>
    <row r="25" spans="1:12" x14ac:dyDescent="0.25">
      <c r="A25" t="s">
        <v>141</v>
      </c>
      <c r="B25" s="9" t="s">
        <v>70</v>
      </c>
      <c r="C25" t="s">
        <v>150</v>
      </c>
      <c r="L25" s="13" t="s">
        <v>48</v>
      </c>
    </row>
    <row r="26" spans="1:12" x14ac:dyDescent="0.25">
      <c r="A26" t="s">
        <v>141</v>
      </c>
      <c r="B26" s="9" t="s">
        <v>83</v>
      </c>
      <c r="C26" t="s">
        <v>151</v>
      </c>
      <c r="L26" s="14" t="s">
        <v>49</v>
      </c>
    </row>
    <row r="27" spans="1:12" x14ac:dyDescent="0.25">
      <c r="A27" t="s">
        <v>142</v>
      </c>
      <c r="B27" s="9" t="s">
        <v>84</v>
      </c>
      <c r="C27" t="s">
        <v>184</v>
      </c>
      <c r="L27" s="14" t="s">
        <v>50</v>
      </c>
    </row>
    <row r="28" spans="1:12" x14ac:dyDescent="0.25">
      <c r="B28" s="9"/>
      <c r="L28" s="13" t="s">
        <v>51</v>
      </c>
    </row>
    <row r="29" spans="1:12" x14ac:dyDescent="0.25">
      <c r="B29" s="9"/>
      <c r="C29" s="18" t="s">
        <v>73</v>
      </c>
      <c r="L29" s="14" t="s">
        <v>52</v>
      </c>
    </row>
    <row r="30" spans="1:12" x14ac:dyDescent="0.25">
      <c r="C30" s="18" t="s">
        <v>72</v>
      </c>
      <c r="L30" s="14" t="s">
        <v>53</v>
      </c>
    </row>
    <row r="31" spans="1:12" x14ac:dyDescent="0.25">
      <c r="C31" s="18" t="s">
        <v>74</v>
      </c>
      <c r="L31" s="14" t="s">
        <v>54</v>
      </c>
    </row>
    <row r="32" spans="1:12" x14ac:dyDescent="0.25">
      <c r="C32" s="18" t="s">
        <v>75</v>
      </c>
      <c r="K32">
        <v>13</v>
      </c>
      <c r="L32" s="10" t="s">
        <v>134</v>
      </c>
    </row>
    <row r="33" spans="3:16" x14ac:dyDescent="0.25">
      <c r="C33" s="18" t="s">
        <v>76</v>
      </c>
      <c r="L33" s="13" t="s">
        <v>145</v>
      </c>
    </row>
    <row r="34" spans="3:16" x14ac:dyDescent="0.25">
      <c r="C34" s="18" t="s">
        <v>77</v>
      </c>
      <c r="L34" s="14" t="s">
        <v>146</v>
      </c>
    </row>
    <row r="35" spans="3:16" x14ac:dyDescent="0.25">
      <c r="K35">
        <v>21</v>
      </c>
      <c r="L35" s="10" t="s">
        <v>179</v>
      </c>
    </row>
    <row r="36" spans="3:16" x14ac:dyDescent="0.25">
      <c r="L36" s="13" t="s">
        <v>147</v>
      </c>
    </row>
    <row r="37" spans="3:16" x14ac:dyDescent="0.25">
      <c r="L37" s="14" t="s">
        <v>180</v>
      </c>
    </row>
    <row r="38" spans="3:16" x14ac:dyDescent="0.25">
      <c r="L38" s="14" t="s">
        <v>148</v>
      </c>
    </row>
    <row r="39" spans="3:16" x14ac:dyDescent="0.25">
      <c r="K39">
        <v>34</v>
      </c>
      <c r="L39" s="10" t="s">
        <v>181</v>
      </c>
    </row>
    <row r="40" spans="3:16" x14ac:dyDescent="0.25">
      <c r="L40" s="13" t="s">
        <v>182</v>
      </c>
    </row>
    <row r="41" spans="3:16" x14ac:dyDescent="0.25">
      <c r="L41" s="14" t="s">
        <v>183</v>
      </c>
    </row>
    <row r="44" spans="3:16" x14ac:dyDescent="0.25">
      <c r="O44" t="s">
        <v>198</v>
      </c>
      <c r="P44" t="s">
        <v>199</v>
      </c>
    </row>
    <row r="45" spans="3:16" x14ac:dyDescent="0.25">
      <c r="J45" t="s">
        <v>208</v>
      </c>
      <c r="K45" s="27" t="s">
        <v>188</v>
      </c>
      <c r="L45" s="23" t="s">
        <v>130</v>
      </c>
      <c r="M45" s="23" t="s">
        <v>191</v>
      </c>
    </row>
    <row r="46" spans="3:16" x14ac:dyDescent="0.25">
      <c r="J46" t="s">
        <v>215</v>
      </c>
      <c r="K46" s="1">
        <v>5</v>
      </c>
      <c r="L46" s="10" t="s">
        <v>32</v>
      </c>
      <c r="M46">
        <v>1</v>
      </c>
      <c r="O46">
        <f t="shared" ref="O46:O51" si="0">K46*16</f>
        <v>80</v>
      </c>
    </row>
    <row r="47" spans="3:16" x14ac:dyDescent="0.25">
      <c r="J47" t="s">
        <v>212</v>
      </c>
      <c r="K47" s="28">
        <v>8</v>
      </c>
      <c r="L47" s="24" t="s">
        <v>37</v>
      </c>
      <c r="M47" s="24">
        <v>2</v>
      </c>
      <c r="O47">
        <f t="shared" si="0"/>
        <v>128</v>
      </c>
    </row>
    <row r="48" spans="3:16" x14ac:dyDescent="0.25">
      <c r="J48" t="s">
        <v>213</v>
      </c>
      <c r="K48" s="1">
        <v>21</v>
      </c>
      <c r="L48" s="10" t="s">
        <v>42</v>
      </c>
      <c r="M48">
        <v>2</v>
      </c>
      <c r="O48">
        <f t="shared" si="0"/>
        <v>336</v>
      </c>
    </row>
    <row r="49" spans="10:22" x14ac:dyDescent="0.25">
      <c r="J49" t="s">
        <v>210</v>
      </c>
      <c r="K49" s="28">
        <v>55</v>
      </c>
      <c r="L49" s="24" t="s">
        <v>133</v>
      </c>
      <c r="M49" s="24">
        <v>4</v>
      </c>
      <c r="O49">
        <f t="shared" si="0"/>
        <v>880</v>
      </c>
    </row>
    <row r="50" spans="10:22" x14ac:dyDescent="0.25">
      <c r="J50" t="s">
        <v>209</v>
      </c>
      <c r="K50" s="1">
        <v>13</v>
      </c>
      <c r="L50" s="10" t="s">
        <v>47</v>
      </c>
      <c r="M50">
        <v>3</v>
      </c>
      <c r="O50">
        <f t="shared" si="0"/>
        <v>208</v>
      </c>
    </row>
    <row r="51" spans="10:22" x14ac:dyDescent="0.25">
      <c r="J51" t="s">
        <v>215</v>
      </c>
      <c r="K51" s="28">
        <v>13</v>
      </c>
      <c r="L51" s="29" t="s">
        <v>190</v>
      </c>
      <c r="M51" s="24">
        <v>6</v>
      </c>
      <c r="O51">
        <f t="shared" si="0"/>
        <v>208</v>
      </c>
    </row>
    <row r="52" spans="10:22" x14ac:dyDescent="0.25">
      <c r="J52" t="s">
        <v>214</v>
      </c>
      <c r="K52" s="1">
        <v>21</v>
      </c>
      <c r="L52" s="10" t="s">
        <v>179</v>
      </c>
      <c r="M52">
        <v>7</v>
      </c>
      <c r="O52">
        <f t="shared" ref="O52:O53" si="1">K52*16</f>
        <v>336</v>
      </c>
      <c r="Q52">
        <v>8</v>
      </c>
      <c r="R52" t="s">
        <v>200</v>
      </c>
    </row>
    <row r="53" spans="10:22" x14ac:dyDescent="0.25">
      <c r="J53" t="s">
        <v>211</v>
      </c>
      <c r="K53" s="28">
        <v>34</v>
      </c>
      <c r="L53" s="24" t="s">
        <v>181</v>
      </c>
      <c r="M53" s="24">
        <v>8</v>
      </c>
      <c r="O53">
        <f t="shared" si="1"/>
        <v>544</v>
      </c>
      <c r="Q53">
        <v>8</v>
      </c>
      <c r="R53" t="s">
        <v>201</v>
      </c>
    </row>
    <row r="54" spans="10:22" x14ac:dyDescent="0.25">
      <c r="K54" s="1">
        <f>SUM(K46:K53)</f>
        <v>170</v>
      </c>
      <c r="L54" s="14"/>
      <c r="Q54">
        <v>20</v>
      </c>
      <c r="R54" t="s">
        <v>202</v>
      </c>
    </row>
    <row r="55" spans="10:22" x14ac:dyDescent="0.25">
      <c r="K55" s="26" t="s">
        <v>189</v>
      </c>
      <c r="O55">
        <f>SUM(O46:O53)</f>
        <v>2720</v>
      </c>
      <c r="P55">
        <f>8*(20*8)</f>
        <v>1280</v>
      </c>
      <c r="Q55">
        <f>(Q54*Q53)*Q52</f>
        <v>1280</v>
      </c>
    </row>
    <row r="56" spans="10:22" x14ac:dyDescent="0.25">
      <c r="L56" s="13"/>
    </row>
    <row r="57" spans="10:22" x14ac:dyDescent="0.25">
      <c r="L57" s="14"/>
    </row>
    <row r="58" spans="10:22" x14ac:dyDescent="0.25">
      <c r="L58" s="14"/>
      <c r="M58" s="24"/>
      <c r="O58" s="3" t="s">
        <v>194</v>
      </c>
    </row>
    <row r="59" spans="10:22" x14ac:dyDescent="0.25">
      <c r="L59" s="11"/>
      <c r="O59" t="s">
        <v>195</v>
      </c>
    </row>
    <row r="60" spans="10:22" x14ac:dyDescent="0.25">
      <c r="L60" s="11"/>
      <c r="O60" t="s">
        <v>196</v>
      </c>
    </row>
    <row r="61" spans="10:22" x14ac:dyDescent="0.25">
      <c r="L61" s="11"/>
      <c r="O61" t="s">
        <v>197</v>
      </c>
      <c r="T61">
        <v>5</v>
      </c>
      <c r="U61" t="s">
        <v>205</v>
      </c>
    </row>
    <row r="62" spans="10:22" x14ac:dyDescent="0.25">
      <c r="L62" s="10"/>
      <c r="O62" t="s">
        <v>203</v>
      </c>
      <c r="T62">
        <v>40</v>
      </c>
      <c r="U62" t="s">
        <v>204</v>
      </c>
    </row>
    <row r="64" spans="10:22" ht="15.75" thickBot="1" x14ac:dyDescent="0.3">
      <c r="L64" s="13"/>
      <c r="O64" s="1">
        <f>5*8</f>
        <v>40</v>
      </c>
      <c r="P64" s="1">
        <f t="shared" ref="P64:S64" si="2">5*8</f>
        <v>40</v>
      </c>
      <c r="Q64" s="1">
        <f t="shared" si="2"/>
        <v>40</v>
      </c>
      <c r="R64" s="1">
        <f t="shared" si="2"/>
        <v>40</v>
      </c>
      <c r="S64" s="1">
        <f t="shared" si="2"/>
        <v>40</v>
      </c>
      <c r="T64" s="1"/>
      <c r="U64" s="25" t="s">
        <v>216</v>
      </c>
      <c r="V64" s="1"/>
    </row>
    <row r="65" spans="11:25" x14ac:dyDescent="0.25">
      <c r="K65" s="27" t="s">
        <v>188</v>
      </c>
      <c r="L65" s="23" t="s">
        <v>130</v>
      </c>
      <c r="M65" s="23" t="s">
        <v>191</v>
      </c>
      <c r="O65" s="3" t="s">
        <v>110</v>
      </c>
      <c r="P65" s="3" t="s">
        <v>113</v>
      </c>
      <c r="Q65" s="3" t="s">
        <v>117</v>
      </c>
      <c r="R65" s="3" t="s">
        <v>192</v>
      </c>
      <c r="S65" s="3" t="s">
        <v>193</v>
      </c>
      <c r="T65" s="3"/>
      <c r="U65" s="30" t="s">
        <v>110</v>
      </c>
      <c r="V65" s="31" t="s">
        <v>113</v>
      </c>
      <c r="W65" s="31" t="s">
        <v>117</v>
      </c>
      <c r="X65" s="31" t="s">
        <v>192</v>
      </c>
      <c r="Y65" s="32" t="s">
        <v>193</v>
      </c>
    </row>
    <row r="66" spans="11:25" x14ac:dyDescent="0.25">
      <c r="K66" s="1">
        <v>5</v>
      </c>
      <c r="L66" s="10" t="s">
        <v>32</v>
      </c>
      <c r="M66">
        <v>1</v>
      </c>
      <c r="O66" s="1">
        <v>5</v>
      </c>
      <c r="P66" s="1"/>
      <c r="Q66" s="1"/>
      <c r="R66" s="1"/>
      <c r="S66" s="1"/>
      <c r="T66" s="1"/>
      <c r="U66" s="33" t="s">
        <v>135</v>
      </c>
      <c r="V66" s="1"/>
      <c r="W66" s="1"/>
      <c r="X66" s="1"/>
      <c r="Y66" s="34"/>
    </row>
    <row r="67" spans="11:25" x14ac:dyDescent="0.25">
      <c r="K67" s="28">
        <v>8</v>
      </c>
      <c r="L67" s="24" t="s">
        <v>37</v>
      </c>
      <c r="M67" s="24">
        <v>2</v>
      </c>
      <c r="O67" s="1">
        <v>8</v>
      </c>
      <c r="P67" s="1"/>
      <c r="Q67" s="1"/>
      <c r="R67" s="1"/>
      <c r="S67" s="1"/>
      <c r="T67" s="1"/>
      <c r="U67" s="33" t="s">
        <v>136</v>
      </c>
      <c r="V67" s="1"/>
      <c r="W67" s="1"/>
      <c r="X67" s="1"/>
      <c r="Y67" s="34"/>
    </row>
    <row r="68" spans="11:25" x14ac:dyDescent="0.25">
      <c r="K68" s="1">
        <v>21</v>
      </c>
      <c r="L68" s="10" t="s">
        <v>42</v>
      </c>
      <c r="M68">
        <v>2</v>
      </c>
      <c r="O68" s="1">
        <v>21</v>
      </c>
      <c r="P68" s="1"/>
      <c r="Q68" s="1"/>
      <c r="R68" s="1"/>
      <c r="S68" s="1"/>
      <c r="T68" s="1"/>
      <c r="U68" s="33" t="s">
        <v>137</v>
      </c>
      <c r="V68" s="1"/>
      <c r="W68" s="1"/>
      <c r="X68" s="1"/>
      <c r="Y68" s="34"/>
    </row>
    <row r="69" spans="11:25" x14ac:dyDescent="0.25">
      <c r="K69" s="28">
        <v>55</v>
      </c>
      <c r="L69" s="24" t="s">
        <v>133</v>
      </c>
      <c r="M69" s="24">
        <v>4</v>
      </c>
      <c r="O69" s="1"/>
      <c r="P69" s="1">
        <v>33</v>
      </c>
      <c r="Q69" s="1">
        <f>55-33</f>
        <v>22</v>
      </c>
      <c r="R69" s="1"/>
      <c r="S69" s="1"/>
      <c r="T69" s="1"/>
      <c r="U69" s="33"/>
      <c r="V69" s="1" t="s">
        <v>138</v>
      </c>
      <c r="W69" s="1" t="s">
        <v>138</v>
      </c>
      <c r="X69" s="1"/>
      <c r="Y69" s="34"/>
    </row>
    <row r="70" spans="11:25" x14ac:dyDescent="0.25">
      <c r="K70" s="1">
        <v>13</v>
      </c>
      <c r="L70" s="10" t="s">
        <v>47</v>
      </c>
      <c r="M70">
        <v>3</v>
      </c>
      <c r="O70" s="1">
        <v>6</v>
      </c>
      <c r="P70" s="1">
        <v>7</v>
      </c>
      <c r="Q70" s="1"/>
      <c r="R70" s="1"/>
      <c r="S70" s="1"/>
      <c r="T70" s="1"/>
      <c r="U70" s="33" t="s">
        <v>139</v>
      </c>
      <c r="V70" s="1" t="s">
        <v>139</v>
      </c>
      <c r="W70" s="1"/>
      <c r="X70" s="1"/>
      <c r="Y70" s="34"/>
    </row>
    <row r="71" spans="11:25" x14ac:dyDescent="0.25">
      <c r="K71" s="28">
        <v>13</v>
      </c>
      <c r="L71" s="29" t="s">
        <v>190</v>
      </c>
      <c r="M71" s="24">
        <v>6</v>
      </c>
      <c r="O71" s="1"/>
      <c r="P71" s="1"/>
      <c r="Q71" s="1">
        <f>K51</f>
        <v>13</v>
      </c>
      <c r="R71" s="1"/>
      <c r="S71" s="1"/>
      <c r="T71" s="1"/>
      <c r="U71" s="33"/>
      <c r="V71" s="1"/>
      <c r="W71" s="1" t="s">
        <v>140</v>
      </c>
      <c r="X71" s="1"/>
      <c r="Y71" s="34"/>
    </row>
    <row r="72" spans="11:25" x14ac:dyDescent="0.25">
      <c r="K72" s="1">
        <v>21</v>
      </c>
      <c r="L72" s="10" t="s">
        <v>179</v>
      </c>
      <c r="M72">
        <v>7</v>
      </c>
      <c r="O72" s="1"/>
      <c r="P72" s="1"/>
      <c r="Q72" s="1">
        <v>5</v>
      </c>
      <c r="R72" s="1">
        <v>16</v>
      </c>
      <c r="S72" s="1"/>
      <c r="T72" s="1"/>
      <c r="U72" s="33"/>
      <c r="V72" s="1"/>
      <c r="W72" s="1" t="s">
        <v>141</v>
      </c>
      <c r="X72" s="1" t="s">
        <v>141</v>
      </c>
      <c r="Y72" s="34"/>
    </row>
    <row r="73" spans="11:25" ht="15.75" thickBot="1" x14ac:dyDescent="0.3">
      <c r="K73" s="28">
        <v>34</v>
      </c>
      <c r="L73" s="24" t="s">
        <v>181</v>
      </c>
      <c r="M73" s="24">
        <v>8</v>
      </c>
      <c r="O73" s="1"/>
      <c r="P73" s="1"/>
      <c r="Q73" s="1"/>
      <c r="R73" s="1">
        <v>24</v>
      </c>
      <c r="S73" s="1">
        <v>10</v>
      </c>
      <c r="T73" s="1"/>
      <c r="U73" s="35"/>
      <c r="V73" s="36"/>
      <c r="W73" s="36"/>
      <c r="X73" s="36" t="s">
        <v>142</v>
      </c>
      <c r="Y73" s="37" t="s">
        <v>142</v>
      </c>
    </row>
    <row r="74" spans="11:25" x14ac:dyDescent="0.25">
      <c r="K74" s="4">
        <f>SUM(K66:K73)</f>
        <v>170</v>
      </c>
      <c r="L74" s="14"/>
      <c r="O74" s="4">
        <f>SUM(O66:O73)</f>
        <v>40</v>
      </c>
      <c r="P74" s="4">
        <f>SUM(P66:P73)</f>
        <v>40</v>
      </c>
      <c r="Q74" s="4">
        <f>SUM(Q66:Q73)</f>
        <v>40</v>
      </c>
      <c r="R74" s="4">
        <f>SUM(R66:R73)</f>
        <v>40</v>
      </c>
      <c r="S74" s="4">
        <f>SUM(S66:S73)</f>
        <v>10</v>
      </c>
      <c r="T74" s="4"/>
      <c r="U74" s="4"/>
      <c r="V74" s="4"/>
      <c r="W74" s="4"/>
      <c r="X74" s="4"/>
      <c r="Y74" s="4"/>
    </row>
    <row r="75" spans="11:25" x14ac:dyDescent="0.25">
      <c r="K75" s="26" t="s">
        <v>189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"/>
  <sheetViews>
    <sheetView topLeftCell="A9" workbookViewId="0">
      <selection activeCell="C19" sqref="C19"/>
    </sheetView>
  </sheetViews>
  <sheetFormatPr defaultRowHeight="15" x14ac:dyDescent="0.25"/>
  <cols>
    <col min="3" max="3" width="80.5703125" customWidth="1"/>
    <col min="10" max="10" width="11.140625" bestFit="1" customWidth="1"/>
  </cols>
  <sheetData>
    <row r="3" spans="2:15" ht="15.75" x14ac:dyDescent="0.25">
      <c r="B3" s="2" t="s">
        <v>87</v>
      </c>
    </row>
    <row r="4" spans="2:15" x14ac:dyDescent="0.25">
      <c r="B4" t="str">
        <f>nome_projeto</f>
        <v>Nome do Projeto: Sistema de gestão de cupons e voucher</v>
      </c>
    </row>
    <row r="6" spans="2:15" x14ac:dyDescent="0.25">
      <c r="B6" s="6" t="s">
        <v>7</v>
      </c>
      <c r="C6" s="7" t="s">
        <v>8</v>
      </c>
    </row>
    <row r="7" spans="2:15" ht="45" x14ac:dyDescent="0.25">
      <c r="B7" s="5" t="s">
        <v>9</v>
      </c>
      <c r="C7" s="8" t="s">
        <v>12</v>
      </c>
    </row>
    <row r="8" spans="2:15" ht="45" x14ac:dyDescent="0.25">
      <c r="B8" s="5" t="s">
        <v>10</v>
      </c>
      <c r="C8" s="8" t="s">
        <v>14</v>
      </c>
      <c r="L8" t="s">
        <v>110</v>
      </c>
      <c r="N8" t="s">
        <v>113</v>
      </c>
    </row>
    <row r="9" spans="2:15" ht="90" x14ac:dyDescent="0.25">
      <c r="B9" s="5" t="s">
        <v>11</v>
      </c>
      <c r="C9" s="8" t="s">
        <v>13</v>
      </c>
      <c r="L9" s="16" t="s">
        <v>108</v>
      </c>
      <c r="M9" s="16" t="s">
        <v>109</v>
      </c>
      <c r="N9" s="17" t="s">
        <v>111</v>
      </c>
      <c r="O9" s="17" t="s">
        <v>112</v>
      </c>
    </row>
    <row r="10" spans="2:15" x14ac:dyDescent="0.25">
      <c r="B10" s="5"/>
      <c r="C10" s="8"/>
      <c r="L10" s="16"/>
      <c r="M10" s="16"/>
      <c r="N10" s="17"/>
      <c r="O10" s="17"/>
    </row>
    <row r="11" spans="2:15" x14ac:dyDescent="0.25">
      <c r="B11" s="5" t="s">
        <v>123</v>
      </c>
      <c r="C11" s="8" t="s">
        <v>124</v>
      </c>
      <c r="D11" t="s">
        <v>125</v>
      </c>
      <c r="L11" s="16"/>
      <c r="M11" s="16"/>
      <c r="N11" s="17"/>
      <c r="O11" s="17"/>
    </row>
    <row r="12" spans="2:15" x14ac:dyDescent="0.25">
      <c r="B12" s="5" t="s">
        <v>126</v>
      </c>
      <c r="C12" s="8" t="s">
        <v>127</v>
      </c>
      <c r="L12" s="16"/>
      <c r="M12" s="16"/>
      <c r="N12" s="17"/>
      <c r="O12" s="17"/>
    </row>
    <row r="13" spans="2:15" x14ac:dyDescent="0.25">
      <c r="B13" s="5"/>
      <c r="C13" s="8"/>
      <c r="L13" s="16"/>
      <c r="M13" s="16"/>
      <c r="N13" s="17"/>
      <c r="O13" s="17"/>
    </row>
    <row r="14" spans="2:15" x14ac:dyDescent="0.25">
      <c r="B14" s="5"/>
      <c r="C14" s="8"/>
      <c r="L14" s="16"/>
      <c r="M14" s="16"/>
      <c r="N14" s="17"/>
      <c r="O14" s="17"/>
    </row>
    <row r="15" spans="2:15" x14ac:dyDescent="0.25">
      <c r="B15" s="5"/>
      <c r="C15" s="8"/>
      <c r="L15" s="16"/>
      <c r="M15" s="16"/>
      <c r="N15" s="17"/>
      <c r="O15" s="17"/>
    </row>
    <row r="16" spans="2:15" ht="15.75" x14ac:dyDescent="0.25">
      <c r="B16" s="20" t="s">
        <v>122</v>
      </c>
      <c r="C16" s="8"/>
      <c r="L16" s="16"/>
      <c r="M16" s="16"/>
      <c r="N16" s="17"/>
      <c r="O16" s="17"/>
    </row>
    <row r="17" spans="1:15" x14ac:dyDescent="0.25">
      <c r="B17" s="5"/>
      <c r="C17" s="8"/>
      <c r="L17" s="16"/>
      <c r="M17" s="16"/>
      <c r="N17" s="17"/>
      <c r="O17" s="17"/>
    </row>
    <row r="18" spans="1:15" x14ac:dyDescent="0.25">
      <c r="A18">
        <v>1</v>
      </c>
      <c r="B18" s="15" t="s">
        <v>8</v>
      </c>
      <c r="D18" t="s">
        <v>88</v>
      </c>
      <c r="E18" t="s">
        <v>96</v>
      </c>
      <c r="G18" t="s">
        <v>110</v>
      </c>
      <c r="H18" t="s">
        <v>113</v>
      </c>
      <c r="J18" t="s">
        <v>99</v>
      </c>
      <c r="L18">
        <v>40</v>
      </c>
      <c r="M18">
        <v>40</v>
      </c>
      <c r="N18">
        <v>40</v>
      </c>
      <c r="O18">
        <v>40</v>
      </c>
    </row>
    <row r="19" spans="1:15" x14ac:dyDescent="0.25">
      <c r="B19" s="5" t="s">
        <v>97</v>
      </c>
      <c r="D19" t="s">
        <v>89</v>
      </c>
      <c r="E19">
        <v>8</v>
      </c>
      <c r="G19">
        <f>E19</f>
        <v>8</v>
      </c>
      <c r="J19" t="s">
        <v>100</v>
      </c>
      <c r="L19">
        <v>40</v>
      </c>
      <c r="M19">
        <v>40</v>
      </c>
      <c r="N19">
        <v>40</v>
      </c>
      <c r="O19">
        <v>40</v>
      </c>
    </row>
    <row r="20" spans="1:15" x14ac:dyDescent="0.25">
      <c r="B20" s="5" t="s">
        <v>90</v>
      </c>
      <c r="D20" t="s">
        <v>89</v>
      </c>
      <c r="E20">
        <v>8</v>
      </c>
      <c r="G20">
        <f t="shared" ref="G20:G23" si="0">E20</f>
        <v>8</v>
      </c>
      <c r="J20" t="s">
        <v>101</v>
      </c>
      <c r="L20">
        <v>40</v>
      </c>
      <c r="M20">
        <v>40</v>
      </c>
      <c r="N20">
        <v>40</v>
      </c>
      <c r="O20">
        <v>40</v>
      </c>
    </row>
    <row r="21" spans="1:15" x14ac:dyDescent="0.25">
      <c r="B21" s="5" t="s">
        <v>91</v>
      </c>
      <c r="D21" t="s">
        <v>89</v>
      </c>
      <c r="E21">
        <v>8</v>
      </c>
      <c r="G21">
        <f t="shared" si="0"/>
        <v>8</v>
      </c>
      <c r="J21" t="s">
        <v>102</v>
      </c>
      <c r="L21">
        <v>40</v>
      </c>
      <c r="M21">
        <v>40</v>
      </c>
      <c r="N21">
        <v>40</v>
      </c>
      <c r="O21">
        <v>40</v>
      </c>
    </row>
    <row r="22" spans="1:15" x14ac:dyDescent="0.25">
      <c r="B22" s="5" t="s">
        <v>92</v>
      </c>
      <c r="D22" t="s">
        <v>89</v>
      </c>
      <c r="E22">
        <v>8</v>
      </c>
      <c r="G22">
        <f t="shared" si="0"/>
        <v>8</v>
      </c>
      <c r="J22" t="s">
        <v>103</v>
      </c>
      <c r="L22">
        <v>40</v>
      </c>
      <c r="M22">
        <v>40</v>
      </c>
      <c r="N22">
        <v>40</v>
      </c>
      <c r="O22">
        <v>40</v>
      </c>
    </row>
    <row r="23" spans="1:15" x14ac:dyDescent="0.25">
      <c r="B23" s="5" t="s">
        <v>93</v>
      </c>
      <c r="D23" t="s">
        <v>89</v>
      </c>
      <c r="E23">
        <v>8</v>
      </c>
      <c r="G23">
        <f t="shared" si="0"/>
        <v>8</v>
      </c>
    </row>
    <row r="24" spans="1:15" x14ac:dyDescent="0.25">
      <c r="B24" s="5" t="s">
        <v>94</v>
      </c>
      <c r="D24" t="s">
        <v>95</v>
      </c>
      <c r="E24">
        <v>24</v>
      </c>
      <c r="H24">
        <v>24</v>
      </c>
      <c r="L24">
        <f>SUM(L18:L22)</f>
        <v>200</v>
      </c>
      <c r="M24">
        <f>L24</f>
        <v>200</v>
      </c>
      <c r="N24">
        <f>SUM(N18:N22)</f>
        <v>200</v>
      </c>
      <c r="O24">
        <f>N24</f>
        <v>200</v>
      </c>
    </row>
    <row r="25" spans="1:15" x14ac:dyDescent="0.25">
      <c r="B25" s="5" t="s">
        <v>35</v>
      </c>
      <c r="D25" t="s">
        <v>95</v>
      </c>
      <c r="E25">
        <v>24</v>
      </c>
      <c r="H25">
        <v>24</v>
      </c>
    </row>
    <row r="26" spans="1:15" x14ac:dyDescent="0.25">
      <c r="B26" s="5" t="s">
        <v>36</v>
      </c>
      <c r="D26" t="s">
        <v>95</v>
      </c>
      <c r="E26">
        <v>24</v>
      </c>
      <c r="H26">
        <v>24</v>
      </c>
    </row>
    <row r="27" spans="1:15" x14ac:dyDescent="0.25">
      <c r="B27" s="5" t="s">
        <v>34</v>
      </c>
      <c r="D27" t="s">
        <v>89</v>
      </c>
      <c r="E27">
        <v>8</v>
      </c>
      <c r="G27">
        <f>E27</f>
        <v>8</v>
      </c>
    </row>
    <row r="28" spans="1:15" x14ac:dyDescent="0.25">
      <c r="B28" s="5" t="s">
        <v>98</v>
      </c>
      <c r="D28" t="s">
        <v>95</v>
      </c>
      <c r="E28">
        <f>SUM(E19:E27)*30%</f>
        <v>36</v>
      </c>
      <c r="G28">
        <f>E28</f>
        <v>36</v>
      </c>
    </row>
    <row r="29" spans="1:15" x14ac:dyDescent="0.25">
      <c r="B29" s="5"/>
      <c r="E29">
        <f>SUM(E19:E28)</f>
        <v>156</v>
      </c>
    </row>
    <row r="31" spans="1:15" x14ac:dyDescent="0.25">
      <c r="A31">
        <v>2</v>
      </c>
      <c r="B31" s="15" t="s">
        <v>104</v>
      </c>
    </row>
    <row r="32" spans="1:15" x14ac:dyDescent="0.25">
      <c r="B32" s="5" t="s">
        <v>105</v>
      </c>
      <c r="D32" t="s">
        <v>107</v>
      </c>
      <c r="E32">
        <v>72</v>
      </c>
      <c r="G32">
        <v>72</v>
      </c>
    </row>
    <row r="33" spans="1:8" x14ac:dyDescent="0.25">
      <c r="B33" s="5" t="s">
        <v>106</v>
      </c>
      <c r="D33" t="s">
        <v>107</v>
      </c>
      <c r="E33">
        <v>72</v>
      </c>
      <c r="G33">
        <v>72</v>
      </c>
    </row>
    <row r="34" spans="1:8" x14ac:dyDescent="0.25">
      <c r="B34" s="5" t="s">
        <v>98</v>
      </c>
      <c r="E34">
        <f>SUM(E32:E33)*30%</f>
        <v>43.199999999999996</v>
      </c>
      <c r="G34">
        <v>43</v>
      </c>
    </row>
    <row r="35" spans="1:8" x14ac:dyDescent="0.25">
      <c r="E35">
        <f>SUM(E32:E34)</f>
        <v>187.2</v>
      </c>
      <c r="F35">
        <f>E35+E29</f>
        <v>343.2</v>
      </c>
    </row>
    <row r="36" spans="1:8" x14ac:dyDescent="0.25">
      <c r="A36">
        <v>3</v>
      </c>
      <c r="B36" s="5" t="s">
        <v>114</v>
      </c>
    </row>
    <row r="37" spans="1:8" x14ac:dyDescent="0.25">
      <c r="B37" s="5" t="s">
        <v>115</v>
      </c>
      <c r="D37" t="s">
        <v>107</v>
      </c>
      <c r="E37">
        <v>72</v>
      </c>
      <c r="G37">
        <v>72</v>
      </c>
    </row>
    <row r="38" spans="1:8" x14ac:dyDescent="0.25">
      <c r="B38" s="5" t="s">
        <v>116</v>
      </c>
      <c r="D38" t="s">
        <v>107</v>
      </c>
      <c r="E38">
        <v>72</v>
      </c>
      <c r="G38">
        <v>72</v>
      </c>
    </row>
    <row r="39" spans="1:8" x14ac:dyDescent="0.25">
      <c r="E39">
        <v>187</v>
      </c>
      <c r="F39">
        <f>F35+E39</f>
        <v>530.20000000000005</v>
      </c>
    </row>
    <row r="41" spans="1:8" x14ac:dyDescent="0.25">
      <c r="C41" s="19" t="s">
        <v>121</v>
      </c>
      <c r="G41">
        <f>SUM(G19:G39)</f>
        <v>415</v>
      </c>
      <c r="H41">
        <f>SUM(H19:H39)</f>
        <v>72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B3" sqref="B3"/>
    </sheetView>
  </sheetViews>
  <sheetFormatPr defaultRowHeight="15" x14ac:dyDescent="0.25"/>
  <cols>
    <col min="3" max="4" width="15.5703125" customWidth="1"/>
  </cols>
  <sheetData>
    <row r="3" spans="2:5" ht="15.75" x14ac:dyDescent="0.25">
      <c r="B3" s="2" t="s">
        <v>0</v>
      </c>
    </row>
    <row r="4" spans="2:5" x14ac:dyDescent="0.25">
      <c r="B4" t="str">
        <f>nome_projeto</f>
        <v>Nome do Projeto: Sistema de gestão de cupons e voucher</v>
      </c>
    </row>
    <row r="6" spans="2:5" x14ac:dyDescent="0.25">
      <c r="B6" t="s">
        <v>1</v>
      </c>
    </row>
    <row r="8" spans="2:5" x14ac:dyDescent="0.25">
      <c r="B8" s="3" t="s">
        <v>2</v>
      </c>
      <c r="C8" s="4" t="s">
        <v>3</v>
      </c>
      <c r="D8" s="4" t="s">
        <v>5</v>
      </c>
      <c r="E8" s="4" t="s">
        <v>4</v>
      </c>
    </row>
    <row r="9" spans="2:5" x14ac:dyDescent="0.25">
      <c r="B9" s="1">
        <v>0</v>
      </c>
      <c r="C9" s="1">
        <v>80</v>
      </c>
      <c r="D9" s="1">
        <f>C9-E9</f>
        <v>80</v>
      </c>
      <c r="E9" s="1"/>
    </row>
    <row r="10" spans="2:5" x14ac:dyDescent="0.25">
      <c r="B10" s="1">
        <v>1</v>
      </c>
      <c r="C10" s="1">
        <v>72</v>
      </c>
      <c r="D10" s="1">
        <f t="shared" ref="D10:D19" si="0">D9-E10</f>
        <v>80</v>
      </c>
      <c r="E10" s="1">
        <v>0</v>
      </c>
    </row>
    <row r="11" spans="2:5" x14ac:dyDescent="0.25">
      <c r="B11" s="1">
        <v>2</v>
      </c>
      <c r="C11" s="1">
        <f>C10-8</f>
        <v>64</v>
      </c>
      <c r="D11" s="1">
        <f t="shared" si="0"/>
        <v>70</v>
      </c>
      <c r="E11" s="1">
        <v>10</v>
      </c>
    </row>
    <row r="12" spans="2:5" x14ac:dyDescent="0.25">
      <c r="B12" s="1">
        <v>3</v>
      </c>
      <c r="C12" s="1">
        <f t="shared" ref="C12:C19" si="1">C11-8</f>
        <v>56</v>
      </c>
      <c r="D12" s="1">
        <f t="shared" si="0"/>
        <v>45</v>
      </c>
      <c r="E12" s="1">
        <v>25</v>
      </c>
    </row>
    <row r="13" spans="2:5" x14ac:dyDescent="0.25">
      <c r="B13" s="1">
        <v>4</v>
      </c>
      <c r="C13" s="1">
        <f t="shared" si="1"/>
        <v>48</v>
      </c>
      <c r="D13" s="1">
        <f t="shared" si="0"/>
        <v>45</v>
      </c>
      <c r="E13" s="1">
        <v>0</v>
      </c>
    </row>
    <row r="14" spans="2:5" x14ac:dyDescent="0.25">
      <c r="B14" s="1">
        <v>5</v>
      </c>
      <c r="C14" s="1">
        <f t="shared" si="1"/>
        <v>40</v>
      </c>
      <c r="D14" s="1">
        <f t="shared" si="0"/>
        <v>35</v>
      </c>
      <c r="E14" s="1">
        <v>10</v>
      </c>
    </row>
    <row r="15" spans="2:5" x14ac:dyDescent="0.25">
      <c r="B15" s="1">
        <v>6</v>
      </c>
      <c r="C15" s="1">
        <f t="shared" si="1"/>
        <v>32</v>
      </c>
      <c r="D15" s="1">
        <f t="shared" si="0"/>
        <v>35</v>
      </c>
      <c r="E15" s="1">
        <v>0</v>
      </c>
    </row>
    <row r="16" spans="2:5" x14ac:dyDescent="0.25">
      <c r="B16" s="1">
        <v>7</v>
      </c>
      <c r="C16" s="1">
        <f t="shared" si="1"/>
        <v>24</v>
      </c>
      <c r="D16" s="1">
        <f t="shared" si="0"/>
        <v>20</v>
      </c>
      <c r="E16" s="1">
        <v>15</v>
      </c>
    </row>
    <row r="17" spans="2:5" x14ac:dyDescent="0.25">
      <c r="B17" s="1">
        <v>8</v>
      </c>
      <c r="C17" s="1">
        <f t="shared" si="1"/>
        <v>16</v>
      </c>
      <c r="D17" s="1">
        <f t="shared" si="0"/>
        <v>10</v>
      </c>
      <c r="E17" s="1">
        <v>10</v>
      </c>
    </row>
    <row r="18" spans="2:5" x14ac:dyDescent="0.25">
      <c r="B18" s="1">
        <v>9</v>
      </c>
      <c r="C18" s="1">
        <f t="shared" si="1"/>
        <v>8</v>
      </c>
      <c r="D18" s="1">
        <f t="shared" si="0"/>
        <v>10</v>
      </c>
      <c r="E18" s="1">
        <v>0</v>
      </c>
    </row>
    <row r="19" spans="2:5" x14ac:dyDescent="0.25">
      <c r="B19" s="1">
        <v>10</v>
      </c>
      <c r="C19" s="1">
        <f t="shared" si="1"/>
        <v>0</v>
      </c>
      <c r="D19" s="1">
        <f t="shared" si="0"/>
        <v>0</v>
      </c>
      <c r="E19" s="1"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Product Backlog</vt:lpstr>
      <vt:lpstr>UserStories</vt:lpstr>
      <vt:lpstr>Sprint Planning</vt:lpstr>
      <vt:lpstr>UserStoryPoints</vt:lpstr>
      <vt:lpstr>BurnDown</vt:lpstr>
      <vt:lpstr>nome_projeto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 Cervantes</dc:creator>
  <cp:lastModifiedBy>Unibr</cp:lastModifiedBy>
  <dcterms:created xsi:type="dcterms:W3CDTF">2015-06-05T18:19:34Z</dcterms:created>
  <dcterms:modified xsi:type="dcterms:W3CDTF">2022-09-18T22:46:13Z</dcterms:modified>
</cp:coreProperties>
</file>