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Dados\01-Votorantim\01-VPAR\00-Novas Tecnologias\2022\99-TEX\"/>
    </mc:Choice>
  </mc:AlternateContent>
  <xr:revisionPtr revIDLastSave="0" documentId="13_ncr:1_{A7685FA1-2908-4ED1-8C11-69A6F2336E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duct Backlog" sheetId="4" r:id="rId1"/>
    <sheet name="UserStories" sheetId="1" r:id="rId2"/>
    <sheet name="Sprint Planning" sheetId="5" r:id="rId3"/>
    <sheet name="UserStoryPoints" sheetId="3" r:id="rId4"/>
    <sheet name="BurnDown" sheetId="2" r:id="rId5"/>
  </sheets>
  <definedNames>
    <definedName name="nome_projeto">'Product Backlog'!$B$4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3" l="1"/>
  <c r="G41" i="3"/>
  <c r="A14" i="5" l="1"/>
  <c r="A11" i="5"/>
  <c r="G27" i="3"/>
  <c r="G23" i="3"/>
  <c r="G22" i="3"/>
  <c r="G21" i="3"/>
  <c r="G20" i="3"/>
  <c r="G19" i="3"/>
  <c r="N24" i="3"/>
  <c r="O24" i="3" s="1"/>
  <c r="E34" i="3"/>
  <c r="E35" i="3" s="1"/>
  <c r="E28" i="3"/>
  <c r="E29" i="3" s="1"/>
  <c r="L24" i="3"/>
  <c r="M24" i="3" s="1"/>
  <c r="F35" i="3" l="1"/>
  <c r="F39" i="3" s="1"/>
  <c r="G28" i="3"/>
  <c r="B4" i="2"/>
  <c r="B4" i="3"/>
  <c r="B3" i="1"/>
  <c r="B4" i="5"/>
  <c r="C11" i="2" l="1"/>
  <c r="C12" i="2" s="1"/>
  <c r="C13" i="2" s="1"/>
  <c r="C14" i="2" s="1"/>
  <c r="C15" i="2" s="1"/>
  <c r="C16" i="2" s="1"/>
  <c r="C17" i="2" s="1"/>
  <c r="C18" i="2" s="1"/>
  <c r="C19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</calcChain>
</file>

<file path=xl/sharedStrings.xml><?xml version="1.0" encoding="utf-8"?>
<sst xmlns="http://schemas.openxmlformats.org/spreadsheetml/2006/main" count="229" uniqueCount="144">
  <si>
    <t>Gráfico BurnDown - Exemplo</t>
  </si>
  <si>
    <t>Exemplo : estimativa de 80 pontos na Sprint Backlog, temos 10 dias então seriam 8 pontos por dia</t>
  </si>
  <si>
    <t>Dia</t>
  </si>
  <si>
    <t>Estimativa</t>
  </si>
  <si>
    <t>Realizado</t>
  </si>
  <si>
    <t>Backlog</t>
  </si>
  <si>
    <t>User Story</t>
  </si>
  <si>
    <t>Story # 1</t>
  </si>
  <si>
    <t>Cadastro básico</t>
  </si>
  <si>
    <t>Descrição</t>
  </si>
  <si>
    <t>Justificativa</t>
  </si>
  <si>
    <t>Solução</t>
  </si>
  <si>
    <t>Eu quero entrar na plataforma com meu email ou número do celular, para checar quais são os cupons disponíveis de &lt;produto ou serviço&gt;, e utilizar os mesmos para adquirir o que estou procurando.</t>
  </si>
  <si>
    <t>Cadastro será simples - nome completo, cpf, e opção para identificação: email, telefone, ou rede social. Se email ou telefone será enviada uma confirmação para validação do email / telefone e então o usuário digitará uma senha para acesso. Se usuário já existir mostrar tela para entrada de senha / esqueceu sua senha. Se opção for rede social autenticação será com mecanismos do provedor (Google, Facebook ou Microsoft inicialmente).</t>
  </si>
  <si>
    <t>O primeiro passo na aplicação é permitir o cadastro de forma rápida - usando email ou nr do celular, ou ainda cpf, ou mesmo autenticação via rede social. A interface deve ser simples e bem informativa.</t>
  </si>
  <si>
    <t>ID</t>
  </si>
  <si>
    <t>História</t>
  </si>
  <si>
    <t>Sprint</t>
  </si>
  <si>
    <t>Product Backlog - User Stories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</si>
  <si>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</si>
  <si>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</si>
  <si>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</si>
  <si>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</si>
  <si>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</si>
  <si>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</si>
  <si>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</si>
  <si>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</si>
  <si>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</si>
  <si>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</si>
  <si>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</si>
  <si>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Sprint Backlog</t>
  </si>
  <si>
    <t>Nome do Projeto: Sistema de gestão de cupons e voucher</t>
  </si>
  <si>
    <r>
      <t>Feature 01</t>
    </r>
    <r>
      <rPr>
        <sz val="10"/>
        <color theme="1"/>
        <rFont val="Calibri"/>
        <family val="2"/>
        <scheme val="minor"/>
      </rPr>
      <t>: Interface 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</si>
  <si>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cadastro básico (user, email, senha)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</si>
  <si>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troca de senha / esqueci minha senha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</si>
  <si>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cadastro avançado: dados pessoais, preferencias (quais produtos e serviços)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</si>
  <si>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notificação: como ser contatado</t>
    </r>
  </si>
  <si>
    <r>
      <t>Feature 02</t>
    </r>
    <r>
      <rPr>
        <sz val="10"/>
        <color theme="1"/>
        <rFont val="Calibri"/>
        <family val="2"/>
        <scheme val="minor"/>
      </rPr>
      <t>: Interface parceiros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</si>
  <si>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dados parceiros (cnpj, razão social, contatos, dados integração, etc)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</si>
  <si>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regras negócio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</si>
  <si>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Com o que meu cupom pode combinar (Comida x Farmácia, Roupas x Calçados, etc)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</si>
  <si>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Billing – escala de quantidade de cupons ofertados e convertidos X percentual de faturamento da plataforma</t>
    </r>
  </si>
  <si>
    <r>
      <t>Feature 03</t>
    </r>
    <r>
      <rPr>
        <sz val="10"/>
        <color theme="1"/>
        <rFont val="Calibri"/>
        <family val="2"/>
        <scheme val="minor"/>
      </rPr>
      <t>: Gestão Cupons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</si>
  <si>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Gerador de cupons disponíveis (parceiro, região, valor, validade)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</si>
  <si>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Conversor de vouchers (agrupamento de cupons)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</si>
  <si>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Gerenciador de “Matches” – Voucher x preferências 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</si>
  <si>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Gerenciador de bonificação por utilização</t>
    </r>
  </si>
  <si>
    <r>
      <t>Feature 04</t>
    </r>
    <r>
      <rPr>
        <sz val="10"/>
        <color theme="1"/>
        <rFont val="Calibri"/>
        <family val="2"/>
        <scheme val="minor"/>
      </rPr>
      <t>: Módulos de administração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</si>
  <si>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</si>
  <si>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Parceiros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</si>
  <si>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Cupons e Vouchers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</si>
  <si>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Relatórios e indicadores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</si>
  <si>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Notificações, alertas e mensagens</t>
    </r>
  </si>
  <si>
    <r>
      <t>Feature 05</t>
    </r>
    <r>
      <rPr>
        <sz val="10"/>
        <color theme="1"/>
        <rFont val="Calibri"/>
        <family val="2"/>
        <scheme val="minor"/>
      </rPr>
      <t>: Módulo de suporte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</si>
  <si>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Suporte plataforma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</si>
  <si>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configurações da aplicação: integrações, definições de ambiente, etc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</si>
  <si>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indicadores de utilização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</si>
  <si>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Suporte usuários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</si>
  <si>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Guia de utilização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</si>
  <si>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Chat suporte (bot de atendimento)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</si>
  <si>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Fale conosco</t>
    </r>
  </si>
  <si>
    <t>Interface usuário - Cadastro básico</t>
  </si>
  <si>
    <t>Interface usuário - Troca de senha</t>
  </si>
  <si>
    <t>Interface usuário - cadastro avançado</t>
  </si>
  <si>
    <t>Interface usuário - notificações</t>
  </si>
  <si>
    <t>Interface usuário - Cadastro básico rede social</t>
  </si>
  <si>
    <t>Interface parceiros - dados parceiros</t>
  </si>
  <si>
    <t>Interface parceiros - regras negócio - combinações</t>
  </si>
  <si>
    <t>Interface parceiros - regras negócio - billing</t>
  </si>
  <si>
    <t>12</t>
  </si>
  <si>
    <t>13</t>
  </si>
  <si>
    <t>14</t>
  </si>
  <si>
    <t>15</t>
  </si>
  <si>
    <t>16</t>
  </si>
  <si>
    <t>17</t>
  </si>
  <si>
    <t>18</t>
  </si>
  <si>
    <t>19</t>
  </si>
  <si>
    <t>Gestão coupons - conversor vouchers</t>
  </si>
  <si>
    <t>Gestão coupons - gerador</t>
  </si>
  <si>
    <t>Gestão coupons - gestor matches</t>
  </si>
  <si>
    <t>Gestão coupons - gestor bonificações</t>
  </si>
  <si>
    <t>Administração - parceiros</t>
  </si>
  <si>
    <t>Administração - usuários</t>
  </si>
  <si>
    <t>Administração - cupons e vouchers</t>
  </si>
  <si>
    <t>Administração - relatórios</t>
  </si>
  <si>
    <t>Administração - indicadores</t>
  </si>
  <si>
    <t>Administração - notificações</t>
  </si>
  <si>
    <t>Suporte - configurações</t>
  </si>
  <si>
    <t>Suporte - indicadores utilização</t>
  </si>
  <si>
    <t>Suporte usuários - guia</t>
  </si>
  <si>
    <t>Suporte usuários - bot atendimento</t>
  </si>
  <si>
    <t>Suporte usuários - fale conosco</t>
  </si>
  <si>
    <t>20</t>
  </si>
  <si>
    <t>21</t>
  </si>
  <si>
    <t>22</t>
  </si>
  <si>
    <t>23</t>
  </si>
  <si>
    <t>User Story Points - Exemplo</t>
  </si>
  <si>
    <t>Esforço</t>
  </si>
  <si>
    <t>baixo</t>
  </si>
  <si>
    <t>Verificação usuário existe</t>
  </si>
  <si>
    <t>Se existir, mostrar tela de "Esqueceu senha?"</t>
  </si>
  <si>
    <t>Se não existir, mostrar tela de opções de cadastro</t>
  </si>
  <si>
    <t>Opções de cadastro: email, telefone ou cpf</t>
  </si>
  <si>
    <t>Opções de cadastro: rede social - Google, Facebook ou MS</t>
  </si>
  <si>
    <t>médio</t>
  </si>
  <si>
    <t>Horas</t>
  </si>
  <si>
    <t>Tela cadastro básico (user, email, senha)</t>
  </si>
  <si>
    <t>Testes e validação</t>
  </si>
  <si>
    <t>Developer 1</t>
  </si>
  <si>
    <t>Developer 2</t>
  </si>
  <si>
    <t>Developer 3</t>
  </si>
  <si>
    <t>Developer 4</t>
  </si>
  <si>
    <t>Developer 5</t>
  </si>
  <si>
    <t>Cadastro avançado</t>
  </si>
  <si>
    <t>Tela com informações adicionais</t>
  </si>
  <si>
    <t>Cadastro das preferencias de cupons</t>
  </si>
  <si>
    <t>alto</t>
  </si>
  <si>
    <t>1 sem</t>
  </si>
  <si>
    <t>2 sem</t>
  </si>
  <si>
    <t>Sprint 1</t>
  </si>
  <si>
    <t>3 sem</t>
  </si>
  <si>
    <t>4 sem</t>
  </si>
  <si>
    <t>Sprint 2</t>
  </si>
  <si>
    <t>Gestão cupons</t>
  </si>
  <si>
    <t>Tela com cupons por preferencia</t>
  </si>
  <si>
    <t>Engine de agrupar cupons</t>
  </si>
  <si>
    <t>F3</t>
  </si>
  <si>
    <t>F4</t>
  </si>
  <si>
    <t>Sprint 3</t>
  </si>
  <si>
    <t>x</t>
  </si>
  <si>
    <t xml:space="preserve">Sequencia de Fibonacci: </t>
  </si>
  <si>
    <t>1, 1, 2, 3, 5, 8, 13, 21, 34, 55</t>
  </si>
  <si>
    <t>Total</t>
  </si>
  <si>
    <t>Estimativa - draft!!!</t>
  </si>
  <si>
    <t>Story</t>
  </si>
  <si>
    <t>Funcionalidade</t>
  </si>
  <si>
    <t>Pontos (Fibonacci)</t>
  </si>
  <si>
    <t>#1</t>
  </si>
  <si>
    <t>Cadastro Básico</t>
  </si>
  <si>
    <t>Gestão vouchers - gestor matches</t>
  </si>
  <si>
    <t>Gestão vouchers - conversor cupons x vouchers</t>
  </si>
  <si>
    <t>Feature</t>
  </si>
  <si>
    <t>Gestão vouchers - gestor bonificações por utilização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</si>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</sst>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Courier New"/>
      <family val="3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quotePrefix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9"/>
    </xf>
    <xf numFmtId="0" fontId="6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12"/>
    </xf>
    <xf numFmtId="0" fontId="1" fillId="0" borderId="0" xfId="0" applyFont="1" applyAlignment="1">
      <alignment horizontal="left" vertical="top"/>
    </xf>
    <xf numFmtId="0" fontId="0" fillId="3" borderId="0" xfId="0" applyFill="1"/>
    <xf numFmtId="0" fontId="0" fillId="4" borderId="0" xfId="0" applyFill="1"/>
    <xf numFmtId="0" fontId="9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BurnDown!$C$8</c:f>
              <c:strCache>
                <c:ptCount val="1"/>
                <c:pt idx="0">
                  <c:v>Estimativa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BurnDown!$C$9:$C$19</c:f>
              <c:numCache>
                <c:formatCode>General</c:formatCode>
                <c:ptCount val="11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9-40D7-B592-6F477CCDDC57}"/>
            </c:ext>
          </c:extLst>
        </c:ser>
        <c:ser>
          <c:idx val="2"/>
          <c:order val="2"/>
          <c:tx>
            <c:strRef>
              <c:f>BurnDown!$D$8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BurnDown!$D$9:$D$19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70</c:v>
                </c:pt>
                <c:pt idx="3">
                  <c:v>45</c:v>
                </c:pt>
                <c:pt idx="4">
                  <c:v>45</c:v>
                </c:pt>
                <c:pt idx="5">
                  <c:v>35</c:v>
                </c:pt>
                <c:pt idx="6">
                  <c:v>35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9-40D7-B592-6F477CCD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4768"/>
        <c:axId val="929797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BurnDown!$B$8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BurnDown!$B$9:$B$19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09-40D7-B592-6F477CCDDC57}"/>
                  </c:ext>
                </c:extLst>
              </c15:ser>
            </c15:filteredLineSeries>
          </c:ext>
        </c:extLst>
      </c:lineChart>
      <c:catAx>
        <c:axId val="51780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9797176"/>
        <c:crosses val="autoZero"/>
        <c:auto val="1"/>
        <c:lblAlgn val="ctr"/>
        <c:lblOffset val="100"/>
        <c:noMultiLvlLbl val="0"/>
      </c:catAx>
      <c:valAx>
        <c:axId val="9297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8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6</xdr:row>
      <xdr:rowOff>177800</xdr:rowOff>
    </xdr:from>
    <xdr:to>
      <xdr:col>13</xdr:col>
      <xdr:colOff>301625</xdr:colOff>
      <xdr:row>21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85E3FA-8492-D4AA-88E2-520CD280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3C7B-1F38-45D0-876C-FF09C5DFDC94}">
  <dimension ref="B3:E29"/>
  <sheetViews>
    <sheetView tabSelected="1" workbookViewId="0">
      <selection activeCell="B3" sqref="B3"/>
    </sheetView>
  </sheetViews>
  <sheetFormatPr defaultRowHeight="14.5" x14ac:dyDescent="0.35"/>
  <cols>
    <col min="3" max="3" width="7.54296875" customWidth="1"/>
    <col min="4" max="4" width="45.90625" customWidth="1"/>
    <col min="5" max="5" width="9.453125" customWidth="1"/>
  </cols>
  <sheetData>
    <row r="3" spans="2:5" ht="15.5" x14ac:dyDescent="0.35">
      <c r="B3" s="2" t="s">
        <v>18</v>
      </c>
    </row>
    <row r="4" spans="2:5" x14ac:dyDescent="0.35">
      <c r="B4" t="s">
        <v>31</v>
      </c>
    </row>
    <row r="6" spans="2:5" x14ac:dyDescent="0.35">
      <c r="B6" t="s">
        <v>141</v>
      </c>
      <c r="C6" t="s">
        <v>15</v>
      </c>
      <c r="D6" t="s">
        <v>16</v>
      </c>
      <c r="E6" t="s">
        <v>17</v>
      </c>
    </row>
    <row r="7" spans="2:5" x14ac:dyDescent="0.35">
      <c r="B7" s="1">
        <v>1</v>
      </c>
      <c r="C7" s="9" t="s">
        <v>19</v>
      </c>
      <c r="D7" t="s">
        <v>61</v>
      </c>
    </row>
    <row r="8" spans="2:5" x14ac:dyDescent="0.35">
      <c r="B8" s="1">
        <v>1</v>
      </c>
      <c r="C8" s="9" t="s">
        <v>20</v>
      </c>
      <c r="D8" t="s">
        <v>65</v>
      </c>
    </row>
    <row r="9" spans="2:5" x14ac:dyDescent="0.35">
      <c r="B9" s="1">
        <v>1</v>
      </c>
      <c r="C9" s="9" t="s">
        <v>21</v>
      </c>
      <c r="D9" t="s">
        <v>62</v>
      </c>
    </row>
    <row r="10" spans="2:5" x14ac:dyDescent="0.35">
      <c r="B10" s="1">
        <v>1</v>
      </c>
      <c r="C10" s="9" t="s">
        <v>22</v>
      </c>
      <c r="D10" t="s">
        <v>63</v>
      </c>
    </row>
    <row r="11" spans="2:5" x14ac:dyDescent="0.35">
      <c r="B11" s="1">
        <v>1</v>
      </c>
      <c r="C11" s="9" t="s">
        <v>23</v>
      </c>
      <c r="D11" t="s">
        <v>64</v>
      </c>
    </row>
    <row r="12" spans="2:5" x14ac:dyDescent="0.35">
      <c r="B12" s="1">
        <v>2</v>
      </c>
      <c r="C12" s="9" t="s">
        <v>24</v>
      </c>
      <c r="D12" t="s">
        <v>66</v>
      </c>
    </row>
    <row r="13" spans="2:5" x14ac:dyDescent="0.35">
      <c r="B13" s="1">
        <v>2</v>
      </c>
      <c r="C13" s="9" t="s">
        <v>25</v>
      </c>
      <c r="D13" t="s">
        <v>67</v>
      </c>
    </row>
    <row r="14" spans="2:5" x14ac:dyDescent="0.35">
      <c r="B14" s="1">
        <v>2</v>
      </c>
      <c r="C14" s="9" t="s">
        <v>26</v>
      </c>
      <c r="D14" t="s">
        <v>68</v>
      </c>
    </row>
    <row r="15" spans="2:5" x14ac:dyDescent="0.35">
      <c r="B15" s="1">
        <v>3</v>
      </c>
      <c r="C15" s="9" t="s">
        <v>27</v>
      </c>
      <c r="D15" t="s">
        <v>78</v>
      </c>
    </row>
    <row r="16" spans="2:5" x14ac:dyDescent="0.35">
      <c r="B16" s="1">
        <v>4</v>
      </c>
      <c r="C16" s="9" t="s">
        <v>28</v>
      </c>
      <c r="D16" t="s">
        <v>140</v>
      </c>
    </row>
    <row r="17" spans="2:4" x14ac:dyDescent="0.35">
      <c r="B17" s="1">
        <v>4</v>
      </c>
      <c r="C17" s="9" t="s">
        <v>29</v>
      </c>
      <c r="D17" t="s">
        <v>139</v>
      </c>
    </row>
    <row r="18" spans="2:4" x14ac:dyDescent="0.35">
      <c r="B18" s="1">
        <v>4</v>
      </c>
      <c r="C18" s="9" t="s">
        <v>69</v>
      </c>
      <c r="D18" t="s">
        <v>142</v>
      </c>
    </row>
    <row r="19" spans="2:4" x14ac:dyDescent="0.35">
      <c r="B19" s="1">
        <v>5</v>
      </c>
      <c r="C19" s="9" t="s">
        <v>70</v>
      </c>
      <c r="D19" t="s">
        <v>87</v>
      </c>
    </row>
    <row r="20" spans="2:4" x14ac:dyDescent="0.35">
      <c r="B20" s="1">
        <v>5</v>
      </c>
      <c r="C20" s="9" t="s">
        <v>71</v>
      </c>
      <c r="D20" t="s">
        <v>88</v>
      </c>
    </row>
    <row r="21" spans="2:4" x14ac:dyDescent="0.35">
      <c r="B21" s="1">
        <v>5</v>
      </c>
      <c r="C21" s="9" t="s">
        <v>72</v>
      </c>
      <c r="D21" t="s">
        <v>89</v>
      </c>
    </row>
    <row r="22" spans="2:4" x14ac:dyDescent="0.35">
      <c r="B22" s="1">
        <v>5</v>
      </c>
      <c r="C22" s="9" t="s">
        <v>73</v>
      </c>
      <c r="D22" t="s">
        <v>90</v>
      </c>
    </row>
    <row r="23" spans="2:4" x14ac:dyDescent="0.35">
      <c r="B23" s="1">
        <v>5</v>
      </c>
      <c r="C23" s="9" t="s">
        <v>74</v>
      </c>
      <c r="D23" t="s">
        <v>91</v>
      </c>
    </row>
    <row r="24" spans="2:4" x14ac:dyDescent="0.35">
      <c r="B24" s="1" t="s">
        <v>143</v>
      </c>
      <c r="C24" s="9" t="s">
        <v>75</v>
      </c>
      <c r="D24" t="s">
        <v>82</v>
      </c>
    </row>
    <row r="25" spans="2:4" x14ac:dyDescent="0.35">
      <c r="B25" s="1" t="s">
        <v>143</v>
      </c>
      <c r="C25" s="9" t="s">
        <v>76</v>
      </c>
      <c r="D25" t="s">
        <v>81</v>
      </c>
    </row>
    <row r="26" spans="2:4" x14ac:dyDescent="0.35">
      <c r="B26" s="1" t="s">
        <v>143</v>
      </c>
      <c r="C26" s="9" t="s">
        <v>92</v>
      </c>
      <c r="D26" t="s">
        <v>83</v>
      </c>
    </row>
    <row r="27" spans="2:4" x14ac:dyDescent="0.35">
      <c r="B27" s="1" t="s">
        <v>143</v>
      </c>
      <c r="C27" s="9" t="s">
        <v>93</v>
      </c>
      <c r="D27" t="s">
        <v>84</v>
      </c>
    </row>
    <row r="28" spans="2:4" x14ac:dyDescent="0.35">
      <c r="B28" s="1" t="s">
        <v>143</v>
      </c>
      <c r="C28" s="9" t="s">
        <v>94</v>
      </c>
      <c r="D28" t="s">
        <v>85</v>
      </c>
    </row>
    <row r="29" spans="2:4" x14ac:dyDescent="0.35">
      <c r="B29" s="1" t="s">
        <v>143</v>
      </c>
      <c r="C29" s="9" t="s">
        <v>95</v>
      </c>
      <c r="D29" t="s">
        <v>86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workbookViewId="0">
      <selection activeCell="C8" sqref="C8"/>
    </sheetView>
  </sheetViews>
  <sheetFormatPr defaultRowHeight="14.5" x14ac:dyDescent="0.35"/>
  <cols>
    <col min="2" max="2" width="13.90625" customWidth="1"/>
    <col min="3" max="3" width="79" customWidth="1"/>
  </cols>
  <sheetData>
    <row r="2" spans="2:3" ht="15.5" x14ac:dyDescent="0.35">
      <c r="B2" s="2" t="s">
        <v>6</v>
      </c>
    </row>
    <row r="3" spans="2:3" x14ac:dyDescent="0.35">
      <c r="B3" t="str">
        <f>nome_projeto</f>
        <v>Nome do Projeto: Sistema de gestão de cupons e voucher</v>
      </c>
    </row>
    <row r="5" spans="2:3" x14ac:dyDescent="0.35">
      <c r="B5" s="6" t="s">
        <v>7</v>
      </c>
      <c r="C5" s="7" t="s">
        <v>8</v>
      </c>
    </row>
    <row r="6" spans="2:3" ht="49" customHeight="1" x14ac:dyDescent="0.35">
      <c r="B6" s="5" t="s">
        <v>9</v>
      </c>
      <c r="C6" s="8" t="s">
        <v>12</v>
      </c>
    </row>
    <row r="7" spans="2:3" ht="47.5" customHeight="1" x14ac:dyDescent="0.35">
      <c r="B7" s="5" t="s">
        <v>10</v>
      </c>
      <c r="C7" s="8" t="s">
        <v>14</v>
      </c>
    </row>
    <row r="8" spans="2:3" ht="85.5" customHeight="1" x14ac:dyDescent="0.35">
      <c r="B8" s="5" t="s">
        <v>11</v>
      </c>
      <c r="C8" s="8" t="s">
        <v>13</v>
      </c>
    </row>
    <row r="9" spans="2:3" ht="69.5" customHeight="1" x14ac:dyDescent="0.35"/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0383-BC9C-4317-9C9B-7E5989B0533C}">
  <dimension ref="A2:L33"/>
  <sheetViews>
    <sheetView workbookViewId="0">
      <selection activeCell="L33" sqref="L33"/>
    </sheetView>
  </sheetViews>
  <sheetFormatPr defaultRowHeight="14.5" x14ac:dyDescent="0.35"/>
  <cols>
    <col min="3" max="3" width="43.36328125" customWidth="1"/>
  </cols>
  <sheetData>
    <row r="2" spans="1:12" x14ac:dyDescent="0.35">
      <c r="C2" s="19" t="s">
        <v>130</v>
      </c>
      <c r="D2" t="s">
        <v>131</v>
      </c>
    </row>
    <row r="3" spans="1:12" ht="15.5" x14ac:dyDescent="0.35">
      <c r="B3" s="2" t="s">
        <v>30</v>
      </c>
    </row>
    <row r="4" spans="1:12" x14ac:dyDescent="0.35">
      <c r="B4" t="str">
        <f>nome_projeto</f>
        <v>Nome do Projeto: Sistema de gestão de cupons e voucher</v>
      </c>
      <c r="L4" s="10" t="s">
        <v>32</v>
      </c>
    </row>
    <row r="5" spans="1:12" x14ac:dyDescent="0.35">
      <c r="L5" s="11" t="s">
        <v>33</v>
      </c>
    </row>
    <row r="6" spans="1:12" x14ac:dyDescent="0.35">
      <c r="B6" t="s">
        <v>15</v>
      </c>
      <c r="C6" t="s">
        <v>16</v>
      </c>
      <c r="D6" t="s">
        <v>97</v>
      </c>
      <c r="E6" t="s">
        <v>105</v>
      </c>
      <c r="F6" t="s">
        <v>119</v>
      </c>
      <c r="G6" t="s">
        <v>122</v>
      </c>
      <c r="H6" t="s">
        <v>128</v>
      </c>
      <c r="L6" s="11" t="s">
        <v>34</v>
      </c>
    </row>
    <row r="7" spans="1:12" x14ac:dyDescent="0.35">
      <c r="B7" s="9" t="s">
        <v>19</v>
      </c>
      <c r="C7" t="s">
        <v>61</v>
      </c>
      <c r="D7">
        <v>8</v>
      </c>
      <c r="F7" t="s">
        <v>129</v>
      </c>
      <c r="L7" s="11" t="s">
        <v>35</v>
      </c>
    </row>
    <row r="8" spans="1:12" x14ac:dyDescent="0.35">
      <c r="B8" s="9" t="s">
        <v>20</v>
      </c>
      <c r="C8" t="s">
        <v>65</v>
      </c>
      <c r="D8">
        <v>21</v>
      </c>
      <c r="G8" t="s">
        <v>129</v>
      </c>
      <c r="L8" s="11" t="s">
        <v>36</v>
      </c>
    </row>
    <row r="9" spans="1:12" x14ac:dyDescent="0.35">
      <c r="B9" s="9" t="s">
        <v>21</v>
      </c>
      <c r="C9" t="s">
        <v>62</v>
      </c>
      <c r="D9">
        <v>5</v>
      </c>
      <c r="L9" s="10" t="s">
        <v>37</v>
      </c>
    </row>
    <row r="10" spans="1:12" x14ac:dyDescent="0.35">
      <c r="B10" s="9" t="s">
        <v>22</v>
      </c>
      <c r="C10" t="s">
        <v>63</v>
      </c>
      <c r="D10">
        <v>21</v>
      </c>
      <c r="L10" s="11" t="s">
        <v>38</v>
      </c>
    </row>
    <row r="11" spans="1:12" x14ac:dyDescent="0.35">
      <c r="A11">
        <f>SUM(D7:D11)</f>
        <v>68</v>
      </c>
      <c r="B11" s="9" t="s">
        <v>23</v>
      </c>
      <c r="C11" t="s">
        <v>64</v>
      </c>
      <c r="D11">
        <v>13</v>
      </c>
      <c r="F11" t="s">
        <v>129</v>
      </c>
      <c r="L11" s="11" t="s">
        <v>39</v>
      </c>
    </row>
    <row r="12" spans="1:12" x14ac:dyDescent="0.35">
      <c r="B12" s="9" t="s">
        <v>24</v>
      </c>
      <c r="C12" t="s">
        <v>66</v>
      </c>
      <c r="D12">
        <v>21</v>
      </c>
      <c r="H12" t="s">
        <v>129</v>
      </c>
      <c r="L12" s="12" t="s">
        <v>40</v>
      </c>
    </row>
    <row r="13" spans="1:12" x14ac:dyDescent="0.35">
      <c r="B13" s="9" t="s">
        <v>25</v>
      </c>
      <c r="C13" t="s">
        <v>67</v>
      </c>
      <c r="D13">
        <v>21</v>
      </c>
      <c r="L13" s="12" t="s">
        <v>41</v>
      </c>
    </row>
    <row r="14" spans="1:12" x14ac:dyDescent="0.35">
      <c r="A14">
        <f>SUM(D12:D14)</f>
        <v>76</v>
      </c>
      <c r="B14" s="9" t="s">
        <v>26</v>
      </c>
      <c r="C14" t="s">
        <v>68</v>
      </c>
      <c r="D14">
        <v>34</v>
      </c>
      <c r="L14" s="10" t="s">
        <v>42</v>
      </c>
    </row>
    <row r="15" spans="1:12" x14ac:dyDescent="0.35">
      <c r="A15" t="s">
        <v>126</v>
      </c>
      <c r="B15" s="9" t="s">
        <v>27</v>
      </c>
      <c r="C15" t="s">
        <v>78</v>
      </c>
      <c r="D15">
        <v>21</v>
      </c>
      <c r="L15" s="11" t="s">
        <v>43</v>
      </c>
    </row>
    <row r="16" spans="1:12" x14ac:dyDescent="0.35">
      <c r="A16" t="s">
        <v>127</v>
      </c>
      <c r="B16" s="9" t="s">
        <v>28</v>
      </c>
      <c r="C16" t="s">
        <v>77</v>
      </c>
      <c r="D16">
        <v>34</v>
      </c>
      <c r="L16" s="11" t="s">
        <v>44</v>
      </c>
    </row>
    <row r="17" spans="1:12" x14ac:dyDescent="0.35">
      <c r="A17" t="s">
        <v>126</v>
      </c>
      <c r="B17" s="9" t="s">
        <v>29</v>
      </c>
      <c r="C17" t="s">
        <v>79</v>
      </c>
      <c r="D17">
        <v>21</v>
      </c>
      <c r="L17" s="11" t="s">
        <v>45</v>
      </c>
    </row>
    <row r="18" spans="1:12" x14ac:dyDescent="0.35">
      <c r="A18" t="s">
        <v>127</v>
      </c>
      <c r="B18" s="9" t="s">
        <v>69</v>
      </c>
      <c r="C18" t="s">
        <v>80</v>
      </c>
      <c r="L18" s="11" t="s">
        <v>46</v>
      </c>
    </row>
    <row r="19" spans="1:12" x14ac:dyDescent="0.35">
      <c r="B19" s="9" t="s">
        <v>70</v>
      </c>
      <c r="C19" s="18" t="s">
        <v>82</v>
      </c>
      <c r="L19" s="10" t="s">
        <v>47</v>
      </c>
    </row>
    <row r="20" spans="1:12" x14ac:dyDescent="0.35">
      <c r="B20" s="9" t="s">
        <v>71</v>
      </c>
      <c r="C20" s="18" t="s">
        <v>81</v>
      </c>
      <c r="L20" s="11" t="s">
        <v>48</v>
      </c>
    </row>
    <row r="21" spans="1:12" x14ac:dyDescent="0.35">
      <c r="B21" s="9" t="s">
        <v>72</v>
      </c>
      <c r="C21" s="18" t="s">
        <v>83</v>
      </c>
      <c r="L21" s="11" t="s">
        <v>49</v>
      </c>
    </row>
    <row r="22" spans="1:12" x14ac:dyDescent="0.35">
      <c r="B22" s="9" t="s">
        <v>73</v>
      </c>
      <c r="C22" s="18" t="s">
        <v>84</v>
      </c>
      <c r="L22" s="11" t="s">
        <v>50</v>
      </c>
    </row>
    <row r="23" spans="1:12" x14ac:dyDescent="0.35">
      <c r="B23" s="9" t="s">
        <v>74</v>
      </c>
      <c r="C23" s="18" t="s">
        <v>85</v>
      </c>
      <c r="L23" s="11" t="s">
        <v>51</v>
      </c>
    </row>
    <row r="24" spans="1:12" x14ac:dyDescent="0.35">
      <c r="B24" s="9" t="s">
        <v>75</v>
      </c>
      <c r="C24" s="18" t="s">
        <v>86</v>
      </c>
      <c r="L24" s="11" t="s">
        <v>52</v>
      </c>
    </row>
    <row r="25" spans="1:12" x14ac:dyDescent="0.35">
      <c r="B25" s="9" t="s">
        <v>76</v>
      </c>
      <c r="C25" t="s">
        <v>87</v>
      </c>
      <c r="L25" s="10" t="s">
        <v>53</v>
      </c>
    </row>
    <row r="26" spans="1:12" x14ac:dyDescent="0.35">
      <c r="B26" s="9" t="s">
        <v>92</v>
      </c>
      <c r="C26" t="s">
        <v>88</v>
      </c>
      <c r="L26" s="13" t="s">
        <v>54</v>
      </c>
    </row>
    <row r="27" spans="1:12" x14ac:dyDescent="0.35">
      <c r="B27" s="9" t="s">
        <v>93</v>
      </c>
      <c r="C27" t="s">
        <v>89</v>
      </c>
      <c r="L27" s="14" t="s">
        <v>55</v>
      </c>
    </row>
    <row r="28" spans="1:12" x14ac:dyDescent="0.35">
      <c r="B28" s="9" t="s">
        <v>94</v>
      </c>
      <c r="C28" t="s">
        <v>90</v>
      </c>
      <c r="L28" s="14" t="s">
        <v>56</v>
      </c>
    </row>
    <row r="29" spans="1:12" x14ac:dyDescent="0.35">
      <c r="B29" s="9" t="s">
        <v>95</v>
      </c>
      <c r="C29" t="s">
        <v>91</v>
      </c>
      <c r="L29" s="13" t="s">
        <v>57</v>
      </c>
    </row>
    <row r="30" spans="1:12" x14ac:dyDescent="0.35">
      <c r="L30" s="14" t="s">
        <v>58</v>
      </c>
    </row>
    <row r="31" spans="1:12" x14ac:dyDescent="0.35">
      <c r="L31" s="14" t="s">
        <v>59</v>
      </c>
    </row>
    <row r="32" spans="1:12" x14ac:dyDescent="0.35">
      <c r="L32" s="14" t="s">
        <v>60</v>
      </c>
    </row>
    <row r="33" spans="12:12" x14ac:dyDescent="0.35">
      <c r="L33" s="10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B289-1327-43A2-9FC5-B021202794DA}">
  <dimension ref="A3:O41"/>
  <sheetViews>
    <sheetView topLeftCell="A9" workbookViewId="0">
      <selection activeCell="D12" sqref="D12"/>
    </sheetView>
  </sheetViews>
  <sheetFormatPr defaultRowHeight="14.5" x14ac:dyDescent="0.35"/>
  <cols>
    <col min="3" max="3" width="80.6328125" customWidth="1"/>
    <col min="10" max="10" width="11.1796875" bestFit="1" customWidth="1"/>
  </cols>
  <sheetData>
    <row r="3" spans="2:15" ht="15.5" x14ac:dyDescent="0.35">
      <c r="B3" s="2" t="s">
        <v>96</v>
      </c>
    </row>
    <row r="4" spans="2:15" x14ac:dyDescent="0.35">
      <c r="B4" t="str">
        <f>nome_projeto</f>
        <v>Nome do Projeto: Sistema de gestão de cupons e voucher</v>
      </c>
    </row>
    <row r="6" spans="2:15" x14ac:dyDescent="0.35">
      <c r="B6" s="6" t="s">
        <v>7</v>
      </c>
      <c r="C6" s="7" t="s">
        <v>8</v>
      </c>
    </row>
    <row r="7" spans="2:15" ht="43.5" x14ac:dyDescent="0.35">
      <c r="B7" s="5" t="s">
        <v>9</v>
      </c>
      <c r="C7" s="8" t="s">
        <v>12</v>
      </c>
    </row>
    <row r="8" spans="2:15" ht="43.5" x14ac:dyDescent="0.35">
      <c r="B8" s="5" t="s">
        <v>10</v>
      </c>
      <c r="C8" s="8" t="s">
        <v>14</v>
      </c>
      <c r="L8" t="s">
        <v>119</v>
      </c>
      <c r="N8" t="s">
        <v>122</v>
      </c>
    </row>
    <row r="9" spans="2:15" ht="72.5" x14ac:dyDescent="0.35">
      <c r="B9" s="5" t="s">
        <v>11</v>
      </c>
      <c r="C9" s="8" t="s">
        <v>13</v>
      </c>
      <c r="L9" s="16" t="s">
        <v>117</v>
      </c>
      <c r="M9" s="16" t="s">
        <v>118</v>
      </c>
      <c r="N9" s="17" t="s">
        <v>120</v>
      </c>
      <c r="O9" s="17" t="s">
        <v>121</v>
      </c>
    </row>
    <row r="10" spans="2:15" x14ac:dyDescent="0.35">
      <c r="B10" s="5"/>
      <c r="C10" s="8"/>
      <c r="L10" s="16"/>
      <c r="M10" s="16"/>
      <c r="N10" s="17"/>
      <c r="O10" s="17"/>
    </row>
    <row r="11" spans="2:15" x14ac:dyDescent="0.35">
      <c r="B11" s="5" t="s">
        <v>134</v>
      </c>
      <c r="C11" s="8" t="s">
        <v>135</v>
      </c>
      <c r="D11" t="s">
        <v>136</v>
      </c>
      <c r="L11" s="16"/>
      <c r="M11" s="16"/>
      <c r="N11" s="17"/>
      <c r="O11" s="17"/>
    </row>
    <row r="12" spans="2:15" x14ac:dyDescent="0.35">
      <c r="B12" s="5" t="s">
        <v>137</v>
      </c>
      <c r="C12" s="8" t="s">
        <v>138</v>
      </c>
      <c r="L12" s="16"/>
      <c r="M12" s="16"/>
      <c r="N12" s="17"/>
      <c r="O12" s="17"/>
    </row>
    <row r="13" spans="2:15" x14ac:dyDescent="0.35">
      <c r="B13" s="5"/>
      <c r="C13" s="8"/>
      <c r="L13" s="16"/>
      <c r="M13" s="16"/>
      <c r="N13" s="17"/>
      <c r="O13" s="17"/>
    </row>
    <row r="14" spans="2:15" x14ac:dyDescent="0.35">
      <c r="B14" s="5"/>
      <c r="C14" s="8"/>
      <c r="L14" s="16"/>
      <c r="M14" s="16"/>
      <c r="N14" s="17"/>
      <c r="O14" s="17"/>
    </row>
    <row r="15" spans="2:15" x14ac:dyDescent="0.35">
      <c r="B15" s="5"/>
      <c r="C15" s="8"/>
      <c r="L15" s="16"/>
      <c r="M15" s="16"/>
      <c r="N15" s="17"/>
      <c r="O15" s="17"/>
    </row>
    <row r="16" spans="2:15" ht="15.5" x14ac:dyDescent="0.35">
      <c r="B16" s="20" t="s">
        <v>133</v>
      </c>
      <c r="C16" s="8"/>
      <c r="L16" s="16"/>
      <c r="M16" s="16"/>
      <c r="N16" s="17"/>
      <c r="O16" s="17"/>
    </row>
    <row r="17" spans="1:15" x14ac:dyDescent="0.35">
      <c r="B17" s="5"/>
      <c r="C17" s="8"/>
      <c r="L17" s="16"/>
      <c r="M17" s="16"/>
      <c r="N17" s="17"/>
      <c r="O17" s="17"/>
    </row>
    <row r="18" spans="1:15" x14ac:dyDescent="0.35">
      <c r="A18">
        <v>1</v>
      </c>
      <c r="B18" s="15" t="s">
        <v>8</v>
      </c>
      <c r="D18" t="s">
        <v>97</v>
      </c>
      <c r="E18" t="s">
        <v>105</v>
      </c>
      <c r="G18" t="s">
        <v>119</v>
      </c>
      <c r="H18" t="s">
        <v>122</v>
      </c>
      <c r="J18" t="s">
        <v>108</v>
      </c>
      <c r="L18">
        <v>40</v>
      </c>
      <c r="M18">
        <v>40</v>
      </c>
      <c r="N18">
        <v>40</v>
      </c>
      <c r="O18">
        <v>40</v>
      </c>
    </row>
    <row r="19" spans="1:15" x14ac:dyDescent="0.35">
      <c r="B19" s="5" t="s">
        <v>106</v>
      </c>
      <c r="D19" t="s">
        <v>98</v>
      </c>
      <c r="E19">
        <v>8</v>
      </c>
      <c r="G19">
        <f>E19</f>
        <v>8</v>
      </c>
      <c r="J19" t="s">
        <v>109</v>
      </c>
      <c r="L19">
        <v>40</v>
      </c>
      <c r="M19">
        <v>40</v>
      </c>
      <c r="N19">
        <v>40</v>
      </c>
      <c r="O19">
        <v>40</v>
      </c>
    </row>
    <row r="20" spans="1:15" x14ac:dyDescent="0.35">
      <c r="B20" s="5" t="s">
        <v>99</v>
      </c>
      <c r="D20" t="s">
        <v>98</v>
      </c>
      <c r="E20">
        <v>8</v>
      </c>
      <c r="G20">
        <f t="shared" ref="G20:G23" si="0">E20</f>
        <v>8</v>
      </c>
      <c r="J20" t="s">
        <v>110</v>
      </c>
      <c r="L20">
        <v>40</v>
      </c>
      <c r="M20">
        <v>40</v>
      </c>
      <c r="N20">
        <v>40</v>
      </c>
      <c r="O20">
        <v>40</v>
      </c>
    </row>
    <row r="21" spans="1:15" x14ac:dyDescent="0.35">
      <c r="B21" s="5" t="s">
        <v>100</v>
      </c>
      <c r="D21" t="s">
        <v>98</v>
      </c>
      <c r="E21">
        <v>8</v>
      </c>
      <c r="G21">
        <f t="shared" si="0"/>
        <v>8</v>
      </c>
      <c r="J21" t="s">
        <v>111</v>
      </c>
      <c r="L21">
        <v>40</v>
      </c>
      <c r="M21">
        <v>40</v>
      </c>
      <c r="N21">
        <v>40</v>
      </c>
      <c r="O21">
        <v>40</v>
      </c>
    </row>
    <row r="22" spans="1:15" x14ac:dyDescent="0.35">
      <c r="B22" s="5" t="s">
        <v>101</v>
      </c>
      <c r="D22" t="s">
        <v>98</v>
      </c>
      <c r="E22">
        <v>8</v>
      </c>
      <c r="G22">
        <f t="shared" si="0"/>
        <v>8</v>
      </c>
      <c r="J22" t="s">
        <v>112</v>
      </c>
      <c r="L22">
        <v>40</v>
      </c>
      <c r="M22">
        <v>40</v>
      </c>
      <c r="N22">
        <v>40</v>
      </c>
      <c r="O22">
        <v>40</v>
      </c>
    </row>
    <row r="23" spans="1:15" x14ac:dyDescent="0.35">
      <c r="B23" s="5" t="s">
        <v>102</v>
      </c>
      <c r="D23" t="s">
        <v>98</v>
      </c>
      <c r="E23">
        <v>8</v>
      </c>
      <c r="G23">
        <f t="shared" si="0"/>
        <v>8</v>
      </c>
    </row>
    <row r="24" spans="1:15" x14ac:dyDescent="0.35">
      <c r="B24" s="5" t="s">
        <v>103</v>
      </c>
      <c r="D24" t="s">
        <v>104</v>
      </c>
      <c r="E24">
        <v>24</v>
      </c>
      <c r="H24">
        <v>24</v>
      </c>
      <c r="L24">
        <f>SUM(L18:L22)</f>
        <v>200</v>
      </c>
      <c r="M24">
        <f>L24</f>
        <v>200</v>
      </c>
      <c r="N24">
        <f>SUM(N18:N22)</f>
        <v>200</v>
      </c>
      <c r="O24">
        <f>N24</f>
        <v>200</v>
      </c>
    </row>
    <row r="25" spans="1:15" x14ac:dyDescent="0.35">
      <c r="B25" s="5" t="s">
        <v>35</v>
      </c>
      <c r="D25" t="s">
        <v>104</v>
      </c>
      <c r="E25">
        <v>24</v>
      </c>
      <c r="H25">
        <v>24</v>
      </c>
    </row>
    <row r="26" spans="1:15" x14ac:dyDescent="0.35">
      <c r="B26" s="5" t="s">
        <v>36</v>
      </c>
      <c r="D26" t="s">
        <v>104</v>
      </c>
      <c r="E26">
        <v>24</v>
      </c>
      <c r="H26">
        <v>24</v>
      </c>
    </row>
    <row r="27" spans="1:15" x14ac:dyDescent="0.35">
      <c r="B27" s="5" t="s">
        <v>34</v>
      </c>
      <c r="D27" t="s">
        <v>98</v>
      </c>
      <c r="E27">
        <v>8</v>
      </c>
      <c r="G27">
        <f>E27</f>
        <v>8</v>
      </c>
    </row>
    <row r="28" spans="1:15" x14ac:dyDescent="0.35">
      <c r="B28" s="5" t="s">
        <v>107</v>
      </c>
      <c r="D28" t="s">
        <v>104</v>
      </c>
      <c r="E28">
        <f>SUM(E19:E27)*30%</f>
        <v>36</v>
      </c>
      <c r="G28">
        <f>E28</f>
        <v>36</v>
      </c>
    </row>
    <row r="29" spans="1:15" x14ac:dyDescent="0.35">
      <c r="B29" s="5"/>
      <c r="E29">
        <f>SUM(E19:E28)</f>
        <v>156</v>
      </c>
    </row>
    <row r="31" spans="1:15" x14ac:dyDescent="0.35">
      <c r="A31">
        <v>2</v>
      </c>
      <c r="B31" s="15" t="s">
        <v>113</v>
      </c>
    </row>
    <row r="32" spans="1:15" x14ac:dyDescent="0.35">
      <c r="B32" s="5" t="s">
        <v>114</v>
      </c>
      <c r="D32" t="s">
        <v>116</v>
      </c>
      <c r="E32">
        <v>72</v>
      </c>
      <c r="G32">
        <v>72</v>
      </c>
    </row>
    <row r="33" spans="1:8" x14ac:dyDescent="0.35">
      <c r="B33" s="5" t="s">
        <v>115</v>
      </c>
      <c r="D33" t="s">
        <v>116</v>
      </c>
      <c r="E33">
        <v>72</v>
      </c>
      <c r="G33">
        <v>72</v>
      </c>
    </row>
    <row r="34" spans="1:8" x14ac:dyDescent="0.35">
      <c r="B34" s="5" t="s">
        <v>107</v>
      </c>
      <c r="E34">
        <f>SUM(E32:E33)*30%</f>
        <v>43.199999999999996</v>
      </c>
      <c r="G34">
        <v>43</v>
      </c>
    </row>
    <row r="35" spans="1:8" x14ac:dyDescent="0.35">
      <c r="E35">
        <f>SUM(E32:E34)</f>
        <v>187.2</v>
      </c>
      <c r="F35">
        <f>E35+E29</f>
        <v>343.2</v>
      </c>
    </row>
    <row r="36" spans="1:8" x14ac:dyDescent="0.35">
      <c r="A36">
        <v>3</v>
      </c>
      <c r="B36" s="5" t="s">
        <v>123</v>
      </c>
    </row>
    <row r="37" spans="1:8" x14ac:dyDescent="0.35">
      <c r="B37" s="5" t="s">
        <v>124</v>
      </c>
      <c r="D37" t="s">
        <v>116</v>
      </c>
      <c r="E37">
        <v>72</v>
      </c>
      <c r="G37">
        <v>72</v>
      </c>
    </row>
    <row r="38" spans="1:8" x14ac:dyDescent="0.35">
      <c r="B38" s="5" t="s">
        <v>125</v>
      </c>
      <c r="D38" t="s">
        <v>116</v>
      </c>
      <c r="E38">
        <v>72</v>
      </c>
      <c r="G38">
        <v>72</v>
      </c>
    </row>
    <row r="39" spans="1:8" x14ac:dyDescent="0.35">
      <c r="E39">
        <v>187</v>
      </c>
      <c r="F39">
        <f>F35+E39</f>
        <v>530.20000000000005</v>
      </c>
    </row>
    <row r="41" spans="1:8" x14ac:dyDescent="0.35">
      <c r="C41" s="19" t="s">
        <v>132</v>
      </c>
      <c r="G41">
        <f>SUM(G19:G39)</f>
        <v>415</v>
      </c>
      <c r="H41">
        <f>SUM(H19:H39)</f>
        <v>72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A683-FA1C-4DA9-9E26-20B7BD0EC11B}">
  <dimension ref="B3:E19"/>
  <sheetViews>
    <sheetView workbookViewId="0">
      <selection activeCell="B3" sqref="B3"/>
    </sheetView>
  </sheetViews>
  <sheetFormatPr defaultRowHeight="14.5" x14ac:dyDescent="0.35"/>
  <cols>
    <col min="3" max="4" width="15.54296875" customWidth="1"/>
  </cols>
  <sheetData>
    <row r="3" spans="2:5" ht="15.5" x14ac:dyDescent="0.35">
      <c r="B3" s="2" t="s">
        <v>0</v>
      </c>
    </row>
    <row r="4" spans="2:5" x14ac:dyDescent="0.35">
      <c r="B4" t="str">
        <f>nome_projeto</f>
        <v>Nome do Projeto: Sistema de gestão de cupons e voucher</v>
      </c>
    </row>
    <row r="6" spans="2:5" x14ac:dyDescent="0.35">
      <c r="B6" t="s">
        <v>1</v>
      </c>
    </row>
    <row r="8" spans="2:5" x14ac:dyDescent="0.35">
      <c r="B8" s="3" t="s">
        <v>2</v>
      </c>
      <c r="C8" s="4" t="s">
        <v>3</v>
      </c>
      <c r="D8" s="4" t="s">
        <v>5</v>
      </c>
      <c r="E8" s="4" t="s">
        <v>4</v>
      </c>
    </row>
    <row r="9" spans="2:5" x14ac:dyDescent="0.35">
      <c r="B9" s="1">
        <v>0</v>
      </c>
      <c r="C9" s="1">
        <v>80</v>
      </c>
      <c r="D9" s="1">
        <f>C9-E9</f>
        <v>80</v>
      </c>
      <c r="E9" s="1"/>
    </row>
    <row r="10" spans="2:5" x14ac:dyDescent="0.35">
      <c r="B10" s="1">
        <v>1</v>
      </c>
      <c r="C10" s="1">
        <v>72</v>
      </c>
      <c r="D10" s="1">
        <f t="shared" ref="D10:D19" si="0">D9-E10</f>
        <v>80</v>
      </c>
      <c r="E10" s="1">
        <v>0</v>
      </c>
    </row>
    <row r="11" spans="2:5" x14ac:dyDescent="0.35">
      <c r="B11" s="1">
        <v>2</v>
      </c>
      <c r="C11" s="1">
        <f>C10-8</f>
        <v>64</v>
      </c>
      <c r="D11" s="1">
        <f t="shared" si="0"/>
        <v>70</v>
      </c>
      <c r="E11" s="1">
        <v>10</v>
      </c>
    </row>
    <row r="12" spans="2:5" x14ac:dyDescent="0.35">
      <c r="B12" s="1">
        <v>3</v>
      </c>
      <c r="C12" s="1">
        <f t="shared" ref="C12:C19" si="1">C11-8</f>
        <v>56</v>
      </c>
      <c r="D12" s="1">
        <f t="shared" si="0"/>
        <v>45</v>
      </c>
      <c r="E12" s="1">
        <v>25</v>
      </c>
    </row>
    <row r="13" spans="2:5" x14ac:dyDescent="0.35">
      <c r="B13" s="1">
        <v>4</v>
      </c>
      <c r="C13" s="1">
        <f t="shared" si="1"/>
        <v>48</v>
      </c>
      <c r="D13" s="1">
        <f t="shared" si="0"/>
        <v>45</v>
      </c>
      <c r="E13" s="1">
        <v>0</v>
      </c>
    </row>
    <row r="14" spans="2:5" x14ac:dyDescent="0.35">
      <c r="B14" s="1">
        <v>5</v>
      </c>
      <c r="C14" s="1">
        <f t="shared" si="1"/>
        <v>40</v>
      </c>
      <c r="D14" s="1">
        <f t="shared" si="0"/>
        <v>35</v>
      </c>
      <c r="E14" s="1">
        <v>10</v>
      </c>
    </row>
    <row r="15" spans="2:5" x14ac:dyDescent="0.35">
      <c r="B15" s="1">
        <v>6</v>
      </c>
      <c r="C15" s="1">
        <f t="shared" si="1"/>
        <v>32</v>
      </c>
      <c r="D15" s="1">
        <f t="shared" si="0"/>
        <v>35</v>
      </c>
      <c r="E15" s="1">
        <v>0</v>
      </c>
    </row>
    <row r="16" spans="2:5" x14ac:dyDescent="0.35">
      <c r="B16" s="1">
        <v>7</v>
      </c>
      <c r="C16" s="1">
        <f t="shared" si="1"/>
        <v>24</v>
      </c>
      <c r="D16" s="1">
        <f t="shared" si="0"/>
        <v>20</v>
      </c>
      <c r="E16" s="1">
        <v>15</v>
      </c>
    </row>
    <row r="17" spans="2:5" x14ac:dyDescent="0.35">
      <c r="B17" s="1">
        <v>8</v>
      </c>
      <c r="C17" s="1">
        <f t="shared" si="1"/>
        <v>16</v>
      </c>
      <c r="D17" s="1">
        <f t="shared" si="0"/>
        <v>10</v>
      </c>
      <c r="E17" s="1">
        <v>10</v>
      </c>
    </row>
    <row r="18" spans="2:5" x14ac:dyDescent="0.35">
      <c r="B18" s="1">
        <v>9</v>
      </c>
      <c r="C18" s="1">
        <f t="shared" si="1"/>
        <v>8</v>
      </c>
      <c r="D18" s="1">
        <f t="shared" si="0"/>
        <v>10</v>
      </c>
      <c r="E18" s="1">
        <v>0</v>
      </c>
    </row>
    <row r="19" spans="2:5" x14ac:dyDescent="0.35">
      <c r="B19" s="1">
        <v>10</v>
      </c>
      <c r="C19" s="1">
        <f t="shared" si="1"/>
        <v>0</v>
      </c>
      <c r="D19" s="1">
        <f t="shared" si="0"/>
        <v>0</v>
      </c>
      <c r="E19" s="1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Product Backlog</vt:lpstr>
      <vt:lpstr>UserStories</vt:lpstr>
      <vt:lpstr>Sprint Planning</vt:lpstr>
      <vt:lpstr>UserStoryPoints</vt:lpstr>
      <vt:lpstr>BurnDown</vt:lpstr>
      <vt:lpstr>nome_projeto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 Cervantes</dc:creator>
  <cp:lastModifiedBy>Fernando Rodrigues Cervantes</cp:lastModifiedBy>
  <dcterms:created xsi:type="dcterms:W3CDTF">2015-06-05T18:19:34Z</dcterms:created>
  <dcterms:modified xsi:type="dcterms:W3CDTF">2022-09-16T10:37:12Z</dcterms:modified>
</cp:coreProperties>
</file>