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hidePivotFieldList="1" autoCompressPictures="0"/>
  <bookViews>
    <workbookView xWindow="0" yWindow="0" windowWidth="25600" windowHeight="14180" tabRatio="878"/>
  </bookViews>
  <sheets>
    <sheet name="Ejecucion_gastos" sheetId="1" r:id="rId1"/>
  </sheets>
  <definedNames>
    <definedName name="_xlnm._FilterDatabase" localSheetId="0" hidden="1">Ejecucion_gastos!$A$8:$T$131</definedName>
    <definedName name="_xlnm.Print_Titles" localSheetId="0">Ejecucion_gastos!$1:$8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29" i="1" l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F131" i="1"/>
  <c r="R130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</calcChain>
</file>

<file path=xl/sharedStrings.xml><?xml version="1.0" encoding="utf-8"?>
<sst xmlns="http://schemas.openxmlformats.org/spreadsheetml/2006/main" count="499" uniqueCount="273">
  <si>
    <t>Código del Rubro</t>
  </si>
  <si>
    <t>Concepto del Rubro</t>
  </si>
  <si>
    <t>VAR SHA</t>
  </si>
  <si>
    <t>RÉGIMEN</t>
  </si>
  <si>
    <t>CONTRIBUCIONES</t>
  </si>
  <si>
    <t>SI</t>
  </si>
  <si>
    <t>RC</t>
  </si>
  <si>
    <t>NO SHA</t>
  </si>
  <si>
    <t>RC-RS</t>
  </si>
  <si>
    <t>TRANSFERENCIAS CORRIENTES</t>
  </si>
  <si>
    <t>RS</t>
  </si>
  <si>
    <t>SISTEMA GENERAL DE SEGURIDAD SOCIAL INTEGRAL</t>
  </si>
  <si>
    <t>Recursos CCF / FOSFEC - Ley 1929 de 2018</t>
  </si>
  <si>
    <t>TOTAL</t>
  </si>
  <si>
    <t>EJECUCION PRESUPUESTAL ACUMULADA DESDE 01/01/2021 HASTA 30/11/2021</t>
  </si>
  <si>
    <t>EJECUCION PRESUPUESTAL
 DESDE  01/12/2021 HASTA 31/12/2021</t>
  </si>
  <si>
    <t>EJECUCION PRESUPUESTAL ACUMULADA DESDE 01/01/2021 HASTA 31/12/2021</t>
  </si>
  <si>
    <t>%</t>
  </si>
  <si>
    <t>SALDO APROPIACIÓN</t>
  </si>
  <si>
    <t>COMPROMISOS POR PAGAR</t>
  </si>
  <si>
    <t>NIVEL</t>
  </si>
  <si>
    <t>Apropiación 
Definitiva</t>
  </si>
  <si>
    <t>T. CDP</t>
  </si>
  <si>
    <t>T. RP</t>
  </si>
  <si>
    <t>T. Pagos-OG</t>
  </si>
  <si>
    <t>CDP</t>
  </si>
  <si>
    <t>RP</t>
  </si>
  <si>
    <t>Pagos-OG</t>
  </si>
  <si>
    <t>T. Pagos-OG ACUMULADOS</t>
  </si>
  <si>
    <t>OG</t>
  </si>
  <si>
    <t>PARTICIPACIÓN</t>
  </si>
  <si>
    <t>A</t>
  </si>
  <si>
    <t>GASTOS DE FUNCIONAMIENTO</t>
  </si>
  <si>
    <t>A-03</t>
  </si>
  <si>
    <t>A-03-01</t>
  </si>
  <si>
    <t>A EMPRESAS</t>
  </si>
  <si>
    <t>A-03-01-02</t>
  </si>
  <si>
    <t>DIFERENTE DE SUBVENCIONES</t>
  </si>
  <si>
    <t>A-03-01-02-002</t>
  </si>
  <si>
    <t>ACTIVIDADES DE ATENCIÓN DE LA SALUD HUMANA Y ASISTENCIA SOCIAL</t>
  </si>
  <si>
    <t>A-03-01-02-002-001</t>
  </si>
  <si>
    <t>FINANCIAMIENTO DE GASTOS DE ADMINISTRACIÓN, FUNCIONAMIENTO Y OPERACIÓN DE ADRES - GESTIÓN GENERAL - ARTÍCULO 66 DE LA LEY 1753 DE 2015</t>
  </si>
  <si>
    <t>FP.3.3</t>
  </si>
  <si>
    <t>A-03-03</t>
  </si>
  <si>
    <t>A ENTIDADES DEL GOBIERNO GENERAL DISTINTAS DE IMPUESTOS</t>
  </si>
  <si>
    <t>A-03-03-02</t>
  </si>
  <si>
    <t>DEPARTAMENTAL</t>
  </si>
  <si>
    <t>A-03-03-02-002</t>
  </si>
  <si>
    <t>COMPENSACIÓN DE LAS DISMINUCIONES DEL RECAUDO DE DERECHOS DE EXPLOTACIÓN DEL JUEGO DE APUESTAS PERMANENTES - DECRETO 2550 DE 2012</t>
  </si>
  <si>
    <t>A-03-04</t>
  </si>
  <si>
    <t>PRESTACIONES SOCIALES</t>
  </si>
  <si>
    <t>A-03-04-04</t>
  </si>
  <si>
    <t>PRESTACIONES SOCIALES A CARGO DE LOS SISTEMAS DE SEGURIDAD SOCIAL</t>
  </si>
  <si>
    <t>A-03-04-04-001</t>
  </si>
  <si>
    <t>INCAPACIDADES Y LICENCIAS DE MATERNIDAD Y PATERNIDAD (NO DE PENSIONES)</t>
  </si>
  <si>
    <t>A-03-04-04-001-001</t>
  </si>
  <si>
    <t>INCAPACIDADES (NO DE PENSIONES)</t>
  </si>
  <si>
    <t>A-03-04-04-001-001-01</t>
  </si>
  <si>
    <t>Incapacidades SSF</t>
  </si>
  <si>
    <t>A-03-04-04-001-001-02</t>
  </si>
  <si>
    <t>Incapacidades CSF</t>
  </si>
  <si>
    <t>A-03-04-04-001-002</t>
  </si>
  <si>
    <t>LICENCIAS DE MATERNIDAD Y PATERNIDAD (NO DE PENSIONES)</t>
  </si>
  <si>
    <t>A-03-04-04-006</t>
  </si>
  <si>
    <t>PRESTACIONES ECONÓMICAS REGÍMENES ESPECIAL Y DE EXCEPCIÓN</t>
  </si>
  <si>
    <t>FS.8</t>
  </si>
  <si>
    <t>A-03-10</t>
  </si>
  <si>
    <t>SENTENCIAS Y CONCILIACIONES</t>
  </si>
  <si>
    <t>A-03-10-01</t>
  </si>
  <si>
    <t>SENTENCIAS</t>
  </si>
  <si>
    <t>A-03-10-02</t>
  </si>
  <si>
    <t>CONCILIACIONES</t>
  </si>
  <si>
    <t>A-03-10-03</t>
  </si>
  <si>
    <t>LAUDOS ARBITRALES</t>
  </si>
  <si>
    <t>A-03-13</t>
  </si>
  <si>
    <t>A-03-13-01</t>
  </si>
  <si>
    <t>A-03-13-01-001</t>
  </si>
  <si>
    <t>UNIDAD DE PAGO POR CAPITACIÓN - RÉGIMEN CONTRIBUTIVO</t>
  </si>
  <si>
    <t>A-03-13-01-001-001</t>
  </si>
  <si>
    <t>UPC Régimen Contributivo SSF</t>
  </si>
  <si>
    <t>A-03-13-01-001-002</t>
  </si>
  <si>
    <t>UPC Régimen Contributivo CSF</t>
  </si>
  <si>
    <t>A-03-13-01-001-003</t>
  </si>
  <si>
    <t>UPC Régimen Contributivo CSF - Activos por Emergencia - Art. 15 DL 538 de 2020</t>
  </si>
  <si>
    <t>A-03-13-01-002</t>
  </si>
  <si>
    <t>PROGRAMAS DE PROMOCIÓN Y PREVENCIÓN EN SALUD</t>
  </si>
  <si>
    <t>A-03-13-01-002-001</t>
  </si>
  <si>
    <t>Per Cápita Programas de Promoción y Prevención R.C SSF</t>
  </si>
  <si>
    <t>A-03-13-01-002-002</t>
  </si>
  <si>
    <t>Per Cápita Programas de Promoción y Prevención R.C CSF</t>
  </si>
  <si>
    <t>A-03-13-01-003</t>
  </si>
  <si>
    <t>UNIDAD DE PAGO POR CAPITACIÓN RÉGIMEN SUBSIDIADO EN SALUD</t>
  </si>
  <si>
    <t>A-03-13-01-003-001</t>
  </si>
  <si>
    <t>UPC´S R.S. Cajas de Compensación Familiar SSF</t>
  </si>
  <si>
    <t>A-03-13-01-003-002</t>
  </si>
  <si>
    <t>UPC´S R.S. CSF</t>
  </si>
  <si>
    <t>A-03-13-01-003-003</t>
  </si>
  <si>
    <t>UPC´S R.S. USPEC</t>
  </si>
  <si>
    <t>A-03-13-01-004</t>
  </si>
  <si>
    <t>PRESTACIONES EXCEPCIONALES</t>
  </si>
  <si>
    <t>A-03-13-01-004-001</t>
  </si>
  <si>
    <t>Presupuesto Máximo Régimen Contributivo</t>
  </si>
  <si>
    <t>A-03-13-01-004-002</t>
  </si>
  <si>
    <t>Recobros - Reembolsos Régimen contributivo - Res. 1885 / 41656</t>
  </si>
  <si>
    <t>A-03-13-01-004-003</t>
  </si>
  <si>
    <t>Glosa Transversal, literal c) artículo 73 Ley 1753/2015 – Par. 3 art. 237 Ley 1955/2019</t>
  </si>
  <si>
    <t>A-03-13-01-004-004</t>
  </si>
  <si>
    <t>Financiación de Obligaciones - Art 245 de la Ley 1955 de 2019</t>
  </si>
  <si>
    <t>A-03-13-01-004-005</t>
  </si>
  <si>
    <t>Presupuesto Máximo Régimen Subsidiado</t>
  </si>
  <si>
    <t>A-03-13-01-004-006</t>
  </si>
  <si>
    <t>Recobros - Reembolsos Régimen Subsidiado - Tutelas</t>
  </si>
  <si>
    <t>A-03-13-01-004-007</t>
  </si>
  <si>
    <t>Recobros Reembolsos Régimen Subsidiado Servicios Prestados en Ene/Feb 2020</t>
  </si>
  <si>
    <t>A-03-13-01-004-008</t>
  </si>
  <si>
    <t>Recobros Reembolsos Régimen Contributivo Resultados Servicios Prestados en Ene/Feb 2020</t>
  </si>
  <si>
    <t>A-03-13-01-004-009</t>
  </si>
  <si>
    <t>Servicios y Tecnologías No Financiadas con Presupuestos Máximos R.C. y R.S.</t>
  </si>
  <si>
    <t>A-03-13-01-004-010</t>
  </si>
  <si>
    <t>Compra Centralizada</t>
  </si>
  <si>
    <t>A-03-13-01-004-011</t>
  </si>
  <si>
    <t>Glosa Administrativa, Art. 111, Art. 122, Glosa Única de Extemporaneidad, Divergencias recurrentes, Glosa transversal</t>
  </si>
  <si>
    <t>A-03-13-01-004-012</t>
  </si>
  <si>
    <t>Financiación de Obligaciones del Art.237 de la Ley 1955 de 2019</t>
  </si>
  <si>
    <t>A-03-13-01-004-013</t>
  </si>
  <si>
    <t>Ajuste Presupuestos Máximos Régimen Contributivo, Vigencias Anteriores</t>
  </si>
  <si>
    <t>A-03-13-01-004-014</t>
  </si>
  <si>
    <t>Ajustes Presupuestos Máximos Régimen Subsidiado, Vigencias Anteriores</t>
  </si>
  <si>
    <t>A-03-13-01-005</t>
  </si>
  <si>
    <t>ATENCIÓN EN SALUD, TRANSPORTE PRIMARIO, INDEMNIZACIONES Y AUXILIO FUNERARIO VICTIMAS</t>
  </si>
  <si>
    <t>A-03-13-01-005-001</t>
  </si>
  <si>
    <t>Eventos Terroristas</t>
  </si>
  <si>
    <t>A-03-13-01-005-002</t>
  </si>
  <si>
    <t>Eventos Catastróficos</t>
  </si>
  <si>
    <t>A-03-13-01-005-003</t>
  </si>
  <si>
    <t>Accidentes de Transito</t>
  </si>
  <si>
    <t>A-03-13-01-005-004</t>
  </si>
  <si>
    <t>Apoyo Reclamaciones Reserva Especial</t>
  </si>
  <si>
    <t>A-03-13-01-005-005</t>
  </si>
  <si>
    <t>Apoyo Reclamaciones Victimas Población Desplazada</t>
  </si>
  <si>
    <t>A-03-13-01-006</t>
  </si>
  <si>
    <t>PROGRAMAS DEL MINISTERIO DE SALUD Y PROTECCIÓN SOCIAL-FONDOS ESPECIALES</t>
  </si>
  <si>
    <t>A-03-13-01-006-001</t>
  </si>
  <si>
    <t>PROGRAMAS ESPECIALES MSPS (PGN FUENTE 16)</t>
  </si>
  <si>
    <t>A-03-13-01-006-001-01</t>
  </si>
  <si>
    <t>Oficina de Gestión Territorial, Emergencias y Desastres - Atención de Urgencias Nacionales y Extranjeros - Zonas Fronterizas.</t>
  </si>
  <si>
    <t>A-03-13-01-006-001-02</t>
  </si>
  <si>
    <t>Oficina de Gestión Territorial, Emergencias y Desastres - Red Nacional de Urgencias</t>
  </si>
  <si>
    <t>A-03-13-01-006-001-03</t>
  </si>
  <si>
    <t>Emergencia Sanitaria</t>
  </si>
  <si>
    <t>A-03-13-01-006-001-04</t>
  </si>
  <si>
    <t>Dirección de Promoción y Prevención - Programas de Salud de P y P - VACUNAS</t>
  </si>
  <si>
    <t>A-03-13-01-006-001-05</t>
  </si>
  <si>
    <t>Oficina de Promoción Social - Programa de Atención Psicosocial y Salud Integral a Víctimas del Conflicto Armado Programa PAPSIVI</t>
  </si>
  <si>
    <t>A-03-13-01-006-001-06</t>
  </si>
  <si>
    <t>Certificado de Discapacidad, Suministro de Fórmula Terapéutica</t>
  </si>
  <si>
    <t>A-03-13-01-006-001-07</t>
  </si>
  <si>
    <t>Campañas de Prevención de la Violencia y Promoción de la Convivencia Pacífica a Nivel Nacional o Territorial</t>
  </si>
  <si>
    <t>A-03-13-01-006-001-08</t>
  </si>
  <si>
    <t>Prevención y Sanción de Formas de Violencia y Discriminación Contra las Mujeres</t>
  </si>
  <si>
    <t>A-03-13-01-006-001-09</t>
  </si>
  <si>
    <t>Fortalecimiento a Laboratorios de Salud Pública departamentales y de orden distrital a cargo de la Dirección de Epidemiología y Demografía</t>
  </si>
  <si>
    <t>A-03-13-01-006-001-10</t>
  </si>
  <si>
    <t>Desarrollo de Acciones Técnicas en el Fortalecimiento de Estructuras Propias en Salud del Consejo Regional Indígena del Cauca - CRIC - a Cargo de la Oficina de Promoción Social</t>
  </si>
  <si>
    <t>A-03-13-01-006-002</t>
  </si>
  <si>
    <t>ATENCIÓN DE MEDIDAS EN POLITICA SECTORIAL</t>
  </si>
  <si>
    <t>A-03-13-01-006-002-01</t>
  </si>
  <si>
    <t>Pruebas COVID-19 (CORRIENTE 2021)</t>
  </si>
  <si>
    <t>A-03-13-01-006-002-02</t>
  </si>
  <si>
    <t>Reconocimiento Económico Temporal para el Talento Humano de Salud que Presenten Servicios durante el Coronavirus COVID-19.  Art. 11 Decreto 538 de 2020.</t>
  </si>
  <si>
    <t>A-03-13-01-006-002-04</t>
  </si>
  <si>
    <t>Compensación Económica Temporal para el Afiliado al Régimen Subsidiado con diagnóstico confirmado de Coronavirus COVID-19.  Art. 14 Decreto 538 de 2020.</t>
  </si>
  <si>
    <t>A-03-13-01-006-002-06</t>
  </si>
  <si>
    <t>Canasta por Prestación de Servicios y Tecnologías en Salud Destinados a la Atención del Coronavirus COVID-19. Art. 20 Decreto 538 de 2020</t>
  </si>
  <si>
    <t>A-03-13-01-006-002-07</t>
  </si>
  <si>
    <t>Anticipo por Disponibilidad de Servicios de UCI y Cuidados Intermedios para Atención  COVID-19  Art. 20 Decreto 538 de 2020 /adiciónese Art. 8 Decreto 800 de 2020.</t>
  </si>
  <si>
    <t>A-03-13-01-006-002-08</t>
  </si>
  <si>
    <t>Pruebas Canastas Art. 20 Decreto 538 de 2020</t>
  </si>
  <si>
    <t>A-03-13-01-006-002-09</t>
  </si>
  <si>
    <t>Pago de pruebas COVID-19, realizadas durante la emergencia sanitaria, en virtud del artículo 20 del Decreto Legislativo 538 de 2020, independientemente de la fecha de realización</t>
  </si>
  <si>
    <t>A-03-13-01-006-003</t>
  </si>
  <si>
    <t>PROGRAMA SISTEMA NACIONAL DE RESIDENCIAS MEDICAS</t>
  </si>
  <si>
    <t>A-03-13-01-006-003-01</t>
  </si>
  <si>
    <t>Sistema Nacional de Residencias Médicas - SNRM</t>
  </si>
  <si>
    <t>A-03-13-01-006-004</t>
  </si>
  <si>
    <t>ATENCIÓN DE MEDIDAS EN POLITICA SECTORIAL - EXCEDENTES</t>
  </si>
  <si>
    <t>A-03-13-01-006-004-01</t>
  </si>
  <si>
    <t>Reconocimiento Económico Temporal para el Talento Humano de Salud que Presenten Servicios durante el Coronavirus COVID-19. Art. 11 Decreto 538 de 2020. - Excedentes</t>
  </si>
  <si>
    <t>A-03-13-01-006-004-02</t>
  </si>
  <si>
    <t>Compensación Económica Temporal para el Afiliado al Régimen Subsidiado con diagnóstico confirmado de Coronavirus COVID-19. Art. 14 Decreto 538 de 2020. - Excedentes</t>
  </si>
  <si>
    <t>A-03-13-01-006-004-03</t>
  </si>
  <si>
    <t>Anticipo por Disponibilidad de Servicios de UCI y Cuidados Intermedios para Atención COVID-19 Art. 20 Decreto 538 de 2020 /adiciónese Art. 8 Decreto 800 de 2020. - Excedentes</t>
  </si>
  <si>
    <t>A-03-13-01-006-004-04</t>
  </si>
  <si>
    <t>Pruebas Canastas Art. 20 Decreto 538 de 2020 - Excedentes</t>
  </si>
  <si>
    <t>A-03-13-01-006-004-05</t>
  </si>
  <si>
    <t>Reconocimiento y Pago de las Pruebas de Búsqueda, Tamizaje y Diagnostico, Realizadas entre el 17 de marzo y 25 de agosto de 2020</t>
  </si>
  <si>
    <t>A-03-13-01-007</t>
  </si>
  <si>
    <t>PAGO OBLIGACIONES ESES CON RECURSOS FONSAET</t>
  </si>
  <si>
    <t>FP.3.1</t>
  </si>
  <si>
    <t>A-03-13-01-008</t>
  </si>
  <si>
    <t>RECONOCIMIENTO RENDIMIENTOS FINANCIEROS CUENTAS DE RECAUDO EPS</t>
  </si>
  <si>
    <t>A-03-13-01-008-001</t>
  </si>
  <si>
    <t>Rendimientos Financieros EPS SSF</t>
  </si>
  <si>
    <t>A-03-13-01-009</t>
  </si>
  <si>
    <t>APOYO FINANCIERO Y FORTALECIMIENTO PATRIMONIAL A LAS ENTIDADES DEL SECTOR SALUD</t>
  </si>
  <si>
    <t>A-03-13-01-009-001</t>
  </si>
  <si>
    <t>Operaciones de Compra de Cartera</t>
  </si>
  <si>
    <t>FP.5.6</t>
  </si>
  <si>
    <t>A-03-13-01-009-002</t>
  </si>
  <si>
    <t>Operaciones de Fortalecimiento Patrimonial Tasa Compensada</t>
  </si>
  <si>
    <t>A-03-13-01-009-004</t>
  </si>
  <si>
    <t>Operaciones de Fortalecimiento Patrimonial - Bocas</t>
  </si>
  <si>
    <t>A-03-13-01-011</t>
  </si>
  <si>
    <t>CON DESTINACIÓN DETERMINADA POR MINSALUD</t>
  </si>
  <si>
    <t>A-03-13-01-011-001</t>
  </si>
  <si>
    <t>Atención Usuario Prótesis PIP Resolución 0258 de 2012</t>
  </si>
  <si>
    <t>A-03-13-01-011-002</t>
  </si>
  <si>
    <t>Pago a IPS de Servicios Prestados a la Población Pobre No Asegurada y Servicios No Incluidos en el Plan de Beneficios Pago a IPS de Servicios Prestados a la Población, Exceden(Art. 3 Ley 1608 de 2013)</t>
  </si>
  <si>
    <t>ASISTENCIA</t>
  </si>
  <si>
    <t>A-03-13-01-011-003</t>
  </si>
  <si>
    <t>Reconocimiento de Deuda por Contratos del Régimen Subsidiado Realizados hasta marzo 31 de 2011- Recursos LOTTO en Línea – FONPET</t>
  </si>
  <si>
    <t>A-03-13-01-011-004</t>
  </si>
  <si>
    <t>Reconocimiento de Deuda por Contratos del Régimen Subsidiado Realizados hasta marzo 31 de 2011- Recursos FAEP</t>
  </si>
  <si>
    <t>A-03-13-01-011-005</t>
  </si>
  <si>
    <t>Pago de Deudas Régimen Subsidiado – Artículo 275 de la Ley 1450 de 2011 - SGP Libre Inversión</t>
  </si>
  <si>
    <t>A-03-13-01-011-006</t>
  </si>
  <si>
    <t>Excedentes de Aportes Patronales / Resolución 2360 de 2016</t>
  </si>
  <si>
    <t>FP.5.5</t>
  </si>
  <si>
    <t>A-03-13-01-011-007</t>
  </si>
  <si>
    <t>Regalías – Art. 5 Ley 1797 de 2016</t>
  </si>
  <si>
    <t>A-03-13-01-011-008</t>
  </si>
  <si>
    <t>A-03-13-01-011-009</t>
  </si>
  <si>
    <t>Saneamiento Aportes Patronales SGP - Recursos Saneados Art. 5 Res 2359/2016 - vigencias1994-2011</t>
  </si>
  <si>
    <t>A-03-13-01-011-010</t>
  </si>
  <si>
    <t>Saneamiento Aportes Patronales SGP - DPTOS Y DISTRITOS - vigencias1994-2011</t>
  </si>
  <si>
    <t>A-03-13-01-011-011</t>
  </si>
  <si>
    <t>Aportes Patronales del SGP - Recursos No Saneados</t>
  </si>
  <si>
    <t>A-03-13-01-011-012</t>
  </si>
  <si>
    <t>Programa Mujeres Víctimas de la Violencia</t>
  </si>
  <si>
    <t>A-03-13-01-011-013</t>
  </si>
  <si>
    <t>Otros Recursos con Destinación Especifica</t>
  </si>
  <si>
    <t>A-03-13-01-011-014</t>
  </si>
  <si>
    <t>Saneamiento Aportes Patronales SGP 2012-2016</t>
  </si>
  <si>
    <t>A-03-13-01-011-015</t>
  </si>
  <si>
    <t>Saneamiento Aportes Patronales SGP-REX 2012-2016</t>
  </si>
  <si>
    <t>A-03-13-01-011-016</t>
  </si>
  <si>
    <t>Pago de la Deuda Reconocida a las ET para la población Migrante</t>
  </si>
  <si>
    <t>A-07</t>
  </si>
  <si>
    <t>DISMINUCIÓN DE PASIVOS</t>
  </si>
  <si>
    <t>A-07-05</t>
  </si>
  <si>
    <t>DEVOLUCIÓN DE RECURSOS DEL SGSSS</t>
  </si>
  <si>
    <t>A-07-05-01</t>
  </si>
  <si>
    <t>Déficit Cajas de Compensación Familiar - Balance</t>
  </si>
  <si>
    <t>A-07-05-02</t>
  </si>
  <si>
    <t>Rendimientos Financieros de los Saldos No Compensados de los Aportes Patronales Según Art. 12 Decreto 1636 de 2016</t>
  </si>
  <si>
    <t>A-07-05-03</t>
  </si>
  <si>
    <t>Devoluciones Aportes y Cotizaciones No Conciliadas Vigencia Anterior</t>
  </si>
  <si>
    <t>A-07-05-04</t>
  </si>
  <si>
    <t>Devoluciones de Aportes de REX</t>
  </si>
  <si>
    <t>A-07-05-05</t>
  </si>
  <si>
    <t>Devoluciones Recursos Entidades Territoriales (EXCEDENTE 2020)</t>
  </si>
  <si>
    <t>A-07-05-06</t>
  </si>
  <si>
    <t>Otras Devoluciones</t>
  </si>
  <si>
    <t>A-07-05-07</t>
  </si>
  <si>
    <t>Reprogramaciones - Vigencias Anteriores</t>
  </si>
  <si>
    <t>A-08</t>
  </si>
  <si>
    <t>GASTOS POR TRIBUTOS, MULTAS, SANCIONES E INTERESES DE MORA</t>
  </si>
  <si>
    <t>A-08-04</t>
  </si>
  <si>
    <t>A-08-04-04</t>
  </si>
  <si>
    <t>CONTRIBUCIÓN DE VIGILANCIA - SUPERNITENDENCIA NACIONAL DE SALUD</t>
  </si>
  <si>
    <t>FP.5.3</t>
  </si>
  <si>
    <t>A-09</t>
  </si>
  <si>
    <t>DISPONIBILIDAD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</si>
</sst>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#,##0.00_ ;\-#,##0.00\ "/>
    <numFmt numFmtId="167" formatCode="_ * #,##0.00_ ;_ * \-#,##0.00_ ;_ * &quot;-&quot;??_ ;_ @_ "/>
    <numFmt numFmtId="168" formatCode="0.0000E+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"/>
      <name val="Calibri   "/>
    </font>
    <font>
      <sz val="7"/>
      <name val="Calibri   "/>
    </font>
    <font>
      <sz val="7"/>
      <color theme="1"/>
      <name val="Calibri   "/>
    </font>
    <font>
      <b/>
      <sz val="11"/>
      <color theme="1"/>
      <name val="Calibri"/>
      <family val="2"/>
      <scheme val="minor"/>
    </font>
    <font>
      <b/>
      <sz val="12"/>
      <name val="Calibri   "/>
    </font>
    <font>
      <sz val="12"/>
      <name val="Calibri   "/>
    </font>
    <font>
      <sz val="12"/>
      <color rgb="FFC00000"/>
      <name val="Calibri   "/>
    </font>
    <font>
      <sz val="10"/>
      <name val="Calibri   "/>
    </font>
    <font>
      <b/>
      <sz val="10"/>
      <name val="Calibri   "/>
    </font>
    <font>
      <sz val="10"/>
      <color theme="1"/>
      <name val="Calibri   "/>
    </font>
    <font>
      <b/>
      <sz val="10"/>
      <color theme="0"/>
      <name val="Calibri   "/>
    </font>
    <font>
      <i/>
      <sz val="10"/>
      <color theme="1"/>
      <name val="Calibri   "/>
    </font>
    <font>
      <b/>
      <sz val="11"/>
      <color theme="0"/>
      <name val="Calibri"/>
      <family val="2"/>
      <scheme val="minor"/>
    </font>
    <font>
      <sz val="12"/>
      <name val="Arial"/>
      <family val="2"/>
    </font>
    <font>
      <sz val="11"/>
      <color theme="1"/>
      <name val="Verdana"/>
      <family val="2"/>
    </font>
    <font>
      <b/>
      <sz val="10"/>
      <color theme="3" tint="-0.499984740745262"/>
      <name val="Calibri   "/>
    </font>
    <font>
      <b/>
      <sz val="12"/>
      <name val="Calibri  "/>
    </font>
    <font>
      <sz val="9"/>
      <name val="Segoe UI"/>
      <family val="2"/>
    </font>
    <font>
      <sz val="8"/>
      <name val="Calibri"/>
      <family val="2"/>
      <scheme val="minor"/>
    </font>
    <font>
      <b/>
      <sz val="9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CF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132D4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CF2F4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0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0" xfId="0" applyFont="1"/>
    <xf numFmtId="0" fontId="8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" fontId="5" fillId="0" borderId="0" xfId="0" applyNumberFormat="1" applyFont="1" applyAlignment="1">
      <alignment vertical="center"/>
    </xf>
    <xf numFmtId="0" fontId="11" fillId="2" borderId="1" xfId="2" applyNumberFormat="1" applyFont="1" applyFill="1" applyBorder="1" applyAlignment="1">
      <alignment horizontal="center" vertical="center" wrapText="1"/>
    </xf>
    <xf numFmtId="0" fontId="11" fillId="2" borderId="2" xfId="2" applyNumberFormat="1" applyFont="1" applyFill="1" applyBorder="1" applyAlignment="1">
      <alignment horizontal="center" vertical="center" wrapText="1"/>
    </xf>
    <xf numFmtId="4" fontId="11" fillId="2" borderId="3" xfId="2" applyNumberFormat="1" applyFont="1" applyFill="1" applyBorder="1" applyAlignment="1">
      <alignment horizontal="center" vertical="center" wrapText="1"/>
    </xf>
    <xf numFmtId="0" fontId="11" fillId="2" borderId="11" xfId="2" applyNumberFormat="1" applyFont="1" applyFill="1" applyBorder="1" applyAlignment="1">
      <alignment horizontal="center" vertical="center" wrapText="1"/>
    </xf>
    <xf numFmtId="0" fontId="11" fillId="2" borderId="14" xfId="2" applyNumberFormat="1" applyFont="1" applyFill="1" applyBorder="1" applyAlignment="1">
      <alignment horizontal="center" vertical="center" wrapText="1"/>
    </xf>
    <xf numFmtId="0" fontId="11" fillId="2" borderId="15" xfId="2" applyNumberFormat="1" applyFont="1" applyFill="1" applyBorder="1" applyAlignment="1">
      <alignment horizontal="center" vertical="center" wrapText="1"/>
    </xf>
    <xf numFmtId="0" fontId="11" fillId="2" borderId="16" xfId="2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168" fontId="12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4" fontId="12" fillId="0" borderId="0" xfId="0" applyNumberFormat="1" applyFont="1" applyAlignment="1">
      <alignment vertical="center"/>
    </xf>
    <xf numFmtId="0" fontId="11" fillId="2" borderId="10" xfId="2" applyNumberFormat="1" applyFont="1" applyFill="1" applyBorder="1" applyAlignment="1">
      <alignment horizontal="center" vertical="center" wrapText="1"/>
    </xf>
    <xf numFmtId="0" fontId="14" fillId="0" borderId="0" xfId="0" applyFont="1"/>
    <xf numFmtId="166" fontId="12" fillId="0" borderId="0" xfId="3" applyNumberFormat="1" applyFont="1" applyFill="1" applyAlignment="1">
      <alignment vertical="center"/>
    </xf>
    <xf numFmtId="0" fontId="13" fillId="6" borderId="17" xfId="0" applyFont="1" applyFill="1" applyBorder="1" applyAlignment="1">
      <alignment vertical="center"/>
    </xf>
    <xf numFmtId="166" fontId="13" fillId="6" borderId="17" xfId="3" applyNumberFormat="1" applyFont="1" applyFill="1" applyBorder="1" applyAlignment="1">
      <alignment vertical="center"/>
    </xf>
    <xf numFmtId="4" fontId="13" fillId="6" borderId="17" xfId="0" applyNumberFormat="1" applyFont="1" applyFill="1" applyBorder="1" applyAlignment="1">
      <alignment vertical="center"/>
    </xf>
    <xf numFmtId="0" fontId="8" fillId="0" borderId="0" xfId="1" applyFont="1" applyAlignment="1">
      <alignment vertical="center" wrapText="1"/>
    </xf>
    <xf numFmtId="4" fontId="8" fillId="0" borderId="0" xfId="1" applyNumberFormat="1" applyFont="1" applyAlignment="1">
      <alignment vertical="center"/>
    </xf>
    <xf numFmtId="14" fontId="9" fillId="0" borderId="0" xfId="1" applyNumberFormat="1" applyFont="1" applyAlignment="1">
      <alignment vertical="center"/>
    </xf>
    <xf numFmtId="49" fontId="15" fillId="3" borderId="17" xfId="0" applyNumberFormat="1" applyFont="1" applyFill="1" applyBorder="1"/>
    <xf numFmtId="4" fontId="15" fillId="3" borderId="17" xfId="0" applyNumberFormat="1" applyFont="1" applyFill="1" applyBorder="1"/>
    <xf numFmtId="0" fontId="6" fillId="8" borderId="17" xfId="0" applyFont="1" applyFill="1" applyBorder="1"/>
    <xf numFmtId="4" fontId="6" fillId="8" borderId="17" xfId="0" applyNumberFormat="1" applyFont="1" applyFill="1" applyBorder="1"/>
    <xf numFmtId="0" fontId="0" fillId="5" borderId="17" xfId="0" applyFill="1" applyBorder="1"/>
    <xf numFmtId="4" fontId="0" fillId="5" borderId="17" xfId="0" applyNumberFormat="1" applyFill="1" applyBorder="1"/>
    <xf numFmtId="49" fontId="0" fillId="9" borderId="17" xfId="0" applyNumberFormat="1" applyFill="1" applyBorder="1"/>
    <xf numFmtId="4" fontId="0" fillId="9" borderId="17" xfId="0" applyNumberFormat="1" applyFill="1" applyBorder="1"/>
    <xf numFmtId="49" fontId="0" fillId="7" borderId="17" xfId="0" applyNumberFormat="1" applyFill="1" applyBorder="1"/>
    <xf numFmtId="4" fontId="0" fillId="7" borderId="17" xfId="0" applyNumberFormat="1" applyFill="1" applyBorder="1"/>
    <xf numFmtId="49" fontId="0" fillId="0" borderId="17" xfId="0" applyNumberFormat="1" applyBorder="1"/>
    <xf numFmtId="4" fontId="0" fillId="0" borderId="17" xfId="0" applyNumberFormat="1" applyBorder="1"/>
    <xf numFmtId="49" fontId="15" fillId="4" borderId="17" xfId="0" applyNumberFormat="1" applyFont="1" applyFill="1" applyBorder="1"/>
    <xf numFmtId="4" fontId="15" fillId="4" borderId="17" xfId="0" applyNumberFormat="1" applyFont="1" applyFill="1" applyBorder="1"/>
    <xf numFmtId="4" fontId="12" fillId="0" borderId="0" xfId="3" applyNumberFormat="1" applyFont="1" applyFill="1" applyAlignment="1">
      <alignment vertical="center"/>
    </xf>
    <xf numFmtId="0" fontId="17" fillId="0" borderId="0" xfId="0" applyFont="1"/>
    <xf numFmtId="4" fontId="8" fillId="0" borderId="0" xfId="1" applyNumberFormat="1" applyFont="1" applyAlignment="1">
      <alignment vertical="center" wrapText="1"/>
    </xf>
    <xf numFmtId="4" fontId="7" fillId="0" borderId="0" xfId="1" applyNumberFormat="1" applyFont="1" applyAlignment="1">
      <alignment vertical="center"/>
    </xf>
    <xf numFmtId="0" fontId="18" fillId="6" borderId="17" xfId="0" applyFont="1" applyFill="1" applyBorder="1" applyAlignment="1">
      <alignment vertical="center"/>
    </xf>
    <xf numFmtId="0" fontId="11" fillId="2" borderId="6" xfId="2" applyNumberFormat="1" applyFont="1" applyFill="1" applyBorder="1" applyAlignment="1">
      <alignment horizontal="center" vertical="center" wrapText="1"/>
    </xf>
    <xf numFmtId="0" fontId="11" fillId="2" borderId="8" xfId="2" applyNumberFormat="1" applyFont="1" applyFill="1" applyBorder="1" applyAlignment="1">
      <alignment horizontal="center" vertical="center" wrapText="1"/>
    </xf>
    <xf numFmtId="0" fontId="11" fillId="2" borderId="4" xfId="2" applyNumberFormat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4" fontId="11" fillId="2" borderId="12" xfId="2" applyNumberFormat="1" applyFont="1" applyFill="1" applyBorder="1" applyAlignment="1">
      <alignment horizontal="center" vertical="center" wrapText="1"/>
    </xf>
    <xf numFmtId="0" fontId="11" fillId="2" borderId="13" xfId="2" applyNumberFormat="1" applyFont="1" applyFill="1" applyBorder="1" applyAlignment="1">
      <alignment horizontal="center" vertical="center" wrapText="1"/>
    </xf>
    <xf numFmtId="0" fontId="10" fillId="0" borderId="0" xfId="2" applyNumberFormat="1" applyFont="1" applyFill="1" applyAlignment="1">
      <alignment horizontal="center" vertical="center"/>
    </xf>
    <xf numFmtId="4" fontId="12" fillId="0" borderId="0" xfId="0" applyNumberFormat="1" applyFont="1"/>
    <xf numFmtId="2" fontId="19" fillId="2" borderId="3" xfId="1" applyNumberFormat="1" applyFont="1" applyFill="1" applyBorder="1" applyAlignment="1">
      <alignment horizontal="center" vertical="center" wrapText="1"/>
    </xf>
    <xf numFmtId="0" fontId="11" fillId="2" borderId="19" xfId="2" applyNumberFormat="1" applyFont="1" applyFill="1" applyBorder="1" applyAlignment="1">
      <alignment horizontal="center" vertical="center" wrapText="1"/>
    </xf>
    <xf numFmtId="0" fontId="11" fillId="2" borderId="20" xfId="2" applyNumberFormat="1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left" vertical="center" indent="1"/>
    </xf>
    <xf numFmtId="0" fontId="20" fillId="0" borderId="0" xfId="0" applyFont="1" applyAlignment="1">
      <alignment vertical="center"/>
    </xf>
    <xf numFmtId="0" fontId="22" fillId="7" borderId="18" xfId="0" applyFont="1" applyFill="1" applyBorder="1" applyAlignment="1">
      <alignment vertical="center"/>
    </xf>
    <xf numFmtId="0" fontId="22" fillId="7" borderId="21" xfId="0" applyFont="1" applyFill="1" applyBorder="1" applyAlignment="1">
      <alignment vertical="center"/>
    </xf>
    <xf numFmtId="168" fontId="10" fillId="10" borderId="17" xfId="0" applyNumberFormat="1" applyFont="1" applyFill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49" fontId="0" fillId="11" borderId="17" xfId="0" applyNumberFormat="1" applyFill="1" applyBorder="1"/>
    <xf numFmtId="3" fontId="12" fillId="0" borderId="0" xfId="0" applyNumberFormat="1" applyFont="1"/>
    <xf numFmtId="0" fontId="11" fillId="2" borderId="9" xfId="2" applyNumberFormat="1" applyFont="1" applyFill="1" applyBorder="1" applyAlignment="1">
      <alignment horizontal="center" vertical="center"/>
    </xf>
    <xf numFmtId="0" fontId="11" fillId="2" borderId="5" xfId="2" applyNumberFormat="1" applyFont="1" applyFill="1" applyBorder="1" applyAlignment="1">
      <alignment horizontal="center" vertical="center"/>
    </xf>
    <xf numFmtId="0" fontId="11" fillId="2" borderId="8" xfId="2" applyNumberFormat="1" applyFont="1" applyFill="1" applyBorder="1" applyAlignment="1">
      <alignment horizontal="center" vertical="center"/>
    </xf>
    <xf numFmtId="0" fontId="11" fillId="2" borderId="7" xfId="2" applyNumberFormat="1" applyFont="1" applyFill="1" applyBorder="1" applyAlignment="1">
      <alignment horizontal="center" vertical="center" wrapText="1"/>
    </xf>
    <xf numFmtId="0" fontId="11" fillId="2" borderId="5" xfId="2" applyNumberFormat="1" applyFont="1" applyFill="1" applyBorder="1" applyAlignment="1">
      <alignment horizontal="center" vertical="center" wrapText="1"/>
    </xf>
    <xf numFmtId="0" fontId="11" fillId="2" borderId="8" xfId="2" applyNumberFormat="1" applyFont="1" applyFill="1" applyBorder="1" applyAlignment="1">
      <alignment horizontal="center" vertical="center" wrapText="1"/>
    </xf>
  </cellXfs>
  <cellStyles count="70"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Millares" xfId="3" builtinId="3"/>
    <cellStyle name="Millares [0] 2" xfId="6"/>
    <cellStyle name="Millares 10" xfId="27"/>
    <cellStyle name="Millares 11" xfId="28"/>
    <cellStyle name="Millares 12" xfId="29"/>
    <cellStyle name="Millares 13" xfId="30"/>
    <cellStyle name="Millares 14" xfId="32"/>
    <cellStyle name="Millares 15" xfId="35"/>
    <cellStyle name="Millares 16" xfId="36"/>
    <cellStyle name="Millares 17" xfId="37"/>
    <cellStyle name="Millares 2" xfId="11"/>
    <cellStyle name="Millares 3" xfId="13"/>
    <cellStyle name="Millares 4" xfId="14"/>
    <cellStyle name="Millares 5" xfId="16"/>
    <cellStyle name="Millares 6" xfId="19"/>
    <cellStyle name="Millares 7" xfId="20"/>
    <cellStyle name="Millares 8" xfId="21"/>
    <cellStyle name="Millares 9" xfId="22"/>
    <cellStyle name="Moneda [0] 2" xfId="9"/>
    <cellStyle name="Moneda 10" xfId="26"/>
    <cellStyle name="Moneda 11" xfId="23"/>
    <cellStyle name="Moneda 12" xfId="25"/>
    <cellStyle name="Moneda 13" xfId="24"/>
    <cellStyle name="Moneda 14" xfId="31"/>
    <cellStyle name="Moneda 15" xfId="33"/>
    <cellStyle name="Moneda 16" xfId="34"/>
    <cellStyle name="Moneda 2" xfId="10"/>
    <cellStyle name="Moneda 3" xfId="12"/>
    <cellStyle name="Moneda 4" xfId="8"/>
    <cellStyle name="Moneda 5" xfId="7"/>
    <cellStyle name="Moneda 6" xfId="18"/>
    <cellStyle name="Moneda 7" xfId="17"/>
    <cellStyle name="Moneda 8" xfId="5"/>
    <cellStyle name="Moneda 9" xfId="15"/>
    <cellStyle name="Normal" xfId="0" builtinId="0"/>
    <cellStyle name="Normal 10 2" xfId="1"/>
    <cellStyle name="Normal 2" xfId="4"/>
    <cellStyle name="Normal_Copia de EJECUCIÓN PRESUPUESTAL DEL MES DE JULUIO 2009 12-08-09 2" xfId="2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EFACA"/>
      <color rgb="FFFFFFFF"/>
      <color rgb="FFFF00FF"/>
      <color rgb="FF132D4D"/>
      <color rgb="FFDDEBF7"/>
      <color rgb="FFFF0066"/>
      <color rgb="FFFA9B32"/>
      <color rgb="FF5269AE"/>
      <color rgb="FF00ACCA"/>
      <color rgb="FF005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142583</xdr:rowOff>
    </xdr:from>
    <xdr:to>
      <xdr:col>11</xdr:col>
      <xdr:colOff>993321</xdr:colOff>
      <xdr:row>5</xdr:row>
      <xdr:rowOff>108858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3D48A976-C337-4BB3-9030-3E814622855D}"/>
            </a:ext>
          </a:extLst>
        </xdr:cNvPr>
        <xdr:cNvSpPr txBox="1"/>
      </xdr:nvSpPr>
      <xdr:spPr>
        <a:xfrm>
          <a:off x="6000750" y="142583"/>
          <a:ext cx="6517821" cy="105484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ADMINISTRADORA DE LOS RECURSOS DEL SISTEMA GENERAL DE SEGURIDAD SOCIAL EN SALUD</a:t>
          </a:r>
        </a:p>
        <a:p>
          <a:pPr algn="ctr"/>
          <a:r>
            <a:rPr lang="es-CO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UNIDAD DE RECURSOS ADMINISTRADOS - URA	</a:t>
          </a:r>
        </a:p>
        <a:p>
          <a:pPr algn="ctr"/>
          <a:r>
            <a:rPr lang="es-CO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CODIGO DE LA EMPRESA 12902  -  ADMINISTRACION DE RECURSOS DEL SGSSS</a:t>
          </a:r>
        </a:p>
        <a:p>
          <a:pPr algn="ctr"/>
          <a:r>
            <a:rPr lang="es-CO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PRESUPUESTO DE GASTOS DICIEMBRE DE 2021</a:t>
          </a:r>
        </a:p>
        <a:p>
          <a:pPr algn="ctr"/>
          <a:r>
            <a:rPr lang="es-CO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CUADRO No. 2</a:t>
          </a:r>
        </a:p>
      </xdr:txBody>
    </xdr:sp>
    <xdr:clientData/>
  </xdr:twoCellAnchor>
  <xdr:twoCellAnchor editAs="oneCell">
    <xdr:from>
      <xdr:col>12</xdr:col>
      <xdr:colOff>789214</xdr:colOff>
      <xdr:row>0</xdr:row>
      <xdr:rowOff>237403</xdr:rowOff>
    </xdr:from>
    <xdr:to>
      <xdr:col>14</xdr:col>
      <xdr:colOff>1250502</xdr:colOff>
      <xdr:row>4</xdr:row>
      <xdr:rowOff>136072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D60AB951-44F6-4FFC-81BA-95B013D0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25607" y="237403"/>
          <a:ext cx="4434573" cy="783133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217713</xdr:colOff>
      <xdr:row>1</xdr:row>
      <xdr:rowOff>27214</xdr:rowOff>
    </xdr:from>
    <xdr:to>
      <xdr:col>1</xdr:col>
      <xdr:colOff>2429284</xdr:colOff>
      <xdr:row>6</xdr:row>
      <xdr:rowOff>127411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FEE39904-0E10-4127-8C9E-022F3B1C2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9" y="299357"/>
          <a:ext cx="3912464" cy="1039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pageSetUpPr fitToPage="1"/>
  </sheetPr>
  <dimension ref="A1:AK131"/>
  <sheetViews>
    <sheetView tabSelected="1" view="pageBreakPreview" zoomScale="70" zoomScaleSheetLayoutView="70" workbookViewId="0">
      <pane xSplit="2" ySplit="8" topLeftCell="C107" activePane="bottomRight" state="frozen"/>
      <selection pane="topRight" activeCell="C1" sqref="C1"/>
      <selection pane="bottomLeft" activeCell="A10" sqref="A10"/>
      <selection pane="bottomRight"/>
    </sheetView>
  </sheetViews>
  <sheetFormatPr baseColWidth="10" defaultColWidth="11.5" defaultRowHeight="10" x14ac:dyDescent="0"/>
  <cols>
    <col min="1" max="1" width="25.5" style="8" customWidth="1"/>
    <col min="2" max="2" width="85.83203125" style="9" customWidth="1"/>
    <col min="3" max="3" width="6.1640625" style="9" customWidth="1"/>
    <col min="4" max="5" width="7.5" style="9" customWidth="1"/>
    <col min="6" max="6" width="28.5" style="10" customWidth="1"/>
    <col min="7" max="7" width="32.83203125" style="8" customWidth="1"/>
    <col min="8" max="9" width="28.5" style="8" customWidth="1"/>
    <col min="10" max="12" width="27.1640625" style="8" customWidth="1"/>
    <col min="13" max="15" width="29.83203125" style="8" customWidth="1"/>
    <col min="16" max="17" width="9.1640625" style="8" customWidth="1"/>
    <col min="18" max="18" width="20.1640625" style="8" customWidth="1"/>
    <col min="19" max="20" width="27.6640625" style="8" customWidth="1"/>
    <col min="21" max="16384" width="11.5" style="5"/>
  </cols>
  <sheetData>
    <row r="1" spans="1:37" s="6" customFormat="1" ht="21" customHeight="1">
      <c r="A1" s="7"/>
      <c r="B1" s="30"/>
      <c r="C1" s="30"/>
      <c r="D1" s="30"/>
      <c r="E1" s="30"/>
      <c r="F1" s="31"/>
      <c r="R1" s="32"/>
      <c r="S1" s="32"/>
    </row>
    <row r="2" spans="1:37" s="6" customFormat="1" ht="16">
      <c r="A2" s="7"/>
      <c r="B2" s="30"/>
      <c r="C2" s="30"/>
      <c r="D2" s="30"/>
      <c r="E2" s="30"/>
      <c r="F2" s="31"/>
    </row>
    <row r="3" spans="1:37" s="6" customFormat="1" ht="16">
      <c r="A3" s="7"/>
      <c r="B3" s="30"/>
      <c r="C3" s="30"/>
      <c r="D3" s="30"/>
      <c r="E3" s="30"/>
      <c r="F3" s="3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37" s="6" customFormat="1" ht="16">
      <c r="A4" s="7"/>
      <c r="B4" s="30"/>
      <c r="C4" s="30"/>
      <c r="D4" s="30"/>
      <c r="E4" s="30"/>
      <c r="F4" s="3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50"/>
      <c r="S4" s="48"/>
      <c r="T4" s="7"/>
    </row>
    <row r="5" spans="1:37" s="6" customFormat="1" ht="16">
      <c r="A5" s="7"/>
      <c r="B5" s="49"/>
      <c r="C5" s="49"/>
      <c r="D5" s="49"/>
      <c r="E5" s="49"/>
      <c r="F5" s="31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8"/>
      <c r="T5" s="7"/>
    </row>
    <row r="6" spans="1:37" s="2" customFormat="1" ht="11" thickBot="1">
      <c r="A6" s="4"/>
      <c r="B6" s="3"/>
      <c r="C6" s="3"/>
      <c r="D6" s="3"/>
      <c r="E6" s="3"/>
      <c r="F6" s="3"/>
      <c r="G6" s="4"/>
      <c r="H6" s="3"/>
      <c r="I6" s="4"/>
      <c r="J6" s="3"/>
      <c r="K6" s="4"/>
      <c r="L6" s="3"/>
      <c r="M6" s="4"/>
      <c r="N6" s="3"/>
      <c r="O6" s="4"/>
      <c r="P6" s="3"/>
      <c r="Q6" s="4"/>
      <c r="R6" s="3"/>
      <c r="S6" s="1"/>
      <c r="T6" s="1"/>
    </row>
    <row r="7" spans="1:37" s="55" customFormat="1" ht="35.25" customHeight="1" thickBot="1">
      <c r="A7" s="11"/>
      <c r="B7" s="12"/>
      <c r="C7" s="61"/>
      <c r="D7" s="61"/>
      <c r="E7" s="61"/>
      <c r="F7" s="13"/>
      <c r="G7" s="74" t="s">
        <v>14</v>
      </c>
      <c r="H7" s="75"/>
      <c r="I7" s="76"/>
      <c r="J7" s="74" t="s">
        <v>15</v>
      </c>
      <c r="K7" s="75"/>
      <c r="L7" s="76"/>
      <c r="M7" s="74" t="s">
        <v>16</v>
      </c>
      <c r="N7" s="75"/>
      <c r="O7" s="76"/>
      <c r="P7" s="71" t="s">
        <v>17</v>
      </c>
      <c r="Q7" s="72"/>
      <c r="R7" s="73"/>
      <c r="S7" s="54" t="s">
        <v>18</v>
      </c>
      <c r="T7" s="54" t="s">
        <v>19</v>
      </c>
    </row>
    <row r="8" spans="1:37" s="58" customFormat="1" ht="35.25" customHeight="1" thickBot="1">
      <c r="A8" s="24" t="s">
        <v>0</v>
      </c>
      <c r="B8" s="14" t="s">
        <v>1</v>
      </c>
      <c r="C8" s="62" t="s">
        <v>20</v>
      </c>
      <c r="D8" s="60" t="s">
        <v>2</v>
      </c>
      <c r="E8" s="60" t="s">
        <v>3</v>
      </c>
      <c r="F8" s="56" t="s">
        <v>21</v>
      </c>
      <c r="G8" s="52" t="s">
        <v>22</v>
      </c>
      <c r="H8" s="15" t="s">
        <v>23</v>
      </c>
      <c r="I8" s="15" t="s">
        <v>24</v>
      </c>
      <c r="J8" s="15" t="s">
        <v>25</v>
      </c>
      <c r="K8" s="15" t="s">
        <v>26</v>
      </c>
      <c r="L8" s="15" t="s">
        <v>27</v>
      </c>
      <c r="M8" s="52" t="s">
        <v>22</v>
      </c>
      <c r="N8" s="15" t="s">
        <v>23</v>
      </c>
      <c r="O8" s="15" t="s">
        <v>28</v>
      </c>
      <c r="P8" s="16" t="s">
        <v>26</v>
      </c>
      <c r="Q8" s="17" t="s">
        <v>29</v>
      </c>
      <c r="R8" s="53" t="s">
        <v>30</v>
      </c>
      <c r="S8" s="57"/>
      <c r="T8" s="57"/>
    </row>
    <row r="9" spans="1:37" s="18" customFormat="1" ht="24.75" customHeight="1">
      <c r="A9" s="33" t="s">
        <v>31</v>
      </c>
      <c r="B9" s="33" t="s">
        <v>32</v>
      </c>
      <c r="C9" s="33"/>
      <c r="D9" s="33"/>
      <c r="E9" s="33"/>
      <c r="F9" s="34">
        <v>71033232284820.797</v>
      </c>
      <c r="G9" s="34">
        <v>69730017112649.898</v>
      </c>
      <c r="H9" s="34">
        <v>61516847891832.797</v>
      </c>
      <c r="I9" s="34">
        <v>61516847891832.797</v>
      </c>
      <c r="J9" s="34">
        <v>-1141252555197.5901</v>
      </c>
      <c r="K9" s="34">
        <v>7071916665619.4697</v>
      </c>
      <c r="L9" s="34">
        <v>7059954780411.5996</v>
      </c>
      <c r="M9" s="34">
        <v>68588764557452.297</v>
      </c>
      <c r="N9" s="34">
        <v>68588764557452.297</v>
      </c>
      <c r="O9" s="34">
        <v>68576802672244.398</v>
      </c>
      <c r="P9" s="34">
        <v>96.56</v>
      </c>
      <c r="Q9" s="34">
        <v>96.54</v>
      </c>
      <c r="R9" s="34">
        <f>+O9/$O$130*100</f>
        <v>100</v>
      </c>
      <c r="S9" s="34">
        <v>2444467727368.5</v>
      </c>
      <c r="T9" s="34">
        <v>11961885207.870001</v>
      </c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</row>
    <row r="10" spans="1:37" s="19" customFormat="1" ht="24.75" customHeight="1">
      <c r="A10" s="45" t="s">
        <v>33</v>
      </c>
      <c r="B10" s="45" t="s">
        <v>9</v>
      </c>
      <c r="C10" s="45"/>
      <c r="D10" s="45"/>
      <c r="E10" s="45"/>
      <c r="F10" s="46">
        <v>70750330971801.797</v>
      </c>
      <c r="G10" s="46">
        <v>69340104064773.5</v>
      </c>
      <c r="H10" s="46">
        <v>61296148299013.703</v>
      </c>
      <c r="I10" s="46">
        <v>61296148299013.703</v>
      </c>
      <c r="J10" s="46">
        <v>-1018955776569.33</v>
      </c>
      <c r="K10" s="46">
        <v>7024999989190.4297</v>
      </c>
      <c r="L10" s="46">
        <v>7013104902221.7998</v>
      </c>
      <c r="M10" s="46">
        <v>68321148288204.203</v>
      </c>
      <c r="N10" s="46">
        <v>68321148288204.203</v>
      </c>
      <c r="O10" s="46">
        <v>68309253201235.5</v>
      </c>
      <c r="P10" s="46">
        <v>96.57</v>
      </c>
      <c r="Q10" s="46">
        <v>96.55</v>
      </c>
      <c r="R10" s="46">
        <f t="shared" ref="R10:R75" si="0">+O10/$O$130*100</f>
        <v>99.609854264732022</v>
      </c>
      <c r="S10" s="46">
        <v>2429182683597.6401</v>
      </c>
      <c r="T10" s="46">
        <v>11895086968.629999</v>
      </c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</row>
    <row r="11" spans="1:37" s="18" customFormat="1" ht="24.75" customHeight="1">
      <c r="A11" s="35" t="s">
        <v>34</v>
      </c>
      <c r="B11" s="35" t="s">
        <v>35</v>
      </c>
      <c r="C11" s="35"/>
      <c r="D11" s="35"/>
      <c r="E11" s="35"/>
      <c r="F11" s="36">
        <v>138299914469</v>
      </c>
      <c r="G11" s="36">
        <v>244382261000</v>
      </c>
      <c r="H11" s="36">
        <v>122345066329.53</v>
      </c>
      <c r="I11" s="36">
        <v>122345066329.53</v>
      </c>
      <c r="J11" s="36">
        <v>-106213765866</v>
      </c>
      <c r="K11" s="36">
        <v>15823428804.469999</v>
      </c>
      <c r="L11" s="36">
        <v>4533903500.0500002</v>
      </c>
      <c r="M11" s="36">
        <v>138168495134</v>
      </c>
      <c r="N11" s="36">
        <v>138168495134</v>
      </c>
      <c r="O11" s="36">
        <v>126878969829.58</v>
      </c>
      <c r="P11" s="36">
        <v>99.9</v>
      </c>
      <c r="Q11" s="36">
        <v>91.74</v>
      </c>
      <c r="R11" s="36">
        <f t="shared" si="0"/>
        <v>0.18501733076705934</v>
      </c>
      <c r="S11" s="36">
        <v>131419335</v>
      </c>
      <c r="T11" s="36">
        <v>11289525304.42</v>
      </c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</row>
    <row r="12" spans="1:37" s="18" customFormat="1" ht="24.75" customHeight="1">
      <c r="A12" s="37" t="s">
        <v>36</v>
      </c>
      <c r="B12" s="37" t="s">
        <v>37</v>
      </c>
      <c r="C12" s="37"/>
      <c r="D12" s="37"/>
      <c r="E12" s="37"/>
      <c r="F12" s="38">
        <v>138299914469</v>
      </c>
      <c r="G12" s="38">
        <v>244382261000</v>
      </c>
      <c r="H12" s="38">
        <v>122345066329.53</v>
      </c>
      <c r="I12" s="38">
        <v>122345066329.53</v>
      </c>
      <c r="J12" s="38">
        <v>-106213765866</v>
      </c>
      <c r="K12" s="38">
        <v>15823428804.469999</v>
      </c>
      <c r="L12" s="38">
        <v>4533903500.0500002</v>
      </c>
      <c r="M12" s="38">
        <v>138168495134</v>
      </c>
      <c r="N12" s="38">
        <v>138168495134</v>
      </c>
      <c r="O12" s="38">
        <v>126878969829.58</v>
      </c>
      <c r="P12" s="38">
        <v>99.9</v>
      </c>
      <c r="Q12" s="38">
        <v>91.74</v>
      </c>
      <c r="R12" s="38">
        <f t="shared" si="0"/>
        <v>0.18501733076705934</v>
      </c>
      <c r="S12" s="38">
        <v>131419335</v>
      </c>
      <c r="T12" s="38">
        <v>11289525304.42</v>
      </c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</row>
    <row r="13" spans="1:37" s="18" customFormat="1" ht="24.75" customHeight="1">
      <c r="A13" s="39" t="s">
        <v>38</v>
      </c>
      <c r="B13" s="39" t="s">
        <v>39</v>
      </c>
      <c r="C13" s="39"/>
      <c r="D13" s="39"/>
      <c r="E13" s="39"/>
      <c r="F13" s="40">
        <v>138299914469</v>
      </c>
      <c r="G13" s="40">
        <v>244382261000</v>
      </c>
      <c r="H13" s="40">
        <v>122345066329.53</v>
      </c>
      <c r="I13" s="40">
        <v>122345066329.53</v>
      </c>
      <c r="J13" s="40">
        <v>-106213765866</v>
      </c>
      <c r="K13" s="40">
        <v>15823428804.469999</v>
      </c>
      <c r="L13" s="40">
        <v>4533903500.0500002</v>
      </c>
      <c r="M13" s="40">
        <v>138168495134</v>
      </c>
      <c r="N13" s="40">
        <v>138168495134</v>
      </c>
      <c r="O13" s="40">
        <v>126878969829.58</v>
      </c>
      <c r="P13" s="40">
        <v>99.9</v>
      </c>
      <c r="Q13" s="40">
        <v>91.74</v>
      </c>
      <c r="R13" s="40">
        <f t="shared" si="0"/>
        <v>0.18501733076705934</v>
      </c>
      <c r="S13" s="40">
        <v>131419335</v>
      </c>
      <c r="T13" s="40">
        <v>11289525304.42</v>
      </c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</row>
    <row r="14" spans="1:37" s="18" customFormat="1" ht="24.75" customHeight="1">
      <c r="A14" s="41" t="s">
        <v>40</v>
      </c>
      <c r="B14" s="41" t="s">
        <v>41</v>
      </c>
      <c r="C14" s="41" t="s">
        <v>5</v>
      </c>
      <c r="D14" s="63" t="s">
        <v>42</v>
      </c>
      <c r="E14" s="64" t="s">
        <v>8</v>
      </c>
      <c r="F14" s="42">
        <v>138299914469</v>
      </c>
      <c r="G14" s="42">
        <v>244382261000</v>
      </c>
      <c r="H14" s="42">
        <v>122345066329.53</v>
      </c>
      <c r="I14" s="42">
        <v>122345066329.53</v>
      </c>
      <c r="J14" s="42">
        <v>-106213765866</v>
      </c>
      <c r="K14" s="42">
        <v>15823428804.469999</v>
      </c>
      <c r="L14" s="42">
        <v>4533903500.0500002</v>
      </c>
      <c r="M14" s="42">
        <v>138168495134</v>
      </c>
      <c r="N14" s="42">
        <v>138168495134</v>
      </c>
      <c r="O14" s="42">
        <v>126878969829.58</v>
      </c>
      <c r="P14" s="42">
        <v>99.9</v>
      </c>
      <c r="Q14" s="42">
        <v>91.74</v>
      </c>
      <c r="R14" s="42">
        <f t="shared" si="0"/>
        <v>0.18501733076705934</v>
      </c>
      <c r="S14" s="42">
        <v>131419335</v>
      </c>
      <c r="T14" s="42">
        <v>11289525304.42</v>
      </c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</row>
    <row r="15" spans="1:37" s="18" customFormat="1" ht="24.75" customHeight="1">
      <c r="A15" s="35" t="s">
        <v>43</v>
      </c>
      <c r="B15" s="35" t="s">
        <v>44</v>
      </c>
      <c r="C15" s="35"/>
      <c r="D15" s="35"/>
      <c r="E15" s="35"/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f t="shared" si="0"/>
        <v>0</v>
      </c>
      <c r="S15" s="36">
        <v>0</v>
      </c>
      <c r="T15" s="36">
        <v>0</v>
      </c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</row>
    <row r="16" spans="1:37" s="18" customFormat="1" ht="26.25" customHeight="1">
      <c r="A16" s="37" t="s">
        <v>45</v>
      </c>
      <c r="B16" s="37" t="s">
        <v>46</v>
      </c>
      <c r="C16" s="37"/>
      <c r="D16" s="37"/>
      <c r="E16" s="37"/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f t="shared" si="0"/>
        <v>0</v>
      </c>
      <c r="S16" s="38">
        <v>0</v>
      </c>
      <c r="T16" s="38">
        <v>0</v>
      </c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</row>
    <row r="17" spans="1:37" s="18" customFormat="1" ht="24.75" customHeight="1">
      <c r="A17" s="39" t="s">
        <v>47</v>
      </c>
      <c r="B17" s="39" t="s">
        <v>48</v>
      </c>
      <c r="C17" s="39" t="s">
        <v>5</v>
      </c>
      <c r="D17" s="39" t="s">
        <v>7</v>
      </c>
      <c r="E17" s="39"/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f t="shared" si="0"/>
        <v>0</v>
      </c>
      <c r="S17" s="40">
        <v>0</v>
      </c>
      <c r="T17" s="40">
        <v>0</v>
      </c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</row>
    <row r="18" spans="1:37" s="18" customFormat="1" ht="24.75" customHeight="1">
      <c r="A18" s="35" t="s">
        <v>49</v>
      </c>
      <c r="B18" s="35" t="s">
        <v>50</v>
      </c>
      <c r="C18" s="35"/>
      <c r="D18" s="35"/>
      <c r="E18" s="35"/>
      <c r="F18" s="36">
        <v>1930060679582</v>
      </c>
      <c r="G18" s="36">
        <v>1915880679582</v>
      </c>
      <c r="H18" s="36">
        <v>1729020780989</v>
      </c>
      <c r="I18" s="36">
        <v>1729020780989</v>
      </c>
      <c r="J18" s="36">
        <v>7347719947</v>
      </c>
      <c r="K18" s="36">
        <v>194207618540</v>
      </c>
      <c r="L18" s="36">
        <v>193620308322</v>
      </c>
      <c r="M18" s="36">
        <v>1923228399529</v>
      </c>
      <c r="N18" s="36">
        <v>1923228399529</v>
      </c>
      <c r="O18" s="36">
        <v>1922641089311</v>
      </c>
      <c r="P18" s="36">
        <v>99.65</v>
      </c>
      <c r="Q18" s="36">
        <v>99.62</v>
      </c>
      <c r="R18" s="36">
        <f t="shared" si="0"/>
        <v>2.803631861491211</v>
      </c>
      <c r="S18" s="36">
        <v>6832280053</v>
      </c>
      <c r="T18" s="36">
        <v>587310218</v>
      </c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</row>
    <row r="19" spans="1:37" s="18" customFormat="1" ht="24.75" customHeight="1">
      <c r="A19" s="37" t="s">
        <v>51</v>
      </c>
      <c r="B19" s="37" t="s">
        <v>52</v>
      </c>
      <c r="C19" s="37"/>
      <c r="D19" s="37"/>
      <c r="E19" s="37"/>
      <c r="F19" s="38">
        <v>1930060679582</v>
      </c>
      <c r="G19" s="38">
        <v>1915880679582</v>
      </c>
      <c r="H19" s="38">
        <v>1729020780989</v>
      </c>
      <c r="I19" s="38">
        <v>1729020780989</v>
      </c>
      <c r="J19" s="38">
        <v>7347719947</v>
      </c>
      <c r="K19" s="38">
        <v>194207618540</v>
      </c>
      <c r="L19" s="38">
        <v>193620308322</v>
      </c>
      <c r="M19" s="38">
        <v>1923228399529</v>
      </c>
      <c r="N19" s="38">
        <v>1923228399529</v>
      </c>
      <c r="O19" s="38">
        <v>1922641089311</v>
      </c>
      <c r="P19" s="38">
        <v>99.65</v>
      </c>
      <c r="Q19" s="38">
        <v>99.62</v>
      </c>
      <c r="R19" s="38">
        <f t="shared" si="0"/>
        <v>2.803631861491211</v>
      </c>
      <c r="S19" s="38">
        <v>6832280053</v>
      </c>
      <c r="T19" s="38">
        <v>587310218</v>
      </c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</row>
    <row r="20" spans="1:37" s="18" customFormat="1" ht="24.75" customHeight="1">
      <c r="A20" s="39" t="s">
        <v>53</v>
      </c>
      <c r="B20" s="39" t="s">
        <v>54</v>
      </c>
      <c r="C20" s="39"/>
      <c r="D20" s="39"/>
      <c r="E20" s="39"/>
      <c r="F20" s="40">
        <v>1925968711104</v>
      </c>
      <c r="G20" s="40">
        <v>1911788711104</v>
      </c>
      <c r="H20" s="40">
        <v>1726258218690</v>
      </c>
      <c r="I20" s="40">
        <v>1726258218690</v>
      </c>
      <c r="J20" s="40">
        <v>7855315543</v>
      </c>
      <c r="K20" s="40">
        <v>193385807957</v>
      </c>
      <c r="L20" s="40">
        <v>193385807957</v>
      </c>
      <c r="M20" s="40">
        <v>1919644026647</v>
      </c>
      <c r="N20" s="40">
        <v>1919644026647</v>
      </c>
      <c r="O20" s="40">
        <v>1919644026647</v>
      </c>
      <c r="P20" s="40">
        <v>99.67</v>
      </c>
      <c r="Q20" s="40">
        <v>99.67</v>
      </c>
      <c r="R20" s="40">
        <f t="shared" si="0"/>
        <v>2.7992614876224784</v>
      </c>
      <c r="S20" s="40">
        <v>6324684457</v>
      </c>
      <c r="T20" s="40">
        <v>0</v>
      </c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</row>
    <row r="21" spans="1:37" s="18" customFormat="1" ht="24.75" customHeight="1">
      <c r="A21" s="41" t="s">
        <v>55</v>
      </c>
      <c r="B21" s="41" t="s">
        <v>56</v>
      </c>
      <c r="C21" s="41"/>
      <c r="D21" s="41"/>
      <c r="E21" s="41"/>
      <c r="F21" s="42">
        <v>1104784442740</v>
      </c>
      <c r="G21" s="42">
        <v>1101284442740</v>
      </c>
      <c r="H21" s="42">
        <v>991772503605</v>
      </c>
      <c r="I21" s="42">
        <v>991772503605</v>
      </c>
      <c r="J21" s="42">
        <v>-2823306460</v>
      </c>
      <c r="K21" s="42">
        <v>106688632675</v>
      </c>
      <c r="L21" s="42">
        <v>106688632675</v>
      </c>
      <c r="M21" s="42">
        <v>1098461136280</v>
      </c>
      <c r="N21" s="42">
        <v>1098461136280</v>
      </c>
      <c r="O21" s="42">
        <v>1098461136280</v>
      </c>
      <c r="P21" s="42">
        <v>99.43</v>
      </c>
      <c r="Q21" s="42">
        <v>99.43</v>
      </c>
      <c r="R21" s="42">
        <f t="shared" si="0"/>
        <v>1.6017969538912147</v>
      </c>
      <c r="S21" s="42">
        <v>6323306460</v>
      </c>
      <c r="T21" s="42">
        <v>0</v>
      </c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</row>
    <row r="22" spans="1:37" s="18" customFormat="1" ht="24.75" customHeight="1">
      <c r="A22" s="43" t="s">
        <v>57</v>
      </c>
      <c r="B22" s="43" t="s">
        <v>58</v>
      </c>
      <c r="C22" s="43" t="s">
        <v>5</v>
      </c>
      <c r="D22" s="43" t="s">
        <v>7</v>
      </c>
      <c r="E22" s="43"/>
      <c r="F22" s="44">
        <v>929419178157</v>
      </c>
      <c r="G22" s="44">
        <v>925919178157</v>
      </c>
      <c r="H22" s="44">
        <v>837022985464</v>
      </c>
      <c r="I22" s="44">
        <v>837022985464</v>
      </c>
      <c r="J22" s="44">
        <v>1604655663</v>
      </c>
      <c r="K22" s="44">
        <v>90500848356</v>
      </c>
      <c r="L22" s="44">
        <v>90500848356</v>
      </c>
      <c r="M22" s="44">
        <v>927523833820</v>
      </c>
      <c r="N22" s="44">
        <v>927523833820</v>
      </c>
      <c r="O22" s="44">
        <v>927523833820</v>
      </c>
      <c r="P22" s="44">
        <v>99.8</v>
      </c>
      <c r="Q22" s="44">
        <v>99.8</v>
      </c>
      <c r="R22" s="44">
        <f t="shared" si="0"/>
        <v>1.3525329231999959</v>
      </c>
      <c r="S22" s="44">
        <v>1895344337</v>
      </c>
      <c r="T22" s="44">
        <v>0</v>
      </c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</row>
    <row r="23" spans="1:37" s="18" customFormat="1" ht="24.75" customHeight="1">
      <c r="A23" s="43" t="s">
        <v>59</v>
      </c>
      <c r="B23" s="43" t="s">
        <v>60</v>
      </c>
      <c r="C23" s="43" t="s">
        <v>5</v>
      </c>
      <c r="D23" s="43" t="s">
        <v>7</v>
      </c>
      <c r="E23" s="43"/>
      <c r="F23" s="44">
        <v>175365264583</v>
      </c>
      <c r="G23" s="44">
        <v>175365264583</v>
      </c>
      <c r="H23" s="44">
        <v>154749518141</v>
      </c>
      <c r="I23" s="44">
        <v>154749518141</v>
      </c>
      <c r="J23" s="44">
        <v>-4427962123</v>
      </c>
      <c r="K23" s="44">
        <v>16187784319</v>
      </c>
      <c r="L23" s="44">
        <v>16187784319</v>
      </c>
      <c r="M23" s="44">
        <v>170937302460</v>
      </c>
      <c r="N23" s="44">
        <v>170937302460</v>
      </c>
      <c r="O23" s="44">
        <v>170937302460</v>
      </c>
      <c r="P23" s="44">
        <v>97.48</v>
      </c>
      <c r="Q23" s="44">
        <v>97.48</v>
      </c>
      <c r="R23" s="44">
        <f t="shared" si="0"/>
        <v>0.24926403069121905</v>
      </c>
      <c r="S23" s="44">
        <v>4427962123</v>
      </c>
      <c r="T23" s="44">
        <v>0</v>
      </c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</row>
    <row r="24" spans="1:37" s="18" customFormat="1" ht="24.75" customHeight="1">
      <c r="A24" s="41" t="s">
        <v>61</v>
      </c>
      <c r="B24" s="41" t="s">
        <v>62</v>
      </c>
      <c r="C24" s="41" t="s">
        <v>5</v>
      </c>
      <c r="D24" s="41" t="s">
        <v>7</v>
      </c>
      <c r="E24" s="41"/>
      <c r="F24" s="42">
        <v>821184268364</v>
      </c>
      <c r="G24" s="42">
        <v>810504268364</v>
      </c>
      <c r="H24" s="42">
        <v>734485715085</v>
      </c>
      <c r="I24" s="42">
        <v>734485715085</v>
      </c>
      <c r="J24" s="42">
        <v>10678622003</v>
      </c>
      <c r="K24" s="42">
        <v>86697175282</v>
      </c>
      <c r="L24" s="42">
        <v>86697175282</v>
      </c>
      <c r="M24" s="42">
        <v>821182890367</v>
      </c>
      <c r="N24" s="42">
        <v>821182890367</v>
      </c>
      <c r="O24" s="42">
        <v>821182890367</v>
      </c>
      <c r="P24" s="42">
        <v>100</v>
      </c>
      <c r="Q24" s="42">
        <v>100</v>
      </c>
      <c r="R24" s="42">
        <f t="shared" si="0"/>
        <v>1.1974645337312635</v>
      </c>
      <c r="S24" s="42">
        <v>1377997</v>
      </c>
      <c r="T24" s="42">
        <v>0</v>
      </c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</row>
    <row r="25" spans="1:37" s="18" customFormat="1" ht="24.75" customHeight="1">
      <c r="A25" s="39" t="s">
        <v>63</v>
      </c>
      <c r="B25" s="39" t="s">
        <v>64</v>
      </c>
      <c r="C25" s="39" t="s">
        <v>5</v>
      </c>
      <c r="D25" s="69" t="s">
        <v>65</v>
      </c>
      <c r="E25" s="69" t="s">
        <v>6</v>
      </c>
      <c r="F25" s="40">
        <v>4091968478</v>
      </c>
      <c r="G25" s="40">
        <v>4091968478</v>
      </c>
      <c r="H25" s="40">
        <v>2762562299</v>
      </c>
      <c r="I25" s="40">
        <v>2762562299</v>
      </c>
      <c r="J25" s="40">
        <v>-507595596</v>
      </c>
      <c r="K25" s="40">
        <v>821810583</v>
      </c>
      <c r="L25" s="40">
        <v>234500365</v>
      </c>
      <c r="M25" s="40">
        <v>3584372882</v>
      </c>
      <c r="N25" s="40">
        <v>3584372882</v>
      </c>
      <c r="O25" s="40">
        <v>2997062664</v>
      </c>
      <c r="P25" s="40">
        <v>87.6</v>
      </c>
      <c r="Q25" s="40">
        <v>73.239999999999995</v>
      </c>
      <c r="R25" s="40">
        <f t="shared" si="0"/>
        <v>4.3703738687324708E-3</v>
      </c>
      <c r="S25" s="40">
        <v>507595596</v>
      </c>
      <c r="T25" s="40">
        <v>587310218</v>
      </c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</row>
    <row r="26" spans="1:37" s="18" customFormat="1" ht="24.75" customHeight="1">
      <c r="A26" s="35" t="s">
        <v>66</v>
      </c>
      <c r="B26" s="35" t="s">
        <v>67</v>
      </c>
      <c r="C26" s="35"/>
      <c r="D26" s="35"/>
      <c r="E26" s="35"/>
      <c r="F26" s="36">
        <v>60001811636</v>
      </c>
      <c r="G26" s="36">
        <v>57958031205.540001</v>
      </c>
      <c r="H26" s="36">
        <v>57957122679.540001</v>
      </c>
      <c r="I26" s="36">
        <v>57957122679.540001</v>
      </c>
      <c r="J26" s="36">
        <v>812588</v>
      </c>
      <c r="K26" s="36">
        <v>1721114</v>
      </c>
      <c r="L26" s="36">
        <v>1721114</v>
      </c>
      <c r="M26" s="36">
        <v>57958843793.540001</v>
      </c>
      <c r="N26" s="36">
        <v>57958843793.540001</v>
      </c>
      <c r="O26" s="36">
        <v>57958843793.540001</v>
      </c>
      <c r="P26" s="36">
        <v>96.6</v>
      </c>
      <c r="Q26" s="36">
        <v>96.6</v>
      </c>
      <c r="R26" s="36">
        <f t="shared" si="0"/>
        <v>8.4516690097886579E-2</v>
      </c>
      <c r="S26" s="36">
        <v>2042967842.46</v>
      </c>
      <c r="T26" s="36">
        <v>0</v>
      </c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</row>
    <row r="27" spans="1:37" s="18" customFormat="1" ht="24.75" customHeight="1">
      <c r="A27" s="37" t="s">
        <v>68</v>
      </c>
      <c r="B27" s="37" t="s">
        <v>69</v>
      </c>
      <c r="C27" s="37" t="s">
        <v>5</v>
      </c>
      <c r="D27" s="37" t="s">
        <v>7</v>
      </c>
      <c r="E27" s="37"/>
      <c r="F27" s="38">
        <v>60001811636</v>
      </c>
      <c r="G27" s="38">
        <v>57958031205.540001</v>
      </c>
      <c r="H27" s="38">
        <v>57957122679.540001</v>
      </c>
      <c r="I27" s="38">
        <v>57957122679.540001</v>
      </c>
      <c r="J27" s="38">
        <v>812588</v>
      </c>
      <c r="K27" s="38">
        <v>1721114</v>
      </c>
      <c r="L27" s="38">
        <v>1721114</v>
      </c>
      <c r="M27" s="38">
        <v>57958843793.540001</v>
      </c>
      <c r="N27" s="38">
        <v>57958843793.540001</v>
      </c>
      <c r="O27" s="38">
        <v>57958843793.540001</v>
      </c>
      <c r="P27" s="38">
        <v>96.6</v>
      </c>
      <c r="Q27" s="38">
        <v>96.6</v>
      </c>
      <c r="R27" s="38">
        <f t="shared" si="0"/>
        <v>8.4516690097886579E-2</v>
      </c>
      <c r="S27" s="38">
        <v>2042967842.46</v>
      </c>
      <c r="T27" s="38">
        <v>0</v>
      </c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</row>
    <row r="28" spans="1:37" s="18" customFormat="1" ht="24.75" customHeight="1">
      <c r="A28" s="37" t="s">
        <v>70</v>
      </c>
      <c r="B28" s="37" t="s">
        <v>71</v>
      </c>
      <c r="C28" s="37" t="s">
        <v>5</v>
      </c>
      <c r="D28" s="37" t="s">
        <v>7</v>
      </c>
      <c r="E28" s="37"/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f t="shared" si="0"/>
        <v>0</v>
      </c>
      <c r="S28" s="38">
        <v>0</v>
      </c>
      <c r="T28" s="38">
        <v>0</v>
      </c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</row>
    <row r="29" spans="1:37" s="18" customFormat="1" ht="24.75" customHeight="1">
      <c r="A29" s="37" t="s">
        <v>72</v>
      </c>
      <c r="B29" s="37" t="s">
        <v>73</v>
      </c>
      <c r="C29" s="37" t="s">
        <v>5</v>
      </c>
      <c r="D29" s="37" t="s">
        <v>7</v>
      </c>
      <c r="E29" s="37"/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f t="shared" si="0"/>
        <v>0</v>
      </c>
      <c r="S29" s="38">
        <v>0</v>
      </c>
      <c r="T29" s="38">
        <v>0</v>
      </c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</row>
    <row r="30" spans="1:37" s="18" customFormat="1" ht="24.75" customHeight="1">
      <c r="A30" s="35" t="s">
        <v>74</v>
      </c>
      <c r="B30" s="35" t="s">
        <v>11</v>
      </c>
      <c r="C30" s="35"/>
      <c r="D30" s="35"/>
      <c r="E30" s="35"/>
      <c r="F30" s="36">
        <v>68621968566114.797</v>
      </c>
      <c r="G30" s="36">
        <v>67121883092985.898</v>
      </c>
      <c r="H30" s="36">
        <v>59386825329015.703</v>
      </c>
      <c r="I30" s="36">
        <v>59386825329015.703</v>
      </c>
      <c r="J30" s="36">
        <v>-920090543238.32996</v>
      </c>
      <c r="K30" s="36">
        <v>6814967220731.96</v>
      </c>
      <c r="L30" s="36">
        <v>6814948969285.75</v>
      </c>
      <c r="M30" s="36">
        <v>66201792549747.602</v>
      </c>
      <c r="N30" s="36">
        <v>66201792549747.602</v>
      </c>
      <c r="O30" s="36">
        <v>66201774298301.398</v>
      </c>
      <c r="P30" s="36">
        <v>96.47</v>
      </c>
      <c r="Q30" s="36">
        <v>96.47</v>
      </c>
      <c r="R30" s="36">
        <f t="shared" si="0"/>
        <v>96.536688382375885</v>
      </c>
      <c r="S30" s="36">
        <v>2420176016367.1802</v>
      </c>
      <c r="T30" s="36">
        <v>18251446.210000001</v>
      </c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</row>
    <row r="31" spans="1:37" s="18" customFormat="1" ht="24.75" customHeight="1">
      <c r="A31" s="37" t="s">
        <v>75</v>
      </c>
      <c r="B31" s="37" t="s">
        <v>11</v>
      </c>
      <c r="C31" s="37"/>
      <c r="D31" s="37"/>
      <c r="E31" s="37"/>
      <c r="F31" s="38">
        <v>68621968566114.797</v>
      </c>
      <c r="G31" s="38">
        <v>67121883092985.898</v>
      </c>
      <c r="H31" s="38">
        <v>59386825329015.703</v>
      </c>
      <c r="I31" s="38">
        <v>59386825329015.703</v>
      </c>
      <c r="J31" s="38">
        <v>-920090543238.32996</v>
      </c>
      <c r="K31" s="38">
        <v>6814967220731.96</v>
      </c>
      <c r="L31" s="38">
        <v>6814948969285.75</v>
      </c>
      <c r="M31" s="38">
        <v>66201792549747.602</v>
      </c>
      <c r="N31" s="38">
        <v>66201792549747.602</v>
      </c>
      <c r="O31" s="38">
        <v>66201774298301.398</v>
      </c>
      <c r="P31" s="38">
        <v>96.47</v>
      </c>
      <c r="Q31" s="38">
        <v>96.47</v>
      </c>
      <c r="R31" s="38">
        <f t="shared" si="0"/>
        <v>96.536688382375885</v>
      </c>
      <c r="S31" s="38">
        <v>2420176016367.1802</v>
      </c>
      <c r="T31" s="38">
        <v>18251446.210000001</v>
      </c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</row>
    <row r="32" spans="1:37" s="18" customFormat="1" ht="24.75" customHeight="1">
      <c r="A32" s="39" t="s">
        <v>76</v>
      </c>
      <c r="B32" s="39" t="s">
        <v>77</v>
      </c>
      <c r="C32" s="39"/>
      <c r="D32" s="39"/>
      <c r="E32" s="39"/>
      <c r="F32" s="40">
        <v>26948248227445.5</v>
      </c>
      <c r="G32" s="40">
        <v>26528227406502</v>
      </c>
      <c r="H32" s="40">
        <v>24389858128858</v>
      </c>
      <c r="I32" s="40">
        <v>24389858128858</v>
      </c>
      <c r="J32" s="40">
        <v>341166051519</v>
      </c>
      <c r="K32" s="40">
        <v>2479535329163</v>
      </c>
      <c r="L32" s="40">
        <v>2479535329163</v>
      </c>
      <c r="M32" s="40">
        <v>26869393458021</v>
      </c>
      <c r="N32" s="40">
        <v>26869393458021</v>
      </c>
      <c r="O32" s="40">
        <v>26869393458021</v>
      </c>
      <c r="P32" s="40">
        <v>99.71</v>
      </c>
      <c r="Q32" s="40">
        <v>99.71</v>
      </c>
      <c r="R32" s="40">
        <f t="shared" si="0"/>
        <v>39.181461384894881</v>
      </c>
      <c r="S32" s="40">
        <v>78854769424.570007</v>
      </c>
      <c r="T32" s="40">
        <v>0</v>
      </c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</row>
    <row r="33" spans="1:37" s="18" customFormat="1" ht="24.75" customHeight="1">
      <c r="A33" s="41" t="s">
        <v>78</v>
      </c>
      <c r="B33" s="41" t="s">
        <v>79</v>
      </c>
      <c r="C33" s="41" t="s">
        <v>5</v>
      </c>
      <c r="D33" s="66" t="s">
        <v>65</v>
      </c>
      <c r="E33" s="41" t="s">
        <v>6</v>
      </c>
      <c r="F33" s="42">
        <v>15826918676190</v>
      </c>
      <c r="G33" s="42">
        <v>15202918676190</v>
      </c>
      <c r="H33" s="42">
        <v>14248958754157</v>
      </c>
      <c r="I33" s="42">
        <v>14248958754157</v>
      </c>
      <c r="J33" s="42">
        <v>582848862481</v>
      </c>
      <c r="K33" s="42">
        <v>1536808784514</v>
      </c>
      <c r="L33" s="42">
        <v>1536808784514</v>
      </c>
      <c r="M33" s="42">
        <v>15785767538671</v>
      </c>
      <c r="N33" s="42">
        <v>15785767538671</v>
      </c>
      <c r="O33" s="42">
        <v>15785767538671</v>
      </c>
      <c r="P33" s="42">
        <v>99.74</v>
      </c>
      <c r="Q33" s="42">
        <v>99.74</v>
      </c>
      <c r="R33" s="42">
        <f t="shared" si="0"/>
        <v>23.019106933458843</v>
      </c>
      <c r="S33" s="42">
        <v>41151137519</v>
      </c>
      <c r="T33" s="42">
        <v>0</v>
      </c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</row>
    <row r="34" spans="1:37" s="18" customFormat="1" ht="24.75" customHeight="1">
      <c r="A34" s="41" t="s">
        <v>80</v>
      </c>
      <c r="B34" s="41" t="s">
        <v>81</v>
      </c>
      <c r="C34" s="41" t="s">
        <v>5</v>
      </c>
      <c r="D34" s="66" t="s">
        <v>65</v>
      </c>
      <c r="E34" s="41" t="s">
        <v>6</v>
      </c>
      <c r="F34" s="42">
        <v>9587694022207.5703</v>
      </c>
      <c r="G34" s="42">
        <v>9756621538691</v>
      </c>
      <c r="H34" s="42">
        <v>8764996384339</v>
      </c>
      <c r="I34" s="42">
        <v>8764996384339</v>
      </c>
      <c r="J34" s="42">
        <v>-191907909502</v>
      </c>
      <c r="K34" s="42">
        <v>799717244850</v>
      </c>
      <c r="L34" s="42">
        <v>799717244850</v>
      </c>
      <c r="M34" s="42">
        <v>9564713629189</v>
      </c>
      <c r="N34" s="42">
        <v>9564713629189</v>
      </c>
      <c r="O34" s="42">
        <v>9564713629189</v>
      </c>
      <c r="P34" s="42">
        <v>99.76</v>
      </c>
      <c r="Q34" s="42">
        <v>99.76</v>
      </c>
      <c r="R34" s="42">
        <f t="shared" si="0"/>
        <v>13.947447615635481</v>
      </c>
      <c r="S34" s="42">
        <v>22980393018.57</v>
      </c>
      <c r="T34" s="42">
        <v>0</v>
      </c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</row>
    <row r="35" spans="1:37" s="18" customFormat="1" ht="24.75" customHeight="1">
      <c r="A35" s="41" t="s">
        <v>82</v>
      </c>
      <c r="B35" s="41" t="s">
        <v>83</v>
      </c>
      <c r="C35" s="41" t="s">
        <v>5</v>
      </c>
      <c r="D35" s="66" t="s">
        <v>65</v>
      </c>
      <c r="E35" s="41" t="s">
        <v>6</v>
      </c>
      <c r="F35" s="42">
        <v>1533635529048</v>
      </c>
      <c r="G35" s="42">
        <v>1568687191621</v>
      </c>
      <c r="H35" s="42">
        <v>1375902990362</v>
      </c>
      <c r="I35" s="42">
        <v>1375902990362</v>
      </c>
      <c r="J35" s="42">
        <v>-49774901460</v>
      </c>
      <c r="K35" s="42">
        <v>143009299799</v>
      </c>
      <c r="L35" s="42">
        <v>143009299799</v>
      </c>
      <c r="M35" s="42">
        <v>1518912290161</v>
      </c>
      <c r="N35" s="42">
        <v>1518912290161</v>
      </c>
      <c r="O35" s="42">
        <v>1518912290161</v>
      </c>
      <c r="P35" s="42">
        <v>99.04</v>
      </c>
      <c r="Q35" s="42">
        <v>99.04</v>
      </c>
      <c r="R35" s="42">
        <f t="shared" si="0"/>
        <v>2.2149068358005568</v>
      </c>
      <c r="S35" s="42">
        <v>14723238887</v>
      </c>
      <c r="T35" s="42">
        <v>0</v>
      </c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</row>
    <row r="36" spans="1:37" s="20" customFormat="1" ht="24.75" customHeight="1">
      <c r="A36" s="39" t="s">
        <v>84</v>
      </c>
      <c r="B36" s="39" t="s">
        <v>85</v>
      </c>
      <c r="C36" s="39"/>
      <c r="D36" s="39"/>
      <c r="E36" s="39"/>
      <c r="F36" s="40">
        <v>518219660855</v>
      </c>
      <c r="G36" s="40">
        <v>518219660855</v>
      </c>
      <c r="H36" s="40">
        <v>464637473278</v>
      </c>
      <c r="I36" s="40">
        <v>464637473278</v>
      </c>
      <c r="J36" s="40">
        <v>-5509780284</v>
      </c>
      <c r="K36" s="40">
        <v>48072407293</v>
      </c>
      <c r="L36" s="40">
        <v>48072407293</v>
      </c>
      <c r="M36" s="40">
        <v>512709880571</v>
      </c>
      <c r="N36" s="40">
        <v>512709880571</v>
      </c>
      <c r="O36" s="40">
        <v>512709880571</v>
      </c>
      <c r="P36" s="40">
        <v>98.94</v>
      </c>
      <c r="Q36" s="40">
        <v>98.94</v>
      </c>
      <c r="R36" s="40">
        <f t="shared" si="0"/>
        <v>0.74764331463722922</v>
      </c>
      <c r="S36" s="40">
        <v>5509780284</v>
      </c>
      <c r="T36" s="40">
        <v>0</v>
      </c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</row>
    <row r="37" spans="1:37" s="18" customFormat="1" ht="24.75" customHeight="1">
      <c r="A37" s="41" t="s">
        <v>86</v>
      </c>
      <c r="B37" s="41" t="s">
        <v>87</v>
      </c>
      <c r="C37" s="41" t="s">
        <v>5</v>
      </c>
      <c r="D37" s="65" t="s">
        <v>65</v>
      </c>
      <c r="E37" s="41" t="s">
        <v>6</v>
      </c>
      <c r="F37" s="42">
        <v>430565615408</v>
      </c>
      <c r="G37" s="42">
        <v>430565615408</v>
      </c>
      <c r="H37" s="42">
        <v>389122529213</v>
      </c>
      <c r="I37" s="42">
        <v>389122529213</v>
      </c>
      <c r="J37" s="42">
        <v>-1264100920</v>
      </c>
      <c r="K37" s="42">
        <v>40178985275</v>
      </c>
      <c r="L37" s="42">
        <v>40178985275</v>
      </c>
      <c r="M37" s="42">
        <v>429301514488</v>
      </c>
      <c r="N37" s="42">
        <v>429301514488</v>
      </c>
      <c r="O37" s="42">
        <v>429301514488</v>
      </c>
      <c r="P37" s="42">
        <v>99.71</v>
      </c>
      <c r="Q37" s="42">
        <v>99.71</v>
      </c>
      <c r="R37" s="42">
        <f t="shared" si="0"/>
        <v>0.62601564634006246</v>
      </c>
      <c r="S37" s="42">
        <v>1264100920</v>
      </c>
      <c r="T37" s="42">
        <v>0</v>
      </c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</row>
    <row r="38" spans="1:37" s="18" customFormat="1" ht="24.75" customHeight="1">
      <c r="A38" s="41" t="s">
        <v>88</v>
      </c>
      <c r="B38" s="41" t="s">
        <v>89</v>
      </c>
      <c r="C38" s="41" t="s">
        <v>5</v>
      </c>
      <c r="D38" s="65" t="s">
        <v>65</v>
      </c>
      <c r="E38" s="41" t="s">
        <v>6</v>
      </c>
      <c r="F38" s="42">
        <v>87654045447</v>
      </c>
      <c r="G38" s="42">
        <v>87654045447</v>
      </c>
      <c r="H38" s="42">
        <v>75514944065</v>
      </c>
      <c r="I38" s="42">
        <v>75514944065</v>
      </c>
      <c r="J38" s="42">
        <v>-4245679364</v>
      </c>
      <c r="K38" s="42">
        <v>7893422018</v>
      </c>
      <c r="L38" s="42">
        <v>7893422018</v>
      </c>
      <c r="M38" s="42">
        <v>83408366083</v>
      </c>
      <c r="N38" s="42">
        <v>83408366083</v>
      </c>
      <c r="O38" s="42">
        <v>83408366083</v>
      </c>
      <c r="P38" s="42">
        <v>95.16</v>
      </c>
      <c r="Q38" s="42">
        <v>95.16</v>
      </c>
      <c r="R38" s="42">
        <f t="shared" si="0"/>
        <v>0.12162766829716676</v>
      </c>
      <c r="S38" s="42">
        <v>4245679364</v>
      </c>
      <c r="T38" s="42">
        <v>0</v>
      </c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</row>
    <row r="39" spans="1:37" s="18" customFormat="1" ht="24.75" customHeight="1">
      <c r="A39" s="39" t="s">
        <v>90</v>
      </c>
      <c r="B39" s="39" t="s">
        <v>91</v>
      </c>
      <c r="C39" s="39"/>
      <c r="D39" s="39"/>
      <c r="E39" s="39"/>
      <c r="F39" s="40">
        <v>25936500602528</v>
      </c>
      <c r="G39" s="40">
        <v>25825714695967</v>
      </c>
      <c r="H39" s="40">
        <v>23780627017398.199</v>
      </c>
      <c r="I39" s="40">
        <v>23780627017398.199</v>
      </c>
      <c r="J39" s="40">
        <v>103413275523.07001</v>
      </c>
      <c r="K39" s="40">
        <v>2148500954091.8101</v>
      </c>
      <c r="L39" s="40">
        <v>2148500954091.8101</v>
      </c>
      <c r="M39" s="40">
        <v>25929127971490</v>
      </c>
      <c r="N39" s="40">
        <v>25929127971490</v>
      </c>
      <c r="O39" s="40">
        <v>25929127971490</v>
      </c>
      <c r="P39" s="40">
        <v>99.97</v>
      </c>
      <c r="Q39" s="40">
        <v>99.97</v>
      </c>
      <c r="R39" s="40">
        <f t="shared" si="0"/>
        <v>37.810348340991538</v>
      </c>
      <c r="S39" s="40">
        <v>7372631037.9300003</v>
      </c>
      <c r="T39" s="40">
        <v>0</v>
      </c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</row>
    <row r="40" spans="1:37" s="18" customFormat="1" ht="24.75" customHeight="1">
      <c r="A40" s="41" t="s">
        <v>92</v>
      </c>
      <c r="B40" s="41" t="s">
        <v>93</v>
      </c>
      <c r="C40" s="41" t="s">
        <v>5</v>
      </c>
      <c r="D40" s="65" t="s">
        <v>65</v>
      </c>
      <c r="E40" s="41" t="s">
        <v>10</v>
      </c>
      <c r="F40" s="42">
        <v>25126121248</v>
      </c>
      <c r="G40" s="42">
        <v>25126121248</v>
      </c>
      <c r="H40" s="42">
        <v>16420049791.01</v>
      </c>
      <c r="I40" s="42">
        <v>16420049791.01</v>
      </c>
      <c r="J40" s="42">
        <v>-7372631037.0799999</v>
      </c>
      <c r="K40" s="42">
        <v>1333440419.9100001</v>
      </c>
      <c r="L40" s="42">
        <v>1333440419.9100001</v>
      </c>
      <c r="M40" s="42">
        <v>17753490210.919998</v>
      </c>
      <c r="N40" s="42">
        <v>17753490210.919998</v>
      </c>
      <c r="O40" s="42">
        <v>17753490210.919998</v>
      </c>
      <c r="P40" s="42">
        <v>70.66</v>
      </c>
      <c r="Q40" s="42">
        <v>70.66</v>
      </c>
      <c r="R40" s="42">
        <f t="shared" si="0"/>
        <v>2.5888477617964978E-2</v>
      </c>
      <c r="S40" s="42">
        <v>7372631037.0799999</v>
      </c>
      <c r="T40" s="42">
        <v>0</v>
      </c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</row>
    <row r="41" spans="1:37" s="18" customFormat="1" ht="24.75" customHeight="1">
      <c r="A41" s="41" t="s">
        <v>94</v>
      </c>
      <c r="B41" s="41" t="s">
        <v>95</v>
      </c>
      <c r="C41" s="41" t="s">
        <v>5</v>
      </c>
      <c r="D41" s="65" t="s">
        <v>65</v>
      </c>
      <c r="E41" s="41" t="s">
        <v>10</v>
      </c>
      <c r="F41" s="42">
        <v>25911374481280</v>
      </c>
      <c r="G41" s="42">
        <v>25800588574719</v>
      </c>
      <c r="H41" s="42">
        <v>23764206967607.199</v>
      </c>
      <c r="I41" s="42">
        <v>23764206967607.199</v>
      </c>
      <c r="J41" s="42">
        <v>110785906560.14999</v>
      </c>
      <c r="K41" s="42">
        <v>2147167513671.8999</v>
      </c>
      <c r="L41" s="42">
        <v>2147167513671.8999</v>
      </c>
      <c r="M41" s="42">
        <v>25911374481279.102</v>
      </c>
      <c r="N41" s="42">
        <v>25911374481279.102</v>
      </c>
      <c r="O41" s="42">
        <v>25911374481279.102</v>
      </c>
      <c r="P41" s="42">
        <v>100</v>
      </c>
      <c r="Q41" s="42">
        <v>100</v>
      </c>
      <c r="R41" s="42">
        <f t="shared" si="0"/>
        <v>37.784459863373606</v>
      </c>
      <c r="S41" s="42">
        <v>0.85</v>
      </c>
      <c r="T41" s="42">
        <v>0</v>
      </c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</row>
    <row r="42" spans="1:37" s="18" customFormat="1" ht="24.75" customHeight="1">
      <c r="A42" s="41" t="s">
        <v>96</v>
      </c>
      <c r="B42" s="41" t="s">
        <v>97</v>
      </c>
      <c r="C42" s="41" t="s">
        <v>5</v>
      </c>
      <c r="D42" s="65" t="s">
        <v>65</v>
      </c>
      <c r="E42" s="41" t="s">
        <v>10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f t="shared" si="0"/>
        <v>0</v>
      </c>
      <c r="S42" s="42">
        <v>0</v>
      </c>
      <c r="T42" s="42">
        <v>0</v>
      </c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</row>
    <row r="43" spans="1:37" s="18" customFormat="1" ht="24.75" customHeight="1">
      <c r="A43" s="39" t="s">
        <v>98</v>
      </c>
      <c r="B43" s="39" t="s">
        <v>99</v>
      </c>
      <c r="C43" s="39"/>
      <c r="D43" s="39"/>
      <c r="E43" s="39"/>
      <c r="F43" s="40">
        <v>8819687561092</v>
      </c>
      <c r="G43" s="40">
        <v>7931658499616</v>
      </c>
      <c r="H43" s="40">
        <v>6243452853537.6602</v>
      </c>
      <c r="I43" s="40">
        <v>6243452853537.6602</v>
      </c>
      <c r="J43" s="40">
        <v>-35804403791.879997</v>
      </c>
      <c r="K43" s="40">
        <v>1652401242286.46</v>
      </c>
      <c r="L43" s="40">
        <v>1652401242286.46</v>
      </c>
      <c r="M43" s="40">
        <v>7895854095824.1201</v>
      </c>
      <c r="N43" s="40">
        <v>7895854095824.1201</v>
      </c>
      <c r="O43" s="40">
        <v>7895854095824.1201</v>
      </c>
      <c r="P43" s="40">
        <v>89.53</v>
      </c>
      <c r="Q43" s="40">
        <v>89.53</v>
      </c>
      <c r="R43" s="40">
        <f t="shared" si="0"/>
        <v>11.513884853397908</v>
      </c>
      <c r="S43" s="40">
        <v>923833465267.88</v>
      </c>
      <c r="T43" s="40">
        <v>0</v>
      </c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</row>
    <row r="44" spans="1:37" s="18" customFormat="1" ht="24.75" customHeight="1">
      <c r="A44" s="41" t="s">
        <v>100</v>
      </c>
      <c r="B44" s="41" t="s">
        <v>101</v>
      </c>
      <c r="C44" s="41" t="s">
        <v>5</v>
      </c>
      <c r="D44" s="66" t="s">
        <v>65</v>
      </c>
      <c r="E44" s="41" t="s">
        <v>6</v>
      </c>
      <c r="F44" s="42">
        <v>4311915927117.3599</v>
      </c>
      <c r="G44" s="42">
        <v>4099599023321</v>
      </c>
      <c r="H44" s="42">
        <v>3790927634936.23</v>
      </c>
      <c r="I44" s="42">
        <v>3790927634936.23</v>
      </c>
      <c r="J44" s="42">
        <v>208041105100.64001</v>
      </c>
      <c r="K44" s="42">
        <v>516712493485.40997</v>
      </c>
      <c r="L44" s="42">
        <v>516712493485.40997</v>
      </c>
      <c r="M44" s="42">
        <v>4307640128421.6401</v>
      </c>
      <c r="N44" s="42">
        <v>4307640128421.6401</v>
      </c>
      <c r="O44" s="42">
        <v>4307640128421.6401</v>
      </c>
      <c r="P44" s="42">
        <v>99.9</v>
      </c>
      <c r="Q44" s="42">
        <v>99.9</v>
      </c>
      <c r="R44" s="42">
        <f t="shared" si="0"/>
        <v>6.2814828929974347</v>
      </c>
      <c r="S44" s="42">
        <v>4275798695.7199998</v>
      </c>
      <c r="T44" s="42">
        <v>0</v>
      </c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</row>
    <row r="45" spans="1:37" s="18" customFormat="1" ht="24.75" customHeight="1">
      <c r="A45" s="41" t="s">
        <v>102</v>
      </c>
      <c r="B45" s="41" t="s">
        <v>103</v>
      </c>
      <c r="C45" s="41" t="s">
        <v>5</v>
      </c>
      <c r="D45" s="66" t="s">
        <v>65</v>
      </c>
      <c r="E45" s="41" t="s">
        <v>6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f t="shared" si="0"/>
        <v>0</v>
      </c>
      <c r="S45" s="42">
        <v>0</v>
      </c>
      <c r="T45" s="42">
        <v>0</v>
      </c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</row>
    <row r="46" spans="1:37" s="18" customFormat="1" ht="24.75" customHeight="1">
      <c r="A46" s="41" t="s">
        <v>104</v>
      </c>
      <c r="B46" s="41" t="s">
        <v>105</v>
      </c>
      <c r="C46" s="41" t="s">
        <v>5</v>
      </c>
      <c r="D46" s="66" t="s">
        <v>65</v>
      </c>
      <c r="E46" s="41" t="s">
        <v>6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f t="shared" si="0"/>
        <v>0</v>
      </c>
      <c r="S46" s="42">
        <v>0</v>
      </c>
      <c r="T46" s="42">
        <v>0</v>
      </c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</row>
    <row r="47" spans="1:37" s="18" customFormat="1" ht="24.75" customHeight="1">
      <c r="A47" s="41" t="s">
        <v>106</v>
      </c>
      <c r="B47" s="41" t="s">
        <v>107</v>
      </c>
      <c r="C47" s="41" t="s">
        <v>5</v>
      </c>
      <c r="D47" s="66" t="s">
        <v>65</v>
      </c>
      <c r="E47" s="41" t="s">
        <v>6</v>
      </c>
      <c r="F47" s="42">
        <v>1772000000000</v>
      </c>
      <c r="G47" s="42">
        <v>1772000000000</v>
      </c>
      <c r="H47" s="42">
        <v>1203930414158.46</v>
      </c>
      <c r="I47" s="42">
        <v>1203930414158.46</v>
      </c>
      <c r="J47" s="42">
        <v>-438334598344.82001</v>
      </c>
      <c r="K47" s="42">
        <v>129734987496.72</v>
      </c>
      <c r="L47" s="42">
        <v>129734987496.72</v>
      </c>
      <c r="M47" s="42">
        <v>1333665401655.1799</v>
      </c>
      <c r="N47" s="42">
        <v>1333665401655.1799</v>
      </c>
      <c r="O47" s="42">
        <v>1333665401655.1799</v>
      </c>
      <c r="P47" s="42">
        <v>75.260000000000005</v>
      </c>
      <c r="Q47" s="42">
        <v>75.260000000000005</v>
      </c>
      <c r="R47" s="42">
        <f t="shared" si="0"/>
        <v>1.9447762941490481</v>
      </c>
      <c r="S47" s="42">
        <v>438334598344.82001</v>
      </c>
      <c r="T47" s="42">
        <v>0</v>
      </c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</row>
    <row r="48" spans="1:37" s="18" customFormat="1" ht="24.75" customHeight="1">
      <c r="A48" s="41" t="s">
        <v>108</v>
      </c>
      <c r="B48" s="41" t="s">
        <v>109</v>
      </c>
      <c r="C48" s="41" t="s">
        <v>5</v>
      </c>
      <c r="D48" s="66" t="s">
        <v>65</v>
      </c>
      <c r="E48" s="41" t="s">
        <v>10</v>
      </c>
      <c r="F48" s="42">
        <v>1153349970602.6399</v>
      </c>
      <c r="G48" s="42">
        <v>956473443091</v>
      </c>
      <c r="H48" s="42">
        <v>847622296378.47998</v>
      </c>
      <c r="I48" s="42">
        <v>847622296378.47998</v>
      </c>
      <c r="J48" s="42">
        <v>193541298800.64001</v>
      </c>
      <c r="K48" s="42">
        <v>302392445513.15997</v>
      </c>
      <c r="L48" s="42">
        <v>302392445513.15997</v>
      </c>
      <c r="M48" s="42">
        <v>1150014741891.6399</v>
      </c>
      <c r="N48" s="42">
        <v>1150014741891.6399</v>
      </c>
      <c r="O48" s="42">
        <v>1150014741891.6399</v>
      </c>
      <c r="P48" s="42">
        <v>99.71</v>
      </c>
      <c r="Q48" s="42">
        <v>99.71</v>
      </c>
      <c r="R48" s="42">
        <f t="shared" si="0"/>
        <v>1.6769734036566477</v>
      </c>
      <c r="S48" s="42">
        <v>3335228711</v>
      </c>
      <c r="T48" s="42">
        <v>0</v>
      </c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</row>
    <row r="49" spans="1:37" s="18" customFormat="1" ht="24.75" customHeight="1">
      <c r="A49" s="41" t="s">
        <v>110</v>
      </c>
      <c r="B49" s="41" t="s">
        <v>111</v>
      </c>
      <c r="C49" s="41" t="s">
        <v>5</v>
      </c>
      <c r="D49" s="66" t="s">
        <v>7</v>
      </c>
      <c r="E49" s="41"/>
      <c r="F49" s="42">
        <v>11500000000</v>
      </c>
      <c r="G49" s="42">
        <v>11500000000</v>
      </c>
      <c r="H49" s="42">
        <v>5510654943.3800001</v>
      </c>
      <c r="I49" s="42">
        <v>5510654943.3800001</v>
      </c>
      <c r="J49" s="42">
        <v>-5029212202.8199997</v>
      </c>
      <c r="K49" s="42">
        <v>960132853.79999995</v>
      </c>
      <c r="L49" s="42">
        <v>960132853.79999995</v>
      </c>
      <c r="M49" s="42">
        <v>6470787797.1800003</v>
      </c>
      <c r="N49" s="42">
        <v>6470787797.1800003</v>
      </c>
      <c r="O49" s="42">
        <v>6470787797.1800003</v>
      </c>
      <c r="P49" s="42">
        <v>56.27</v>
      </c>
      <c r="Q49" s="42">
        <v>56.27</v>
      </c>
      <c r="R49" s="42">
        <f t="shared" si="0"/>
        <v>9.435826030132155E-3</v>
      </c>
      <c r="S49" s="42">
        <v>5029212202.8199997</v>
      </c>
      <c r="T49" s="42">
        <v>0</v>
      </c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</row>
    <row r="50" spans="1:37" s="18" customFormat="1" ht="24.75" customHeight="1">
      <c r="A50" s="41" t="s">
        <v>112</v>
      </c>
      <c r="B50" s="41" t="s">
        <v>113</v>
      </c>
      <c r="C50" s="41" t="s">
        <v>5</v>
      </c>
      <c r="D50" s="66" t="s">
        <v>7</v>
      </c>
      <c r="E50" s="41"/>
      <c r="F50" s="42">
        <v>64700000000</v>
      </c>
      <c r="G50" s="42">
        <v>49000000000</v>
      </c>
      <c r="H50" s="42">
        <v>48338404341.669998</v>
      </c>
      <c r="I50" s="42">
        <v>48338404341.669998</v>
      </c>
      <c r="J50" s="42">
        <v>15086678728.48</v>
      </c>
      <c r="K50" s="42">
        <v>15748274386.809999</v>
      </c>
      <c r="L50" s="42">
        <v>15748274386.809999</v>
      </c>
      <c r="M50" s="42">
        <v>64086678728.480003</v>
      </c>
      <c r="N50" s="42">
        <v>64086678728.480003</v>
      </c>
      <c r="O50" s="42">
        <v>64086678728.480003</v>
      </c>
      <c r="P50" s="42">
        <v>99.05</v>
      </c>
      <c r="Q50" s="42">
        <v>99.05</v>
      </c>
      <c r="R50" s="42">
        <f t="shared" si="0"/>
        <v>9.3452415731272179E-2</v>
      </c>
      <c r="S50" s="42">
        <v>613321271.51999998</v>
      </c>
      <c r="T50" s="42">
        <v>0</v>
      </c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</row>
    <row r="51" spans="1:37" s="18" customFormat="1" ht="24.75" customHeight="1">
      <c r="A51" s="41" t="s">
        <v>114</v>
      </c>
      <c r="B51" s="41" t="s">
        <v>115</v>
      </c>
      <c r="C51" s="41" t="s">
        <v>5</v>
      </c>
      <c r="D51" s="66" t="s">
        <v>65</v>
      </c>
      <c r="E51" s="41" t="s">
        <v>6</v>
      </c>
      <c r="F51" s="42">
        <v>124289510739</v>
      </c>
      <c r="G51" s="42">
        <v>94499510739</v>
      </c>
      <c r="H51" s="42">
        <v>93338850061.929993</v>
      </c>
      <c r="I51" s="42">
        <v>93338850061.929993</v>
      </c>
      <c r="J51" s="42">
        <v>28749453584.849998</v>
      </c>
      <c r="K51" s="42">
        <v>29910114261.919998</v>
      </c>
      <c r="L51" s="42">
        <v>29910114261.919998</v>
      </c>
      <c r="M51" s="42">
        <v>123248964323.85001</v>
      </c>
      <c r="N51" s="42">
        <v>123248964323.85001</v>
      </c>
      <c r="O51" s="42">
        <v>123248964323.85001</v>
      </c>
      <c r="P51" s="42">
        <v>99.16</v>
      </c>
      <c r="Q51" s="42">
        <v>99.16</v>
      </c>
      <c r="R51" s="42">
        <f t="shared" si="0"/>
        <v>0.17972398758936817</v>
      </c>
      <c r="S51" s="42">
        <v>1040546415.15</v>
      </c>
      <c r="T51" s="42">
        <v>0</v>
      </c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</row>
    <row r="52" spans="1:37" s="18" customFormat="1" ht="24.75" customHeight="1">
      <c r="A52" s="41" t="s">
        <v>116</v>
      </c>
      <c r="B52" s="41" t="s">
        <v>117</v>
      </c>
      <c r="C52" s="41" t="s">
        <v>5</v>
      </c>
      <c r="D52" s="66" t="s">
        <v>65</v>
      </c>
      <c r="E52" s="41" t="s">
        <v>8</v>
      </c>
      <c r="F52" s="42">
        <v>700000000</v>
      </c>
      <c r="G52" s="42">
        <v>25000000000</v>
      </c>
      <c r="H52" s="42">
        <v>0</v>
      </c>
      <c r="I52" s="42">
        <v>0</v>
      </c>
      <c r="J52" s="42">
        <v>-24300935869.529999</v>
      </c>
      <c r="K52" s="42">
        <v>699064130.47000003</v>
      </c>
      <c r="L52" s="42">
        <v>699064130.47000003</v>
      </c>
      <c r="M52" s="42">
        <v>699064130.47000003</v>
      </c>
      <c r="N52" s="42">
        <v>699064130.47000003</v>
      </c>
      <c r="O52" s="42">
        <v>699064130.47000003</v>
      </c>
      <c r="P52" s="42">
        <v>99.87</v>
      </c>
      <c r="Q52" s="42">
        <v>99.87</v>
      </c>
      <c r="R52" s="42">
        <f t="shared" si="0"/>
        <v>1.0193886317667847E-3</v>
      </c>
      <c r="S52" s="42">
        <v>935869.53</v>
      </c>
      <c r="T52" s="42">
        <v>0</v>
      </c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</row>
    <row r="53" spans="1:37" s="18" customFormat="1" ht="24.75" customHeight="1">
      <c r="A53" s="41" t="s">
        <v>118</v>
      </c>
      <c r="B53" s="41" t="s">
        <v>119</v>
      </c>
      <c r="C53" s="41" t="s">
        <v>5</v>
      </c>
      <c r="D53" s="66" t="s">
        <v>7</v>
      </c>
      <c r="E53" s="41"/>
      <c r="F53" s="42">
        <v>15360000000</v>
      </c>
      <c r="G53" s="42">
        <v>15360000000</v>
      </c>
      <c r="H53" s="42">
        <v>15360000000</v>
      </c>
      <c r="I53" s="42">
        <v>15360000000</v>
      </c>
      <c r="J53" s="42">
        <v>0</v>
      </c>
      <c r="K53" s="42">
        <v>0</v>
      </c>
      <c r="L53" s="42">
        <v>0</v>
      </c>
      <c r="M53" s="42">
        <v>15360000000</v>
      </c>
      <c r="N53" s="42">
        <v>15360000000</v>
      </c>
      <c r="O53" s="42">
        <v>15360000000</v>
      </c>
      <c r="P53" s="42">
        <v>100</v>
      </c>
      <c r="Q53" s="42">
        <v>100</v>
      </c>
      <c r="R53" s="42">
        <f t="shared" si="0"/>
        <v>2.2398244597975063E-2</v>
      </c>
      <c r="S53" s="42">
        <v>0</v>
      </c>
      <c r="T53" s="42">
        <v>0</v>
      </c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</row>
    <row r="54" spans="1:37" s="18" customFormat="1" ht="24.75" customHeight="1">
      <c r="A54" s="41" t="s">
        <v>120</v>
      </c>
      <c r="B54" s="41" t="s">
        <v>121</v>
      </c>
      <c r="C54" s="41" t="s">
        <v>5</v>
      </c>
      <c r="D54" s="66" t="s">
        <v>65</v>
      </c>
      <c r="E54" s="41" t="s">
        <v>8</v>
      </c>
      <c r="F54" s="42">
        <v>5000000000</v>
      </c>
      <c r="G54" s="42">
        <v>5000000000</v>
      </c>
      <c r="H54" s="42">
        <v>3093882368.1599998</v>
      </c>
      <c r="I54" s="42">
        <v>3093882368.1599998</v>
      </c>
      <c r="J54" s="42">
        <v>-1840832068.8399999</v>
      </c>
      <c r="K54" s="42">
        <v>65285563</v>
      </c>
      <c r="L54" s="42">
        <v>65285563</v>
      </c>
      <c r="M54" s="42">
        <v>3159167931.1599998</v>
      </c>
      <c r="N54" s="42">
        <v>3159167931.1599998</v>
      </c>
      <c r="O54" s="42">
        <v>3159167931.1599998</v>
      </c>
      <c r="P54" s="42">
        <v>63.18</v>
      </c>
      <c r="Q54" s="42">
        <v>63.18</v>
      </c>
      <c r="R54" s="42">
        <f t="shared" si="0"/>
        <v>4.6067588573047219E-3</v>
      </c>
      <c r="S54" s="42">
        <v>1840832068.8399999</v>
      </c>
      <c r="T54" s="42">
        <v>0</v>
      </c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</row>
    <row r="55" spans="1:37" s="18" customFormat="1" ht="24.75" customHeight="1">
      <c r="A55" s="41" t="s">
        <v>122</v>
      </c>
      <c r="B55" s="41" t="s">
        <v>123</v>
      </c>
      <c r="C55" s="41" t="s">
        <v>5</v>
      </c>
      <c r="D55" s="66" t="s">
        <v>65</v>
      </c>
      <c r="E55" s="41" t="s">
        <v>8</v>
      </c>
      <c r="F55" s="42">
        <v>728000000000</v>
      </c>
      <c r="G55" s="42">
        <v>728000000000</v>
      </c>
      <c r="H55" s="42">
        <v>235330716349.35001</v>
      </c>
      <c r="I55" s="42">
        <v>235330716349.35001</v>
      </c>
      <c r="J55" s="42">
        <v>-411264305421.47998</v>
      </c>
      <c r="K55" s="42">
        <v>81404978229.169998</v>
      </c>
      <c r="L55" s="42">
        <v>81404978229.169998</v>
      </c>
      <c r="M55" s="42">
        <v>316735694578.52002</v>
      </c>
      <c r="N55" s="42">
        <v>316735694578.52002</v>
      </c>
      <c r="O55" s="42">
        <v>316735694578.52002</v>
      </c>
      <c r="P55" s="42">
        <v>43.51</v>
      </c>
      <c r="Q55" s="42">
        <v>43.51</v>
      </c>
      <c r="R55" s="42">
        <f t="shared" si="0"/>
        <v>0.46187002344265726</v>
      </c>
      <c r="S55" s="42">
        <v>411264305421.47998</v>
      </c>
      <c r="T55" s="42">
        <v>0</v>
      </c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</row>
    <row r="56" spans="1:37" s="18" customFormat="1" ht="24.75" customHeight="1">
      <c r="A56" s="41" t="s">
        <v>124</v>
      </c>
      <c r="B56" s="41" t="s">
        <v>125</v>
      </c>
      <c r="C56" s="41" t="s">
        <v>5</v>
      </c>
      <c r="D56" s="41" t="s">
        <v>7</v>
      </c>
      <c r="E56" s="41"/>
      <c r="F56" s="42">
        <v>274851884711</v>
      </c>
      <c r="G56" s="42">
        <v>76799199974</v>
      </c>
      <c r="H56" s="42">
        <v>0</v>
      </c>
      <c r="I56" s="42">
        <v>0</v>
      </c>
      <c r="J56" s="42">
        <v>143816500677</v>
      </c>
      <c r="K56" s="42">
        <v>220615700651</v>
      </c>
      <c r="L56" s="42">
        <v>220615700651</v>
      </c>
      <c r="M56" s="42">
        <v>220615700651</v>
      </c>
      <c r="N56" s="42">
        <v>220615700651</v>
      </c>
      <c r="O56" s="42">
        <v>220615700651</v>
      </c>
      <c r="P56" s="42">
        <v>80.27</v>
      </c>
      <c r="Q56" s="42">
        <v>80.27</v>
      </c>
      <c r="R56" s="42"/>
      <c r="S56" s="42">
        <v>54236184060</v>
      </c>
      <c r="T56" s="42">
        <v>0</v>
      </c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</row>
    <row r="57" spans="1:37" s="18" customFormat="1" ht="24.75" customHeight="1">
      <c r="A57" s="41" t="s">
        <v>126</v>
      </c>
      <c r="B57" s="41" t="s">
        <v>127</v>
      </c>
      <c r="C57" s="41" t="s">
        <v>5</v>
      </c>
      <c r="D57" s="41" t="s">
        <v>7</v>
      </c>
      <c r="E57" s="41"/>
      <c r="F57" s="42">
        <v>358020267922</v>
      </c>
      <c r="G57" s="42">
        <v>98427322491</v>
      </c>
      <c r="H57" s="42">
        <v>0</v>
      </c>
      <c r="I57" s="42">
        <v>0</v>
      </c>
      <c r="J57" s="42">
        <v>255730443224</v>
      </c>
      <c r="K57" s="42">
        <v>354157765715</v>
      </c>
      <c r="L57" s="42">
        <v>354157765715</v>
      </c>
      <c r="M57" s="42">
        <v>354157765715</v>
      </c>
      <c r="N57" s="42">
        <v>354157765715</v>
      </c>
      <c r="O57" s="42">
        <v>354157765715</v>
      </c>
      <c r="P57" s="42">
        <v>98.92</v>
      </c>
      <c r="Q57" s="42">
        <v>98.92</v>
      </c>
      <c r="R57" s="42"/>
      <c r="S57" s="42">
        <v>3862502207</v>
      </c>
      <c r="T57" s="42">
        <v>0</v>
      </c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</row>
    <row r="58" spans="1:37" s="18" customFormat="1" ht="24.75" customHeight="1">
      <c r="A58" s="39" t="s">
        <v>128</v>
      </c>
      <c r="B58" s="39" t="s">
        <v>129</v>
      </c>
      <c r="C58" s="39"/>
      <c r="D58" s="39"/>
      <c r="E58" s="39"/>
      <c r="F58" s="40">
        <v>475473432021.42999</v>
      </c>
      <c r="G58" s="40">
        <v>424327484780</v>
      </c>
      <c r="H58" s="40">
        <v>377453791662.65002</v>
      </c>
      <c r="I58" s="40">
        <v>377453791662.65002</v>
      </c>
      <c r="J58" s="40">
        <v>18967085472.580002</v>
      </c>
      <c r="K58" s="40">
        <v>65840778589.93</v>
      </c>
      <c r="L58" s="40">
        <v>65840778589.93</v>
      </c>
      <c r="M58" s="40">
        <v>443294570252.58002</v>
      </c>
      <c r="N58" s="40">
        <v>443294570252.58002</v>
      </c>
      <c r="O58" s="40">
        <v>443294570252.58002</v>
      </c>
      <c r="P58" s="40">
        <v>93.23</v>
      </c>
      <c r="Q58" s="40">
        <v>93.23</v>
      </c>
      <c r="R58" s="40">
        <f t="shared" si="0"/>
        <v>0.64642058681455261</v>
      </c>
      <c r="S58" s="40">
        <v>32178861768.849998</v>
      </c>
      <c r="T58" s="40">
        <v>0</v>
      </c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</row>
    <row r="59" spans="1:37" s="18" customFormat="1" ht="24.75" customHeight="1">
      <c r="A59" s="41" t="s">
        <v>130</v>
      </c>
      <c r="B59" s="41" t="s">
        <v>131</v>
      </c>
      <c r="C59" s="41" t="s">
        <v>5</v>
      </c>
      <c r="D59" s="65" t="s">
        <v>65</v>
      </c>
      <c r="E59" s="41" t="s">
        <v>6</v>
      </c>
      <c r="F59" s="42">
        <v>1960000000</v>
      </c>
      <c r="G59" s="42">
        <v>1960000000</v>
      </c>
      <c r="H59" s="42">
        <v>690695600.85000002</v>
      </c>
      <c r="I59" s="42">
        <v>690695600.85000002</v>
      </c>
      <c r="J59" s="42">
        <v>-1137461479.72</v>
      </c>
      <c r="K59" s="42">
        <v>131842919.43000001</v>
      </c>
      <c r="L59" s="42">
        <v>131842919.43000001</v>
      </c>
      <c r="M59" s="42">
        <v>822538520.27999997</v>
      </c>
      <c r="N59" s="42">
        <v>822538520.27999997</v>
      </c>
      <c r="O59" s="42">
        <v>822538520.27999997</v>
      </c>
      <c r="P59" s="42">
        <v>41.97</v>
      </c>
      <c r="Q59" s="42">
        <v>41.97</v>
      </c>
      <c r="R59" s="42">
        <f t="shared" si="0"/>
        <v>1.1994413390942651E-3</v>
      </c>
      <c r="S59" s="42">
        <v>1137461479.72</v>
      </c>
      <c r="T59" s="42">
        <v>0</v>
      </c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</row>
    <row r="60" spans="1:37" s="18" customFormat="1" ht="24.75" customHeight="1">
      <c r="A60" s="41" t="s">
        <v>132</v>
      </c>
      <c r="B60" s="41" t="s">
        <v>133</v>
      </c>
      <c r="C60" s="41" t="s">
        <v>5</v>
      </c>
      <c r="D60" s="65" t="s">
        <v>65</v>
      </c>
      <c r="E60" s="41" t="s">
        <v>6</v>
      </c>
      <c r="F60" s="42">
        <v>3065000000</v>
      </c>
      <c r="G60" s="42">
        <v>3065000000</v>
      </c>
      <c r="H60" s="42">
        <v>1438727207.6300001</v>
      </c>
      <c r="I60" s="42">
        <v>1438727207.6300001</v>
      </c>
      <c r="J60" s="42">
        <v>-1405322305.6099999</v>
      </c>
      <c r="K60" s="42">
        <v>220950486.75999999</v>
      </c>
      <c r="L60" s="42">
        <v>220950486.75999999</v>
      </c>
      <c r="M60" s="42">
        <v>1659677694.3900001</v>
      </c>
      <c r="N60" s="42">
        <v>1659677694.3900001</v>
      </c>
      <c r="O60" s="42">
        <v>1659677694.3900001</v>
      </c>
      <c r="P60" s="42">
        <v>54.15</v>
      </c>
      <c r="Q60" s="42">
        <v>54.15</v>
      </c>
      <c r="R60" s="42">
        <f t="shared" si="0"/>
        <v>2.4201736297363627E-3</v>
      </c>
      <c r="S60" s="42">
        <v>1405322305.6099999</v>
      </c>
      <c r="T60" s="42">
        <v>0</v>
      </c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</row>
    <row r="61" spans="1:37" s="18" customFormat="1" ht="24.75" customHeight="1">
      <c r="A61" s="41" t="s">
        <v>134</v>
      </c>
      <c r="B61" s="41" t="s">
        <v>135</v>
      </c>
      <c r="C61" s="41" t="s">
        <v>5</v>
      </c>
      <c r="D61" s="65" t="s">
        <v>65</v>
      </c>
      <c r="E61" s="41" t="s">
        <v>6</v>
      </c>
      <c r="F61" s="42">
        <v>470448432021.42999</v>
      </c>
      <c r="G61" s="42">
        <v>419302484780</v>
      </c>
      <c r="H61" s="42">
        <v>375324368854.16998</v>
      </c>
      <c r="I61" s="42">
        <v>375324368854.16998</v>
      </c>
      <c r="J61" s="42">
        <v>21509869257.91</v>
      </c>
      <c r="K61" s="42">
        <v>65487985183.739998</v>
      </c>
      <c r="L61" s="42">
        <v>65487985183.739998</v>
      </c>
      <c r="M61" s="42">
        <v>440812354037.90997</v>
      </c>
      <c r="N61" s="42">
        <v>440812354037.90997</v>
      </c>
      <c r="O61" s="42">
        <v>440812354037.90997</v>
      </c>
      <c r="P61" s="42">
        <v>93.7</v>
      </c>
      <c r="Q61" s="42">
        <v>93.7</v>
      </c>
      <c r="R61" s="42">
        <f t="shared" si="0"/>
        <v>0.64280097184572194</v>
      </c>
      <c r="S61" s="42">
        <v>29636077983.52</v>
      </c>
      <c r="T61" s="42">
        <v>0</v>
      </c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</row>
    <row r="62" spans="1:37" s="18" customFormat="1" ht="24.75" customHeight="1">
      <c r="A62" s="41" t="s">
        <v>136</v>
      </c>
      <c r="B62" s="41" t="s">
        <v>137</v>
      </c>
      <c r="C62" s="41" t="s">
        <v>5</v>
      </c>
      <c r="D62" s="65" t="s">
        <v>7</v>
      </c>
      <c r="E62" s="41"/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f t="shared" si="0"/>
        <v>0</v>
      </c>
      <c r="S62" s="42">
        <v>0</v>
      </c>
      <c r="T62" s="42">
        <v>0</v>
      </c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</row>
    <row r="63" spans="1:37" s="18" customFormat="1" ht="24.75" customHeight="1">
      <c r="A63" s="41" t="s">
        <v>138</v>
      </c>
      <c r="B63" s="41" t="s">
        <v>139</v>
      </c>
      <c r="C63" s="41" t="s">
        <v>5</v>
      </c>
      <c r="D63" s="65" t="s">
        <v>7</v>
      </c>
      <c r="E63" s="41"/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f t="shared" si="0"/>
        <v>0</v>
      </c>
      <c r="S63" s="42">
        <v>0</v>
      </c>
      <c r="T63" s="42">
        <v>0</v>
      </c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</row>
    <row r="64" spans="1:37" s="18" customFormat="1" ht="24.75" customHeight="1">
      <c r="A64" s="39" t="s">
        <v>140</v>
      </c>
      <c r="B64" s="39" t="s">
        <v>141</v>
      </c>
      <c r="C64" s="39"/>
      <c r="D64" s="39"/>
      <c r="E64" s="39"/>
      <c r="F64" s="40">
        <v>5344387841172.8398</v>
      </c>
      <c r="G64" s="40">
        <v>5341824747172.8398</v>
      </c>
      <c r="H64" s="40">
        <v>3624060095258.8398</v>
      </c>
      <c r="I64" s="40">
        <v>3624060095258.8398</v>
      </c>
      <c r="J64" s="40">
        <v>-1297687576341.24</v>
      </c>
      <c r="K64" s="40">
        <v>420077075572.76001</v>
      </c>
      <c r="L64" s="40">
        <v>420058824126.54999</v>
      </c>
      <c r="M64" s="40">
        <v>4044137170831.6001</v>
      </c>
      <c r="N64" s="40">
        <v>4044137170831.6001</v>
      </c>
      <c r="O64" s="40">
        <v>4044118919385.3901</v>
      </c>
      <c r="P64" s="40">
        <v>75.67</v>
      </c>
      <c r="Q64" s="40">
        <v>75.67</v>
      </c>
      <c r="R64" s="40">
        <f t="shared" si="0"/>
        <v>5.8972112460737351</v>
      </c>
      <c r="S64" s="40">
        <v>1300250670341.24</v>
      </c>
      <c r="T64" s="40">
        <v>18251446.210000001</v>
      </c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</row>
    <row r="65" spans="1:37" s="25" customFormat="1" ht="24.75" customHeight="1">
      <c r="A65" s="41" t="s">
        <v>142</v>
      </c>
      <c r="B65" s="41" t="s">
        <v>143</v>
      </c>
      <c r="C65" s="41"/>
      <c r="D65" s="41"/>
      <c r="E65" s="41"/>
      <c r="F65" s="42">
        <v>41269631369</v>
      </c>
      <c r="G65" s="42">
        <v>38706537369</v>
      </c>
      <c r="H65" s="42">
        <v>31271408360</v>
      </c>
      <c r="I65" s="42">
        <v>31271408360</v>
      </c>
      <c r="J65" s="42">
        <v>-6088905516.79</v>
      </c>
      <c r="K65" s="42">
        <v>1346223492.21</v>
      </c>
      <c r="L65" s="42">
        <v>1327972046</v>
      </c>
      <c r="M65" s="42">
        <v>32617631852.209999</v>
      </c>
      <c r="N65" s="42">
        <v>32617631852.209999</v>
      </c>
      <c r="O65" s="42">
        <v>32599380406</v>
      </c>
      <c r="P65" s="42">
        <v>79.040000000000006</v>
      </c>
      <c r="Q65" s="42">
        <v>78.989999999999995</v>
      </c>
      <c r="R65" s="42">
        <f t="shared" si="0"/>
        <v>4.7537037504949455E-2</v>
      </c>
      <c r="S65" s="42">
        <v>8651999516.7900009</v>
      </c>
      <c r="T65" s="42">
        <v>18251446.210000001</v>
      </c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</row>
    <row r="66" spans="1:37" s="18" customFormat="1" ht="24.75" customHeight="1">
      <c r="A66" s="43" t="s">
        <v>144</v>
      </c>
      <c r="B66" s="43" t="s">
        <v>145</v>
      </c>
      <c r="C66" s="43" t="s">
        <v>5</v>
      </c>
      <c r="D66" s="43" t="s">
        <v>65</v>
      </c>
      <c r="E66" s="43" t="s">
        <v>8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f t="shared" si="0"/>
        <v>0</v>
      </c>
      <c r="S66" s="44">
        <v>0</v>
      </c>
      <c r="T66" s="44">
        <v>0</v>
      </c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</row>
    <row r="67" spans="1:37" s="18" customFormat="1" ht="24.75" customHeight="1">
      <c r="A67" s="43" t="s">
        <v>146</v>
      </c>
      <c r="B67" s="43" t="s">
        <v>147</v>
      </c>
      <c r="C67" s="43" t="s">
        <v>5</v>
      </c>
      <c r="D67" s="43" t="s">
        <v>65</v>
      </c>
      <c r="E67" s="43" t="s">
        <v>8</v>
      </c>
      <c r="F67" s="44">
        <v>4200000000</v>
      </c>
      <c r="G67" s="44">
        <v>4200000000</v>
      </c>
      <c r="H67" s="44">
        <v>4200000000</v>
      </c>
      <c r="I67" s="44">
        <v>4200000000</v>
      </c>
      <c r="J67" s="44">
        <v>0</v>
      </c>
      <c r="K67" s="44">
        <v>0</v>
      </c>
      <c r="L67" s="44">
        <v>0</v>
      </c>
      <c r="M67" s="44">
        <v>4200000000</v>
      </c>
      <c r="N67" s="44">
        <v>4200000000</v>
      </c>
      <c r="O67" s="44">
        <v>4200000000</v>
      </c>
      <c r="P67" s="44">
        <v>100</v>
      </c>
      <c r="Q67" s="44">
        <v>100</v>
      </c>
      <c r="R67" s="44">
        <f t="shared" si="0"/>
        <v>6.1245200072588069E-3</v>
      </c>
      <c r="S67" s="44">
        <v>0</v>
      </c>
      <c r="T67" s="44">
        <v>0</v>
      </c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</row>
    <row r="68" spans="1:37" s="18" customFormat="1" ht="24.75" customHeight="1">
      <c r="A68" s="43" t="s">
        <v>148</v>
      </c>
      <c r="B68" s="43" t="s">
        <v>149</v>
      </c>
      <c r="C68" s="43" t="s">
        <v>5</v>
      </c>
      <c r="D68" s="43" t="s">
        <v>65</v>
      </c>
      <c r="E68" s="43" t="s">
        <v>8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f t="shared" si="0"/>
        <v>0</v>
      </c>
      <c r="S68" s="44">
        <v>0</v>
      </c>
      <c r="T68" s="44">
        <v>0</v>
      </c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</row>
    <row r="69" spans="1:37" s="18" customFormat="1" ht="24.75" customHeight="1">
      <c r="A69" s="43" t="s">
        <v>150</v>
      </c>
      <c r="B69" s="43" t="s">
        <v>151</v>
      </c>
      <c r="C69" s="43" t="s">
        <v>5</v>
      </c>
      <c r="D69" s="43" t="s">
        <v>65</v>
      </c>
      <c r="E69" s="43" t="s">
        <v>8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f t="shared" si="0"/>
        <v>0</v>
      </c>
      <c r="S69" s="44">
        <v>0</v>
      </c>
      <c r="T69" s="44">
        <v>0</v>
      </c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</row>
    <row r="70" spans="1:37" s="18" customFormat="1" ht="24.75" customHeight="1">
      <c r="A70" s="43" t="s">
        <v>152</v>
      </c>
      <c r="B70" s="43" t="s">
        <v>153</v>
      </c>
      <c r="C70" s="43" t="s">
        <v>5</v>
      </c>
      <c r="D70" s="43" t="s">
        <v>65</v>
      </c>
      <c r="E70" s="43" t="s">
        <v>8</v>
      </c>
      <c r="F70" s="44">
        <v>27033933000</v>
      </c>
      <c r="G70" s="44">
        <v>24470839000</v>
      </c>
      <c r="H70" s="44">
        <v>18415123600</v>
      </c>
      <c r="I70" s="44">
        <v>18415123600</v>
      </c>
      <c r="J70" s="44">
        <v>-6037463953.79</v>
      </c>
      <c r="K70" s="44">
        <v>18251446.210000001</v>
      </c>
      <c r="L70" s="44">
        <v>0</v>
      </c>
      <c r="M70" s="44">
        <v>18433375046.209999</v>
      </c>
      <c r="N70" s="44">
        <v>18433375046.209999</v>
      </c>
      <c r="O70" s="44">
        <v>18415123600</v>
      </c>
      <c r="P70" s="44">
        <v>68.19</v>
      </c>
      <c r="Q70" s="44">
        <v>68.12</v>
      </c>
      <c r="R70" s="44">
        <f t="shared" si="0"/>
        <v>2.6853284029605674E-2</v>
      </c>
      <c r="S70" s="44">
        <v>8600557953.7900009</v>
      </c>
      <c r="T70" s="44">
        <v>18251446.210000001</v>
      </c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</row>
    <row r="71" spans="1:37" s="18" customFormat="1" ht="24.75" customHeight="1">
      <c r="A71" s="43" t="s">
        <v>154</v>
      </c>
      <c r="B71" s="43" t="s">
        <v>155</v>
      </c>
      <c r="C71" s="43" t="s">
        <v>5</v>
      </c>
      <c r="D71" s="43" t="s">
        <v>65</v>
      </c>
      <c r="E71" s="43" t="s">
        <v>8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f t="shared" si="0"/>
        <v>0</v>
      </c>
      <c r="S71" s="44">
        <v>0</v>
      </c>
      <c r="T71" s="44">
        <v>0</v>
      </c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</row>
    <row r="72" spans="1:37" s="18" customFormat="1" ht="24.75" customHeight="1">
      <c r="A72" s="43" t="s">
        <v>156</v>
      </c>
      <c r="B72" s="43" t="s">
        <v>157</v>
      </c>
      <c r="C72" s="43" t="s">
        <v>5</v>
      </c>
      <c r="D72" s="43" t="s">
        <v>65</v>
      </c>
      <c r="E72" s="43" t="s">
        <v>8</v>
      </c>
      <c r="F72" s="44">
        <v>1327972046</v>
      </c>
      <c r="G72" s="44">
        <v>1327972046</v>
      </c>
      <c r="H72" s="44">
        <v>0</v>
      </c>
      <c r="I72" s="44">
        <v>0</v>
      </c>
      <c r="J72" s="44">
        <v>0</v>
      </c>
      <c r="K72" s="44">
        <v>1327972046</v>
      </c>
      <c r="L72" s="44">
        <v>1327972046</v>
      </c>
      <c r="M72" s="44">
        <v>1327972046</v>
      </c>
      <c r="N72" s="44">
        <v>1327972046</v>
      </c>
      <c r="O72" s="44">
        <v>1327972046</v>
      </c>
      <c r="P72" s="44">
        <v>100</v>
      </c>
      <c r="Q72" s="44">
        <v>100</v>
      </c>
      <c r="R72" s="44">
        <f t="shared" si="0"/>
        <v>1.9364741344779553E-3</v>
      </c>
      <c r="S72" s="44">
        <v>0</v>
      </c>
      <c r="T72" s="44">
        <v>0</v>
      </c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</row>
    <row r="73" spans="1:37" s="18" customFormat="1" ht="24.75" customHeight="1">
      <c r="A73" s="43" t="s">
        <v>158</v>
      </c>
      <c r="B73" s="43" t="s">
        <v>159</v>
      </c>
      <c r="C73" s="43" t="s">
        <v>5</v>
      </c>
      <c r="D73" s="43" t="s">
        <v>65</v>
      </c>
      <c r="E73" s="43" t="s">
        <v>8</v>
      </c>
      <c r="F73" s="44">
        <v>3707726323</v>
      </c>
      <c r="G73" s="44">
        <v>3707726323</v>
      </c>
      <c r="H73" s="44">
        <v>3656284760</v>
      </c>
      <c r="I73" s="44">
        <v>3656284760</v>
      </c>
      <c r="J73" s="44">
        <v>-51441563</v>
      </c>
      <c r="K73" s="44">
        <v>0</v>
      </c>
      <c r="L73" s="44">
        <v>0</v>
      </c>
      <c r="M73" s="44">
        <v>3656284760</v>
      </c>
      <c r="N73" s="44">
        <v>3656284760</v>
      </c>
      <c r="O73" s="44">
        <v>3656284760</v>
      </c>
      <c r="P73" s="44">
        <v>98.61</v>
      </c>
      <c r="Q73" s="44">
        <v>98.61</v>
      </c>
      <c r="R73" s="44">
        <f t="shared" si="0"/>
        <v>5.3316640868703484E-3</v>
      </c>
      <c r="S73" s="44">
        <v>51441563</v>
      </c>
      <c r="T73" s="44">
        <v>0</v>
      </c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</row>
    <row r="74" spans="1:37" s="18" customFormat="1" ht="24.75" customHeight="1">
      <c r="A74" s="43" t="s">
        <v>160</v>
      </c>
      <c r="B74" s="43" t="s">
        <v>161</v>
      </c>
      <c r="C74" s="43" t="s">
        <v>5</v>
      </c>
      <c r="D74" s="43" t="s">
        <v>65</v>
      </c>
      <c r="E74" s="43" t="s">
        <v>8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f t="shared" si="0"/>
        <v>0</v>
      </c>
      <c r="S74" s="44">
        <v>0</v>
      </c>
      <c r="T74" s="44">
        <v>0</v>
      </c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</row>
    <row r="75" spans="1:37" s="18" customFormat="1" ht="24.75" customHeight="1">
      <c r="A75" s="43" t="s">
        <v>162</v>
      </c>
      <c r="B75" s="43" t="s">
        <v>163</v>
      </c>
      <c r="C75" s="43" t="s">
        <v>5</v>
      </c>
      <c r="D75" s="43" t="s">
        <v>65</v>
      </c>
      <c r="E75" s="43" t="s">
        <v>10</v>
      </c>
      <c r="F75" s="44">
        <v>5000000000</v>
      </c>
      <c r="G75" s="44">
        <v>5000000000</v>
      </c>
      <c r="H75" s="44">
        <v>5000000000</v>
      </c>
      <c r="I75" s="44">
        <v>5000000000</v>
      </c>
      <c r="J75" s="44">
        <v>0</v>
      </c>
      <c r="K75" s="44">
        <v>0</v>
      </c>
      <c r="L75" s="44">
        <v>0</v>
      </c>
      <c r="M75" s="44">
        <v>5000000000</v>
      </c>
      <c r="N75" s="44">
        <v>5000000000</v>
      </c>
      <c r="O75" s="44">
        <v>5000000000</v>
      </c>
      <c r="P75" s="44">
        <v>100</v>
      </c>
      <c r="Q75" s="44">
        <v>100</v>
      </c>
      <c r="R75" s="44">
        <f t="shared" si="0"/>
        <v>7.2910952467366745E-3</v>
      </c>
      <c r="S75" s="44">
        <v>0</v>
      </c>
      <c r="T75" s="44">
        <v>0</v>
      </c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</row>
    <row r="76" spans="1:37" s="18" customFormat="1" ht="24.75" customHeight="1">
      <c r="A76" s="41" t="s">
        <v>164</v>
      </c>
      <c r="B76" s="41" t="s">
        <v>165</v>
      </c>
      <c r="C76" s="41"/>
      <c r="D76" s="41"/>
      <c r="E76" s="41"/>
      <c r="F76" s="42">
        <v>4364796402527.1201</v>
      </c>
      <c r="G76" s="42">
        <v>3843691711507.8398</v>
      </c>
      <c r="H76" s="42">
        <v>2803605633863.3999</v>
      </c>
      <c r="I76" s="42">
        <v>2803605633863.3999</v>
      </c>
      <c r="J76" s="42">
        <v>-658165637761.96997</v>
      </c>
      <c r="K76" s="42">
        <v>381920439882.46997</v>
      </c>
      <c r="L76" s="42">
        <v>381920439882.46997</v>
      </c>
      <c r="M76" s="42">
        <v>3185526073745.8701</v>
      </c>
      <c r="N76" s="42">
        <v>3185526073745.8701</v>
      </c>
      <c r="O76" s="42">
        <v>3185526073745.8701</v>
      </c>
      <c r="P76" s="42">
        <v>72.98</v>
      </c>
      <c r="Q76" s="42">
        <v>72.98</v>
      </c>
      <c r="R76" s="42">
        <f t="shared" ref="R76:R130" si="1">+O76/$O$130*100</f>
        <v>4.6451948029288506</v>
      </c>
      <c r="S76" s="42">
        <v>1179270328781.25</v>
      </c>
      <c r="T76" s="42">
        <v>0</v>
      </c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</row>
    <row r="77" spans="1:37" s="18" customFormat="1" ht="24.75" customHeight="1">
      <c r="A77" s="43" t="s">
        <v>166</v>
      </c>
      <c r="B77" s="43" t="s">
        <v>167</v>
      </c>
      <c r="C77" s="43" t="s">
        <v>5</v>
      </c>
      <c r="D77" s="65" t="s">
        <v>65</v>
      </c>
      <c r="E77" s="43" t="s">
        <v>8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f t="shared" si="1"/>
        <v>0</v>
      </c>
      <c r="S77" s="44">
        <v>0</v>
      </c>
      <c r="T77" s="44">
        <v>0</v>
      </c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</row>
    <row r="78" spans="1:37" s="18" customFormat="1" ht="24.75" customHeight="1">
      <c r="A78" s="43" t="s">
        <v>168</v>
      </c>
      <c r="B78" s="43" t="s">
        <v>169</v>
      </c>
      <c r="C78" s="43" t="s">
        <v>5</v>
      </c>
      <c r="D78" s="65" t="s">
        <v>65</v>
      </c>
      <c r="E78" s="43" t="s">
        <v>8</v>
      </c>
      <c r="F78" s="44">
        <v>9650171915</v>
      </c>
      <c r="G78" s="44">
        <v>9650171915</v>
      </c>
      <c r="H78" s="44">
        <v>8809192593</v>
      </c>
      <c r="I78" s="44">
        <v>8809192593</v>
      </c>
      <c r="J78" s="44">
        <v>-814864679</v>
      </c>
      <c r="K78" s="44">
        <v>26114643</v>
      </c>
      <c r="L78" s="44">
        <v>26114643</v>
      </c>
      <c r="M78" s="44">
        <v>8835307236</v>
      </c>
      <c r="N78" s="44">
        <v>8835307236</v>
      </c>
      <c r="O78" s="44">
        <v>8835307236</v>
      </c>
      <c r="P78" s="44">
        <v>91.56</v>
      </c>
      <c r="Q78" s="44">
        <v>91.56</v>
      </c>
      <c r="R78" s="44">
        <f t="shared" si="1"/>
        <v>1.2883813318371549E-2</v>
      </c>
      <c r="S78" s="44">
        <v>814864679</v>
      </c>
      <c r="T78" s="44">
        <v>0</v>
      </c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</row>
    <row r="79" spans="1:37" s="18" customFormat="1" ht="24.75" customHeight="1">
      <c r="A79" s="43" t="s">
        <v>170</v>
      </c>
      <c r="B79" s="43" t="s">
        <v>171</v>
      </c>
      <c r="C79" s="43" t="s">
        <v>5</v>
      </c>
      <c r="D79" s="65" t="s">
        <v>65</v>
      </c>
      <c r="E79" s="43" t="s">
        <v>10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f t="shared" si="1"/>
        <v>0</v>
      </c>
      <c r="S79" s="44">
        <v>0</v>
      </c>
      <c r="T79" s="44">
        <v>0</v>
      </c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</row>
    <row r="80" spans="1:37" s="18" customFormat="1" ht="24.75" customHeight="1">
      <c r="A80" s="43" t="s">
        <v>172</v>
      </c>
      <c r="B80" s="43" t="s">
        <v>173</v>
      </c>
      <c r="C80" s="43" t="s">
        <v>5</v>
      </c>
      <c r="D80" s="65" t="s">
        <v>65</v>
      </c>
      <c r="E80" s="43" t="s">
        <v>8</v>
      </c>
      <c r="F80" s="44">
        <v>2655314996744</v>
      </c>
      <c r="G80" s="44">
        <v>2655314996744</v>
      </c>
      <c r="H80" s="44">
        <v>1809327455086</v>
      </c>
      <c r="I80" s="44">
        <v>1809327455086</v>
      </c>
      <c r="J80" s="44">
        <v>-832689991586</v>
      </c>
      <c r="K80" s="44">
        <v>13297550072</v>
      </c>
      <c r="L80" s="44">
        <v>13297550072</v>
      </c>
      <c r="M80" s="44">
        <v>1822625005158</v>
      </c>
      <c r="N80" s="44">
        <v>1822625005158</v>
      </c>
      <c r="O80" s="44">
        <v>1822625005158</v>
      </c>
      <c r="P80" s="44">
        <v>68.64</v>
      </c>
      <c r="Q80" s="44">
        <v>68.64</v>
      </c>
      <c r="R80" s="44">
        <f t="shared" si="1"/>
        <v>2.6577865023381797</v>
      </c>
      <c r="S80" s="44">
        <v>832689991586</v>
      </c>
      <c r="T80" s="44">
        <v>0</v>
      </c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</row>
    <row r="81" spans="1:37" s="18" customFormat="1" ht="24.75" customHeight="1">
      <c r="A81" s="43" t="s">
        <v>174</v>
      </c>
      <c r="B81" s="43" t="s">
        <v>175</v>
      </c>
      <c r="C81" s="43" t="s">
        <v>5</v>
      </c>
      <c r="D81" s="65" t="s">
        <v>65</v>
      </c>
      <c r="E81" s="43" t="s">
        <v>8</v>
      </c>
      <c r="F81" s="44">
        <v>397546542848.84003</v>
      </c>
      <c r="G81" s="44">
        <v>397546542848.84003</v>
      </c>
      <c r="H81" s="44">
        <v>219651066611</v>
      </c>
      <c r="I81" s="44">
        <v>219651066611</v>
      </c>
      <c r="J81" s="44">
        <v>-116303279331.84</v>
      </c>
      <c r="K81" s="44">
        <v>61592196906</v>
      </c>
      <c r="L81" s="44">
        <v>61592196906</v>
      </c>
      <c r="M81" s="44">
        <v>281243263517</v>
      </c>
      <c r="N81" s="44">
        <v>281243263517</v>
      </c>
      <c r="O81" s="44">
        <v>281243263517</v>
      </c>
      <c r="P81" s="44">
        <v>70.739999999999995</v>
      </c>
      <c r="Q81" s="44">
        <v>70.739999999999995</v>
      </c>
      <c r="R81" s="44">
        <f t="shared" si="1"/>
        <v>0.41011428436110176</v>
      </c>
      <c r="S81" s="44">
        <v>116303279331.84</v>
      </c>
      <c r="T81" s="44">
        <v>0</v>
      </c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</row>
    <row r="82" spans="1:37" s="18" customFormat="1" ht="24.75" customHeight="1">
      <c r="A82" s="43" t="s">
        <v>176</v>
      </c>
      <c r="B82" s="43" t="s">
        <v>177</v>
      </c>
      <c r="C82" s="43" t="s">
        <v>5</v>
      </c>
      <c r="D82" s="65" t="s">
        <v>65</v>
      </c>
      <c r="E82" s="43" t="s">
        <v>8</v>
      </c>
      <c r="F82" s="44">
        <v>765817919573.40002</v>
      </c>
      <c r="G82" s="44">
        <v>781180000000</v>
      </c>
      <c r="H82" s="44">
        <v>765817919573.40002</v>
      </c>
      <c r="I82" s="44">
        <v>765817919573.40002</v>
      </c>
      <c r="J82" s="44">
        <v>-15363978486.6</v>
      </c>
      <c r="K82" s="44">
        <v>-1898060</v>
      </c>
      <c r="L82" s="44">
        <v>-1898060</v>
      </c>
      <c r="M82" s="44">
        <v>765816021513.40002</v>
      </c>
      <c r="N82" s="44">
        <v>765816021513.40002</v>
      </c>
      <c r="O82" s="44">
        <v>765816021513.40002</v>
      </c>
      <c r="P82" s="44">
        <v>100</v>
      </c>
      <c r="Q82" s="44">
        <v>100</v>
      </c>
      <c r="R82" s="44">
        <f t="shared" si="1"/>
        <v>1.1167275108662282</v>
      </c>
      <c r="S82" s="44">
        <v>1898060</v>
      </c>
      <c r="T82" s="44">
        <v>0</v>
      </c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</row>
    <row r="83" spans="1:37" s="18" customFormat="1" ht="24.75" customHeight="1">
      <c r="A83" s="43" t="s">
        <v>178</v>
      </c>
      <c r="B83" s="43" t="s">
        <v>179</v>
      </c>
      <c r="C83" s="43" t="s">
        <v>5</v>
      </c>
      <c r="D83" s="65" t="s">
        <v>65</v>
      </c>
      <c r="E83" s="43" t="s">
        <v>8</v>
      </c>
      <c r="F83" s="44">
        <v>536466771445.88</v>
      </c>
      <c r="G83" s="44">
        <v>0</v>
      </c>
      <c r="H83" s="44">
        <v>0</v>
      </c>
      <c r="I83" s="44">
        <v>0</v>
      </c>
      <c r="J83" s="44">
        <v>307006476321.46997</v>
      </c>
      <c r="K83" s="44">
        <v>307006476321.46997</v>
      </c>
      <c r="L83" s="44">
        <v>307006476321.46997</v>
      </c>
      <c r="M83" s="44">
        <v>307006476321.46997</v>
      </c>
      <c r="N83" s="44">
        <v>307006476321.46997</v>
      </c>
      <c r="O83" s="44">
        <v>307006476321.46997</v>
      </c>
      <c r="P83" s="44">
        <v>57.23</v>
      </c>
      <c r="Q83" s="44">
        <v>57.23</v>
      </c>
      <c r="R83" s="44"/>
      <c r="S83" s="44">
        <v>229460295124.41</v>
      </c>
      <c r="T83" s="44">
        <v>0</v>
      </c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</row>
    <row r="84" spans="1:37" s="18" customFormat="1" ht="24.75" customHeight="1">
      <c r="A84" s="41" t="s">
        <v>180</v>
      </c>
      <c r="B84" s="41" t="s">
        <v>181</v>
      </c>
      <c r="C84" s="41"/>
      <c r="D84" s="41"/>
      <c r="E84" s="41"/>
      <c r="F84" s="42">
        <v>187282805899</v>
      </c>
      <c r="G84" s="42">
        <v>187282805899</v>
      </c>
      <c r="H84" s="42">
        <v>160542600841</v>
      </c>
      <c r="I84" s="42">
        <v>160542600841</v>
      </c>
      <c r="J84" s="42">
        <v>-11969895009</v>
      </c>
      <c r="K84" s="42">
        <v>14770310049</v>
      </c>
      <c r="L84" s="42">
        <v>14770310049</v>
      </c>
      <c r="M84" s="42">
        <v>175312910890</v>
      </c>
      <c r="N84" s="42">
        <v>175312910890</v>
      </c>
      <c r="O84" s="42">
        <v>175312910890</v>
      </c>
      <c r="P84" s="42">
        <v>93.61</v>
      </c>
      <c r="Q84" s="42">
        <v>93.61</v>
      </c>
      <c r="R84" s="42">
        <f t="shared" si="1"/>
        <v>0.25564462625632983</v>
      </c>
      <c r="S84" s="42">
        <v>11969895009</v>
      </c>
      <c r="T84" s="42">
        <v>0</v>
      </c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</row>
    <row r="85" spans="1:37" s="18" customFormat="1" ht="24.75" customHeight="1">
      <c r="A85" s="43" t="s">
        <v>182</v>
      </c>
      <c r="B85" s="43" t="s">
        <v>183</v>
      </c>
      <c r="C85" s="43" t="s">
        <v>5</v>
      </c>
      <c r="D85" s="65" t="s">
        <v>65</v>
      </c>
      <c r="E85" s="43" t="s">
        <v>8</v>
      </c>
      <c r="F85" s="44">
        <v>187282805899</v>
      </c>
      <c r="G85" s="44">
        <v>187282805899</v>
      </c>
      <c r="H85" s="44">
        <v>160542600841</v>
      </c>
      <c r="I85" s="44">
        <v>160542600841</v>
      </c>
      <c r="J85" s="44">
        <v>-11969895009</v>
      </c>
      <c r="K85" s="44">
        <v>14770310049</v>
      </c>
      <c r="L85" s="44">
        <v>14770310049</v>
      </c>
      <c r="M85" s="44">
        <v>175312910890</v>
      </c>
      <c r="N85" s="44">
        <v>175312910890</v>
      </c>
      <c r="O85" s="44">
        <v>175312910890</v>
      </c>
      <c r="P85" s="44">
        <v>93.61</v>
      </c>
      <c r="Q85" s="44">
        <v>93.61</v>
      </c>
      <c r="R85" s="44">
        <f t="shared" si="1"/>
        <v>0.25564462625632983</v>
      </c>
      <c r="S85" s="44">
        <v>11969895009</v>
      </c>
      <c r="T85" s="44">
        <v>0</v>
      </c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</row>
    <row r="86" spans="1:37" s="18" customFormat="1" ht="24.75" customHeight="1">
      <c r="A86" s="41" t="s">
        <v>184</v>
      </c>
      <c r="B86" s="41" t="s">
        <v>185</v>
      </c>
      <c r="C86" s="41"/>
      <c r="D86" s="41"/>
      <c r="E86" s="41"/>
      <c r="F86" s="42">
        <v>751039001377.71997</v>
      </c>
      <c r="G86" s="42">
        <v>1272143692397</v>
      </c>
      <c r="H86" s="42">
        <v>628640452194.43994</v>
      </c>
      <c r="I86" s="42">
        <v>628640452194.43994</v>
      </c>
      <c r="J86" s="42">
        <v>-621463138053.47998</v>
      </c>
      <c r="K86" s="42">
        <v>22040102149.080002</v>
      </c>
      <c r="L86" s="42">
        <v>22040102149.080002</v>
      </c>
      <c r="M86" s="42">
        <v>650680554343.52002</v>
      </c>
      <c r="N86" s="42">
        <v>650680554343.52002</v>
      </c>
      <c r="O86" s="42">
        <v>650680554343.52002</v>
      </c>
      <c r="P86" s="42">
        <v>86.64</v>
      </c>
      <c r="Q86" s="42">
        <v>86.64</v>
      </c>
      <c r="R86" s="42">
        <f t="shared" si="1"/>
        <v>0.94883477938360472</v>
      </c>
      <c r="S86" s="42">
        <v>100358447034.2</v>
      </c>
      <c r="T86" s="42">
        <v>0</v>
      </c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</row>
    <row r="87" spans="1:37" s="18" customFormat="1" ht="24.75" customHeight="1">
      <c r="A87" s="43" t="s">
        <v>186</v>
      </c>
      <c r="B87" s="43" t="s">
        <v>187</v>
      </c>
      <c r="C87" s="43" t="s">
        <v>5</v>
      </c>
      <c r="D87" s="65" t="s">
        <v>65</v>
      </c>
      <c r="E87" s="43" t="s">
        <v>6</v>
      </c>
      <c r="F87" s="44">
        <v>72048926384</v>
      </c>
      <c r="G87" s="44">
        <v>72048926384</v>
      </c>
      <c r="H87" s="44">
        <v>19469979331</v>
      </c>
      <c r="I87" s="44">
        <v>19469979331</v>
      </c>
      <c r="J87" s="44">
        <v>-51977256941</v>
      </c>
      <c r="K87" s="44">
        <v>601690112</v>
      </c>
      <c r="L87" s="44">
        <v>601690112</v>
      </c>
      <c r="M87" s="44">
        <v>20071669443</v>
      </c>
      <c r="N87" s="44">
        <v>20071669443</v>
      </c>
      <c r="O87" s="44">
        <v>20071669443</v>
      </c>
      <c r="P87" s="44">
        <v>27.86</v>
      </c>
      <c r="Q87" s="44">
        <v>27.86</v>
      </c>
      <c r="R87" s="44">
        <f t="shared" si="1"/>
        <v>2.9268890733985413E-2</v>
      </c>
      <c r="S87" s="44">
        <v>51977256941</v>
      </c>
      <c r="T87" s="44">
        <v>0</v>
      </c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</row>
    <row r="88" spans="1:37" s="18" customFormat="1" ht="24.75" customHeight="1">
      <c r="A88" s="43" t="s">
        <v>188</v>
      </c>
      <c r="B88" s="43" t="s">
        <v>189</v>
      </c>
      <c r="C88" s="43" t="s">
        <v>5</v>
      </c>
      <c r="D88" s="43" t="s">
        <v>7</v>
      </c>
      <c r="E88" s="43"/>
      <c r="F88" s="44">
        <v>119429814025</v>
      </c>
      <c r="G88" s="44">
        <v>119429814025</v>
      </c>
      <c r="H88" s="44">
        <v>64156124765.599998</v>
      </c>
      <c r="I88" s="44">
        <v>64156124765.599998</v>
      </c>
      <c r="J88" s="44">
        <v>-48368815664.199997</v>
      </c>
      <c r="K88" s="44">
        <v>6904873595.1999998</v>
      </c>
      <c r="L88" s="44">
        <v>6904873595.1999998</v>
      </c>
      <c r="M88" s="44">
        <v>71060998360.800003</v>
      </c>
      <c r="N88" s="44">
        <v>71060998360.800003</v>
      </c>
      <c r="O88" s="44">
        <v>71060998360.800003</v>
      </c>
      <c r="P88" s="44">
        <v>59.5</v>
      </c>
      <c r="Q88" s="44">
        <v>59.5</v>
      </c>
      <c r="R88" s="44">
        <f t="shared" si="1"/>
        <v>0.10362250147535831</v>
      </c>
      <c r="S88" s="44">
        <v>48368815664.199997</v>
      </c>
      <c r="T88" s="44">
        <v>0</v>
      </c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</row>
    <row r="89" spans="1:37" s="18" customFormat="1" ht="24.75" customHeight="1">
      <c r="A89" s="43" t="s">
        <v>190</v>
      </c>
      <c r="B89" s="43" t="s">
        <v>191</v>
      </c>
      <c r="C89" s="43" t="s">
        <v>5</v>
      </c>
      <c r="D89" s="65" t="s">
        <v>65</v>
      </c>
      <c r="E89" s="43" t="s">
        <v>8</v>
      </c>
      <c r="F89" s="44">
        <v>6145006</v>
      </c>
      <c r="G89" s="44">
        <v>6145006</v>
      </c>
      <c r="H89" s="44">
        <v>0</v>
      </c>
      <c r="I89" s="44">
        <v>0</v>
      </c>
      <c r="J89" s="44">
        <v>-6145006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f t="shared" si="1"/>
        <v>0</v>
      </c>
      <c r="S89" s="44">
        <v>6145006</v>
      </c>
      <c r="T89" s="44">
        <v>0</v>
      </c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</row>
    <row r="90" spans="1:37" s="18" customFormat="1" ht="24.75" customHeight="1">
      <c r="A90" s="43" t="s">
        <v>192</v>
      </c>
      <c r="B90" s="43" t="s">
        <v>193</v>
      </c>
      <c r="C90" s="43" t="s">
        <v>5</v>
      </c>
      <c r="D90" s="65" t="s">
        <v>65</v>
      </c>
      <c r="E90" s="43" t="s">
        <v>8</v>
      </c>
      <c r="F90" s="44">
        <v>338434284555</v>
      </c>
      <c r="G90" s="44">
        <v>338434502690</v>
      </c>
      <c r="H90" s="44">
        <v>338434284555</v>
      </c>
      <c r="I90" s="44">
        <v>338434284555</v>
      </c>
      <c r="J90" s="44">
        <v>-6447558</v>
      </c>
      <c r="K90" s="44">
        <v>-6229423</v>
      </c>
      <c r="L90" s="44">
        <v>-6229423</v>
      </c>
      <c r="M90" s="44">
        <v>338428055132</v>
      </c>
      <c r="N90" s="44">
        <v>338428055132</v>
      </c>
      <c r="O90" s="44">
        <v>338428055132</v>
      </c>
      <c r="P90" s="44">
        <v>100</v>
      </c>
      <c r="Q90" s="44">
        <v>100</v>
      </c>
      <c r="R90" s="44">
        <f t="shared" si="1"/>
        <v>0.49350223682705252</v>
      </c>
      <c r="S90" s="44">
        <v>6229423</v>
      </c>
      <c r="T90" s="44">
        <v>0</v>
      </c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</row>
    <row r="91" spans="1:37" s="18" customFormat="1" ht="24.75" customHeight="1">
      <c r="A91" s="43" t="s">
        <v>194</v>
      </c>
      <c r="B91" s="43" t="s">
        <v>195</v>
      </c>
      <c r="C91" s="43" t="s">
        <v>5</v>
      </c>
      <c r="D91" s="65" t="s">
        <v>65</v>
      </c>
      <c r="E91" s="43" t="s">
        <v>8</v>
      </c>
      <c r="F91" s="44">
        <v>221119831407.72</v>
      </c>
      <c r="G91" s="44">
        <v>742224304292</v>
      </c>
      <c r="H91" s="44">
        <v>206580063542.84</v>
      </c>
      <c r="I91" s="44">
        <v>206580063542.84</v>
      </c>
      <c r="J91" s="44">
        <v>-521104472884.28003</v>
      </c>
      <c r="K91" s="44">
        <v>14539767864.879999</v>
      </c>
      <c r="L91" s="44">
        <v>14539767864.879999</v>
      </c>
      <c r="M91" s="44">
        <v>221119831407.72</v>
      </c>
      <c r="N91" s="44">
        <v>221119831407.72</v>
      </c>
      <c r="O91" s="44">
        <v>221119831407.72</v>
      </c>
      <c r="P91" s="44">
        <v>100</v>
      </c>
      <c r="Q91" s="44">
        <v>100</v>
      </c>
      <c r="R91" s="44">
        <f t="shared" si="1"/>
        <v>0.32244115034720844</v>
      </c>
      <c r="S91" s="44">
        <v>0</v>
      </c>
      <c r="T91" s="44">
        <v>0</v>
      </c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</row>
    <row r="92" spans="1:37" s="18" customFormat="1" ht="24.75" customHeight="1">
      <c r="A92" s="39" t="s">
        <v>196</v>
      </c>
      <c r="B92" s="39" t="s">
        <v>197</v>
      </c>
      <c r="C92" s="39" t="s">
        <v>5</v>
      </c>
      <c r="D92" s="67" t="s">
        <v>198</v>
      </c>
      <c r="E92" s="67" t="s">
        <v>10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0">
        <v>0</v>
      </c>
      <c r="Q92" s="40">
        <v>0</v>
      </c>
      <c r="R92" s="40">
        <f t="shared" si="1"/>
        <v>0</v>
      </c>
      <c r="S92" s="40">
        <v>0</v>
      </c>
      <c r="T92" s="40">
        <v>0</v>
      </c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</row>
    <row r="93" spans="1:37" s="18" customFormat="1" ht="24.75" customHeight="1">
      <c r="A93" s="39" t="s">
        <v>199</v>
      </c>
      <c r="B93" s="39" t="s">
        <v>200</v>
      </c>
      <c r="C93" s="39"/>
      <c r="D93" s="39"/>
      <c r="E93" s="39"/>
      <c r="F93" s="40">
        <v>8072914461</v>
      </c>
      <c r="G93" s="40">
        <v>8072914461</v>
      </c>
      <c r="H93" s="40">
        <v>3910385127</v>
      </c>
      <c r="I93" s="40">
        <v>3910385127</v>
      </c>
      <c r="J93" s="40">
        <v>-3767109004</v>
      </c>
      <c r="K93" s="40">
        <v>395420330</v>
      </c>
      <c r="L93" s="40">
        <v>395420330</v>
      </c>
      <c r="M93" s="40">
        <v>4305805457</v>
      </c>
      <c r="N93" s="40">
        <v>4305805457</v>
      </c>
      <c r="O93" s="40">
        <v>4305805457</v>
      </c>
      <c r="P93" s="40">
        <v>53.34</v>
      </c>
      <c r="Q93" s="40">
        <v>53.34</v>
      </c>
      <c r="R93" s="40">
        <f t="shared" si="1"/>
        <v>6.2788075401811064E-3</v>
      </c>
      <c r="S93" s="40">
        <v>3767109004</v>
      </c>
      <c r="T93" s="40">
        <v>0</v>
      </c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</row>
    <row r="94" spans="1:37" s="18" customFormat="1" ht="23.25" customHeight="1">
      <c r="A94" s="41" t="s">
        <v>201</v>
      </c>
      <c r="B94" s="41" t="s">
        <v>202</v>
      </c>
      <c r="C94" s="41" t="s">
        <v>5</v>
      </c>
      <c r="D94" s="41" t="s">
        <v>42</v>
      </c>
      <c r="E94" s="41" t="s">
        <v>8</v>
      </c>
      <c r="F94" s="42">
        <v>8072914461</v>
      </c>
      <c r="G94" s="42">
        <v>8072914461</v>
      </c>
      <c r="H94" s="42">
        <v>3910385127</v>
      </c>
      <c r="I94" s="42">
        <v>3910385127</v>
      </c>
      <c r="J94" s="42">
        <v>-3767109004</v>
      </c>
      <c r="K94" s="42">
        <v>395420330</v>
      </c>
      <c r="L94" s="42">
        <v>395420330</v>
      </c>
      <c r="M94" s="42">
        <v>4305805457</v>
      </c>
      <c r="N94" s="42">
        <v>4305805457</v>
      </c>
      <c r="O94" s="42">
        <v>4305805457</v>
      </c>
      <c r="P94" s="42">
        <v>53.34</v>
      </c>
      <c r="Q94" s="42">
        <v>53.34</v>
      </c>
      <c r="R94" s="42">
        <f t="shared" si="1"/>
        <v>6.2788075401811064E-3</v>
      </c>
      <c r="S94" s="42">
        <v>3767109004</v>
      </c>
      <c r="T94" s="42">
        <v>0</v>
      </c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</row>
    <row r="95" spans="1:37" s="18" customFormat="1" ht="24.75" customHeight="1">
      <c r="A95" s="39" t="s">
        <v>203</v>
      </c>
      <c r="B95" s="39" t="s">
        <v>204</v>
      </c>
      <c r="C95" s="39"/>
      <c r="D95" s="39"/>
      <c r="E95" s="39"/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0">
        <v>0</v>
      </c>
      <c r="Q95" s="40">
        <v>0</v>
      </c>
      <c r="R95" s="40">
        <f t="shared" si="1"/>
        <v>0</v>
      </c>
      <c r="S95" s="40">
        <v>0</v>
      </c>
      <c r="T95" s="40">
        <v>0</v>
      </c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</row>
    <row r="96" spans="1:37" s="18" customFormat="1" ht="24.75" customHeight="1">
      <c r="A96" s="41" t="s">
        <v>205</v>
      </c>
      <c r="B96" s="41" t="s">
        <v>206</v>
      </c>
      <c r="C96" s="41" t="s">
        <v>5</v>
      </c>
      <c r="D96" s="63" t="s">
        <v>207</v>
      </c>
      <c r="E96" s="68" t="s">
        <v>8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f t="shared" si="1"/>
        <v>0</v>
      </c>
      <c r="S96" s="42">
        <v>0</v>
      </c>
      <c r="T96" s="42">
        <v>0</v>
      </c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</row>
    <row r="97" spans="1:37" s="18" customFormat="1" ht="24.75" customHeight="1">
      <c r="A97" s="41" t="s">
        <v>208</v>
      </c>
      <c r="B97" s="41" t="s">
        <v>209</v>
      </c>
      <c r="C97" s="41" t="s">
        <v>5</v>
      </c>
      <c r="D97" s="63" t="s">
        <v>207</v>
      </c>
      <c r="E97" s="68" t="s">
        <v>8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f t="shared" si="1"/>
        <v>0</v>
      </c>
      <c r="S97" s="42">
        <v>0</v>
      </c>
      <c r="T97" s="42">
        <v>0</v>
      </c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</row>
    <row r="98" spans="1:37" s="18" customFormat="1" ht="24.75" customHeight="1">
      <c r="A98" s="41" t="s">
        <v>210</v>
      </c>
      <c r="B98" s="41" t="s">
        <v>211</v>
      </c>
      <c r="C98" s="41" t="s">
        <v>5</v>
      </c>
      <c r="D98" s="63" t="s">
        <v>207</v>
      </c>
      <c r="E98" s="68" t="s">
        <v>8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f t="shared" si="1"/>
        <v>0</v>
      </c>
      <c r="S98" s="42">
        <v>0</v>
      </c>
      <c r="T98" s="42">
        <v>0</v>
      </c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</row>
    <row r="99" spans="1:37" s="18" customFormat="1" ht="24.75" customHeight="1">
      <c r="A99" s="39" t="s">
        <v>212</v>
      </c>
      <c r="B99" s="39" t="s">
        <v>213</v>
      </c>
      <c r="C99" s="39"/>
      <c r="D99" s="39"/>
      <c r="E99" s="39"/>
      <c r="F99" s="40">
        <v>571378326539</v>
      </c>
      <c r="G99" s="40">
        <v>543837683632.15002</v>
      </c>
      <c r="H99" s="40">
        <v>502825583895.28998</v>
      </c>
      <c r="I99" s="40">
        <v>502825583895.28998</v>
      </c>
      <c r="J99" s="40">
        <v>-40868086331.860001</v>
      </c>
      <c r="K99" s="40">
        <v>144013405</v>
      </c>
      <c r="L99" s="40">
        <v>144013405</v>
      </c>
      <c r="M99" s="40">
        <v>502969597300.28998</v>
      </c>
      <c r="N99" s="40">
        <v>502969597300.28998</v>
      </c>
      <c r="O99" s="40">
        <v>502969597300.28998</v>
      </c>
      <c r="P99" s="40">
        <v>88.03</v>
      </c>
      <c r="Q99" s="40">
        <v>88.03</v>
      </c>
      <c r="R99" s="40">
        <f t="shared" si="1"/>
        <v>0.73343984802584061</v>
      </c>
      <c r="S99" s="40">
        <v>68408729238.709999</v>
      </c>
      <c r="T99" s="40">
        <v>0</v>
      </c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</row>
    <row r="100" spans="1:37" s="18" customFormat="1" ht="24.75" customHeight="1">
      <c r="A100" s="41" t="s">
        <v>214</v>
      </c>
      <c r="B100" s="41" t="s">
        <v>215</v>
      </c>
      <c r="C100" s="41" t="s">
        <v>5</v>
      </c>
      <c r="D100" s="65" t="s">
        <v>65</v>
      </c>
      <c r="E100" s="41" t="s">
        <v>8</v>
      </c>
      <c r="F100" s="42">
        <v>160000000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f t="shared" si="1"/>
        <v>0</v>
      </c>
      <c r="S100" s="42">
        <v>160000000</v>
      </c>
      <c r="T100" s="42">
        <v>0</v>
      </c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</row>
    <row r="101" spans="1:37" s="18" customFormat="1" ht="24.75" customHeight="1">
      <c r="A101" s="41" t="s">
        <v>216</v>
      </c>
      <c r="B101" s="41" t="s">
        <v>217</v>
      </c>
      <c r="C101" s="41" t="s">
        <v>5</v>
      </c>
      <c r="D101" s="65" t="s">
        <v>65</v>
      </c>
      <c r="E101" s="41" t="s">
        <v>218</v>
      </c>
      <c r="F101" s="42">
        <v>5801658388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f t="shared" si="1"/>
        <v>0</v>
      </c>
      <c r="S101" s="42">
        <v>5801658388</v>
      </c>
      <c r="T101" s="42">
        <v>0</v>
      </c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</row>
    <row r="102" spans="1:37" s="18" customFormat="1" ht="24.75" customHeight="1">
      <c r="A102" s="41" t="s">
        <v>219</v>
      </c>
      <c r="B102" s="41" t="s">
        <v>220</v>
      </c>
      <c r="C102" s="41" t="s">
        <v>5</v>
      </c>
      <c r="D102" s="41" t="s">
        <v>7</v>
      </c>
      <c r="E102" s="41"/>
      <c r="F102" s="42">
        <v>4726237019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f t="shared" si="1"/>
        <v>0</v>
      </c>
      <c r="S102" s="42">
        <v>4726237019</v>
      </c>
      <c r="T102" s="42">
        <v>0</v>
      </c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</row>
    <row r="103" spans="1:37" s="18" customFormat="1" ht="24.75" customHeight="1">
      <c r="A103" s="41" t="s">
        <v>221</v>
      </c>
      <c r="B103" s="41" t="s">
        <v>222</v>
      </c>
      <c r="C103" s="41" t="s">
        <v>5</v>
      </c>
      <c r="D103" s="41" t="s">
        <v>7</v>
      </c>
      <c r="E103" s="41"/>
      <c r="F103" s="42">
        <v>800000000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f t="shared" si="1"/>
        <v>0</v>
      </c>
      <c r="S103" s="42">
        <v>800000000</v>
      </c>
      <c r="T103" s="42">
        <v>0</v>
      </c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</row>
    <row r="104" spans="1:37" s="18" customFormat="1" ht="24.75" customHeight="1">
      <c r="A104" s="41" t="s">
        <v>223</v>
      </c>
      <c r="B104" s="41" t="s">
        <v>224</v>
      </c>
      <c r="C104" s="41" t="s">
        <v>5</v>
      </c>
      <c r="D104" s="41" t="s">
        <v>7</v>
      </c>
      <c r="E104" s="41"/>
      <c r="F104" s="42">
        <v>3000000000</v>
      </c>
      <c r="G104" s="42">
        <v>2306069299</v>
      </c>
      <c r="H104" s="42">
        <v>2306069299</v>
      </c>
      <c r="I104" s="42">
        <v>2306069299</v>
      </c>
      <c r="J104" s="42">
        <v>0</v>
      </c>
      <c r="K104" s="42">
        <v>0</v>
      </c>
      <c r="L104" s="42">
        <v>0</v>
      </c>
      <c r="M104" s="42">
        <v>2306069299</v>
      </c>
      <c r="N104" s="42">
        <v>2306069299</v>
      </c>
      <c r="O104" s="42">
        <v>2306069299</v>
      </c>
      <c r="P104" s="42">
        <v>76.87</v>
      </c>
      <c r="Q104" s="42">
        <v>76.87</v>
      </c>
      <c r="R104" s="42">
        <f t="shared" si="1"/>
        <v>3.3627541809168552E-3</v>
      </c>
      <c r="S104" s="42">
        <v>693930701</v>
      </c>
      <c r="T104" s="42">
        <v>0</v>
      </c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</row>
    <row r="105" spans="1:37" s="18" customFormat="1" ht="24.75" customHeight="1">
      <c r="A105" s="41" t="s">
        <v>225</v>
      </c>
      <c r="B105" s="41" t="s">
        <v>226</v>
      </c>
      <c r="C105" s="41" t="s">
        <v>5</v>
      </c>
      <c r="D105" s="63" t="s">
        <v>227</v>
      </c>
      <c r="E105" s="68" t="s">
        <v>6</v>
      </c>
      <c r="F105" s="42">
        <v>62543755</v>
      </c>
      <c r="G105" s="42">
        <v>33864366784</v>
      </c>
      <c r="H105" s="42">
        <v>0</v>
      </c>
      <c r="I105" s="42">
        <v>0</v>
      </c>
      <c r="J105" s="42">
        <v>-33801823029</v>
      </c>
      <c r="K105" s="42">
        <v>62543755</v>
      </c>
      <c r="L105" s="42">
        <v>62543755</v>
      </c>
      <c r="M105" s="42">
        <v>62543755</v>
      </c>
      <c r="N105" s="42">
        <v>62543755</v>
      </c>
      <c r="O105" s="42">
        <v>62543755</v>
      </c>
      <c r="P105" s="42">
        <v>100</v>
      </c>
      <c r="Q105" s="42">
        <v>100</v>
      </c>
      <c r="R105" s="42">
        <f t="shared" si="1"/>
        <v>9.1202494958712618E-5</v>
      </c>
      <c r="S105" s="42">
        <v>0</v>
      </c>
      <c r="T105" s="42">
        <v>0</v>
      </c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</row>
    <row r="106" spans="1:37" s="18" customFormat="1" ht="24.75" customHeight="1">
      <c r="A106" s="41" t="s">
        <v>228</v>
      </c>
      <c r="B106" s="41" t="s">
        <v>229</v>
      </c>
      <c r="C106" s="41" t="s">
        <v>5</v>
      </c>
      <c r="D106" s="63" t="s">
        <v>227</v>
      </c>
      <c r="E106" s="68" t="s">
        <v>8</v>
      </c>
      <c r="F106" s="42">
        <v>2712553167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  <c r="R106" s="42">
        <f t="shared" si="1"/>
        <v>0</v>
      </c>
      <c r="S106" s="42">
        <v>2712553167</v>
      </c>
      <c r="T106" s="42">
        <v>0</v>
      </c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</row>
    <row r="107" spans="1:37" s="18" customFormat="1" ht="24.75" customHeight="1">
      <c r="A107" s="41" t="s">
        <v>230</v>
      </c>
      <c r="B107" s="41" t="s">
        <v>12</v>
      </c>
      <c r="C107" s="41" t="s">
        <v>5</v>
      </c>
      <c r="D107" s="63" t="s">
        <v>227</v>
      </c>
      <c r="E107" s="68" t="s">
        <v>6</v>
      </c>
      <c r="F107" s="42">
        <v>50000000000</v>
      </c>
      <c r="G107" s="42">
        <v>36179559828.150002</v>
      </c>
      <c r="H107" s="42">
        <v>36167936519.290001</v>
      </c>
      <c r="I107" s="42">
        <v>36167936519.290001</v>
      </c>
      <c r="J107" s="42">
        <v>-11623308.859999999</v>
      </c>
      <c r="K107" s="42">
        <v>0</v>
      </c>
      <c r="L107" s="42">
        <v>0</v>
      </c>
      <c r="M107" s="42">
        <v>36167936519.290001</v>
      </c>
      <c r="N107" s="42">
        <v>36167936519.290001</v>
      </c>
      <c r="O107" s="42">
        <v>36167936519.290001</v>
      </c>
      <c r="P107" s="42">
        <v>72.34</v>
      </c>
      <c r="Q107" s="42">
        <v>72.34</v>
      </c>
      <c r="R107" s="42">
        <f t="shared" si="1"/>
        <v>5.2740774008013823E-2</v>
      </c>
      <c r="S107" s="42">
        <v>13832063480.709999</v>
      </c>
      <c r="T107" s="42">
        <v>0</v>
      </c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</row>
    <row r="108" spans="1:37" s="18" customFormat="1" ht="24.75" customHeight="1">
      <c r="A108" s="41" t="s">
        <v>231</v>
      </c>
      <c r="B108" s="41" t="s">
        <v>232</v>
      </c>
      <c r="C108" s="41" t="s">
        <v>5</v>
      </c>
      <c r="D108" s="41" t="s">
        <v>7</v>
      </c>
      <c r="E108" s="41"/>
      <c r="F108" s="42">
        <v>4009505527</v>
      </c>
      <c r="G108" s="42">
        <v>11064145521</v>
      </c>
      <c r="H108" s="42">
        <v>3928035877</v>
      </c>
      <c r="I108" s="42">
        <v>3928035877</v>
      </c>
      <c r="J108" s="42">
        <v>-7054639994</v>
      </c>
      <c r="K108" s="42">
        <v>81469650</v>
      </c>
      <c r="L108" s="42">
        <v>81469650</v>
      </c>
      <c r="M108" s="42">
        <v>4009505527</v>
      </c>
      <c r="N108" s="42">
        <v>4009505527</v>
      </c>
      <c r="O108" s="42">
        <v>4009505527</v>
      </c>
      <c r="P108" s="42">
        <v>100</v>
      </c>
      <c r="Q108" s="42">
        <v>100</v>
      </c>
      <c r="R108" s="42">
        <f t="shared" si="1"/>
        <v>5.8467373379348245E-3</v>
      </c>
      <c r="S108" s="42">
        <v>0</v>
      </c>
      <c r="T108" s="42">
        <v>0</v>
      </c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</row>
    <row r="109" spans="1:37" s="18" customFormat="1" ht="24.75" customHeight="1">
      <c r="A109" s="41" t="s">
        <v>233</v>
      </c>
      <c r="B109" s="41" t="s">
        <v>234</v>
      </c>
      <c r="C109" s="41" t="s">
        <v>5</v>
      </c>
      <c r="D109" s="41" t="s">
        <v>7</v>
      </c>
      <c r="E109" s="41"/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f t="shared" si="1"/>
        <v>0</v>
      </c>
      <c r="S109" s="42">
        <v>0</v>
      </c>
      <c r="T109" s="42">
        <v>0</v>
      </c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</row>
    <row r="110" spans="1:37" s="18" customFormat="1" ht="24.75" customHeight="1">
      <c r="A110" s="41" t="s">
        <v>235</v>
      </c>
      <c r="B110" s="41" t="s">
        <v>236</v>
      </c>
      <c r="C110" s="41" t="s">
        <v>5</v>
      </c>
      <c r="D110" s="41" t="s">
        <v>7</v>
      </c>
      <c r="E110" s="41"/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f t="shared" si="1"/>
        <v>0</v>
      </c>
      <c r="S110" s="42">
        <v>0</v>
      </c>
      <c r="T110" s="42">
        <v>0</v>
      </c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</row>
    <row r="111" spans="1:37" s="18" customFormat="1" ht="24.75" customHeight="1">
      <c r="A111" s="41" t="s">
        <v>237</v>
      </c>
      <c r="B111" s="41" t="s">
        <v>238</v>
      </c>
      <c r="C111" s="41" t="s">
        <v>5</v>
      </c>
      <c r="D111" s="63" t="s">
        <v>227</v>
      </c>
      <c r="E111" s="68" t="s">
        <v>8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f t="shared" si="1"/>
        <v>0</v>
      </c>
      <c r="S111" s="42">
        <v>0</v>
      </c>
      <c r="T111" s="42">
        <v>0</v>
      </c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</row>
    <row r="112" spans="1:37" s="18" customFormat="1" ht="24.75" customHeight="1">
      <c r="A112" s="41" t="s">
        <v>239</v>
      </c>
      <c r="B112" s="41" t="s">
        <v>240</v>
      </c>
      <c r="C112" s="41" t="s">
        <v>5</v>
      </c>
      <c r="D112" s="63" t="s">
        <v>227</v>
      </c>
      <c r="E112" s="68" t="s">
        <v>8</v>
      </c>
      <c r="F112" s="42">
        <v>21786549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f t="shared" si="1"/>
        <v>0</v>
      </c>
      <c r="S112" s="42">
        <v>21786549</v>
      </c>
      <c r="T112" s="42">
        <v>0</v>
      </c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</row>
    <row r="113" spans="1:37" s="18" customFormat="1" ht="24.75" customHeight="1">
      <c r="A113" s="41" t="s">
        <v>241</v>
      </c>
      <c r="B113" s="41" t="s">
        <v>242</v>
      </c>
      <c r="C113" s="41" t="s">
        <v>5</v>
      </c>
      <c r="D113" s="41" t="s">
        <v>7</v>
      </c>
      <c r="E113" s="41"/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0</v>
      </c>
      <c r="N113" s="42">
        <v>0</v>
      </c>
      <c r="O113" s="42">
        <v>0</v>
      </c>
      <c r="P113" s="42">
        <v>0</v>
      </c>
      <c r="Q113" s="42">
        <v>0</v>
      </c>
      <c r="R113" s="42">
        <f t="shared" si="1"/>
        <v>0</v>
      </c>
      <c r="S113" s="42">
        <v>0</v>
      </c>
      <c r="T113" s="42">
        <v>0</v>
      </c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</row>
    <row r="114" spans="1:37" s="18" customFormat="1" ht="24.75" customHeight="1">
      <c r="A114" s="41" t="s">
        <v>243</v>
      </c>
      <c r="B114" s="41" t="s">
        <v>244</v>
      </c>
      <c r="C114" s="41" t="s">
        <v>5</v>
      </c>
      <c r="D114" s="41" t="s">
        <v>7</v>
      </c>
      <c r="E114" s="41"/>
      <c r="F114" s="42">
        <v>84042134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f t="shared" si="1"/>
        <v>0</v>
      </c>
      <c r="S114" s="42">
        <v>84042134</v>
      </c>
      <c r="T114" s="42">
        <v>0</v>
      </c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</row>
    <row r="115" spans="1:37" s="18" customFormat="1" ht="24.75" customHeight="1">
      <c r="A115" s="41" t="s">
        <v>245</v>
      </c>
      <c r="B115" s="41" t="s">
        <v>246</v>
      </c>
      <c r="C115" s="41" t="s">
        <v>5</v>
      </c>
      <c r="D115" s="41" t="s">
        <v>7</v>
      </c>
      <c r="E115" s="41"/>
      <c r="F115" s="42">
        <v>500000000000</v>
      </c>
      <c r="G115" s="42">
        <v>460423542200</v>
      </c>
      <c r="H115" s="42">
        <v>460423542200</v>
      </c>
      <c r="I115" s="42">
        <v>460423542200</v>
      </c>
      <c r="J115" s="42">
        <v>0</v>
      </c>
      <c r="K115" s="42">
        <v>0</v>
      </c>
      <c r="L115" s="42">
        <v>0</v>
      </c>
      <c r="M115" s="42">
        <v>460423542200</v>
      </c>
      <c r="N115" s="42">
        <v>460423542200</v>
      </c>
      <c r="O115" s="42">
        <v>460423542200</v>
      </c>
      <c r="P115" s="42">
        <v>92.08</v>
      </c>
      <c r="Q115" s="42">
        <v>92.08</v>
      </c>
      <c r="R115" s="42"/>
      <c r="S115" s="42">
        <v>39576457800</v>
      </c>
      <c r="T115" s="42">
        <v>0</v>
      </c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</row>
    <row r="116" spans="1:37" s="19" customFormat="1" ht="24.75" customHeight="1">
      <c r="A116" s="45" t="s">
        <v>247</v>
      </c>
      <c r="B116" s="45" t="s">
        <v>248</v>
      </c>
      <c r="C116" s="45"/>
      <c r="D116" s="45"/>
      <c r="E116" s="45"/>
      <c r="F116" s="46">
        <v>182157110983</v>
      </c>
      <c r="G116" s="46">
        <v>289168845840.40002</v>
      </c>
      <c r="H116" s="46">
        <v>128350740952.95</v>
      </c>
      <c r="I116" s="46">
        <v>128350740952.95</v>
      </c>
      <c r="J116" s="46">
        <v>-122296778628.25999</v>
      </c>
      <c r="K116" s="46">
        <v>38521326259.190002</v>
      </c>
      <c r="L116" s="46">
        <v>38454528019.949997</v>
      </c>
      <c r="M116" s="46">
        <v>166872067212.14001</v>
      </c>
      <c r="N116" s="46">
        <v>166872067212.14001</v>
      </c>
      <c r="O116" s="46">
        <v>166805268972.89999</v>
      </c>
      <c r="P116" s="46">
        <v>91.61</v>
      </c>
      <c r="Q116" s="46">
        <v>91.57</v>
      </c>
      <c r="R116" s="46">
        <f t="shared" si="1"/>
        <v>0.24323862074778874</v>
      </c>
      <c r="S116" s="46">
        <v>15285043770.860001</v>
      </c>
      <c r="T116" s="46">
        <v>66798239.240000002</v>
      </c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</row>
    <row r="117" spans="1:37" s="18" customFormat="1" ht="24.75" customHeight="1">
      <c r="A117" s="35" t="s">
        <v>249</v>
      </c>
      <c r="B117" s="35" t="s">
        <v>250</v>
      </c>
      <c r="C117" s="35"/>
      <c r="D117" s="35"/>
      <c r="E117" s="35"/>
      <c r="F117" s="36">
        <v>182157110983</v>
      </c>
      <c r="G117" s="36">
        <v>289168845840.40002</v>
      </c>
      <c r="H117" s="36">
        <v>128350740952.95</v>
      </c>
      <c r="I117" s="36">
        <v>128350740952.95</v>
      </c>
      <c r="J117" s="36">
        <v>-122296778628.25999</v>
      </c>
      <c r="K117" s="36">
        <v>38521326259.190002</v>
      </c>
      <c r="L117" s="36">
        <v>38454528019.949997</v>
      </c>
      <c r="M117" s="36">
        <v>166872067212.14001</v>
      </c>
      <c r="N117" s="36">
        <v>166872067212.14001</v>
      </c>
      <c r="O117" s="36">
        <v>166805268972.89999</v>
      </c>
      <c r="P117" s="36">
        <v>91.61</v>
      </c>
      <c r="Q117" s="36">
        <v>91.57</v>
      </c>
      <c r="R117" s="36">
        <f t="shared" si="1"/>
        <v>0.24323862074778874</v>
      </c>
      <c r="S117" s="36">
        <v>15285043770.860001</v>
      </c>
      <c r="T117" s="36">
        <v>66798239.240000002</v>
      </c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</row>
    <row r="118" spans="1:37" s="18" customFormat="1" ht="24.75" customHeight="1">
      <c r="A118" s="37" t="s">
        <v>251</v>
      </c>
      <c r="B118" s="37" t="s">
        <v>252</v>
      </c>
      <c r="C118" s="37" t="s">
        <v>5</v>
      </c>
      <c r="D118" s="37" t="s">
        <v>7</v>
      </c>
      <c r="E118" s="37"/>
      <c r="F118" s="38">
        <v>2048000000</v>
      </c>
      <c r="G118" s="38">
        <v>198921802.68000001</v>
      </c>
      <c r="H118" s="38">
        <v>151692263.44</v>
      </c>
      <c r="I118" s="38">
        <v>151692263.44</v>
      </c>
      <c r="J118" s="38">
        <v>0</v>
      </c>
      <c r="K118" s="38">
        <v>47229539.240000002</v>
      </c>
      <c r="L118" s="38">
        <v>0</v>
      </c>
      <c r="M118" s="38">
        <v>198921802.68000001</v>
      </c>
      <c r="N118" s="38">
        <v>198921802.68000001</v>
      </c>
      <c r="O118" s="38">
        <v>151692263.44</v>
      </c>
      <c r="P118" s="38">
        <v>9.7100000000000009</v>
      </c>
      <c r="Q118" s="38">
        <v>7.41</v>
      </c>
      <c r="R118" s="38">
        <f t="shared" si="1"/>
        <v>2.2120054818682228E-4</v>
      </c>
      <c r="S118" s="38">
        <v>1849078197.3199999</v>
      </c>
      <c r="T118" s="38">
        <v>47229539.240000002</v>
      </c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</row>
    <row r="119" spans="1:37" s="18" customFormat="1" ht="24.75" customHeight="1">
      <c r="A119" s="37" t="s">
        <v>253</v>
      </c>
      <c r="B119" s="37" t="s">
        <v>254</v>
      </c>
      <c r="C119" s="37" t="s">
        <v>5</v>
      </c>
      <c r="D119" s="37" t="s">
        <v>7</v>
      </c>
      <c r="E119" s="37"/>
      <c r="F119" s="38">
        <v>594499576</v>
      </c>
      <c r="G119" s="38">
        <v>487732340</v>
      </c>
      <c r="H119" s="38">
        <v>22983684</v>
      </c>
      <c r="I119" s="38">
        <v>22983684</v>
      </c>
      <c r="J119" s="38">
        <v>-464748656</v>
      </c>
      <c r="K119" s="38">
        <v>0</v>
      </c>
      <c r="L119" s="38">
        <v>0</v>
      </c>
      <c r="M119" s="38">
        <v>22983684</v>
      </c>
      <c r="N119" s="38">
        <v>22983684</v>
      </c>
      <c r="O119" s="38">
        <v>22983684</v>
      </c>
      <c r="P119" s="38">
        <v>3.87</v>
      </c>
      <c r="Q119" s="38">
        <v>3.87</v>
      </c>
      <c r="R119" s="38">
        <f t="shared" si="1"/>
        <v>3.351524583297955E-5</v>
      </c>
      <c r="S119" s="38">
        <v>571515892</v>
      </c>
      <c r="T119" s="38">
        <v>0</v>
      </c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</row>
    <row r="120" spans="1:37" s="18" customFormat="1" ht="24.75" customHeight="1">
      <c r="A120" s="37" t="s">
        <v>255</v>
      </c>
      <c r="B120" s="37" t="s">
        <v>256</v>
      </c>
      <c r="C120" s="37" t="s">
        <v>5</v>
      </c>
      <c r="D120" s="37" t="s">
        <v>7</v>
      </c>
      <c r="E120" s="37"/>
      <c r="F120" s="38">
        <v>2524003644</v>
      </c>
      <c r="G120" s="38">
        <v>2824003644</v>
      </c>
      <c r="H120" s="38">
        <v>2399915577</v>
      </c>
      <c r="I120" s="38">
        <v>2399915577</v>
      </c>
      <c r="J120" s="38">
        <v>-308268586</v>
      </c>
      <c r="K120" s="38">
        <v>115819481</v>
      </c>
      <c r="L120" s="38">
        <v>115819481</v>
      </c>
      <c r="M120" s="38">
        <v>2515735058</v>
      </c>
      <c r="N120" s="38">
        <v>2515735058</v>
      </c>
      <c r="O120" s="38">
        <v>2515735058</v>
      </c>
      <c r="P120" s="38">
        <v>99.67</v>
      </c>
      <c r="Q120" s="38">
        <v>99.67</v>
      </c>
      <c r="R120" s="38">
        <f t="shared" si="1"/>
        <v>3.6684927846865221E-3</v>
      </c>
      <c r="S120" s="38">
        <v>8268586</v>
      </c>
      <c r="T120" s="38">
        <v>0</v>
      </c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</row>
    <row r="121" spans="1:37" s="18" customFormat="1" ht="24.75" customHeight="1">
      <c r="A121" s="37" t="s">
        <v>257</v>
      </c>
      <c r="B121" s="37" t="s">
        <v>258</v>
      </c>
      <c r="C121" s="37" t="s">
        <v>5</v>
      </c>
      <c r="D121" s="37" t="s">
        <v>7</v>
      </c>
      <c r="E121" s="37"/>
      <c r="F121" s="38">
        <v>1496445000</v>
      </c>
      <c r="G121" s="38">
        <v>500000000</v>
      </c>
      <c r="H121" s="38">
        <v>132274021</v>
      </c>
      <c r="I121" s="38">
        <v>132274021</v>
      </c>
      <c r="J121" s="38">
        <v>903297121</v>
      </c>
      <c r="K121" s="38">
        <v>1271023100</v>
      </c>
      <c r="L121" s="38">
        <v>1251454400</v>
      </c>
      <c r="M121" s="38">
        <v>1403297121</v>
      </c>
      <c r="N121" s="38">
        <v>1403297121</v>
      </c>
      <c r="O121" s="38">
        <v>1383728421</v>
      </c>
      <c r="P121" s="38">
        <v>93.78</v>
      </c>
      <c r="Q121" s="38">
        <v>92.47</v>
      </c>
      <c r="R121" s="38">
        <f t="shared" si="1"/>
        <v>2.0177791426255086E-3</v>
      </c>
      <c r="S121" s="38">
        <v>93147879</v>
      </c>
      <c r="T121" s="38">
        <v>19568700</v>
      </c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</row>
    <row r="122" spans="1:37" s="18" customFormat="1" ht="24.75" customHeight="1">
      <c r="A122" s="37" t="s">
        <v>259</v>
      </c>
      <c r="B122" s="37" t="s">
        <v>260</v>
      </c>
      <c r="C122" s="37" t="s">
        <v>5</v>
      </c>
      <c r="D122" s="37" t="s">
        <v>7</v>
      </c>
      <c r="E122" s="37"/>
      <c r="F122" s="38">
        <v>111589066116</v>
      </c>
      <c r="G122" s="38">
        <v>129886136624.17999</v>
      </c>
      <c r="H122" s="38">
        <v>84653088117.160004</v>
      </c>
      <c r="I122" s="38">
        <v>84653088117.160004</v>
      </c>
      <c r="J122" s="38">
        <v>-18297070509.130001</v>
      </c>
      <c r="K122" s="38">
        <v>26935977997.889999</v>
      </c>
      <c r="L122" s="38">
        <v>26935977997.889999</v>
      </c>
      <c r="M122" s="38">
        <v>111589066115.05</v>
      </c>
      <c r="N122" s="38">
        <v>111589066115.05</v>
      </c>
      <c r="O122" s="38">
        <v>111589066115.05</v>
      </c>
      <c r="P122" s="38">
        <v>100</v>
      </c>
      <c r="Q122" s="38">
        <v>100</v>
      </c>
      <c r="R122" s="38">
        <f t="shared" si="1"/>
        <v>0.16272130190784512</v>
      </c>
      <c r="S122" s="38">
        <v>0.95</v>
      </c>
      <c r="T122" s="38">
        <v>0</v>
      </c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</row>
    <row r="123" spans="1:37" s="18" customFormat="1" ht="24.75" customHeight="1">
      <c r="A123" s="37" t="s">
        <v>261</v>
      </c>
      <c r="B123" s="37" t="s">
        <v>262</v>
      </c>
      <c r="C123" s="37" t="s">
        <v>5</v>
      </c>
      <c r="D123" s="37" t="s">
        <v>7</v>
      </c>
      <c r="E123" s="37"/>
      <c r="F123" s="38">
        <v>17267501337</v>
      </c>
      <c r="G123" s="38">
        <v>5783022793.54</v>
      </c>
      <c r="H123" s="38">
        <v>5783018422.1400003</v>
      </c>
      <c r="I123" s="38">
        <v>5783018422.1400003</v>
      </c>
      <c r="J123" s="38">
        <v>9926669614.2099991</v>
      </c>
      <c r="K123" s="38">
        <v>9926673985.6100006</v>
      </c>
      <c r="L123" s="38">
        <v>9926673985.6100006</v>
      </c>
      <c r="M123" s="38">
        <v>15709692407.75</v>
      </c>
      <c r="N123" s="38">
        <v>15709692407.75</v>
      </c>
      <c r="O123" s="38">
        <v>15709692407.75</v>
      </c>
      <c r="P123" s="38">
        <v>90.98</v>
      </c>
      <c r="Q123" s="38">
        <v>90.98</v>
      </c>
      <c r="R123" s="38">
        <f t="shared" si="1"/>
        <v>2.2908172728368249E-2</v>
      </c>
      <c r="S123" s="38">
        <v>1557808929.25</v>
      </c>
      <c r="T123" s="38">
        <v>0</v>
      </c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</row>
    <row r="124" spans="1:37" s="18" customFormat="1" ht="24.75" customHeight="1">
      <c r="A124" s="37" t="s">
        <v>263</v>
      </c>
      <c r="B124" s="37" t="s">
        <v>264</v>
      </c>
      <c r="C124" s="37" t="s">
        <v>5</v>
      </c>
      <c r="D124" s="37" t="s">
        <v>7</v>
      </c>
      <c r="E124" s="37"/>
      <c r="F124" s="38">
        <v>46637595310</v>
      </c>
      <c r="G124" s="38">
        <v>149489028636</v>
      </c>
      <c r="H124" s="38">
        <v>35207768868.209999</v>
      </c>
      <c r="I124" s="38">
        <v>35207768868.209999</v>
      </c>
      <c r="J124" s="38">
        <v>-114056657612.34</v>
      </c>
      <c r="K124" s="38">
        <v>224602155.44999999</v>
      </c>
      <c r="L124" s="38">
        <v>224602155.44999999</v>
      </c>
      <c r="M124" s="38">
        <v>35432371023.660004</v>
      </c>
      <c r="N124" s="38">
        <v>35432371023.660004</v>
      </c>
      <c r="O124" s="38">
        <v>35432371023.660004</v>
      </c>
      <c r="P124" s="38">
        <v>75.97</v>
      </c>
      <c r="Q124" s="38">
        <v>75.97</v>
      </c>
      <c r="R124" s="38">
        <f t="shared" si="1"/>
        <v>5.1668158390243545E-2</v>
      </c>
      <c r="S124" s="38">
        <v>11205224286.34</v>
      </c>
      <c r="T124" s="38">
        <v>0</v>
      </c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</row>
    <row r="125" spans="1:37" s="18" customFormat="1" ht="24.75" customHeight="1">
      <c r="A125" s="45" t="s">
        <v>265</v>
      </c>
      <c r="B125" s="45" t="s">
        <v>266</v>
      </c>
      <c r="C125" s="45"/>
      <c r="D125" s="45"/>
      <c r="E125" s="45"/>
      <c r="F125" s="46">
        <v>100744202036</v>
      </c>
      <c r="G125" s="46">
        <v>100744202036</v>
      </c>
      <c r="H125" s="46">
        <v>92348851866.149994</v>
      </c>
      <c r="I125" s="46">
        <v>92348851866.149994</v>
      </c>
      <c r="J125" s="46">
        <v>0</v>
      </c>
      <c r="K125" s="46">
        <v>8395350169.8500004</v>
      </c>
      <c r="L125" s="46">
        <v>8395350169.8500004</v>
      </c>
      <c r="M125" s="46">
        <v>100744202036</v>
      </c>
      <c r="N125" s="46">
        <v>100744202036</v>
      </c>
      <c r="O125" s="46">
        <v>100744202036</v>
      </c>
      <c r="P125" s="46">
        <v>100</v>
      </c>
      <c r="Q125" s="46">
        <v>100</v>
      </c>
      <c r="R125" s="46">
        <f t="shared" si="1"/>
        <v>0.14690711452019176</v>
      </c>
      <c r="S125" s="46">
        <v>0</v>
      </c>
      <c r="T125" s="46">
        <v>0</v>
      </c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</row>
    <row r="126" spans="1:37" s="19" customFormat="1" ht="24.75" customHeight="1">
      <c r="A126" s="35" t="s">
        <v>267</v>
      </c>
      <c r="B126" s="35" t="s">
        <v>4</v>
      </c>
      <c r="C126" s="35"/>
      <c r="D126" s="35"/>
      <c r="E126" s="35"/>
      <c r="F126" s="36">
        <v>100744202036</v>
      </c>
      <c r="G126" s="36">
        <v>100744202036</v>
      </c>
      <c r="H126" s="36">
        <v>92348851866.149994</v>
      </c>
      <c r="I126" s="36">
        <v>92348851866.149994</v>
      </c>
      <c r="J126" s="36">
        <v>0</v>
      </c>
      <c r="K126" s="36">
        <v>8395350169.8500004</v>
      </c>
      <c r="L126" s="36">
        <v>8395350169.8500004</v>
      </c>
      <c r="M126" s="36">
        <v>100744202036</v>
      </c>
      <c r="N126" s="36">
        <v>100744202036</v>
      </c>
      <c r="O126" s="36">
        <v>100744202036</v>
      </c>
      <c r="P126" s="36">
        <v>100</v>
      </c>
      <c r="Q126" s="36">
        <v>100</v>
      </c>
      <c r="R126" s="36">
        <f t="shared" si="1"/>
        <v>0.14690711452019176</v>
      </c>
      <c r="S126" s="36">
        <v>0</v>
      </c>
      <c r="T126" s="36">
        <v>0</v>
      </c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</row>
    <row r="127" spans="1:37" s="18" customFormat="1" ht="24.75" customHeight="1">
      <c r="A127" s="37" t="s">
        <v>268</v>
      </c>
      <c r="B127" s="37" t="s">
        <v>269</v>
      </c>
      <c r="C127" s="37" t="s">
        <v>5</v>
      </c>
      <c r="D127" s="37" t="s">
        <v>270</v>
      </c>
      <c r="E127" s="37" t="s">
        <v>8</v>
      </c>
      <c r="F127" s="38">
        <v>100744202036</v>
      </c>
      <c r="G127" s="38">
        <v>100744202036</v>
      </c>
      <c r="H127" s="38">
        <v>92348851866.149994</v>
      </c>
      <c r="I127" s="38">
        <v>92348851866.149994</v>
      </c>
      <c r="J127" s="38">
        <v>0</v>
      </c>
      <c r="K127" s="38">
        <v>8395350169.8500004</v>
      </c>
      <c r="L127" s="38">
        <v>8395350169.8500004</v>
      </c>
      <c r="M127" s="38">
        <v>100744202036</v>
      </c>
      <c r="N127" s="38">
        <v>100744202036</v>
      </c>
      <c r="O127" s="38">
        <v>100744202036</v>
      </c>
      <c r="P127" s="38">
        <v>100</v>
      </c>
      <c r="Q127" s="38">
        <v>100</v>
      </c>
      <c r="R127" s="38">
        <f t="shared" si="1"/>
        <v>0.14690711452019176</v>
      </c>
      <c r="S127" s="38">
        <v>0</v>
      </c>
      <c r="T127" s="38">
        <v>0</v>
      </c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</row>
    <row r="128" spans="1:37" s="18" customFormat="1" ht="24.75" customHeight="1">
      <c r="A128" s="45" t="s">
        <v>271</v>
      </c>
      <c r="B128" s="45" t="s">
        <v>272</v>
      </c>
      <c r="C128" s="45"/>
      <c r="D128" s="45"/>
      <c r="E128" s="45"/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6">
        <v>0</v>
      </c>
      <c r="R128" s="46">
        <f t="shared" si="1"/>
        <v>0</v>
      </c>
      <c r="S128" s="46">
        <v>0</v>
      </c>
      <c r="T128" s="46">
        <v>0</v>
      </c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</row>
    <row r="129" spans="1:37" s="18" customFormat="1" ht="36" customHeight="1">
      <c r="A129" s="21"/>
      <c r="B129" s="22"/>
      <c r="C129" s="22"/>
      <c r="D129" s="22"/>
      <c r="E129" s="22"/>
      <c r="F129" s="23"/>
      <c r="G129" s="26"/>
      <c r="H129" s="26"/>
      <c r="I129" s="26"/>
      <c r="J129" s="47"/>
      <c r="K129" s="47"/>
      <c r="L129" s="47"/>
      <c r="M129" s="26"/>
      <c r="N129" s="26"/>
      <c r="O129" s="26"/>
      <c r="P129" s="21"/>
      <c r="Q129" s="21"/>
      <c r="R129" s="21"/>
      <c r="S129" s="26"/>
      <c r="T129" s="26"/>
      <c r="W129" s="70">
        <f>MAX(W9:W128)</f>
        <v>0</v>
      </c>
      <c r="X129" s="70">
        <f t="shared" ref="X129:AK129" si="2">MAX(X9:X128)</f>
        <v>0</v>
      </c>
      <c r="Y129" s="70">
        <f t="shared" si="2"/>
        <v>0</v>
      </c>
      <c r="Z129" s="70">
        <f t="shared" si="2"/>
        <v>0</v>
      </c>
      <c r="AA129" s="70">
        <f t="shared" si="2"/>
        <v>0</v>
      </c>
      <c r="AB129" s="70">
        <f t="shared" si="2"/>
        <v>0</v>
      </c>
      <c r="AC129" s="70">
        <f t="shared" si="2"/>
        <v>0</v>
      </c>
      <c r="AD129" s="70">
        <f t="shared" si="2"/>
        <v>0</v>
      </c>
      <c r="AE129" s="70">
        <f t="shared" si="2"/>
        <v>0</v>
      </c>
      <c r="AF129" s="70">
        <f t="shared" si="2"/>
        <v>0</v>
      </c>
      <c r="AG129" s="70">
        <f t="shared" si="2"/>
        <v>0</v>
      </c>
      <c r="AH129" s="70">
        <f t="shared" si="2"/>
        <v>0</v>
      </c>
      <c r="AI129" s="70">
        <f t="shared" si="2"/>
        <v>0</v>
      </c>
      <c r="AJ129" s="70">
        <f t="shared" si="2"/>
        <v>0</v>
      </c>
      <c r="AK129" s="70">
        <f t="shared" si="2"/>
        <v>0</v>
      </c>
    </row>
    <row r="130" spans="1:37" s="19" customFormat="1" ht="13">
      <c r="A130" s="51" t="s">
        <v>13</v>
      </c>
      <c r="B130" s="27" t="s">
        <v>13</v>
      </c>
      <c r="C130" s="27"/>
      <c r="D130" s="27"/>
      <c r="E130" s="27"/>
      <c r="F130" s="28">
        <v>71033232284820.797</v>
      </c>
      <c r="G130" s="28">
        <v>69730017112649.898</v>
      </c>
      <c r="H130" s="28">
        <v>61516847891832.797</v>
      </c>
      <c r="I130" s="28">
        <v>61516847891832.797</v>
      </c>
      <c r="J130" s="28">
        <v>-1141252555197.5901</v>
      </c>
      <c r="K130" s="28">
        <v>7071916665619.4697</v>
      </c>
      <c r="L130" s="28">
        <v>7059954780411.5996</v>
      </c>
      <c r="M130" s="28">
        <v>68588764557452.297</v>
      </c>
      <c r="N130" s="28">
        <v>68588764557452.297</v>
      </c>
      <c r="O130" s="28">
        <v>68576802672244.398</v>
      </c>
      <c r="P130" s="29">
        <v>96.56</v>
      </c>
      <c r="Q130" s="29">
        <v>96.54</v>
      </c>
      <c r="R130" s="29">
        <f t="shared" si="1"/>
        <v>100</v>
      </c>
      <c r="S130" s="29">
        <v>2444467727368.5</v>
      </c>
      <c r="T130" s="28">
        <v>11961885207.870001</v>
      </c>
      <c r="U130" s="59"/>
      <c r="V130" s="59"/>
    </row>
    <row r="131" spans="1:37">
      <c r="F131" s="10">
        <f>+F130/1000000</f>
        <v>71033232.284820795</v>
      </c>
    </row>
  </sheetData>
  <autoFilter ref="A8:T131"/>
  <mergeCells count="4">
    <mergeCell ref="P7:R7"/>
    <mergeCell ref="J7:L7"/>
    <mergeCell ref="M7:O7"/>
    <mergeCell ref="G7:I7"/>
  </mergeCells>
  <phoneticPr fontId="21" type="noConversion"/>
  <conditionalFormatting sqref="S58:S64 S66:S73 S122:S128 S9:S12 S14:S34 S77:S83 S87:S120 S36:S54">
    <cfRule type="cellIs" dxfId="10" priority="11" operator="lessThan">
      <formula>0</formula>
    </cfRule>
  </conditionalFormatting>
  <conditionalFormatting sqref="S35">
    <cfRule type="cellIs" dxfId="9" priority="10" operator="lessThan">
      <formula>0</formula>
    </cfRule>
  </conditionalFormatting>
  <conditionalFormatting sqref="S55:S57">
    <cfRule type="cellIs" dxfId="8" priority="9" operator="lessThan">
      <formula>0</formula>
    </cfRule>
  </conditionalFormatting>
  <conditionalFormatting sqref="S74:S75">
    <cfRule type="cellIs" dxfId="7" priority="8" operator="lessThan">
      <formula>0</formula>
    </cfRule>
  </conditionalFormatting>
  <conditionalFormatting sqref="S121">
    <cfRule type="cellIs" dxfId="6" priority="7" operator="lessThan">
      <formula>0</formula>
    </cfRule>
  </conditionalFormatting>
  <conditionalFormatting sqref="S87">
    <cfRule type="cellIs" dxfId="5" priority="6" operator="lessThan">
      <formula>0</formula>
    </cfRule>
  </conditionalFormatting>
  <conditionalFormatting sqref="S90:S91">
    <cfRule type="cellIs" dxfId="4" priority="5" operator="lessThan">
      <formula>0</formula>
    </cfRule>
  </conditionalFormatting>
  <conditionalFormatting sqref="S85">
    <cfRule type="cellIs" dxfId="3" priority="4" operator="lessThan">
      <formula>0</formula>
    </cfRule>
  </conditionalFormatting>
  <conditionalFormatting sqref="S76">
    <cfRule type="cellIs" dxfId="2" priority="3" operator="lessThan">
      <formula>0</formula>
    </cfRule>
  </conditionalFormatting>
  <conditionalFormatting sqref="S84">
    <cfRule type="cellIs" dxfId="1" priority="2" operator="lessThan">
      <formula>0</formula>
    </cfRule>
  </conditionalFormatting>
  <conditionalFormatting sqref="S86">
    <cfRule type="cellIs" dxfId="0" priority="1" operator="lessThan">
      <formula>0</formula>
    </cfRule>
  </conditionalFormatting>
  <pageMargins left="0.23622047244094491" right="0.23622047244094491" top="0.74803149606299213" bottom="0.74803149606299213" header="0.31496062992125984" footer="0.31496062992125984"/>
  <headerFooter>
    <oddFooter>&amp;R&amp;D
&amp;N</oddFooter>
  </headerFooter>
  <rowBreaks count="2" manualBreakCount="2">
    <brk id="35" max="16383" man="1"/>
    <brk id="98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2E49A0D9A6EF42840D8BC2F4EB9C1E" ma:contentTypeVersion="5" ma:contentTypeDescription="Crear nuevo documento." ma:contentTypeScope="" ma:versionID="3d8228dfdd77991c2d4a5f44cfa1cf12">
  <xsd:schema xmlns:xsd="http://www.w3.org/2001/XMLSchema" xmlns:xs="http://www.w3.org/2001/XMLSchema" xmlns:p="http://schemas.microsoft.com/office/2006/metadata/properties" xmlns:ns2="d678b488-23d3-478a-8868-ae4fd2d6d6be" xmlns:ns3="4bbe417d-a1c6-493c-b6ff-54e49cc6d68f" targetNamespace="http://schemas.microsoft.com/office/2006/metadata/properties" ma:root="true" ma:fieldsID="f68069a2d821abce5da156ef0367aa5a" ns2:_="" ns3:_="">
    <xsd:import namespace="d678b488-23d3-478a-8868-ae4fd2d6d6be"/>
    <xsd:import namespace="4bbe417d-a1c6-493c-b6ff-54e49cc6d6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8b488-23d3-478a-8868-ae4fd2d6d6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e417d-a1c6-493c-b6ff-54e49cc6d68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4C019B-0D1C-4D2C-8D0B-AB8B22FCB50D}"/>
</file>

<file path=customXml/itemProps2.xml><?xml version="1.0" encoding="utf-8"?>
<ds:datastoreItem xmlns:ds="http://schemas.openxmlformats.org/officeDocument/2006/customXml" ds:itemID="{44BD97D1-A5E9-4E2C-AFA8-AE783028FAAF}"/>
</file>

<file path=customXml/itemProps3.xml><?xml version="1.0" encoding="utf-8"?>
<ds:datastoreItem xmlns:ds="http://schemas.openxmlformats.org/officeDocument/2006/customXml" ds:itemID="{34B1EB7F-65DB-4AA5-9E7A-DCCB2C8038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Ejecucion_gastos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MILENA BELTRAN ESPINOSA</dc:creator>
  <cp:keywords/>
  <dc:description/>
  <cp:lastModifiedBy>ang</cp:lastModifiedBy>
  <cp:revision/>
  <dcterms:created xsi:type="dcterms:W3CDTF">2020-02-07T13:30:09Z</dcterms:created>
  <dcterms:modified xsi:type="dcterms:W3CDTF">2022-11-18T20:36:11Z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0x010100FD2E49A0D9A6EF42840D8BC2F4EB9C1E</vt:lpwstr>
  </property>
</Properties>
</file>