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8\"/>
    </mc:Choice>
  </mc:AlternateContent>
  <bookViews>
    <workbookView xWindow="0" yWindow="0" windowWidth="13935" windowHeight="6720"/>
  </bookViews>
  <sheets>
    <sheet name="Hoja1" sheetId="1" r:id="rId1"/>
  </sheets>
  <definedNames>
    <definedName name="Aldebarán">Hoja1!$D$4:$D$13</definedName>
    <definedName name="Antares">Hoja1!$B$4:$B$13</definedName>
    <definedName name="Betelgeuse">Hoja1!$C$4:$C$13</definedName>
    <definedName name="Colegio_1">Hoja1!$B$4:$G$4</definedName>
    <definedName name="Colegio_10">Hoja1!$B$13:$G$13</definedName>
    <definedName name="Colegio_2">Hoja1!$B$5:$G$5</definedName>
    <definedName name="Colegio_3">Hoja1!$B$6:$G$6</definedName>
    <definedName name="Colegio_4">Hoja1!$B$7:$G$7</definedName>
    <definedName name="Colegio_5">Hoja1!$B$8:$G$8</definedName>
    <definedName name="Colegio_6">Hoja1!$B$9:$G$9</definedName>
    <definedName name="Colegio_7">Hoja1!$B$10:$G$10</definedName>
    <definedName name="Colegio_8">Hoja1!$B$11:$G$11</definedName>
    <definedName name="Colegio_9">Hoja1!$B$12:$G$12</definedName>
    <definedName name="Nulos">Hoja1!$G$4:$G$13</definedName>
    <definedName name="Rigel">Hoja1!$E$4:$E$13</definedName>
    <definedName name="Total">Hoja1!$H$4:$H$15</definedName>
    <definedName name="Totales">Hoja1!$B$15:$H$15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C15" i="1"/>
  <c r="D15" i="1"/>
  <c r="E15" i="1"/>
  <c r="G15" i="1"/>
  <c r="B15" i="1"/>
  <c r="H4" i="1"/>
  <c r="H15" i="1" s="1"/>
  <c r="E17" i="1" s="1"/>
  <c r="I4" i="1" l="1"/>
  <c r="I11" i="1"/>
  <c r="D17" i="1"/>
  <c r="C17" i="1"/>
  <c r="B17" i="1"/>
  <c r="G16" i="1"/>
  <c r="D16" i="1"/>
  <c r="E16" i="1"/>
  <c r="C16" i="1"/>
  <c r="B16" i="1"/>
  <c r="I7" i="1"/>
  <c r="I8" i="1"/>
  <c r="I12" i="1"/>
  <c r="I10" i="1"/>
  <c r="I13" i="1"/>
  <c r="I5" i="1"/>
  <c r="I9" i="1"/>
  <c r="I6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<sst xmlns="http://schemas.openxmlformats.org/spreadsheetml/2006/main" count="19" uniqueCount="19">
  <si>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</si>
  <si>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</si>
  <si>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</si>
  <si>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</si>
  <si>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</si>
  <si>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</si>
  <si>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</si>
  <si>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</si>
  <si>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</si>
  <si>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</si>
  <si>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</si>
  <si>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</si>
  <si>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</si>
  <si>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</si>
  <si>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</si>
  <si>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</si>
  <si>
    <t>Totales</t>
  </si>
  <si>
    <t>% Colegio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</si>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</sst>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€_-;\-* #,##0\ _€_-;_-* &quot;-&quot;\ _€_-;_-@_-"/>
    <numFmt numFmtId="164" formatCode="#,##0_ ;\-#,##0\ "/>
    <numFmt numFmtId="165" formatCode="#,##0.00_ ;\-#,##0.00\ 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thin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/>
      <right style="dashed">
        <color auto="1"/>
      </right>
      <top/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 applyAlignment="1">
      <alignment textRotation="45"/>
    </xf>
    <xf numFmtId="0" fontId="5" fillId="0" borderId="0" xfId="2"/>
    <xf numFmtId="164" fontId="7" fillId="0" borderId="1" xfId="1" applyNumberFormat="1" applyFont="1" applyBorder="1"/>
    <xf numFmtId="164" fontId="7" fillId="0" borderId="2" xfId="1" applyNumberFormat="1" applyFont="1" applyBorder="1"/>
    <xf numFmtId="164" fontId="7" fillId="0" borderId="3" xfId="1" applyNumberFormat="1" applyFont="1" applyBorder="1"/>
    <xf numFmtId="164" fontId="7" fillId="0" borderId="4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7" fillId="0" borderId="7" xfId="1" applyNumberFormat="1" applyFont="1" applyBorder="1"/>
    <xf numFmtId="164" fontId="7" fillId="0" borderId="8" xfId="1" applyNumberFormat="1" applyFont="1" applyBorder="1"/>
    <xf numFmtId="164" fontId="7" fillId="0" borderId="9" xfId="1" applyNumberFormat="1" applyFont="1" applyBorder="1"/>
    <xf numFmtId="0" fontId="6" fillId="2" borderId="0" xfId="2" applyFont="1" applyFill="1" applyAlignment="1">
      <alignment horizontal="center"/>
    </xf>
    <xf numFmtId="164" fontId="8" fillId="0" borderId="1" xfId="1" applyNumberFormat="1" applyFont="1" applyBorder="1"/>
    <xf numFmtId="165" fontId="8" fillId="0" borderId="1" xfId="1" applyNumberFormat="1" applyFont="1" applyBorder="1"/>
    <xf numFmtId="0" fontId="9" fillId="0" borderId="0" xfId="0" applyFont="1"/>
    <xf numFmtId="0" fontId="4" fillId="0" borderId="0" xfId="0" applyFont="1" applyFill="1" applyAlignment="1">
      <alignment horizontal="center" vertical="center"/>
    </xf>
    <xf numFmtId="164" fontId="7" fillId="0" borderId="10" xfId="1" applyNumberFormat="1" applyFont="1" applyBorder="1"/>
    <xf numFmtId="164" fontId="7" fillId="0" borderId="11" xfId="1" applyNumberFormat="1" applyFont="1" applyBorder="1"/>
    <xf numFmtId="164" fontId="7" fillId="0" borderId="12" xfId="1" applyNumberFormat="1" applyFont="1" applyBorder="1"/>
    <xf numFmtId="164" fontId="7" fillId="0" borderId="13" xfId="1" applyNumberFormat="1" applyFont="1" applyBorder="1"/>
    <xf numFmtId="164" fontId="7" fillId="0" borderId="14" xfId="1" applyNumberFormat="1" applyFont="1" applyBorder="1"/>
    <xf numFmtId="164" fontId="7" fillId="0" borderId="0" xfId="1" applyNumberFormat="1" applyFont="1" applyBorder="1"/>
    <xf numFmtId="165" fontId="8" fillId="0" borderId="0" xfId="1" applyNumberFormat="1" applyFont="1" applyBorder="1"/>
  </cellXfs>
  <cellStyles count="3">
    <cellStyle name="Encabezado 4" xfId="2" builtinId="19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s-ES" sz="1800">
                <a:latin typeface="Aharoni" panose="02010803020104030203" pitchFamily="2" charset="-79"/>
                <a:cs typeface="Aharoni" panose="02010803020104030203" pitchFamily="2" charset="-79"/>
              </a:rPr>
              <a:t>Elecciones al congreso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2">
                    <a:shade val="30000"/>
                    <a:satMod val="115000"/>
                  </a:schemeClr>
                </a:gs>
                <a:gs pos="50000">
                  <a:schemeClr val="accent2">
                    <a:shade val="67500"/>
                    <a:satMod val="115000"/>
                  </a:schemeClr>
                </a:gs>
                <a:gs pos="100000">
                  <a:schemeClr val="accent2"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Hoja1!$B$3:$G$3</c:f>
              <c:strCache>
                <c:ptCount val="6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  <c:pt idx="5">
                  <c:v>Nulos</c:v>
                </c:pt>
              </c:strCache>
            </c:strRef>
          </c:cat>
          <c:val>
            <c:numRef>
              <c:f>Hoja1!$B$15:$G$15</c:f>
              <c:numCache>
                <c:formatCode>#,##0_ ;\-#,##0\ </c:formatCode>
                <c:ptCount val="6"/>
                <c:pt idx="0">
                  <c:v>16048</c:v>
                </c:pt>
                <c:pt idx="1">
                  <c:v>16881</c:v>
                </c:pt>
                <c:pt idx="2">
                  <c:v>6384</c:v>
                </c:pt>
                <c:pt idx="3">
                  <c:v>4341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19488"/>
        <c:axId val="753715136"/>
      </c:barChart>
      <c:catAx>
        <c:axId val="75371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/>
                  <a:t>Formación política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15136"/>
        <c:crosses val="autoZero"/>
        <c:auto val="1"/>
        <c:lblAlgn val="ctr"/>
        <c:lblOffset val="100"/>
        <c:noMultiLvlLbl val="0"/>
      </c:catAx>
      <c:valAx>
        <c:axId val="7537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/>
                  <a:t>Votos (milares)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_ ;\-#,##0\ " sourceLinked="1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19488"/>
        <c:crosses val="autoZero"/>
        <c:crossBetween val="between"/>
        <c:dispUnits>
          <c:builtInUnit val="thousands"/>
        </c:dispUnits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rnd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Elecciones al congreso</a:t>
            </a:r>
          </a:p>
        </c:rich>
      </c:tx>
      <c:layout>
        <c:manualLayout>
          <c:xMode val="edge"/>
          <c:yMode val="edge"/>
          <c:x val="0.737908229920126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5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5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2.2541555001660527E-2"/>
                  <c:y val="-0.100483091787439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7337265503486943E-2"/>
                  <c:y val="-9.27536231884057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7624665004981325E-3"/>
                  <c:y val="-5.79710144927536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4795710501826489E-2"/>
                  <c:y val="-6.18357487922705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Hoja1!$B$3:$G$3</c:f>
              <c:strCache>
                <c:ptCount val="6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  <c:pt idx="5">
                  <c:v>Nulos</c:v>
                </c:pt>
              </c:strCache>
            </c:strRef>
          </c:cat>
          <c:val>
            <c:numRef>
              <c:f>Hoja1!$B$15:$G$15</c:f>
              <c:numCache>
                <c:formatCode>#,##0_ ;\-#,##0\ </c:formatCode>
                <c:ptCount val="6"/>
                <c:pt idx="0">
                  <c:v>16048</c:v>
                </c:pt>
                <c:pt idx="1">
                  <c:v>16881</c:v>
                </c:pt>
                <c:pt idx="2">
                  <c:v>6384</c:v>
                </c:pt>
                <c:pt idx="3">
                  <c:v>4341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Elecciones al Congreso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>
            <a:lumMod val="9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1">
            <a:lumMod val="95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Colegio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Hoja1!$B$3:$E$3</c:f>
              <c:strCache>
                <c:ptCount val="4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</c:strCache>
            </c:strRef>
          </c:cat>
          <c:val>
            <c:numRef>
              <c:f>Hoja1!$B$4:$E$4</c:f>
              <c:numCache>
                <c:formatCode>#,##0_ ;\-#,##0\ </c:formatCode>
                <c:ptCount val="4"/>
                <c:pt idx="0">
                  <c:v>1110</c:v>
                </c:pt>
                <c:pt idx="1">
                  <c:v>2150</c:v>
                </c:pt>
                <c:pt idx="2">
                  <c:v>340</c:v>
                </c:pt>
                <c:pt idx="3">
                  <c:v>340</c:v>
                </c:pt>
              </c:numCache>
            </c:numRef>
          </c:val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Colegio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Hoja1!$B$3:$E$3</c:f>
              <c:strCache>
                <c:ptCount val="4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</c:strCache>
            </c:strRef>
          </c:cat>
          <c:val>
            <c:numRef>
              <c:f>Hoja1!$B$5:$E$5</c:f>
              <c:numCache>
                <c:formatCode>#,##0_ ;\-#,##0\ </c:formatCode>
                <c:ptCount val="4"/>
                <c:pt idx="0">
                  <c:v>1890</c:v>
                </c:pt>
                <c:pt idx="1">
                  <c:v>1560</c:v>
                </c:pt>
                <c:pt idx="2">
                  <c:v>252</c:v>
                </c:pt>
                <c:pt idx="3">
                  <c:v>121</c:v>
                </c:pt>
              </c:numCache>
            </c:numRef>
          </c:val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Colegio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Hoja1!$B$3:$E$3</c:f>
              <c:strCache>
                <c:ptCount val="4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</c:strCache>
            </c:strRef>
          </c:cat>
          <c:val>
            <c:numRef>
              <c:f>Hoja1!$B$6:$E$6</c:f>
              <c:numCache>
                <c:formatCode>#,##0_ ;\-#,##0\ </c:formatCode>
                <c:ptCount val="4"/>
                <c:pt idx="0">
                  <c:v>1784</c:v>
                </c:pt>
                <c:pt idx="1">
                  <c:v>1697</c:v>
                </c:pt>
                <c:pt idx="2">
                  <c:v>564</c:v>
                </c:pt>
                <c:pt idx="3">
                  <c:v>762</c:v>
                </c:pt>
              </c:numCache>
            </c:numRef>
          </c:val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Colegio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Hoja1!$B$3:$E$3</c:f>
              <c:strCache>
                <c:ptCount val="4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</c:strCache>
            </c:strRef>
          </c:cat>
          <c:val>
            <c:numRef>
              <c:f>Hoja1!$B$7:$E$7</c:f>
              <c:numCache>
                <c:formatCode>#,##0_ ;\-#,##0\ </c:formatCode>
                <c:ptCount val="4"/>
                <c:pt idx="0">
                  <c:v>1195</c:v>
                </c:pt>
                <c:pt idx="1">
                  <c:v>2219</c:v>
                </c:pt>
                <c:pt idx="2">
                  <c:v>764</c:v>
                </c:pt>
                <c:pt idx="3">
                  <c:v>256</c:v>
                </c:pt>
              </c:numCache>
            </c:numRef>
          </c:val>
        </c:ser>
        <c:ser>
          <c:idx val="4"/>
          <c:order val="4"/>
          <c:tx>
            <c:strRef>
              <c:f>Hoja1!$A$8</c:f>
              <c:strCache>
                <c:ptCount val="1"/>
                <c:pt idx="0">
                  <c:v>Colegio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Hoja1!$B$3:$E$3</c:f>
              <c:strCache>
                <c:ptCount val="4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</c:strCache>
            </c:strRef>
          </c:cat>
          <c:val>
            <c:numRef>
              <c:f>Hoja1!$B$8:$E$8</c:f>
              <c:numCache>
                <c:formatCode>#,##0_ ;\-#,##0\ </c:formatCode>
                <c:ptCount val="4"/>
                <c:pt idx="0">
                  <c:v>2196</c:v>
                </c:pt>
                <c:pt idx="1">
                  <c:v>1874</c:v>
                </c:pt>
                <c:pt idx="2">
                  <c:v>1156</c:v>
                </c:pt>
                <c:pt idx="3">
                  <c:v>653</c:v>
                </c:pt>
              </c:numCache>
            </c:numRef>
          </c:val>
        </c:ser>
        <c:ser>
          <c:idx val="5"/>
          <c:order val="5"/>
          <c:tx>
            <c:strRef>
              <c:f>Hoja1!$A$9</c:f>
              <c:strCache>
                <c:ptCount val="1"/>
                <c:pt idx="0">
                  <c:v>Colegio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Hoja1!$B$3:$E$3</c:f>
              <c:strCache>
                <c:ptCount val="4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</c:strCache>
            </c:strRef>
          </c:cat>
          <c:val>
            <c:numRef>
              <c:f>Hoja1!$B$9:$E$9</c:f>
              <c:numCache>
                <c:formatCode>#,##0_ ;\-#,##0\ </c:formatCode>
                <c:ptCount val="4"/>
                <c:pt idx="0">
                  <c:v>1920</c:v>
                </c:pt>
                <c:pt idx="1">
                  <c:v>2263</c:v>
                </c:pt>
                <c:pt idx="2">
                  <c:v>357</c:v>
                </c:pt>
                <c:pt idx="3">
                  <c:v>154</c:v>
                </c:pt>
              </c:numCache>
            </c:numRef>
          </c:val>
        </c:ser>
        <c:ser>
          <c:idx val="6"/>
          <c:order val="6"/>
          <c:tx>
            <c:strRef>
              <c:f>Hoja1!$A$10</c:f>
              <c:strCache>
                <c:ptCount val="1"/>
                <c:pt idx="0">
                  <c:v>Colegio 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Hoja1!$B$3:$E$3</c:f>
              <c:strCache>
                <c:ptCount val="4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</c:strCache>
            </c:strRef>
          </c:cat>
          <c:val>
            <c:numRef>
              <c:f>Hoja1!$B$10:$E$10</c:f>
              <c:numCache>
                <c:formatCode>#,##0_ ;\-#,##0\ </c:formatCode>
                <c:ptCount val="4"/>
                <c:pt idx="0">
                  <c:v>1355</c:v>
                </c:pt>
                <c:pt idx="1">
                  <c:v>1421</c:v>
                </c:pt>
                <c:pt idx="2">
                  <c:v>980</c:v>
                </c:pt>
                <c:pt idx="3">
                  <c:v>785</c:v>
                </c:pt>
              </c:numCache>
            </c:numRef>
          </c:val>
        </c:ser>
        <c:ser>
          <c:idx val="7"/>
          <c:order val="7"/>
          <c:tx>
            <c:strRef>
              <c:f>Hoja1!$A$11</c:f>
              <c:strCache>
                <c:ptCount val="1"/>
                <c:pt idx="0">
                  <c:v>Colegio 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Hoja1!$B$3:$E$3</c:f>
              <c:strCache>
                <c:ptCount val="4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</c:strCache>
            </c:strRef>
          </c:cat>
          <c:val>
            <c:numRef>
              <c:f>Hoja1!$B$11:$E$11</c:f>
              <c:numCache>
                <c:formatCode>#,##0_ ;\-#,##0\ </c:formatCode>
                <c:ptCount val="4"/>
                <c:pt idx="0">
                  <c:v>983</c:v>
                </c:pt>
                <c:pt idx="1">
                  <c:v>1712</c:v>
                </c:pt>
                <c:pt idx="2">
                  <c:v>546</c:v>
                </c:pt>
                <c:pt idx="3">
                  <c:v>625</c:v>
                </c:pt>
              </c:numCache>
            </c:numRef>
          </c:val>
        </c:ser>
        <c:ser>
          <c:idx val="8"/>
          <c:order val="8"/>
          <c:tx>
            <c:strRef>
              <c:f>Hoja1!$A$12</c:f>
              <c:strCache>
                <c:ptCount val="1"/>
                <c:pt idx="0">
                  <c:v>Colegio 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Hoja1!$B$3:$E$3</c:f>
              <c:strCache>
                <c:ptCount val="4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</c:strCache>
            </c:strRef>
          </c:cat>
          <c:val>
            <c:numRef>
              <c:f>Hoja1!$B$12:$E$12</c:f>
              <c:numCache>
                <c:formatCode>#,##0_ ;\-#,##0\ </c:formatCode>
                <c:ptCount val="4"/>
                <c:pt idx="0">
                  <c:v>1259</c:v>
                </c:pt>
                <c:pt idx="1">
                  <c:v>1110</c:v>
                </c:pt>
                <c:pt idx="2">
                  <c:v>436</c:v>
                </c:pt>
                <c:pt idx="3">
                  <c:v>267</c:v>
                </c:pt>
              </c:numCache>
            </c:numRef>
          </c:val>
        </c:ser>
        <c:ser>
          <c:idx val="9"/>
          <c:order val="9"/>
          <c:tx>
            <c:strRef>
              <c:f>Hoja1!$A$13</c:f>
              <c:strCache>
                <c:ptCount val="1"/>
                <c:pt idx="0">
                  <c:v>Colegio 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Hoja1!$B$3:$E$3</c:f>
              <c:strCache>
                <c:ptCount val="4"/>
                <c:pt idx="0">
                  <c:v>Antares</c:v>
                </c:pt>
                <c:pt idx="1">
                  <c:v>Betelgeuse</c:v>
                </c:pt>
                <c:pt idx="2">
                  <c:v>Aldebarán</c:v>
                </c:pt>
                <c:pt idx="3">
                  <c:v>Rigel</c:v>
                </c:pt>
              </c:strCache>
            </c:strRef>
          </c:cat>
          <c:val>
            <c:numRef>
              <c:f>Hoja1!$B$13:$E$13</c:f>
              <c:numCache>
                <c:formatCode>#,##0_ ;\-#,##0\ </c:formatCode>
                <c:ptCount val="4"/>
                <c:pt idx="0">
                  <c:v>2356</c:v>
                </c:pt>
                <c:pt idx="1">
                  <c:v>875</c:v>
                </c:pt>
                <c:pt idx="2">
                  <c:v>989</c:v>
                </c:pt>
                <c:pt idx="3">
                  <c:v>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3713504"/>
        <c:axId val="753708064"/>
        <c:axId val="734205760"/>
      </c:bar3DChart>
      <c:catAx>
        <c:axId val="7537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8064"/>
        <c:crosses val="autoZero"/>
        <c:auto val="1"/>
        <c:lblAlgn val="ctr"/>
        <c:lblOffset val="100"/>
        <c:noMultiLvlLbl val="0"/>
      </c:catAx>
      <c:valAx>
        <c:axId val="7537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13504"/>
        <c:crosses val="autoZero"/>
        <c:crossBetween val="between"/>
      </c:valAx>
      <c:serAx>
        <c:axId val="73420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806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42861</xdr:colOff>
      <xdr:row>19</xdr:row>
      <xdr:rowOff>76199</xdr:rowOff>
    </xdr:from>
    <xdr:to>
      <xdr:col>16</xdr:col>
      <xdr:colOff>342900</xdr:colOff>
      <xdr:row>36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695325</xdr:colOff>
      <xdr:row>0</xdr:row>
      <xdr:rowOff>476250</xdr:rowOff>
    </xdr:from>
    <xdr:to>
      <xdr:col>18</xdr:col>
      <xdr:colOff>319089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623886</xdr:colOff>
      <xdr:row>36</xdr:row>
      <xdr:rowOff>161924</xdr:rowOff>
    </xdr:from>
    <xdr:to>
      <xdr:col>9</xdr:col>
      <xdr:colOff>257175</xdr:colOff>
      <xdr:row>61</xdr:row>
      <xdr:rowOff>95249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tabSelected="1" zoomScaleNormal="100" workbookViewId="0">
      <selection activeCell="B1" sqref="B1:G1"/>
    </sheetView>
  </sheetViews>
  <sheetFormatPr baseColWidth="10" defaultRowHeight="15" x14ac:dyDescent="0.25"/>
  <cols>
    <col min="1" max="1" width="15.140625" customWidth="1"/>
    <col min="2" max="7" width="12.7109375" customWidth="1"/>
  </cols>
  <sheetData>
    <row r="1" spans="1:9" ht="63.75" customHeight="1" x14ac:dyDescent="0.25">
      <c r="A1" s="1">
        <v>41375</v>
      </c>
      <c r="B1" s="16" t="s">
        <v>15</v>
      </c>
      <c r="C1" s="16"/>
      <c r="D1" s="16"/>
      <c r="E1" s="16"/>
      <c r="F1" s="16"/>
      <c r="G1" s="16"/>
    </row>
    <row r="2" spans="1:9" ht="26.25" customHeight="1" x14ac:dyDescent="0.25"/>
    <row r="3" spans="1:9" x14ac:dyDescent="0.25">
      <c r="B3" s="12" t="s">
        <v>0</v>
      </c>
      <c r="C3" s="12" t="s">
        <v>1</v>
      </c>
      <c r="D3" s="12" t="s">
        <v>2</v>
      </c>
      <c r="E3" s="12" t="s">
        <v>3</v>
      </c>
      <c r="F3" s="12"/>
      <c r="G3" s="12" t="s">
        <v>4</v>
      </c>
      <c r="H3" s="12" t="s">
        <v>18</v>
      </c>
      <c r="I3" s="12" t="s">
        <v>17</v>
      </c>
    </row>
    <row r="4" spans="1:9" ht="15.75" x14ac:dyDescent="0.25">
      <c r="A4" s="2" t="s">
        <v>5</v>
      </c>
      <c r="B4" s="3">
        <v>1110</v>
      </c>
      <c r="C4" s="4">
        <v>2150</v>
      </c>
      <c r="D4" s="4">
        <v>340</v>
      </c>
      <c r="E4" s="4">
        <v>340</v>
      </c>
      <c r="F4" s="17"/>
      <c r="G4" s="5">
        <v>0</v>
      </c>
      <c r="H4" s="13">
        <f>SUM(Colegio_1)</f>
        <v>3940</v>
      </c>
      <c r="I4" s="14">
        <f>H4/$H$15*100</f>
        <v>9.0228318867794908</v>
      </c>
    </row>
    <row r="5" spans="1:9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18"/>
      <c r="G5" s="8">
        <v>2</v>
      </c>
      <c r="H5" s="13">
        <f t="shared" ref="H5:H13" si="0">SUM(B5:G5)</f>
        <v>3825</v>
      </c>
      <c r="I5" s="14">
        <f t="shared" ref="I5:I13" si="1">H5/$H$15*100</f>
        <v>8.7594751185105455</v>
      </c>
    </row>
    <row r="6" spans="1:9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18"/>
      <c r="G6" s="8">
        <v>1</v>
      </c>
      <c r="H6" s="13">
        <f t="shared" si="0"/>
        <v>4808</v>
      </c>
      <c r="I6" s="14">
        <f t="shared" si="1"/>
        <v>11.010602972496393</v>
      </c>
    </row>
    <row r="7" spans="1:9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18"/>
      <c r="G7" s="8">
        <v>3</v>
      </c>
      <c r="H7" s="13">
        <f t="shared" si="0"/>
        <v>4437</v>
      </c>
      <c r="I7" s="14">
        <f t="shared" si="1"/>
        <v>10.160991137472234</v>
      </c>
    </row>
    <row r="8" spans="1:9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18"/>
      <c r="G8" s="8">
        <v>0</v>
      </c>
      <c r="H8" s="13">
        <f t="shared" si="0"/>
        <v>5879</v>
      </c>
      <c r="I8" s="14">
        <f t="shared" si="1"/>
        <v>13.463256005679348</v>
      </c>
    </row>
    <row r="9" spans="1:9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18"/>
      <c r="G9" s="8">
        <v>2</v>
      </c>
      <c r="H9" s="13">
        <f t="shared" si="0"/>
        <v>4696</v>
      </c>
      <c r="I9" s="14">
        <f t="shared" si="1"/>
        <v>10.754116380790986</v>
      </c>
    </row>
    <row r="10" spans="1:9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18"/>
      <c r="G10" s="8">
        <v>1</v>
      </c>
      <c r="H10" s="13">
        <f t="shared" si="0"/>
        <v>4542</v>
      </c>
      <c r="I10" s="14">
        <f t="shared" si="1"/>
        <v>10.401447317196052</v>
      </c>
    </row>
    <row r="11" spans="1:9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18"/>
      <c r="G11" s="8">
        <v>1</v>
      </c>
      <c r="H11" s="13">
        <f t="shared" si="0"/>
        <v>3867</v>
      </c>
      <c r="I11" s="14">
        <f t="shared" si="1"/>
        <v>8.8556575904000727</v>
      </c>
    </row>
    <row r="12" spans="1:9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18"/>
      <c r="G12" s="8">
        <v>0</v>
      </c>
      <c r="H12" s="13">
        <f t="shared" si="0"/>
        <v>3072</v>
      </c>
      <c r="I12" s="14">
        <f t="shared" si="1"/>
        <v>7.0350608010625866</v>
      </c>
    </row>
    <row r="13" spans="1:9" ht="16.5" thickBot="1" x14ac:dyDescent="0.3">
      <c r="A13" s="2" t="s">
        <v>14</v>
      </c>
      <c r="B13" s="9">
        <v>2356</v>
      </c>
      <c r="C13" s="10">
        <v>875</v>
      </c>
      <c r="D13" s="10">
        <v>989</v>
      </c>
      <c r="E13" s="10">
        <v>378</v>
      </c>
      <c r="F13" s="19"/>
      <c r="G13" s="11">
        <v>3</v>
      </c>
      <c r="H13" s="13">
        <f t="shared" si="0"/>
        <v>4601</v>
      </c>
      <c r="I13" s="14">
        <f t="shared" si="1"/>
        <v>10.536560789612292</v>
      </c>
    </row>
    <row r="14" spans="1:9" ht="51.75" customHeight="1" x14ac:dyDescent="0.25">
      <c r="A14" s="2"/>
      <c r="B14" s="20"/>
      <c r="C14" s="21"/>
      <c r="D14" s="21"/>
      <c r="E14" s="21"/>
      <c r="F14" s="22"/>
      <c r="G14" s="22"/>
      <c r="H14" s="13"/>
      <c r="I14" s="23"/>
    </row>
    <row r="15" spans="1:9" ht="15.75" x14ac:dyDescent="0.25">
      <c r="A15" s="2" t="s">
        <v>16</v>
      </c>
      <c r="B15" s="13">
        <f>SUM(Antares)</f>
        <v>16048</v>
      </c>
      <c r="C15" s="13">
        <f t="shared" ref="C15:G15" si="2">SUM(C4:C13)</f>
        <v>16881</v>
      </c>
      <c r="D15" s="13">
        <f t="shared" si="2"/>
        <v>6384</v>
      </c>
      <c r="E15" s="13">
        <f t="shared" si="2"/>
        <v>4341</v>
      </c>
      <c r="F15" s="13"/>
      <c r="G15" s="13">
        <f t="shared" si="2"/>
        <v>13</v>
      </c>
      <c r="H15" s="13">
        <f>SUM(H4:H13)</f>
        <v>43667</v>
      </c>
    </row>
    <row r="16" spans="1:9" ht="15.75" x14ac:dyDescent="0.25">
      <c r="B16" s="14">
        <f>SUM(Antares)*100/Total Totales</f>
        <v>36.750864497217577</v>
      </c>
      <c r="C16" s="14">
        <f>SUM(Betelgeuse)*100/Total Totales</f>
        <v>38.65848352302654</v>
      </c>
      <c r="D16" s="14">
        <f>SUM(Aldebarán)*100/Total Totales</f>
        <v>14.619735727208189</v>
      </c>
      <c r="E16" s="14">
        <f>SUM(Rigel)*100/Total Totales</f>
        <v>9.9411454874390266</v>
      </c>
      <c r="F16" s="14"/>
      <c r="G16" s="14">
        <f>SUM(Nulos)*100/Total Totales</f>
        <v>2.9770765108663291E-2</v>
      </c>
    </row>
    <row r="17" spans="2:6" x14ac:dyDescent="0.25">
      <c r="B17" s="15" t="b">
        <f>SUM(Antares)&gt;Totales Total / 2</f>
        <v>0</v>
      </c>
      <c r="C17" s="15" t="b">
        <f>SUM(Betelgeuse)&gt;Totales Total / 2</f>
        <v>0</v>
      </c>
      <c r="D17" s="15" t="b">
        <f>SUM(Aldebarán)&gt;Totales Total / 2</f>
        <v>0</v>
      </c>
      <c r="E17" s="15" t="b">
        <f>SUM(Rigel)&gt;Totales Total / 2</f>
        <v>0</v>
      </c>
      <c r="F17" s="15"/>
    </row>
  </sheetData>
  <mergeCells count="1">
    <mergeCell ref="B1:G1"/>
  </mergeCells>
  <dataValidations count="1">
    <dataValidation type="whole" operator="greaterThanOrEqual" allowBlank="1" showErrorMessage="1" errorTitle="Error" error="El número de votos introducido no es válido" promptTitle="Votos" prompt="Introduzca el número de votos" sqref="B4:G14">
      <formula1>0</formula1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&amp;L&amp;D&amp;CPreparado por Francisco Charte para Anaya Multimedia&amp;RPágina &amp;P</oddHeader>
    <oddFooter>&amp;C&amp;F</oddFooter>
  </headerFooter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Hoja1!B4:B13</xm:f>
              <xm:sqref>B14</xm:sqref>
            </x14:sparkline>
            <x14:sparkline>
              <xm:f>Hoja1!C4:C13</xm:f>
              <xm:sqref>C14</xm:sqref>
            </x14:sparkline>
            <x14:sparkline>
              <xm:f>Hoja1!D4:D13</xm:f>
              <xm:sqref>D14</xm:sqref>
            </x14:sparkline>
            <x14:sparkline>
              <xm:f>Hoja1!E4:E13</xm:f>
              <xm:sqref>E14</xm:sqref>
            </x14:sparkline>
          </x14:sparklines>
        </x14:sparklineGroup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Hoja1!B4:E4</xm:f>
              <xm:sqref>F4</xm:sqref>
            </x14:sparkline>
            <x14:sparkline>
              <xm:f>Hoja1!B5:E5</xm:f>
              <xm:sqref>F5</xm:sqref>
            </x14:sparkline>
            <x14:sparkline>
              <xm:f>Hoja1!B6:E6</xm:f>
              <xm:sqref>F6</xm:sqref>
            </x14:sparkline>
            <x14:sparkline>
              <xm:f>Hoja1!B7:E7</xm:f>
              <xm:sqref>F7</xm:sqref>
            </x14:sparkline>
            <x14:sparkline>
              <xm:f>Hoja1!B8:E8</xm:f>
              <xm:sqref>F8</xm:sqref>
            </x14:sparkline>
            <x14:sparkline>
              <xm:f>Hoja1!B9:E9</xm:f>
              <xm:sqref>F9</xm:sqref>
            </x14:sparkline>
            <x14:sparkline>
              <xm:f>Hoja1!B10:E10</xm:f>
              <xm:sqref>F10</xm:sqref>
            </x14:sparkline>
            <x14:sparkline>
              <xm:f>Hoja1!B11:E11</xm:f>
              <xm:sqref>F11</xm:sqref>
            </x14:sparkline>
            <x14:sparkline>
              <xm:f>Hoja1!B12:E12</xm:f>
              <xm:sqref>F12</xm:sqref>
            </x14:sparkline>
            <x14:sparkline>
              <xm:f>Hoja1!B13:E13</xm:f>
              <xm:sqref>F13</xm:sqref>
            </x14:sparkline>
            <x14:sparkline>
              <xm:f>Hoja1!B14:E14</xm:f>
              <xm:sqref>F14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17</vt:i4>
      </vt:variant>
    </vt:vector>
  </HeadingPairs>
  <TitlesOfParts>
    <vt:vector size="18" baseType="lpstr">
      <vt:lpstr>Hoja1</vt:lpstr>
      <vt:lpstr>Aldebarán</vt:lpstr>
      <vt:lpstr>Antares</vt:lpstr>
      <vt:lpstr>Betelgeuse</vt:lpstr>
      <vt:lpstr>Colegio_1</vt:lpstr>
      <vt:lpstr>Colegio_10</vt:lpstr>
      <vt:lpstr>Colegio_2</vt:lpstr>
      <vt:lpstr>Colegio_3</vt:lpstr>
      <vt:lpstr>Colegio_4</vt:lpstr>
      <vt:lpstr>Colegio_5</vt:lpstr>
      <vt:lpstr>Colegio_6</vt:lpstr>
      <vt:lpstr>Colegio_7</vt:lpstr>
      <vt:lpstr>Colegio_8</vt:lpstr>
      <vt:lpstr>Colegio_9</vt:lpstr>
      <vt:lpstr>Nulos</vt:lpstr>
      <vt:lpstr>Rigel</vt:lpstr>
      <vt:lpstr>Total</vt:lpstr>
      <vt:lpstr>Totales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2013-04-18T16:16:40Z</cp:lastPrinted>
  <dcterms:created xsi:type="dcterms:W3CDTF">2013-04-09T19:09:27Z</dcterms:created>
  <dcterms:modified xsi:type="dcterms:W3CDTF">2013-04-20T12:04:48Z</dcterms:modified>
</cp:coreProperties>
</file>