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6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E16" i="1" l="1"/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s="1"/>
  <c r="H11" i="1" l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<sst xmlns="http://schemas.openxmlformats.org/spreadsheetml/2006/main" count="32" uniqueCount="32">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</sst>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H1" sqref="H1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8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8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8" ht="15.75" x14ac:dyDescent="0.25">
      <c r="A4" s="2" t="s">
        <v>5</v>
      </c>
      <c r="B4" s="4">
        <v>1110</v>
      </c>
      <c r="C4" s="5">
        <v>2150</v>
      </c>
      <c r="D4" s="5">
        <v>34000</v>
      </c>
      <c r="E4" s="5">
        <v>340</v>
      </c>
      <c r="F4" s="8">
        <v>0</v>
      </c>
      <c r="G4" s="13">
        <f t="shared" ref="G4:G13" si="0">SUM(B4:F4)</f>
        <v>37600</v>
      </c>
      <c r="H4" s="14">
        <f>G4*100/$G$14</f>
        <v>48.624671848125494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4.9465257930606388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6.2177505916432807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5.7379699199503404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7.6027778137002597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6.0729111435850349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5.8737569025049465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5.0008405860824805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3.9727391467404658</v>
      </c>
    </row>
    <row r="13" spans="1:8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5.9500562546070581</v>
      </c>
    </row>
    <row r="14" spans="1:8" ht="15.75" x14ac:dyDescent="0.25">
      <c r="A14" s="2" t="s">
        <v>28</v>
      </c>
      <c r="B14" s="13">
        <f>SUM(Panes)</f>
        <v>16048</v>
      </c>
      <c r="C14" s="13">
        <f t="shared" ref="C14:F14" si="2">SUM(C4:C13)</f>
        <v>16881</v>
      </c>
      <c r="D14" s="13">
        <f t="shared" si="2"/>
        <v>40044</v>
      </c>
      <c r="E14" s="13">
        <f t="shared" si="2"/>
        <v>4341</v>
      </c>
      <c r="F14" s="13">
        <f t="shared" si="2"/>
        <v>13</v>
      </c>
      <c r="G14" s="13">
        <f>SUM(G4:G13)</f>
        <v>77327</v>
      </c>
    </row>
    <row r="15" spans="1:8" ht="15.75" x14ac:dyDescent="0.25">
      <c r="A15" s="15" t="s">
        <v>30</v>
      </c>
      <c r="B15" s="14">
        <f>SUM(Panes)*100/Total Totales</f>
        <v>20.753423771774411</v>
      </c>
      <c r="C15" s="14">
        <f>SUM(Magdalenas)*100/Total Totales</f>
        <v>21.830667166707617</v>
      </c>
      <c r="D15" s="14">
        <f>SUM(Tartas)*100/Total Totales</f>
        <v>51.785275518253648</v>
      </c>
      <c r="E15" s="14">
        <f>SUM(Mantecados)*100/Total Totales</f>
        <v>5.6138218216147013</v>
      </c>
      <c r="F15" s="14">
        <f>SUM(Otros)*100/Total Totales</f>
        <v>1.6811721649617858E-2</v>
      </c>
    </row>
    <row r="16" spans="1:8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1</v>
      </c>
      <c r="E16" s="16" t="b">
        <f>SUM(Mantecados) &gt; Totales Total / 2</f>
        <v>0</v>
      </c>
      <c r="F16" s="16" t="b">
        <f>SUM(Otros) &gt; Totales Total / 2</f>
        <v>0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2015-12-29T10:59:01Z</cp:lastPrinted>
  <dcterms:created xsi:type="dcterms:W3CDTF">2006-11-27T08:33:56Z</dcterms:created>
  <dcterms:modified xsi:type="dcterms:W3CDTF">2015-12-29T11:02:13Z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