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10\"/>
    </mc:Choice>
  </mc:AlternateContent>
  <bookViews>
    <workbookView xWindow="0" yWindow="0" windowWidth="18795" windowHeight="11880"/>
  </bookViews>
  <sheets>
    <sheet name="Previsión" sheetId="5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5" l="1"/>
  <c r="C36" i="5"/>
  <c r="H6" i="5"/>
  <c r="H8" i="5"/>
  <c r="C37" i="5"/>
  <c r="H7" i="5"/>
  <c r="C38" i="5"/>
  <c r="C39" i="5"/>
  <c r="C32" i="5"/>
  <c r="H2" i="5"/>
  <c r="C33" i="5"/>
  <c r="H3" i="5"/>
  <c r="C34" i="5"/>
  <c r="H4" i="5"/>
  <c r="H5" i="5"/>
  <c r="E34" i="5"/>
  <c r="D38" i="5"/>
  <c r="D37" i="5"/>
  <c r="E39" i="5"/>
  <c r="D33" i="5"/>
  <c r="D32" i="5"/>
  <c r="D34" i="5"/>
  <c r="E33" i="5"/>
  <c r="E37" i="5"/>
  <c r="D36" i="5"/>
  <c r="E32" i="5"/>
  <c r="E36" i="5"/>
  <c r="E35" i="5"/>
  <c r="E38" i="5"/>
  <c r="D39" i="5"/>
  <c r="D35" i="5"/>
</calcChain>
</file>

<file path=xl/sharedStrings.xml><?xml version="1.0" encoding="utf-8"?>
<sst xmlns="http://schemas.openxmlformats.org/spreadsheetml/2006/main" count="17" uniqueCount="15">
  <si>
    <t>Fecha</t>
  </si>
  <si>
    <t>Cotización Dólar/Euro</t>
  </si>
  <si>
    <t>Cambio</t>
  </si>
  <si>
    <t>Previsión(Cambio)</t>
  </si>
  <si>
    <t>Límite de confianza inferior(Cambio)</t>
  </si>
  <si>
    <t>Límite de confianza superior(Cambio)</t>
  </si>
  <si>
    <t>Estadística</t>
  </si>
  <si>
    <t>Valor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</si>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</sst>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4" fontId="0" fillId="2" borderId="1" xfId="0" applyNumberFormat="1" applyFont="1" applyFill="1" applyBorder="1"/>
    <xf numFmtId="14" fontId="0" fillId="0" borderId="1" xfId="0" applyNumberFormat="1" applyFont="1" applyBorder="1"/>
    <xf numFmtId="165" fontId="0" fillId="0" borderId="2" xfId="0" applyNumberFormat="1" applyFont="1" applyBorder="1"/>
    <xf numFmtId="165" fontId="0" fillId="2" borderId="2" xfId="0" applyNumberFormat="1" applyFont="1" applyFill="1" applyBorder="1"/>
    <xf numFmtId="1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1" fillId="0" borderId="1" xfId="0" applyNumberFormat="1" applyFont="1" applyBorder="1"/>
    <xf numFmtId="14" fontId="1" fillId="0" borderId="0" xfId="0" applyNumberFormat="1" applyFont="1" applyAlignment="1">
      <alignment horizontal="center"/>
    </xf>
    <xf numFmtId="0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5">
    <dxf>
      <numFmt numFmtId="4" formatCode="#,##0.00"/>
    </dxf>
    <dxf>
      <numFmt numFmtId="165" formatCode="0.0000"/>
    </dxf>
    <dxf>
      <numFmt numFmtId="165" formatCode="0.0000"/>
    </dxf>
    <dxf>
      <numFmt numFmtId="165" formatCode="0.00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Previsión!$B$1</c:f>
              <c:strCache>
                <c:ptCount val="1"/>
                <c:pt idx="0">
                  <c:v>Cambio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Previsión!$B$2:$B$39</c:f>
              <c:numCache>
                <c:formatCode>0.0000</c:formatCode>
                <c:ptCount val="38"/>
                <c:pt idx="0">
                  <c:v>1.0586</c:v>
                </c:pt>
                <c:pt idx="1">
                  <c:v>1.0611999999999999</c:v>
                </c:pt>
                <c:pt idx="2">
                  <c:v>1.0580000000000001</c:v>
                </c:pt>
                <c:pt idx="3">
                  <c:v>1.0579666666666667</c:v>
                </c:pt>
                <c:pt idx="4">
                  <c:v>1.0579333333333334</c:v>
                </c:pt>
                <c:pt idx="5">
                  <c:v>1.0579000000000001</c:v>
                </c:pt>
                <c:pt idx="6">
                  <c:v>1.06</c:v>
                </c:pt>
                <c:pt idx="7">
                  <c:v>1.0611999999999999</c:v>
                </c:pt>
                <c:pt idx="8">
                  <c:v>1.0670999999999999</c:v>
                </c:pt>
                <c:pt idx="9">
                  <c:v>1.0902000000000001</c:v>
                </c:pt>
                <c:pt idx="10">
                  <c:v>1.0871</c:v>
                </c:pt>
                <c:pt idx="11">
                  <c:v>1.0840000000000001</c:v>
                </c:pt>
                <c:pt idx="12">
                  <c:v>1.0809</c:v>
                </c:pt>
                <c:pt idx="13">
                  <c:v>1.0874999999999999</c:v>
                </c:pt>
                <c:pt idx="14">
                  <c:v>1.0941000000000001</c:v>
                </c:pt>
                <c:pt idx="15">
                  <c:v>1.0943000000000001</c:v>
                </c:pt>
                <c:pt idx="16">
                  <c:v>1.095</c:v>
                </c:pt>
                <c:pt idx="17">
                  <c:v>1.0961000000000001</c:v>
                </c:pt>
                <c:pt idx="18">
                  <c:v>1.0972</c:v>
                </c:pt>
                <c:pt idx="19">
                  <c:v>1.0983000000000001</c:v>
                </c:pt>
                <c:pt idx="20">
                  <c:v>1.099</c:v>
                </c:pt>
                <c:pt idx="21">
                  <c:v>1.0932999999999999</c:v>
                </c:pt>
                <c:pt idx="22">
                  <c:v>1.0841000000000001</c:v>
                </c:pt>
                <c:pt idx="23">
                  <c:v>1.0835999999999999</c:v>
                </c:pt>
                <c:pt idx="24">
                  <c:v>1.0847333333333333</c:v>
                </c:pt>
                <c:pt idx="25">
                  <c:v>1.0858666666666665</c:v>
                </c:pt>
                <c:pt idx="26">
                  <c:v>1.087</c:v>
                </c:pt>
                <c:pt idx="27">
                  <c:v>1.0952</c:v>
                </c:pt>
                <c:pt idx="28">
                  <c:v>1.0949499999999999</c:v>
                </c:pt>
                <c:pt idx="29">
                  <c:v>1.0947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D-4AB5-8DC9-FC09D4611C9F}"/>
            </c:ext>
          </c:extLst>
        </c:ser>
        <c:ser>
          <c:idx val="1"/>
          <c:order val="1"/>
          <c:tx>
            <c:strRef>
              <c:f>Previsión!$C$1</c:f>
              <c:strCache>
                <c:ptCount val="1"/>
                <c:pt idx="0">
                  <c:v>Previsión(Cambio)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Previsión!$A$2:$A$39</c:f>
              <c:numCache>
                <c:formatCode>m/d/yyyy</c:formatCode>
                <c:ptCount val="38"/>
                <c:pt idx="0">
                  <c:v>42333</c:v>
                </c:pt>
                <c:pt idx="1">
                  <c:v>42334</c:v>
                </c:pt>
                <c:pt idx="2">
                  <c:v>42335</c:v>
                </c:pt>
                <c:pt idx="3">
                  <c:v>42336</c:v>
                </c:pt>
                <c:pt idx="4">
                  <c:v>42337</c:v>
                </c:pt>
                <c:pt idx="5">
                  <c:v>42338</c:v>
                </c:pt>
                <c:pt idx="6">
                  <c:v>42339</c:v>
                </c:pt>
                <c:pt idx="7">
                  <c:v>42340</c:v>
                </c:pt>
                <c:pt idx="8">
                  <c:v>42341</c:v>
                </c:pt>
                <c:pt idx="9">
                  <c:v>42342</c:v>
                </c:pt>
                <c:pt idx="10">
                  <c:v>42343</c:v>
                </c:pt>
                <c:pt idx="11">
                  <c:v>42344</c:v>
                </c:pt>
                <c:pt idx="12">
                  <c:v>42345</c:v>
                </c:pt>
                <c:pt idx="13">
                  <c:v>42346</c:v>
                </c:pt>
                <c:pt idx="14">
                  <c:v>42347</c:v>
                </c:pt>
                <c:pt idx="15">
                  <c:v>42348</c:v>
                </c:pt>
                <c:pt idx="16">
                  <c:v>42349</c:v>
                </c:pt>
                <c:pt idx="17">
                  <c:v>42350</c:v>
                </c:pt>
                <c:pt idx="18">
                  <c:v>42351</c:v>
                </c:pt>
                <c:pt idx="19">
                  <c:v>42352</c:v>
                </c:pt>
                <c:pt idx="20">
                  <c:v>42353</c:v>
                </c:pt>
                <c:pt idx="21">
                  <c:v>42354</c:v>
                </c:pt>
                <c:pt idx="22">
                  <c:v>42355</c:v>
                </c:pt>
                <c:pt idx="23">
                  <c:v>42356</c:v>
                </c:pt>
                <c:pt idx="24">
                  <c:v>42357</c:v>
                </c:pt>
                <c:pt idx="25">
                  <c:v>42358</c:v>
                </c:pt>
                <c:pt idx="26">
                  <c:v>42359</c:v>
                </c:pt>
                <c:pt idx="27">
                  <c:v>42360</c:v>
                </c:pt>
                <c:pt idx="28">
                  <c:v>42361</c:v>
                </c:pt>
                <c:pt idx="29">
                  <c:v>42362</c:v>
                </c:pt>
                <c:pt idx="30">
                  <c:v>42363</c:v>
                </c:pt>
                <c:pt idx="31">
                  <c:v>42364</c:v>
                </c:pt>
                <c:pt idx="32">
                  <c:v>42365</c:v>
                </c:pt>
                <c:pt idx="33">
                  <c:v>42366</c:v>
                </c:pt>
                <c:pt idx="34">
                  <c:v>42367</c:v>
                </c:pt>
                <c:pt idx="35">
                  <c:v>42368</c:v>
                </c:pt>
                <c:pt idx="36">
                  <c:v>42369</c:v>
                </c:pt>
                <c:pt idx="37">
                  <c:v>42370</c:v>
                </c:pt>
              </c:numCache>
            </c:numRef>
          </c:cat>
          <c:val>
            <c:numRef>
              <c:f>Previsión!$C$2:$C$39</c:f>
              <c:numCache>
                <c:formatCode>General</c:formatCode>
                <c:ptCount val="38"/>
                <c:pt idx="29" formatCode="0.0000">
                  <c:v>1.0947</c:v>
                </c:pt>
                <c:pt idx="30" formatCode="0.0000">
                  <c:v>1.1017375703865384</c:v>
                </c:pt>
                <c:pt idx="31" formatCode="0.0000">
                  <c:v>1.1008604298948803</c:v>
                </c:pt>
                <c:pt idx="32" formatCode="0.0000">
                  <c:v>1.0947582476073596</c:v>
                </c:pt>
                <c:pt idx="33" formatCode="0.0000">
                  <c:v>1.0935053513236723</c:v>
                </c:pt>
                <c:pt idx="34" formatCode="0.0000">
                  <c:v>1.0979749784653896</c:v>
                </c:pt>
                <c:pt idx="35" formatCode="0.0000">
                  <c:v>1.1017969292620764</c:v>
                </c:pt>
                <c:pt idx="36" formatCode="0.0000">
                  <c:v>1.1045916728463723</c:v>
                </c:pt>
                <c:pt idx="37" formatCode="0.0000">
                  <c:v>1.1116292432329109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D-4AB5-8DC9-FC09D4611C9F}"/>
            </c:ext>
          </c:extLst>
        </c:ser>
        <c:ser>
          <c:idx val="2"/>
          <c:order val="2"/>
          <c:tx>
            <c:strRef>
              <c:f>Previsión!$D$1</c:f>
              <c:strCache>
                <c:ptCount val="1"/>
                <c:pt idx="0">
                  <c:v>Límite de confianza inferior(Cambio)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Previsión!$A$2:$A$39</c:f>
              <c:numCache>
                <c:formatCode>m/d/yyyy</c:formatCode>
                <c:ptCount val="38"/>
                <c:pt idx="0">
                  <c:v>42333</c:v>
                </c:pt>
                <c:pt idx="1">
                  <c:v>42334</c:v>
                </c:pt>
                <c:pt idx="2">
                  <c:v>42335</c:v>
                </c:pt>
                <c:pt idx="3">
                  <c:v>42336</c:v>
                </c:pt>
                <c:pt idx="4">
                  <c:v>42337</c:v>
                </c:pt>
                <c:pt idx="5">
                  <c:v>42338</c:v>
                </c:pt>
                <c:pt idx="6">
                  <c:v>42339</c:v>
                </c:pt>
                <c:pt idx="7">
                  <c:v>42340</c:v>
                </c:pt>
                <c:pt idx="8">
                  <c:v>42341</c:v>
                </c:pt>
                <c:pt idx="9">
                  <c:v>42342</c:v>
                </c:pt>
                <c:pt idx="10">
                  <c:v>42343</c:v>
                </c:pt>
                <c:pt idx="11">
                  <c:v>42344</c:v>
                </c:pt>
                <c:pt idx="12">
                  <c:v>42345</c:v>
                </c:pt>
                <c:pt idx="13">
                  <c:v>42346</c:v>
                </c:pt>
                <c:pt idx="14">
                  <c:v>42347</c:v>
                </c:pt>
                <c:pt idx="15">
                  <c:v>42348</c:v>
                </c:pt>
                <c:pt idx="16">
                  <c:v>42349</c:v>
                </c:pt>
                <c:pt idx="17">
                  <c:v>42350</c:v>
                </c:pt>
                <c:pt idx="18">
                  <c:v>42351</c:v>
                </c:pt>
                <c:pt idx="19">
                  <c:v>42352</c:v>
                </c:pt>
                <c:pt idx="20">
                  <c:v>42353</c:v>
                </c:pt>
                <c:pt idx="21">
                  <c:v>42354</c:v>
                </c:pt>
                <c:pt idx="22">
                  <c:v>42355</c:v>
                </c:pt>
                <c:pt idx="23">
                  <c:v>42356</c:v>
                </c:pt>
                <c:pt idx="24">
                  <c:v>42357</c:v>
                </c:pt>
                <c:pt idx="25">
                  <c:v>42358</c:v>
                </c:pt>
                <c:pt idx="26">
                  <c:v>42359</c:v>
                </c:pt>
                <c:pt idx="27">
                  <c:v>42360</c:v>
                </c:pt>
                <c:pt idx="28">
                  <c:v>42361</c:v>
                </c:pt>
                <c:pt idx="29">
                  <c:v>42362</c:v>
                </c:pt>
                <c:pt idx="30">
                  <c:v>42363</c:v>
                </c:pt>
                <c:pt idx="31">
                  <c:v>42364</c:v>
                </c:pt>
                <c:pt idx="32">
                  <c:v>42365</c:v>
                </c:pt>
                <c:pt idx="33">
                  <c:v>42366</c:v>
                </c:pt>
                <c:pt idx="34">
                  <c:v>42367</c:v>
                </c:pt>
                <c:pt idx="35">
                  <c:v>42368</c:v>
                </c:pt>
                <c:pt idx="36">
                  <c:v>42369</c:v>
                </c:pt>
                <c:pt idx="37">
                  <c:v>42370</c:v>
                </c:pt>
              </c:numCache>
            </c:numRef>
          </c:cat>
          <c:val>
            <c:numRef>
              <c:f>Previsión!$D$2:$D$39</c:f>
              <c:numCache>
                <c:formatCode>General</c:formatCode>
                <c:ptCount val="38"/>
                <c:pt idx="29" formatCode="0.0000">
                  <c:v>1.0947</c:v>
                </c:pt>
                <c:pt idx="30" formatCode="0.0000">
                  <c:v>1.0858967563240383</c:v>
                </c:pt>
                <c:pt idx="31" formatCode="0.0000">
                  <c:v>1.0831427714710102</c:v>
                </c:pt>
                <c:pt idx="32" formatCode="0.0000">
                  <c:v>1.0753378682580397</c:v>
                </c:pt>
                <c:pt idx="33" formatCode="0.0000">
                  <c:v>1.0725139475077012</c:v>
                </c:pt>
                <c:pt idx="34" formatCode="0.0000">
                  <c:v>1.0755165808785461</c:v>
                </c:pt>
                <c:pt idx="35" formatCode="0.0000">
                  <c:v>1.0779563462166688</c:v>
                </c:pt>
                <c:pt idx="36" formatCode="0.0000">
                  <c:v>1.0794397172691874</c:v>
                </c:pt>
                <c:pt idx="37" formatCode="0.0000">
                  <c:v>1.0852213423767727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D-4AB5-8DC9-FC09D4611C9F}"/>
            </c:ext>
          </c:extLst>
        </c:ser>
        <c:ser>
          <c:idx val="3"/>
          <c:order val="3"/>
          <c:tx>
            <c:strRef>
              <c:f>Previsión!$E$1</c:f>
              <c:strCache>
                <c:ptCount val="1"/>
                <c:pt idx="0">
                  <c:v>Límite de confianza superior(Cambio)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Previsión!$A$2:$A$39</c:f>
              <c:numCache>
                <c:formatCode>m/d/yyyy</c:formatCode>
                <c:ptCount val="38"/>
                <c:pt idx="0">
                  <c:v>42333</c:v>
                </c:pt>
                <c:pt idx="1">
                  <c:v>42334</c:v>
                </c:pt>
                <c:pt idx="2">
                  <c:v>42335</c:v>
                </c:pt>
                <c:pt idx="3">
                  <c:v>42336</c:v>
                </c:pt>
                <c:pt idx="4">
                  <c:v>42337</c:v>
                </c:pt>
                <c:pt idx="5">
                  <c:v>42338</c:v>
                </c:pt>
                <c:pt idx="6">
                  <c:v>42339</c:v>
                </c:pt>
                <c:pt idx="7">
                  <c:v>42340</c:v>
                </c:pt>
                <c:pt idx="8">
                  <c:v>42341</c:v>
                </c:pt>
                <c:pt idx="9">
                  <c:v>42342</c:v>
                </c:pt>
                <c:pt idx="10">
                  <c:v>42343</c:v>
                </c:pt>
                <c:pt idx="11">
                  <c:v>42344</c:v>
                </c:pt>
                <c:pt idx="12">
                  <c:v>42345</c:v>
                </c:pt>
                <c:pt idx="13">
                  <c:v>42346</c:v>
                </c:pt>
                <c:pt idx="14">
                  <c:v>42347</c:v>
                </c:pt>
                <c:pt idx="15">
                  <c:v>42348</c:v>
                </c:pt>
                <c:pt idx="16">
                  <c:v>42349</c:v>
                </c:pt>
                <c:pt idx="17">
                  <c:v>42350</c:v>
                </c:pt>
                <c:pt idx="18">
                  <c:v>42351</c:v>
                </c:pt>
                <c:pt idx="19">
                  <c:v>42352</c:v>
                </c:pt>
                <c:pt idx="20">
                  <c:v>42353</c:v>
                </c:pt>
                <c:pt idx="21">
                  <c:v>42354</c:v>
                </c:pt>
                <c:pt idx="22">
                  <c:v>42355</c:v>
                </c:pt>
                <c:pt idx="23">
                  <c:v>42356</c:v>
                </c:pt>
                <c:pt idx="24">
                  <c:v>42357</c:v>
                </c:pt>
                <c:pt idx="25">
                  <c:v>42358</c:v>
                </c:pt>
                <c:pt idx="26">
                  <c:v>42359</c:v>
                </c:pt>
                <c:pt idx="27">
                  <c:v>42360</c:v>
                </c:pt>
                <c:pt idx="28">
                  <c:v>42361</c:v>
                </c:pt>
                <c:pt idx="29">
                  <c:v>42362</c:v>
                </c:pt>
                <c:pt idx="30">
                  <c:v>42363</c:v>
                </c:pt>
                <c:pt idx="31">
                  <c:v>42364</c:v>
                </c:pt>
                <c:pt idx="32">
                  <c:v>42365</c:v>
                </c:pt>
                <c:pt idx="33">
                  <c:v>42366</c:v>
                </c:pt>
                <c:pt idx="34">
                  <c:v>42367</c:v>
                </c:pt>
                <c:pt idx="35">
                  <c:v>42368</c:v>
                </c:pt>
                <c:pt idx="36">
                  <c:v>42369</c:v>
                </c:pt>
                <c:pt idx="37">
                  <c:v>42370</c:v>
                </c:pt>
              </c:numCache>
            </c:numRef>
          </c:cat>
          <c:val>
            <c:numRef>
              <c:f>Previsión!$E$2:$E$39</c:f>
              <c:numCache>
                <c:formatCode>General</c:formatCode>
                <c:ptCount val="38"/>
                <c:pt idx="29" formatCode="0.0000">
                  <c:v>1.0947</c:v>
                </c:pt>
                <c:pt idx="30" formatCode="0.0000">
                  <c:v>1.1175783844490386</c:v>
                </c:pt>
                <c:pt idx="31" formatCode="0.0000">
                  <c:v>1.1185780883187504</c:v>
                </c:pt>
                <c:pt idx="32" formatCode="0.0000">
                  <c:v>1.1141786269566796</c:v>
                </c:pt>
                <c:pt idx="33" formatCode="0.0000">
                  <c:v>1.1144967551396434</c:v>
                </c:pt>
                <c:pt idx="34" formatCode="0.0000">
                  <c:v>1.1204333760522331</c:v>
                </c:pt>
                <c:pt idx="35" formatCode="0.0000">
                  <c:v>1.125637512307484</c:v>
                </c:pt>
                <c:pt idx="36" formatCode="0.0000">
                  <c:v>1.1297436284235571</c:v>
                </c:pt>
                <c:pt idx="37" formatCode="0.0000">
                  <c:v>1.1380371440890491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D-4AB5-8DC9-FC09D461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19496"/>
        <c:axId val="473621792"/>
      </c:lineChart>
      <c:catAx>
        <c:axId val="4736194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621792"/>
        <c:crosses val="autoZero"/>
        <c:auto val="1"/>
        <c:lblAlgn val="ctr"/>
        <c:lblOffset val="100"/>
        <c:noMultiLvlLbl val="0"/>
      </c:catAx>
      <c:valAx>
        <c:axId val="4736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6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7</xdr:row>
      <xdr:rowOff>76200</xdr:rowOff>
    </xdr:from>
    <xdr:to>
      <xdr:col>6</xdr:col>
      <xdr:colOff>390525</xdr:colOff>
      <xdr:row>28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a5" displayName="Tabla5" ref="A1:E39" totalsRowShown="0">
  <autoFilter ref="A1:E39"/>
  <tableColumns count="5">
    <tableColumn id="1" name="Fecha" dataDxfId="4"/>
    <tableColumn id="2" name="Cambio"/>
    <tableColumn id="3" name="Previsión(Cambio)" dataDxfId="3">
      <calculatedColumnFormula>_xlfn.FORECAST.ETS(A2,$B$2:$B$31,$A$2:$A$31,7,1)</calculatedColumnFormula>
    </tableColumn>
    <tableColumn id="4" name="Límite de confianza inferior(Cambio)" dataDxfId="2">
      <calculatedColumnFormula>C2-_xlfn.FORECAST.ETS.CONFINT(A2,$B$2:$B$31,$A$2:$A$31,0.95,7,1)</calculatedColumnFormula>
    </tableColumn>
    <tableColumn id="5" name="Límite de confianza superior(Cambio)" dataDxfId="1">
      <calculatedColumnFormula>C2+_xlfn.FORECAST.ETS.CONFINT(A2,$B$2:$B$31,$A$2:$A$31,0.95,7,1)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G1:H8" totalsRowShown="0">
  <autoFilter ref="G1:H8"/>
  <tableColumns count="2">
    <tableColumn id="1" name="Estadística"/>
    <tableColumn id="2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I14" sqref="I14"/>
    </sheetView>
  </sheetViews>
  <sheetFormatPr baseColWidth="10" defaultRowHeight="15" x14ac:dyDescent="0.25"/>
  <cols>
    <col min="3" max="3" width="19.5703125" customWidth="1"/>
    <col min="4" max="4" width="35.5703125" customWidth="1"/>
    <col min="5" max="5" width="36.28515625" customWidth="1"/>
    <col min="7" max="7" width="12.42578125" customWidth="1"/>
    <col min="8" max="8" width="7.8554687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6</v>
      </c>
      <c r="H1" t="s">
        <v>7</v>
      </c>
    </row>
    <row r="2" spans="1:8" x14ac:dyDescent="0.25">
      <c r="A2" s="9">
        <v>42333</v>
      </c>
      <c r="B2" s="10">
        <v>1.0586</v>
      </c>
      <c r="G2" t="s">
        <v>8</v>
      </c>
      <c r="H2" s="11">
        <f>_xlfn.FORECAST.ETS.STAT($B$2:$B$31,$A$2:$A$31,1,7,1)</f>
        <v>0.5</v>
      </c>
    </row>
    <row r="3" spans="1:8" x14ac:dyDescent="0.25">
      <c r="A3" s="9">
        <v>42334</v>
      </c>
      <c r="B3" s="10">
        <v>1.0611999999999999</v>
      </c>
      <c r="G3" t="s">
        <v>9</v>
      </c>
      <c r="H3" s="11">
        <f>_xlfn.FORECAST.ETS.STAT($B$2:$B$31,$A$2:$A$31,2,7,1)</f>
        <v>1E-3</v>
      </c>
    </row>
    <row r="4" spans="1:8" x14ac:dyDescent="0.25">
      <c r="A4" s="9">
        <v>42335</v>
      </c>
      <c r="B4" s="10">
        <v>1.0580000000000001</v>
      </c>
      <c r="G4" t="s">
        <v>10</v>
      </c>
      <c r="H4" s="11">
        <f>_xlfn.FORECAST.ETS.STAT($B$2:$B$31,$A$2:$A$31,3,7,1)</f>
        <v>1E-3</v>
      </c>
    </row>
    <row r="5" spans="1:8" x14ac:dyDescent="0.25">
      <c r="A5" s="9">
        <v>42336</v>
      </c>
      <c r="B5" s="10">
        <v>1.0579666666666667</v>
      </c>
      <c r="G5" t="s">
        <v>11</v>
      </c>
      <c r="H5" s="11">
        <f>_xlfn.FORECAST.ETS.STAT($B$2:$B$31,$A$2:$A$31,4,7,1)</f>
        <v>2.499018329776479</v>
      </c>
    </row>
    <row r="6" spans="1:8" x14ac:dyDescent="0.25">
      <c r="A6" s="9">
        <v>42337</v>
      </c>
      <c r="B6" s="10">
        <v>1.0579333333333334</v>
      </c>
      <c r="G6" t="s">
        <v>12</v>
      </c>
      <c r="H6" s="11">
        <f>_xlfn.FORECAST.ETS.STAT($B$2:$B$31,$A$2:$A$31,5,7,1)</f>
        <v>8.4633902690901489E-3</v>
      </c>
    </row>
    <row r="7" spans="1:8" x14ac:dyDescent="0.25">
      <c r="A7" s="9">
        <v>42338</v>
      </c>
      <c r="B7" s="10">
        <v>1.0579000000000001</v>
      </c>
      <c r="G7" t="s">
        <v>13</v>
      </c>
      <c r="H7" s="11">
        <f>_xlfn.FORECAST.ETS.STAT($B$2:$B$31,$A$2:$A$31,6,7,1)</f>
        <v>9.2169676045285396E-3</v>
      </c>
    </row>
    <row r="8" spans="1:8" x14ac:dyDescent="0.25">
      <c r="A8" s="9">
        <v>42339</v>
      </c>
      <c r="B8" s="10">
        <v>1.06</v>
      </c>
      <c r="G8" t="s">
        <v>14</v>
      </c>
      <c r="H8" s="11">
        <f>_xlfn.FORECAST.ETS.STAT($B$2:$B$31,$A$2:$A$31,7,7,1)</f>
        <v>1.031739758056704E-2</v>
      </c>
    </row>
    <row r="9" spans="1:8" x14ac:dyDescent="0.25">
      <c r="A9" s="9">
        <v>42340</v>
      </c>
      <c r="B9" s="10">
        <v>1.0611999999999999</v>
      </c>
    </row>
    <row r="10" spans="1:8" x14ac:dyDescent="0.25">
      <c r="A10" s="9">
        <v>42341</v>
      </c>
      <c r="B10" s="10">
        <v>1.0670999999999999</v>
      </c>
    </row>
    <row r="11" spans="1:8" x14ac:dyDescent="0.25">
      <c r="A11" s="9">
        <v>42342</v>
      </c>
      <c r="B11" s="10">
        <v>1.0902000000000001</v>
      </c>
    </row>
    <row r="12" spans="1:8" x14ac:dyDescent="0.25">
      <c r="A12" s="9">
        <v>42343</v>
      </c>
      <c r="B12" s="10">
        <v>1.0871</v>
      </c>
    </row>
    <row r="13" spans="1:8" x14ac:dyDescent="0.25">
      <c r="A13" s="9">
        <v>42344</v>
      </c>
      <c r="B13" s="10">
        <v>1.0840000000000001</v>
      </c>
    </row>
    <row r="14" spans="1:8" x14ac:dyDescent="0.25">
      <c r="A14" s="9">
        <v>42345</v>
      </c>
      <c r="B14" s="10">
        <v>1.0809</v>
      </c>
    </row>
    <row r="15" spans="1:8" x14ac:dyDescent="0.25">
      <c r="A15" s="9">
        <v>42346</v>
      </c>
      <c r="B15" s="10">
        <v>1.0874999999999999</v>
      </c>
    </row>
    <row r="16" spans="1:8" x14ac:dyDescent="0.25">
      <c r="A16" s="9">
        <v>42347</v>
      </c>
      <c r="B16" s="10">
        <v>1.0941000000000001</v>
      </c>
    </row>
    <row r="17" spans="1:5" x14ac:dyDescent="0.25">
      <c r="A17" s="9">
        <v>42348</v>
      </c>
      <c r="B17" s="10">
        <v>1.0943000000000001</v>
      </c>
    </row>
    <row r="18" spans="1:5" x14ac:dyDescent="0.25">
      <c r="A18" s="9">
        <v>42349</v>
      </c>
      <c r="B18" s="10">
        <v>1.095</v>
      </c>
    </row>
    <row r="19" spans="1:5" x14ac:dyDescent="0.25">
      <c r="A19" s="9">
        <v>42350</v>
      </c>
      <c r="B19" s="10">
        <v>1.0961000000000001</v>
      </c>
    </row>
    <row r="20" spans="1:5" x14ac:dyDescent="0.25">
      <c r="A20" s="9">
        <v>42351</v>
      </c>
      <c r="B20" s="10">
        <v>1.0972</v>
      </c>
    </row>
    <row r="21" spans="1:5" x14ac:dyDescent="0.25">
      <c r="A21" s="9">
        <v>42352</v>
      </c>
      <c r="B21" s="10">
        <v>1.0983000000000001</v>
      </c>
    </row>
    <row r="22" spans="1:5" x14ac:dyDescent="0.25">
      <c r="A22" s="9">
        <v>42353</v>
      </c>
      <c r="B22" s="10">
        <v>1.099</v>
      </c>
    </row>
    <row r="23" spans="1:5" x14ac:dyDescent="0.25">
      <c r="A23" s="9">
        <v>42354</v>
      </c>
      <c r="B23" s="10">
        <v>1.0932999999999999</v>
      </c>
    </row>
    <row r="24" spans="1:5" x14ac:dyDescent="0.25">
      <c r="A24" s="9">
        <v>42355</v>
      </c>
      <c r="B24" s="10">
        <v>1.0841000000000001</v>
      </c>
    </row>
    <row r="25" spans="1:5" x14ac:dyDescent="0.25">
      <c r="A25" s="9">
        <v>42356</v>
      </c>
      <c r="B25" s="10">
        <v>1.0835999999999999</v>
      </c>
    </row>
    <row r="26" spans="1:5" x14ac:dyDescent="0.25">
      <c r="A26" s="9">
        <v>42357</v>
      </c>
      <c r="B26" s="10">
        <v>1.0847333333333333</v>
      </c>
    </row>
    <row r="27" spans="1:5" x14ac:dyDescent="0.25">
      <c r="A27" s="9">
        <v>42358</v>
      </c>
      <c r="B27" s="10">
        <v>1.0858666666666665</v>
      </c>
    </row>
    <row r="28" spans="1:5" x14ac:dyDescent="0.25">
      <c r="A28" s="9">
        <v>42359</v>
      </c>
      <c r="B28" s="10">
        <v>1.087</v>
      </c>
    </row>
    <row r="29" spans="1:5" x14ac:dyDescent="0.25">
      <c r="A29" s="9">
        <v>42360</v>
      </c>
      <c r="B29" s="10">
        <v>1.0952</v>
      </c>
    </row>
    <row r="30" spans="1:5" x14ac:dyDescent="0.25">
      <c r="A30" s="9">
        <v>42361</v>
      </c>
      <c r="B30" s="10">
        <v>1.0949499999999999</v>
      </c>
    </row>
    <row r="31" spans="1:5" x14ac:dyDescent="0.25">
      <c r="A31" s="9">
        <v>42362</v>
      </c>
      <c r="B31" s="10">
        <v>1.0947</v>
      </c>
      <c r="C31" s="10">
        <v>1.0947</v>
      </c>
      <c r="D31" s="10">
        <v>1.0947</v>
      </c>
      <c r="E31" s="10">
        <v>1.0947</v>
      </c>
    </row>
    <row r="32" spans="1:5" x14ac:dyDescent="0.25">
      <c r="A32" s="9">
        <v>42363</v>
      </c>
      <c r="C32" s="10">
        <f>_xlfn.FORECAST.ETS(A32,$B$2:$B$31,$A$2:$A$31,7,1)</f>
        <v>1.1017375703865384</v>
      </c>
      <c r="D32" s="10">
        <f>C32-_xlfn.FORECAST.ETS.CONFINT(A32,$B$2:$B$31,$A$2:$A$31,0.95,7,1)</f>
        <v>1.0858967563240383</v>
      </c>
      <c r="E32" s="10">
        <f>C32+_xlfn.FORECAST.ETS.CONFINT(A32,$B$2:$B$31,$A$2:$A$31,0.95,7,1)</f>
        <v>1.1175783844490386</v>
      </c>
    </row>
    <row r="33" spans="1:5" x14ac:dyDescent="0.25">
      <c r="A33" s="9">
        <v>42364</v>
      </c>
      <c r="C33" s="10">
        <f>_xlfn.FORECAST.ETS(A33,$B$2:$B$31,$A$2:$A$31,7,1)</f>
        <v>1.1008604298948803</v>
      </c>
      <c r="D33" s="10">
        <f>C33-_xlfn.FORECAST.ETS.CONFINT(A33,$B$2:$B$31,$A$2:$A$31,0.95,7,1)</f>
        <v>1.0831427714710102</v>
      </c>
      <c r="E33" s="10">
        <f>C33+_xlfn.FORECAST.ETS.CONFINT(A33,$B$2:$B$31,$A$2:$A$31,0.95,7,1)</f>
        <v>1.1185780883187504</v>
      </c>
    </row>
    <row r="34" spans="1:5" x14ac:dyDescent="0.25">
      <c r="A34" s="9">
        <v>42365</v>
      </c>
      <c r="C34" s="10">
        <f>_xlfn.FORECAST.ETS(A34,$B$2:$B$31,$A$2:$A$31,7,1)</f>
        <v>1.0947582476073596</v>
      </c>
      <c r="D34" s="10">
        <f>C34-_xlfn.FORECAST.ETS.CONFINT(A34,$B$2:$B$31,$A$2:$A$31,0.95,7,1)</f>
        <v>1.0753378682580397</v>
      </c>
      <c r="E34" s="10">
        <f>C34+_xlfn.FORECAST.ETS.CONFINT(A34,$B$2:$B$31,$A$2:$A$31,0.95,7,1)</f>
        <v>1.1141786269566796</v>
      </c>
    </row>
    <row r="35" spans="1:5" x14ac:dyDescent="0.25">
      <c r="A35" s="9">
        <v>42366</v>
      </c>
      <c r="C35" s="10">
        <f>_xlfn.FORECAST.ETS(A35,$B$2:$B$31,$A$2:$A$31,7,1)</f>
        <v>1.0935053513236723</v>
      </c>
      <c r="D35" s="10">
        <f>C35-_xlfn.FORECAST.ETS.CONFINT(A35,$B$2:$B$31,$A$2:$A$31,0.95,7,1)</f>
        <v>1.0725139475077012</v>
      </c>
      <c r="E35" s="10">
        <f>C35+_xlfn.FORECAST.ETS.CONFINT(A35,$B$2:$B$31,$A$2:$A$31,0.95,7,1)</f>
        <v>1.1144967551396434</v>
      </c>
    </row>
    <row r="36" spans="1:5" x14ac:dyDescent="0.25">
      <c r="A36" s="9">
        <v>42367</v>
      </c>
      <c r="C36" s="10">
        <f>_xlfn.FORECAST.ETS(A36,$B$2:$B$31,$A$2:$A$31,7,1)</f>
        <v>1.0979749784653896</v>
      </c>
      <c r="D36" s="10">
        <f>C36-_xlfn.FORECAST.ETS.CONFINT(A36,$B$2:$B$31,$A$2:$A$31,0.95,7,1)</f>
        <v>1.0755165808785461</v>
      </c>
      <c r="E36" s="10">
        <f>C36+_xlfn.FORECAST.ETS.CONFINT(A36,$B$2:$B$31,$A$2:$A$31,0.95,7,1)</f>
        <v>1.1204333760522331</v>
      </c>
    </row>
    <row r="37" spans="1:5" x14ac:dyDescent="0.25">
      <c r="A37" s="9">
        <v>42368</v>
      </c>
      <c r="C37" s="10">
        <f>_xlfn.FORECAST.ETS(A37,$B$2:$B$31,$A$2:$A$31,7,1)</f>
        <v>1.1017969292620764</v>
      </c>
      <c r="D37" s="10">
        <f>C37-_xlfn.FORECAST.ETS.CONFINT(A37,$B$2:$B$31,$A$2:$A$31,0.95,7,1)</f>
        <v>1.0779563462166688</v>
      </c>
      <c r="E37" s="10">
        <f>C37+_xlfn.FORECAST.ETS.CONFINT(A37,$B$2:$B$31,$A$2:$A$31,0.95,7,1)</f>
        <v>1.125637512307484</v>
      </c>
    </row>
    <row r="38" spans="1:5" x14ac:dyDescent="0.25">
      <c r="A38" s="9">
        <v>42369</v>
      </c>
      <c r="C38" s="10">
        <f>_xlfn.FORECAST.ETS(A38,$B$2:$B$31,$A$2:$A$31,7,1)</f>
        <v>1.1045916728463723</v>
      </c>
      <c r="D38" s="10">
        <f>C38-_xlfn.FORECAST.ETS.CONFINT(A38,$B$2:$B$31,$A$2:$A$31,0.95,7,1)</f>
        <v>1.0794397172691874</v>
      </c>
      <c r="E38" s="10">
        <f>C38+_xlfn.FORECAST.ETS.CONFINT(A38,$B$2:$B$31,$A$2:$A$31,0.95,7,1)</f>
        <v>1.1297436284235571</v>
      </c>
    </row>
    <row r="39" spans="1:5" x14ac:dyDescent="0.25">
      <c r="A39" s="9">
        <v>42370</v>
      </c>
      <c r="C39" s="10">
        <f>_xlfn.FORECAST.ETS(A39,$B$2:$B$31,$A$2:$A$31,7,1)</f>
        <v>1.1116292432329109</v>
      </c>
      <c r="D39" s="10">
        <f>C39-_xlfn.FORECAST.ETS.CONFINT(A39,$B$2:$B$31,$A$2:$A$31,0.95,7,1)</f>
        <v>1.0852213423767727</v>
      </c>
      <c r="E39" s="10">
        <f>C39+_xlfn.FORECAST.ETS.CONFINT(A39,$B$2:$B$31,$A$2:$A$31,0.95,7,1)</f>
        <v>1.1380371440890491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" sqref="A2:B23"/>
    </sheetView>
  </sheetViews>
  <sheetFormatPr baseColWidth="10" defaultRowHeight="15" x14ac:dyDescent="0.25"/>
  <cols>
    <col min="1" max="8" width="11.140625" bestFit="1" customWidth="1"/>
    <col min="10" max="12" width="12.140625" bestFit="1" customWidth="1"/>
  </cols>
  <sheetData>
    <row r="1" spans="1:13" x14ac:dyDescent="0.25">
      <c r="A1" s="12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3" x14ac:dyDescent="0.25">
      <c r="A2" s="13" t="s">
        <v>0</v>
      </c>
      <c r="B2" s="14" t="s">
        <v>2</v>
      </c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x14ac:dyDescent="0.25">
      <c r="A3" s="6">
        <v>42362</v>
      </c>
      <c r="B3" s="7">
        <v>1.0947</v>
      </c>
      <c r="C3" s="3"/>
    </row>
    <row r="4" spans="1:13" x14ac:dyDescent="0.25">
      <c r="A4" s="5">
        <v>42360</v>
      </c>
      <c r="B4" s="8">
        <v>1.0952</v>
      </c>
    </row>
    <row r="5" spans="1:13" x14ac:dyDescent="0.25">
      <c r="A5" s="6">
        <v>42359</v>
      </c>
      <c r="B5" s="7">
        <v>1.087</v>
      </c>
    </row>
    <row r="6" spans="1:13" x14ac:dyDescent="0.25">
      <c r="A6" s="5">
        <v>42356</v>
      </c>
      <c r="B6" s="8">
        <v>1.0835999999999999</v>
      </c>
    </row>
    <row r="7" spans="1:13" x14ac:dyDescent="0.25">
      <c r="A7" s="6">
        <v>42355</v>
      </c>
      <c r="B7" s="7">
        <v>1.0841000000000001</v>
      </c>
    </row>
    <row r="8" spans="1:13" x14ac:dyDescent="0.25">
      <c r="A8" s="5">
        <v>42354</v>
      </c>
      <c r="B8" s="8">
        <v>1.0932999999999999</v>
      </c>
    </row>
    <row r="9" spans="1:13" x14ac:dyDescent="0.25">
      <c r="A9" s="6">
        <v>42353</v>
      </c>
      <c r="B9" s="7">
        <v>1.099</v>
      </c>
    </row>
    <row r="10" spans="1:13" x14ac:dyDescent="0.25">
      <c r="A10" s="5">
        <v>42352</v>
      </c>
      <c r="B10" s="8">
        <v>1.0983000000000001</v>
      </c>
    </row>
    <row r="11" spans="1:13" x14ac:dyDescent="0.25">
      <c r="A11" s="6">
        <v>42349</v>
      </c>
      <c r="B11" s="7">
        <v>1.095</v>
      </c>
    </row>
    <row r="12" spans="1:13" x14ac:dyDescent="0.25">
      <c r="A12" s="5">
        <v>42348</v>
      </c>
      <c r="B12" s="8">
        <v>1.0943000000000001</v>
      </c>
    </row>
    <row r="13" spans="1:13" x14ac:dyDescent="0.25">
      <c r="A13" s="6">
        <v>42347</v>
      </c>
      <c r="B13" s="7">
        <v>1.0941000000000001</v>
      </c>
    </row>
    <row r="14" spans="1:13" x14ac:dyDescent="0.25">
      <c r="A14" s="5">
        <v>42346</v>
      </c>
      <c r="B14" s="8">
        <v>1.0874999999999999</v>
      </c>
    </row>
    <row r="15" spans="1:13" x14ac:dyDescent="0.25">
      <c r="A15" s="6">
        <v>42345</v>
      </c>
      <c r="B15" s="7">
        <v>1.0809</v>
      </c>
    </row>
    <row r="16" spans="1:13" x14ac:dyDescent="0.25">
      <c r="A16" s="5">
        <v>42342</v>
      </c>
      <c r="B16" s="8">
        <v>1.0902000000000001</v>
      </c>
    </row>
    <row r="17" spans="1:2" x14ac:dyDescent="0.25">
      <c r="A17" s="6">
        <v>42341</v>
      </c>
      <c r="B17" s="7">
        <v>1.0670999999999999</v>
      </c>
    </row>
    <row r="18" spans="1:2" x14ac:dyDescent="0.25">
      <c r="A18" s="5">
        <v>42340</v>
      </c>
      <c r="B18" s="8">
        <v>1.0611999999999999</v>
      </c>
    </row>
    <row r="19" spans="1:2" x14ac:dyDescent="0.25">
      <c r="A19" s="6">
        <v>42339</v>
      </c>
      <c r="B19" s="7">
        <v>1.06</v>
      </c>
    </row>
    <row r="20" spans="1:2" x14ac:dyDescent="0.25">
      <c r="A20" s="5">
        <v>42338</v>
      </c>
      <c r="B20" s="8">
        <v>1.0579000000000001</v>
      </c>
    </row>
    <row r="21" spans="1:2" x14ac:dyDescent="0.25">
      <c r="A21" s="6">
        <v>42335</v>
      </c>
      <c r="B21" s="7">
        <v>1.0580000000000001</v>
      </c>
    </row>
    <row r="22" spans="1:2" x14ac:dyDescent="0.25">
      <c r="A22" s="5">
        <v>42334</v>
      </c>
      <c r="B22" s="8">
        <v>1.0611999999999999</v>
      </c>
    </row>
    <row r="23" spans="1:2" x14ac:dyDescent="0.25">
      <c r="A23" s="6">
        <v>42333</v>
      </c>
      <c r="B23" s="7">
        <v>1.0586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Z I s S M t J 2 x S n A A A A + A A A A B I A H A B D b 2 5 m a W c v U G F j a 2 F n Z S 5 4 b W w g o h g A K K A U A A A A A A A A A A A A A A A A A A A A A A A A A A A A h Y / N C o J A G E V f R W b v / G h W y O e 4 i H Y J g R B t Z Z x 0 S M d w x s Z 3 a 9 E j 9 Q o J Z b h r e S / n w r m v x x P S s W 2 8 u + y N 6 n S C G K b I k 1 p 0 p d J V g g Z 7 8 b c o 5 X A s x L W o p D f B 2 s S j U Q m q r b 3 F h D j n s A t x 1 1 c k o J S R c 3 b I R S 3 b w l f a 2 E I L i X 6 r 8 v 8 K c T h 9 Z H i A g w 1 e s X W I o 4 g B m W v I l F 4 g k z G m Q B Y l 7 I b G D r 3 k 0 v j 7 H M g c g X x f 8 D d Q S w M E F A A C A A g A o Z I s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S L E g o i k e 4 D g A A A B E A A A A T A B w A R m 9 y b X V s Y X M v U 2 V j d G l v b j E u b S C i G A A o o B Q A A A A A A A A A A A A A A A A A A A A A A A A A A A A r T k 0 u y c z P U w i G 0 I b W A F B L A Q I t A B Q A A g A I A K G S L E j L S d s U p w A A A P g A A A A S A A A A A A A A A A A A A A A A A A A A A A B D b 2 5 m a W c v U G F j a 2 F n Z S 5 4 b W x Q S w E C L Q A U A A I A C A C h k i x I D 8 r p q 6 Q A A A D p A A A A E w A A A A A A A A A A A A A A A A D z A A A A W 0 N v b n R l b n R f V H l w Z X N d L n h t b F B L A Q I t A B Q A A g A I A K G S L E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W D K 5 3 i i E U W i n 1 + J r L p G F A A A A A A C A A A A A A A Q Z g A A A A E A A C A A A A D H P n V 3 C / U f s M R 7 o C C 2 F M i R f i z A U G K C 9 s D 2 Z A G D J k J a u A A A A A A O g A A A A A I A A C A A A A C 1 i s K B C 4 9 P 5 b n k U B C Q C W M v 2 Y 8 t z p Z e a / F t V 0 7 L 4 g t e j l A A A A A v o D T F e E H i k Z + V a L + t F D x F b 4 S K W p N 9 1 s J 1 g T s S e 1 0 g J P u K t x b A f / u V h s P I V p C / / f L h F 4 q F 7 D J m 8 c 8 l p 5 w o q y b N V S M C V M 2 Q a E 4 m s Q z m Z P d r G E A A A A C 8 Y C F Q 6 d o f a h F 5 E C s o R r z / T q H P w L i W 0 + A Y M 8 N i G e K n f 5 c u Z 5 8 r 1 1 O / i K S 9 g o f a 2 a q N 5 t s H J U 4 F b g X 7 N U R 6 S w Q 1 < / D a t a M a s h u p > 
</file>

<file path=customXml/itemProps1.xml><?xml version="1.0" encoding="utf-8"?>
<ds:datastoreItem xmlns:ds="http://schemas.openxmlformats.org/officeDocument/2006/customXml" ds:itemID="{FCD74495-7601-4273-BB18-3056B3530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Previsión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2016-01-12T17:02:00Z</dcterms:created>
  <dcterms:modified xsi:type="dcterms:W3CDTF">2016-01-12T18:45:13Z</dcterms:modified>
</cp:coreProperties>
</file>