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Charte\Trabajo\Libros\Actuales\GPExcel2016\GPExcel2016\07\"/>
    </mc:Choice>
  </mc:AlternateContent>
  <bookViews>
    <workbookView xWindow="0" yWindow="30" windowWidth="11655" windowHeight="8160"/>
  </bookViews>
  <sheets>
    <sheet name="Hoja1" sheetId="1" r:id="rId1"/>
    <sheet name="Hoja2" sheetId="2" r:id="rId2"/>
    <sheet name="Hoja3" sheetId="3" r:id="rId3"/>
  </sheets>
  <definedNames>
    <definedName name="Datos">Hoja1!$B$4:$F$13</definedName>
    <definedName name="Magdalenas">Hoja1!$C$4:$C$13</definedName>
    <definedName name="Mantecados">Hoja1!$E$4:$E$13</definedName>
    <definedName name="Otros">Hoja1!$F$4:$F$13</definedName>
    <definedName name="Panes">Hoja1!$B$4:$B$13</definedName>
    <definedName name="Punto_venta_1">Hoja1!$B$4:$F$4</definedName>
    <definedName name="Punto_venta_10">Hoja1!$B$13:$F$13</definedName>
    <definedName name="Punto_venta_2">Hoja1!$B$5:$F$5</definedName>
    <definedName name="Punto_venta_3">Hoja1!$B$6:$F$6</definedName>
    <definedName name="Punto_venta_4">Hoja1!$B$7:$F$7</definedName>
    <definedName name="Punto_venta_5">Hoja1!$B$8:$F$8</definedName>
    <definedName name="Punto_venta_6">Hoja1!$B$9:$F$9</definedName>
    <definedName name="Punto_venta_7">Hoja1!$B$10:$F$10</definedName>
    <definedName name="Punto_venta_8">Hoja1!$B$11:$F$11</definedName>
    <definedName name="Punto_venta_9">Hoja1!$B$12:$F$12</definedName>
    <definedName name="Tartas">Hoja1!$D$4:$D$13</definedName>
    <definedName name="Total">Hoja1!$G$4:$G$14</definedName>
    <definedName name="Totales">Hoja1!$B$14:$G$14</definedName>
  </definedNames>
  <calcPr calcId="162913"/>
  <fileRecoveryPr repairLoad="1"/>
</workbook>
</file>

<file path=xl/calcChain.xml><?xml version="1.0" encoding="utf-8"?>
<calcChain xmlns="http://schemas.openxmlformats.org/spreadsheetml/2006/main">
  <c r="B14" i="1" l="1"/>
  <c r="G4" i="1"/>
  <c r="G5" i="1" l="1"/>
  <c r="G6" i="1"/>
  <c r="G7" i="1"/>
  <c r="G8" i="1"/>
  <c r="G9" i="1"/>
  <c r="G10" i="1"/>
  <c r="G11" i="1"/>
  <c r="G12" i="1"/>
  <c r="G13" i="1"/>
  <c r="C14" i="1"/>
  <c r="D14" i="1"/>
  <c r="E14" i="1"/>
  <c r="F14" i="1"/>
  <c r="G14" i="1" l="1"/>
  <c r="H4" i="1" l="1"/>
  <c r="E16" i="1"/>
  <c r="H11" i="1"/>
  <c r="F16" i="1"/>
  <c r="D16" i="1"/>
  <c r="C16" i="1"/>
  <c r="B16" i="1"/>
  <c r="B15" i="1"/>
  <c r="E15" i="1"/>
  <c r="C15" i="1"/>
  <c r="F15" i="1"/>
  <c r="D15" i="1"/>
  <c r="H5" i="1"/>
  <c r="H8" i="1"/>
  <c r="H12" i="1"/>
  <c r="H6" i="1"/>
  <c r="H13" i="1"/>
  <c r="H10" i="1"/>
  <c r="H9" i="1"/>
  <c r="H7" i="1"/>
</calcChain>
</file>

<file path=xl/comments1.xml><?xml version="1.0" encoding="utf-8"?>
<comments xmlns="http://schemas.openxmlformats.org/spreadsheetml/2006/main">
  <authors>
    <author>Francisco Charte Ojeda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Virgen de la cabeza, 12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Baeza, 76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Andalucía, 23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Madrid, 54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Las Huertas, 5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La Luna, 20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Paseo de la Estación, 12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San Clemente, 18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Plaza San Francisco, 24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Las Cruces, 32</t>
        </r>
      </text>
    </comment>
  </commentList>
</comments>
</file>

<file path=xl/sharedStrings.xml><?xml version="1.0" encoding="utf-8"?>
<sst xmlns="http://schemas.openxmlformats.org/spreadsheetml/2006/main" count="32" uniqueCount="32">
  <si>
    <t>Panes</t>
  </si>
  <si>
    <t>Magdalenas</t>
  </si>
  <si>
    <t>Tartas</t>
  </si>
  <si>
    <t>Mantecados</t>
  </si>
  <si>
    <t>Otros</t>
  </si>
  <si>
    <t>Punto venta 1</t>
  </si>
  <si>
    <t>Punto venta 2</t>
  </si>
  <si>
    <t>Punto venta 3</t>
  </si>
  <si>
    <t>Punto venta 4</t>
  </si>
  <si>
    <t>Punto venta 5</t>
  </si>
  <si>
    <t>Punto venta 6</t>
  </si>
  <si>
    <t>Punto venta 7</t>
  </si>
  <si>
    <t>Punto venta 8</t>
  </si>
  <si>
    <t>Punto venta 9</t>
  </si>
  <si>
    <t>Punto venta 10</t>
  </si>
  <si>
    <t>Francisco</t>
  </si>
  <si>
    <t>López</t>
  </si>
  <si>
    <t>Antonio</t>
  </si>
  <si>
    <t>Charte</t>
  </si>
  <si>
    <t>Carmen</t>
  </si>
  <si>
    <t>Ojeda</t>
  </si>
  <si>
    <t>Rosa</t>
  </si>
  <si>
    <t>Luque</t>
  </si>
  <si>
    <t>F. López</t>
  </si>
  <si>
    <t>A. Charte</t>
  </si>
  <si>
    <t>C. Ojeda</t>
  </si>
  <si>
    <t>R. Luque</t>
  </si>
  <si>
    <t>Panaderías Aurus Loaf</t>
  </si>
  <si>
    <t>Totales</t>
  </si>
  <si>
    <t>% Punto venta</t>
  </si>
  <si>
    <t>% Producto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</si>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</sst>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6"/>
      <color rgb="FFC00000"/>
      <name val="Corbel"/>
      <family val="2"/>
    </font>
    <font>
      <sz val="12"/>
      <color theme="1"/>
      <name val="Arial Rounded MT Bold"/>
      <family val="2"/>
    </font>
    <font>
      <b/>
      <sz val="12"/>
      <color theme="0"/>
      <name val="Arial Rounded MT Bold"/>
      <family val="2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gray0625">
        <fgColor theme="3" tint="0.39994506668294322"/>
        <bgColor theme="3" tint="0.79998168889431442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14" fontId="3" fillId="0" borderId="0" xfId="0" applyNumberFormat="1" applyFont="1" applyAlignment="1">
      <alignment textRotation="45"/>
    </xf>
    <xf numFmtId="0" fontId="5" fillId="0" borderId="0" xfId="0" applyFont="1"/>
    <xf numFmtId="0" fontId="6" fillId="3" borderId="0" xfId="0" applyFont="1" applyFill="1" applyAlignment="1">
      <alignment horizontal="center"/>
    </xf>
    <xf numFmtId="3" fontId="7" fillId="0" borderId="1" xfId="0" applyNumberFormat="1" applyFont="1" applyBorder="1"/>
    <xf numFmtId="3" fontId="7" fillId="0" borderId="2" xfId="0" applyNumberFormat="1" applyFont="1" applyBorder="1"/>
    <xf numFmtId="3" fontId="7" fillId="0" borderId="3" xfId="0" applyNumberFormat="1" applyFont="1" applyBorder="1"/>
    <xf numFmtId="3" fontId="7" fillId="0" borderId="4" xfId="0" applyNumberFormat="1" applyFont="1" applyBorder="1"/>
    <xf numFmtId="3" fontId="7" fillId="0" borderId="6" xfId="0" applyNumberFormat="1" applyFont="1" applyBorder="1"/>
    <xf numFmtId="3" fontId="7" fillId="0" borderId="7" xfId="0" applyNumberFormat="1" applyFont="1" applyBorder="1"/>
    <xf numFmtId="3" fontId="7" fillId="0" borderId="8" xfId="0" applyNumberFormat="1" applyFont="1" applyBorder="1"/>
    <xf numFmtId="3" fontId="7" fillId="0" borderId="9" xfId="0" applyNumberFormat="1" applyFont="1" applyBorder="1"/>
    <xf numFmtId="3" fontId="7" fillId="0" borderId="10" xfId="0" applyNumberFormat="1" applyFont="1" applyBorder="1"/>
    <xf numFmtId="3" fontId="3" fillId="0" borderId="5" xfId="0" applyNumberFormat="1" applyFont="1" applyBorder="1"/>
    <xf numFmtId="2" fontId="3" fillId="0" borderId="5" xfId="0" applyNumberFormat="1" applyFont="1" applyBorder="1"/>
    <xf numFmtId="0" fontId="5" fillId="0" borderId="0" xfId="0" applyFont="1" applyFill="1" applyBorder="1"/>
    <xf numFmtId="0" fontId="8" fillId="0" borderId="0" xfId="0" applyFont="1"/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>
                <a:solidFill>
                  <a:srgbClr val="595959"/>
                </a:solidFill>
                <a:latin typeface="Calibri" panose="020F0502020204030204" pitchFamily="34" charset="0"/>
              </a:rPr>
              <a:t>Ventas Aurus Loaf</a:t>
            </a:r>
          </a:p>
          <a:p>
            <a:pPr>
              <a:defRPr/>
            </a:pPr>
            <a:endParaRPr lang="es-ES" sz="1400" b="0">
              <a:solidFill>
                <a:srgbClr val="595959"/>
              </a:solidFill>
              <a:latin typeface="Calibri" panose="020F05020202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Panes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lt1"/>
                </a:solidFill>
              </a:ln>
              <a:effectLst/>
            </c:spPr>
          </c:marker>
          <c:cat>
            <c:strRef>
              <c:f>Hoja1!$A$4:$A$13</c:f>
              <c:strCache>
                <c:ptCount val="10"/>
                <c:pt idx="0">
                  <c:v>Punto venta 1</c:v>
                </c:pt>
                <c:pt idx="1">
                  <c:v>Punto venta 2</c:v>
                </c:pt>
                <c:pt idx="2">
                  <c:v>Punto venta 3</c:v>
                </c:pt>
                <c:pt idx="3">
                  <c:v>Punto venta 4</c:v>
                </c:pt>
                <c:pt idx="4">
                  <c:v>Punto venta 5</c:v>
                </c:pt>
                <c:pt idx="5">
                  <c:v>Punto venta 6</c:v>
                </c:pt>
                <c:pt idx="6">
                  <c:v>Punto venta 7</c:v>
                </c:pt>
                <c:pt idx="7">
                  <c:v>Punto venta 8</c:v>
                </c:pt>
                <c:pt idx="8">
                  <c:v>Punto venta 9</c:v>
                </c:pt>
                <c:pt idx="9">
                  <c:v>Punto venta 10</c:v>
                </c:pt>
              </c:strCache>
            </c:strRef>
          </c:cat>
          <c:val>
            <c:numRef>
              <c:f>Hoja1!$B$4:$B$13</c:f>
              <c:numCache>
                <c:formatCode>#,##0</c:formatCode>
                <c:ptCount val="10"/>
                <c:pt idx="0">
                  <c:v>1110</c:v>
                </c:pt>
                <c:pt idx="1">
                  <c:v>1890</c:v>
                </c:pt>
                <c:pt idx="2">
                  <c:v>1784</c:v>
                </c:pt>
                <c:pt idx="3">
                  <c:v>1195</c:v>
                </c:pt>
                <c:pt idx="4">
                  <c:v>2196</c:v>
                </c:pt>
                <c:pt idx="5">
                  <c:v>1920</c:v>
                </c:pt>
                <c:pt idx="6">
                  <c:v>1355</c:v>
                </c:pt>
                <c:pt idx="7">
                  <c:v>983</c:v>
                </c:pt>
                <c:pt idx="8">
                  <c:v>1259</c:v>
                </c:pt>
                <c:pt idx="9">
                  <c:v>2356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C-4FAB-BD3A-0B8A862E4A9A}"/>
            </c:ext>
          </c:extLst>
        </c:ser>
        <c:ser>
          <c:idx val="1"/>
          <c:order val="1"/>
          <c:tx>
            <c:strRef>
              <c:f>Hoja1!$C$3</c:f>
              <c:strCache>
                <c:ptCount val="1"/>
                <c:pt idx="0">
                  <c:v>Magdalenas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lt1"/>
                </a:solidFill>
              </a:ln>
              <a:effectLst/>
            </c:spPr>
          </c:marker>
          <c:cat>
            <c:strRef>
              <c:f>Hoja1!$A$4:$A$13</c:f>
              <c:strCache>
                <c:ptCount val="10"/>
                <c:pt idx="0">
                  <c:v>Punto venta 1</c:v>
                </c:pt>
                <c:pt idx="1">
                  <c:v>Punto venta 2</c:v>
                </c:pt>
                <c:pt idx="2">
                  <c:v>Punto venta 3</c:v>
                </c:pt>
                <c:pt idx="3">
                  <c:v>Punto venta 4</c:v>
                </c:pt>
                <c:pt idx="4">
                  <c:v>Punto venta 5</c:v>
                </c:pt>
                <c:pt idx="5">
                  <c:v>Punto venta 6</c:v>
                </c:pt>
                <c:pt idx="6">
                  <c:v>Punto venta 7</c:v>
                </c:pt>
                <c:pt idx="7">
                  <c:v>Punto venta 8</c:v>
                </c:pt>
                <c:pt idx="8">
                  <c:v>Punto venta 9</c:v>
                </c:pt>
                <c:pt idx="9">
                  <c:v>Punto venta 10</c:v>
                </c:pt>
              </c:strCache>
            </c:strRef>
          </c:cat>
          <c:val>
            <c:numRef>
              <c:f>Hoja1!$C$4:$C$13</c:f>
              <c:numCache>
                <c:formatCode>#,##0</c:formatCode>
                <c:ptCount val="10"/>
                <c:pt idx="0">
                  <c:v>2150</c:v>
                </c:pt>
                <c:pt idx="1">
                  <c:v>1560</c:v>
                </c:pt>
                <c:pt idx="2">
                  <c:v>1697</c:v>
                </c:pt>
                <c:pt idx="3">
                  <c:v>2219</c:v>
                </c:pt>
                <c:pt idx="4">
                  <c:v>1874</c:v>
                </c:pt>
                <c:pt idx="5">
                  <c:v>2263</c:v>
                </c:pt>
                <c:pt idx="6">
                  <c:v>1421</c:v>
                </c:pt>
                <c:pt idx="7">
                  <c:v>1712</c:v>
                </c:pt>
                <c:pt idx="8">
                  <c:v>1110</c:v>
                </c:pt>
                <c:pt idx="9">
                  <c:v>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2C-4FAB-BD3A-0B8A862E4A9A}"/>
            </c:ext>
          </c:extLst>
        </c:ser>
        <c:ser>
          <c:idx val="2"/>
          <c:order val="2"/>
          <c:tx>
            <c:strRef>
              <c:f>Hoja1!$D$3</c:f>
              <c:strCache>
                <c:ptCount val="1"/>
                <c:pt idx="0">
                  <c:v>Tartas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lt1"/>
                </a:solidFill>
              </a:ln>
              <a:effectLst/>
            </c:spPr>
          </c:marker>
          <c:cat>
            <c:strRef>
              <c:f>Hoja1!$A$4:$A$13</c:f>
              <c:strCache>
                <c:ptCount val="10"/>
                <c:pt idx="0">
                  <c:v>Punto venta 1</c:v>
                </c:pt>
                <c:pt idx="1">
                  <c:v>Punto venta 2</c:v>
                </c:pt>
                <c:pt idx="2">
                  <c:v>Punto venta 3</c:v>
                </c:pt>
                <c:pt idx="3">
                  <c:v>Punto venta 4</c:v>
                </c:pt>
                <c:pt idx="4">
                  <c:v>Punto venta 5</c:v>
                </c:pt>
                <c:pt idx="5">
                  <c:v>Punto venta 6</c:v>
                </c:pt>
                <c:pt idx="6">
                  <c:v>Punto venta 7</c:v>
                </c:pt>
                <c:pt idx="7">
                  <c:v>Punto venta 8</c:v>
                </c:pt>
                <c:pt idx="8">
                  <c:v>Punto venta 9</c:v>
                </c:pt>
                <c:pt idx="9">
                  <c:v>Punto venta 10</c:v>
                </c:pt>
              </c:strCache>
            </c:strRef>
          </c:cat>
          <c:val>
            <c:numRef>
              <c:f>Hoja1!$D$4:$D$13</c:f>
              <c:numCache>
                <c:formatCode>#,##0</c:formatCode>
                <c:ptCount val="10"/>
                <c:pt idx="0">
                  <c:v>340</c:v>
                </c:pt>
                <c:pt idx="1">
                  <c:v>252</c:v>
                </c:pt>
                <c:pt idx="2">
                  <c:v>564</c:v>
                </c:pt>
                <c:pt idx="3">
                  <c:v>764</c:v>
                </c:pt>
                <c:pt idx="4">
                  <c:v>1156</c:v>
                </c:pt>
                <c:pt idx="5">
                  <c:v>357</c:v>
                </c:pt>
                <c:pt idx="6">
                  <c:v>980</c:v>
                </c:pt>
                <c:pt idx="7">
                  <c:v>546</c:v>
                </c:pt>
                <c:pt idx="8">
                  <c:v>436</c:v>
                </c:pt>
                <c:pt idx="9">
                  <c:v>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2C-4FAB-BD3A-0B8A862E4A9A}"/>
            </c:ext>
          </c:extLst>
        </c:ser>
        <c:ser>
          <c:idx val="3"/>
          <c:order val="3"/>
          <c:tx>
            <c:strRef>
              <c:f>Hoja1!$E$3</c:f>
              <c:strCache>
                <c:ptCount val="1"/>
                <c:pt idx="0">
                  <c:v>Mantecados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lt1"/>
                </a:solidFill>
              </a:ln>
              <a:effectLst/>
            </c:spPr>
          </c:marker>
          <c:cat>
            <c:strRef>
              <c:f>Hoja1!$A$4:$A$13</c:f>
              <c:strCache>
                <c:ptCount val="10"/>
                <c:pt idx="0">
                  <c:v>Punto venta 1</c:v>
                </c:pt>
                <c:pt idx="1">
                  <c:v>Punto venta 2</c:v>
                </c:pt>
                <c:pt idx="2">
                  <c:v>Punto venta 3</c:v>
                </c:pt>
                <c:pt idx="3">
                  <c:v>Punto venta 4</c:v>
                </c:pt>
                <c:pt idx="4">
                  <c:v>Punto venta 5</c:v>
                </c:pt>
                <c:pt idx="5">
                  <c:v>Punto venta 6</c:v>
                </c:pt>
                <c:pt idx="6">
                  <c:v>Punto venta 7</c:v>
                </c:pt>
                <c:pt idx="7">
                  <c:v>Punto venta 8</c:v>
                </c:pt>
                <c:pt idx="8">
                  <c:v>Punto venta 9</c:v>
                </c:pt>
                <c:pt idx="9">
                  <c:v>Punto venta 10</c:v>
                </c:pt>
              </c:strCache>
            </c:strRef>
          </c:cat>
          <c:val>
            <c:numRef>
              <c:f>Hoja1!$E$4:$E$13</c:f>
              <c:numCache>
                <c:formatCode>#,##0</c:formatCode>
                <c:ptCount val="10"/>
                <c:pt idx="0">
                  <c:v>340</c:v>
                </c:pt>
                <c:pt idx="1">
                  <c:v>121</c:v>
                </c:pt>
                <c:pt idx="2">
                  <c:v>762</c:v>
                </c:pt>
                <c:pt idx="3">
                  <c:v>256</c:v>
                </c:pt>
                <c:pt idx="4">
                  <c:v>653</c:v>
                </c:pt>
                <c:pt idx="5">
                  <c:v>154</c:v>
                </c:pt>
                <c:pt idx="6">
                  <c:v>785</c:v>
                </c:pt>
                <c:pt idx="7">
                  <c:v>625</c:v>
                </c:pt>
                <c:pt idx="8">
                  <c:v>267</c:v>
                </c:pt>
                <c:pt idx="9">
                  <c:v>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2C-4FAB-BD3A-0B8A862E4A9A}"/>
            </c:ext>
          </c:extLst>
        </c:ser>
        <c:ser>
          <c:idx val="4"/>
          <c:order val="4"/>
          <c:tx>
            <c:strRef>
              <c:f>Hoja1!$F$3</c:f>
              <c:strCache>
                <c:ptCount val="1"/>
                <c:pt idx="0">
                  <c:v>Otros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lt1"/>
                </a:solidFill>
              </a:ln>
              <a:effectLst/>
            </c:spPr>
          </c:marker>
          <c:cat>
            <c:strRef>
              <c:f>Hoja1!$A$4:$A$13</c:f>
              <c:strCache>
                <c:ptCount val="10"/>
                <c:pt idx="0">
                  <c:v>Punto venta 1</c:v>
                </c:pt>
                <c:pt idx="1">
                  <c:v>Punto venta 2</c:v>
                </c:pt>
                <c:pt idx="2">
                  <c:v>Punto venta 3</c:v>
                </c:pt>
                <c:pt idx="3">
                  <c:v>Punto venta 4</c:v>
                </c:pt>
                <c:pt idx="4">
                  <c:v>Punto venta 5</c:v>
                </c:pt>
                <c:pt idx="5">
                  <c:v>Punto venta 6</c:v>
                </c:pt>
                <c:pt idx="6">
                  <c:v>Punto venta 7</c:v>
                </c:pt>
                <c:pt idx="7">
                  <c:v>Punto venta 8</c:v>
                </c:pt>
                <c:pt idx="8">
                  <c:v>Punto venta 9</c:v>
                </c:pt>
                <c:pt idx="9">
                  <c:v>Punto venta 10</c:v>
                </c:pt>
              </c:strCache>
            </c:strRef>
          </c:cat>
          <c:val>
            <c:numRef>
              <c:f>Hoja1!$F$4:$F$13</c:f>
              <c:numCache>
                <c:formatCode>#,##0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2C-4FAB-BD3A-0B8A862E4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256832"/>
        <c:axId val="559255192"/>
      </c:radarChart>
      <c:catAx>
        <c:axId val="55925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9255192"/>
        <c:crosses val="autoZero"/>
        <c:auto val="1"/>
        <c:lblAlgn val="ctr"/>
        <c:lblOffset val="100"/>
        <c:noMultiLvlLbl val="0"/>
      </c:catAx>
      <c:valAx>
        <c:axId val="55925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cross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925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ot"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17</xdr:row>
      <xdr:rowOff>176211</xdr:rowOff>
    </xdr:from>
    <xdr:to>
      <xdr:col>8</xdr:col>
      <xdr:colOff>28575</xdr:colOff>
      <xdr:row>44</xdr:row>
      <xdr:rowOff>28575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"/>
  <sheetViews>
    <sheetView tabSelected="1" zoomScaleNormal="100" workbookViewId="0">
      <selection activeCell="H33" sqref="H33"/>
    </sheetView>
  </sheetViews>
  <sheetFormatPr baseColWidth="10" defaultRowHeight="15" x14ac:dyDescent="0.25"/>
  <cols>
    <col min="1" max="1" width="20.28515625" customWidth="1"/>
    <col min="2" max="6" width="16.7109375" customWidth="1"/>
    <col min="8" max="8" width="19.5703125" bestFit="1" customWidth="1"/>
  </cols>
  <sheetData>
    <row r="1" spans="1:8" ht="60" customHeight="1" x14ac:dyDescent="0.25">
      <c r="A1" s="1">
        <v>42363</v>
      </c>
      <c r="B1" s="17" t="s">
        <v>27</v>
      </c>
      <c r="C1" s="17"/>
      <c r="D1" s="17"/>
      <c r="E1" s="17"/>
      <c r="F1" s="17"/>
    </row>
    <row r="3" spans="1:8" ht="15.75" x14ac:dyDescent="0.25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31</v>
      </c>
      <c r="H3" s="3" t="s">
        <v>29</v>
      </c>
    </row>
    <row r="4" spans="1:8" ht="15.75" x14ac:dyDescent="0.25">
      <c r="A4" s="2" t="s">
        <v>5</v>
      </c>
      <c r="B4" s="4">
        <v>1110</v>
      </c>
      <c r="C4" s="5">
        <v>2150</v>
      </c>
      <c r="D4" s="5">
        <v>340</v>
      </c>
      <c r="E4" s="5">
        <v>340</v>
      </c>
      <c r="F4" s="8">
        <v>0</v>
      </c>
      <c r="G4" s="13">
        <f t="shared" ref="G4:G13" si="0">SUM(B4:F4)</f>
        <v>3940</v>
      </c>
      <c r="H4" s="14">
        <f>G4*100/$G$14</f>
        <v>9.0228318867794908</v>
      </c>
    </row>
    <row r="5" spans="1:8" ht="15.75" x14ac:dyDescent="0.25">
      <c r="A5" s="2" t="s">
        <v>6</v>
      </c>
      <c r="B5" s="6">
        <v>1890</v>
      </c>
      <c r="C5" s="7">
        <v>1560</v>
      </c>
      <c r="D5" s="7">
        <v>252</v>
      </c>
      <c r="E5" s="7">
        <v>121</v>
      </c>
      <c r="F5" s="9">
        <v>2</v>
      </c>
      <c r="G5" s="13">
        <f t="shared" si="0"/>
        <v>3825</v>
      </c>
      <c r="H5" s="14">
        <f t="shared" ref="H5:H13" si="1">G5*100/$G$14</f>
        <v>8.7594751185105455</v>
      </c>
    </row>
    <row r="6" spans="1:8" ht="15.75" x14ac:dyDescent="0.25">
      <c r="A6" s="2" t="s">
        <v>7</v>
      </c>
      <c r="B6" s="6">
        <v>1784</v>
      </c>
      <c r="C6" s="7">
        <v>1697</v>
      </c>
      <c r="D6" s="7">
        <v>564</v>
      </c>
      <c r="E6" s="7">
        <v>762</v>
      </c>
      <c r="F6" s="9">
        <v>1</v>
      </c>
      <c r="G6" s="13">
        <f t="shared" si="0"/>
        <v>4808</v>
      </c>
      <c r="H6" s="14">
        <f t="shared" si="1"/>
        <v>11.010602972496393</v>
      </c>
    </row>
    <row r="7" spans="1:8" ht="15.75" x14ac:dyDescent="0.25">
      <c r="A7" s="2" t="s">
        <v>8</v>
      </c>
      <c r="B7" s="6">
        <v>1195</v>
      </c>
      <c r="C7" s="7">
        <v>2219</v>
      </c>
      <c r="D7" s="7">
        <v>764</v>
      </c>
      <c r="E7" s="7">
        <v>256</v>
      </c>
      <c r="F7" s="9">
        <v>3</v>
      </c>
      <c r="G7" s="13">
        <f t="shared" si="0"/>
        <v>4437</v>
      </c>
      <c r="H7" s="14">
        <f t="shared" si="1"/>
        <v>10.160991137472234</v>
      </c>
    </row>
    <row r="8" spans="1:8" ht="15.75" x14ac:dyDescent="0.25">
      <c r="A8" s="2" t="s">
        <v>9</v>
      </c>
      <c r="B8" s="6">
        <v>2196</v>
      </c>
      <c r="C8" s="7">
        <v>1874</v>
      </c>
      <c r="D8" s="7">
        <v>1156</v>
      </c>
      <c r="E8" s="7">
        <v>653</v>
      </c>
      <c r="F8" s="9">
        <v>0</v>
      </c>
      <c r="G8" s="13">
        <f t="shared" si="0"/>
        <v>5879</v>
      </c>
      <c r="H8" s="14">
        <f t="shared" si="1"/>
        <v>13.463256005679346</v>
      </c>
    </row>
    <row r="9" spans="1:8" ht="15.75" x14ac:dyDescent="0.25">
      <c r="A9" s="2" t="s">
        <v>10</v>
      </c>
      <c r="B9" s="6">
        <v>1920</v>
      </c>
      <c r="C9" s="7">
        <v>2263</v>
      </c>
      <c r="D9" s="7">
        <v>357</v>
      </c>
      <c r="E9" s="7">
        <v>154</v>
      </c>
      <c r="F9" s="9">
        <v>2</v>
      </c>
      <c r="G9" s="13">
        <f t="shared" si="0"/>
        <v>4696</v>
      </c>
      <c r="H9" s="14">
        <f t="shared" si="1"/>
        <v>10.754116380790986</v>
      </c>
    </row>
    <row r="10" spans="1:8" ht="15.75" x14ac:dyDescent="0.25">
      <c r="A10" s="2" t="s">
        <v>11</v>
      </c>
      <c r="B10" s="6">
        <v>1355</v>
      </c>
      <c r="C10" s="7">
        <v>1421</v>
      </c>
      <c r="D10" s="7">
        <v>980</v>
      </c>
      <c r="E10" s="7">
        <v>785</v>
      </c>
      <c r="F10" s="9">
        <v>1</v>
      </c>
      <c r="G10" s="13">
        <f t="shared" si="0"/>
        <v>4542</v>
      </c>
      <c r="H10" s="14">
        <f t="shared" si="1"/>
        <v>10.401447317196052</v>
      </c>
    </row>
    <row r="11" spans="1:8" ht="15.75" x14ac:dyDescent="0.25">
      <c r="A11" s="2" t="s">
        <v>12</v>
      </c>
      <c r="B11" s="6">
        <v>983</v>
      </c>
      <c r="C11" s="7">
        <v>1712</v>
      </c>
      <c r="D11" s="7">
        <v>546</v>
      </c>
      <c r="E11" s="7">
        <v>625</v>
      </c>
      <c r="F11" s="9">
        <v>1</v>
      </c>
      <c r="G11" s="13">
        <f t="shared" si="0"/>
        <v>3867</v>
      </c>
      <c r="H11" s="14">
        <f t="shared" si="1"/>
        <v>8.8556575904000727</v>
      </c>
    </row>
    <row r="12" spans="1:8" ht="15.75" x14ac:dyDescent="0.25">
      <c r="A12" s="2" t="s">
        <v>13</v>
      </c>
      <c r="B12" s="6">
        <v>1259</v>
      </c>
      <c r="C12" s="7">
        <v>1110</v>
      </c>
      <c r="D12" s="7">
        <v>436</v>
      </c>
      <c r="E12" s="7">
        <v>267</v>
      </c>
      <c r="F12" s="9">
        <v>0</v>
      </c>
      <c r="G12" s="13">
        <f t="shared" si="0"/>
        <v>3072</v>
      </c>
      <c r="H12" s="14">
        <f t="shared" si="1"/>
        <v>7.0350608010625875</v>
      </c>
    </row>
    <row r="13" spans="1:8" ht="15.75" x14ac:dyDescent="0.25">
      <c r="A13" s="2" t="s">
        <v>14</v>
      </c>
      <c r="B13" s="10">
        <v>2356</v>
      </c>
      <c r="C13" s="11">
        <v>875</v>
      </c>
      <c r="D13" s="11">
        <v>989</v>
      </c>
      <c r="E13" s="11">
        <v>378</v>
      </c>
      <c r="F13" s="12">
        <v>3</v>
      </c>
      <c r="G13" s="13">
        <f t="shared" si="0"/>
        <v>4601</v>
      </c>
      <c r="H13" s="14">
        <f t="shared" si="1"/>
        <v>10.536560789612293</v>
      </c>
    </row>
    <row r="14" spans="1:8" ht="15.75" x14ac:dyDescent="0.25">
      <c r="A14" s="2" t="s">
        <v>28</v>
      </c>
      <c r="B14" s="13">
        <f>SUM(Panes)</f>
        <v>16048</v>
      </c>
      <c r="C14" s="13">
        <f>SUM(C4:C13)</f>
        <v>16881</v>
      </c>
      <c r="D14" s="13">
        <f>SUM(D4:D13)</f>
        <v>6384</v>
      </c>
      <c r="E14" s="13">
        <f>SUM(E4:E13)</f>
        <v>4341</v>
      </c>
      <c r="F14" s="13">
        <f>SUM(F4:F13)</f>
        <v>13</v>
      </c>
      <c r="G14" s="13">
        <f>SUM(G4:G13)</f>
        <v>43667</v>
      </c>
    </row>
    <row r="15" spans="1:8" ht="15.75" x14ac:dyDescent="0.25">
      <c r="A15" s="15" t="s">
        <v>30</v>
      </c>
      <c r="B15" s="14">
        <f>SUM(Panes)*100/Total Totales</f>
        <v>36.750864497217577</v>
      </c>
      <c r="C15" s="14">
        <f>SUM(Magdalenas)*100/Total Totales</f>
        <v>38.65848352302654</v>
      </c>
      <c r="D15" s="14">
        <f>SUM(Tartas)*100/Total Totales</f>
        <v>14.619735727208189</v>
      </c>
      <c r="E15" s="14">
        <f>SUM(Mantecados)*100/Total Totales</f>
        <v>9.9411454874390266</v>
      </c>
      <c r="F15" s="14">
        <f>SUM(Otros)*100/Total Totales</f>
        <v>2.9770765108663291E-2</v>
      </c>
    </row>
    <row r="16" spans="1:8" x14ac:dyDescent="0.25">
      <c r="B16" s="16" t="b">
        <f>SUM(Panes) &gt; Totales Total / 2</f>
        <v>0</v>
      </c>
      <c r="C16" s="16" t="b">
        <f>SUM(Magdalenas) &gt; Totales Total / 2</f>
        <v>0</v>
      </c>
      <c r="D16" s="16" t="b">
        <f>SUM(Tartas) &gt; Totales Total / 2</f>
        <v>0</v>
      </c>
      <c r="E16" s="16" t="b">
        <f>SUM(Mantecados) &gt; Totales Total / 2</f>
        <v>0</v>
      </c>
      <c r="F16" s="16" t="b">
        <f>SUM(Otros) &gt; Totales Total / 2</f>
        <v>0</v>
      </c>
    </row>
  </sheetData>
  <dataConsolidate function="varp"/>
  <mergeCells count="1">
    <mergeCell ref="B1:F1"/>
  </mergeCells>
  <conditionalFormatting sqref="A15">
    <cfRule type="iconSet" priority="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dataValidations count="1">
    <dataValidation type="whole" operator="greaterThanOrEqual" allowBlank="1" showInputMessage="1" showErrorMessage="1" errorTitle="Error" error="El número de unidades introducido no es válido" promptTitle="Unidades" prompt="Introduzca el número de unidades vendidas" sqref="B4:F13">
      <formula1>0</formula1>
    </dataValidation>
  </dataValidations>
  <pageMargins left="0.23622047244094491" right="0.23622047244094491" top="0.84" bottom="0.74803149606299213" header="0.31496062992125984" footer="0.31496062992125984"/>
  <pageSetup paperSize="9" orientation="landscape" r:id="rId1"/>
  <headerFooter>
    <oddHeader>&amp;L&amp;D&amp;CPreparado por Francsco Charte para Anaya Multimedia&amp;RPágina &amp;P</oddHeader>
    <oddFooter>&amp;F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baseColWidth="10" defaultRowHeight="15" x14ac:dyDescent="0.25"/>
  <cols>
    <col min="3" max="3" width="12" customWidth="1"/>
    <col min="5" max="5" width="16.140625" customWidth="1"/>
  </cols>
  <sheetData>
    <row r="1" spans="1:3" x14ac:dyDescent="0.25">
      <c r="A1" t="s">
        <v>15</v>
      </c>
      <c r="B1" t="s">
        <v>16</v>
      </c>
      <c r="C1" t="s">
        <v>23</v>
      </c>
    </row>
    <row r="2" spans="1:3" x14ac:dyDescent="0.25">
      <c r="A2" t="s">
        <v>17</v>
      </c>
      <c r="B2" t="s">
        <v>18</v>
      </c>
      <c r="C2" t="s">
        <v>24</v>
      </c>
    </row>
    <row r="3" spans="1:3" x14ac:dyDescent="0.25">
      <c r="A3" t="s">
        <v>19</v>
      </c>
      <c r="B3" t="s">
        <v>20</v>
      </c>
      <c r="C3" t="s">
        <v>25</v>
      </c>
    </row>
    <row r="4" spans="1:3" x14ac:dyDescent="0.25">
      <c r="A4" t="s">
        <v>21</v>
      </c>
      <c r="B4" t="s">
        <v>22</v>
      </c>
      <c r="C4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l Z k p S M t J 2 x S n A A A A + A A A A B I A H A B D b 2 5 m a W c v U G F j a 2 F n Z S 5 4 b W w g o h g A K K A U A A A A A A A A A A A A A A A A A A A A A A A A A A A A h Y / N C o J A G E V f R W b v / G h W y O e 4 i H Y J g R B t Z Z x 0 S M d w x s Z 3 a 9 E j 9 Q o J Z b h r e S / n w r m v x x P S s W 2 8 u + y N 6 n S C G K b I k 1 p 0 p d J V g g Z 7 8 b c o 5 X A s x L W o p D f B 2 s S j U Q m q r b 3 F h D j n s A t x 1 1 c k o J S R c 3 b I R S 3 b w l f a 2 E I L i X 6 r 8 v 8 K c T h 9 Z H i A g w 1 e s X W I o 4 g B m W v I l F 4 g k z G m Q B Y l 7 I b G D r 3 k 0 v j 7 H M g c g X x f 8 D d Q S w M E F A A C A A g A l Z k p S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W Z K U g o i k e 4 D g A A A B E A A A A T A B w A R m 9 y b X V s Y X M v U 2 V j d G l v b j E u b S C i G A A o o B Q A A A A A A A A A A A A A A A A A A A A A A A A A A A A r T k 0 u y c z P U w i G 0 I b W A F B L A Q I t A B Q A A g A I A J W Z K U j L S d s U p w A A A P g A A A A S A A A A A A A A A A A A A A A A A A A A A A B D b 2 5 m a W c v U G F j a 2 F n Z S 5 4 b W x Q S w E C L Q A U A A I A C A C V m S l I D 8 r p q 6 Q A A A D p A A A A E w A A A A A A A A A A A A A A A A D z A A A A W 0 N v b n R l b n R f V H l w Z X N d L n h t b F B L A Q I t A B Q A A g A I A J W Z K U g o i k e 4 D g A A A B E A A A A T A A A A A A A A A A A A A A A A A O Q B A A B G b 3 J t d W x h c y 9 T Z W N 0 a W 9 u M S 5 t U E s F B g A A A A A D A A M A w g A A A D 8 C A A A A A D Q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W D K 5 3 i i E U W i n 1 + J r L p G F A A A A A A C A A A A A A A Q Z g A A A A E A A C A A A A A l f T j + y 2 x U 3 x Y D L / a N M Y a o l y v 0 e V s Q 4 S 6 0 q + B W 3 d Q E b w A A A A A O g A A A A A I A A C A A A A C E e / v l M s L Z 9 R I c g Y g 5 d O n U h 0 R 3 R / r a x I Z W C P n 2 m i M 1 p F A A A A B H / Z 3 y 1 U d Y V B O i / C l M e K B d g H 8 I j q n M 1 z L D C V h J h G T Q 9 Y l B 8 5 8 E e I 9 / L G m z g y g r D s p 9 x D z M X E d k i D 5 g 7 / f b v S i M s i s Z K F W j h A v + R 0 Q y m p e T o 0 A A A A A A O S t M n j O g q / u v 1 7 7 b P i r X f Y U 1 S k B W i Y v Z a 2 N I F S G 0 J V a / 7 R n W f n v 9 8 H n E 7 s q e i E e p + E D 0 / + + w g h J L M B n g f P p I < / D a t a M a s h u p > 
</file>

<file path=customXml/itemProps1.xml><?xml version="1.0" encoding="utf-8"?>
<ds:datastoreItem xmlns:ds="http://schemas.openxmlformats.org/officeDocument/2006/customXml" ds:itemID="{921825AE-BE3A-4678-95CE-FB38571D15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18</vt:i4>
      </vt:variant>
    </vt:vector>
  </HeadingPairs>
  <TitlesOfParts>
    <vt:vector size="21" baseType="lpstr">
      <vt:lpstr>Hoja1</vt:lpstr>
      <vt:lpstr>Hoja2</vt:lpstr>
      <vt:lpstr>Hoja3</vt:lpstr>
      <vt:lpstr>Datos</vt:lpstr>
      <vt:lpstr>Magdalenas</vt:lpstr>
      <vt:lpstr>Mantecados</vt:lpstr>
      <vt:lpstr>Otros</vt:lpstr>
      <vt:lpstr>Panes</vt:lpstr>
      <vt:lpstr>Punto_venta_1</vt:lpstr>
      <vt:lpstr>Punto_venta_10</vt:lpstr>
      <vt:lpstr>Punto_venta_2</vt:lpstr>
      <vt:lpstr>Punto_venta_3</vt:lpstr>
      <vt:lpstr>Punto_venta_4</vt:lpstr>
      <vt:lpstr>Punto_venta_5</vt:lpstr>
      <vt:lpstr>Punto_venta_6</vt:lpstr>
      <vt:lpstr>Punto_venta_7</vt:lpstr>
      <vt:lpstr>Punto_venta_8</vt:lpstr>
      <vt:lpstr>Punto_venta_9</vt:lpstr>
      <vt:lpstr>Tartas</vt:lpstr>
      <vt:lpstr>Total</vt:lpstr>
      <vt:lpstr>Totales</vt:lpstr>
    </vt:vector>
  </TitlesOfParts>
  <Company>Anaya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Charte Ojeda</dc:creator>
  <cp:lastModifiedBy>Francisco Charte Ojeda</cp:lastModifiedBy>
  <cp:lastPrinted>2016-01-07T16:30:04Z</cp:lastPrinted>
  <dcterms:created xsi:type="dcterms:W3CDTF">2006-11-27T08:33:56Z</dcterms:created>
  <dcterms:modified xsi:type="dcterms:W3CDTF">2016-01-09T18:34:57Z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1360b57e-03cf-470f-9acf-aef762d1602a</vt:lpwstr>
  </property>
</Properties>
</file>