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8\"/>
    </mc:Choice>
  </mc:AlternateContent>
  <bookViews>
    <workbookView xWindow="0" yWindow="0" windowWidth="21915" windowHeight="12495" tabRatio="779" activeTab="5"/>
  </bookViews>
  <sheets>
    <sheet name="Operador1" sheetId="1" r:id="rId1"/>
    <sheet name="Operador2" sheetId="2" r:id="rId2"/>
    <sheet name="Operador3" sheetId="3" r:id="rId3"/>
    <sheet name="Operador4" sheetId="4" r:id="rId4"/>
    <sheet name="Operador5" sheetId="5" r:id="rId5"/>
    <sheet name="Consolidación" sheetId="6" r:id="rId6"/>
  </sheets>
  <definedNames>
    <definedName name="Magdalenas">Consolidación!$E$68:$E$133</definedName>
    <definedName name="Mantecados">Consolidación!$G$68:$G$133</definedName>
    <definedName name="Otros">Consolidación!$H$68:$H$133</definedName>
    <definedName name="Panes">Consolidación!$D$68:$D$133</definedName>
    <definedName name="Tartas">Consolidación!$F$68:$F$133</definedName>
    <definedName name="Total">Consolidación!$I$68:$I$134</definedName>
    <definedName name="Totales">Consolidación!$D$134:$I$134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D4" i="6"/>
  <c r="D8" i="6" s="1"/>
  <c r="E4" i="6"/>
  <c r="E8" i="6" s="1"/>
  <c r="F4" i="6"/>
  <c r="G4" i="6"/>
  <c r="C5" i="6"/>
  <c r="D5" i="6"/>
  <c r="E5" i="6"/>
  <c r="F5" i="6"/>
  <c r="G5" i="6"/>
  <c r="C6" i="6"/>
  <c r="D6" i="6"/>
  <c r="E6" i="6"/>
  <c r="F6" i="6"/>
  <c r="G6" i="6"/>
  <c r="C7" i="6"/>
  <c r="C8" i="6" s="1"/>
  <c r="D7" i="6"/>
  <c r="E7" i="6"/>
  <c r="F7" i="6"/>
  <c r="G7" i="6"/>
  <c r="F8" i="6"/>
  <c r="G8" i="6"/>
  <c r="C9" i="6"/>
  <c r="C13" i="6" s="1"/>
  <c r="D9" i="6"/>
  <c r="D13" i="6" s="1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G13" i="6" s="1"/>
  <c r="C12" i="6"/>
  <c r="D12" i="6"/>
  <c r="E12" i="6"/>
  <c r="F12" i="6"/>
  <c r="G12" i="6"/>
  <c r="E13" i="6"/>
  <c r="F13" i="6"/>
  <c r="C14" i="6"/>
  <c r="C18" i="6" s="1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F18" i="6" s="1"/>
  <c r="G16" i="6"/>
  <c r="C17" i="6"/>
  <c r="D17" i="6"/>
  <c r="E17" i="6"/>
  <c r="F17" i="6"/>
  <c r="G17" i="6"/>
  <c r="D18" i="6"/>
  <c r="E18" i="6"/>
  <c r="G18" i="6"/>
  <c r="C19" i="6"/>
  <c r="D19" i="6"/>
  <c r="E19" i="6"/>
  <c r="F19" i="6"/>
  <c r="G19" i="6"/>
  <c r="G23" i="6" s="1"/>
  <c r="C20" i="6"/>
  <c r="D20" i="6"/>
  <c r="E20" i="6"/>
  <c r="F20" i="6"/>
  <c r="G20" i="6"/>
  <c r="C21" i="6"/>
  <c r="D21" i="6"/>
  <c r="E21" i="6"/>
  <c r="E23" i="6" s="1"/>
  <c r="F21" i="6"/>
  <c r="G21" i="6"/>
  <c r="C22" i="6"/>
  <c r="D22" i="6"/>
  <c r="E22" i="6"/>
  <c r="F22" i="6"/>
  <c r="G22" i="6"/>
  <c r="C23" i="6"/>
  <c r="D23" i="6"/>
  <c r="F23" i="6"/>
  <c r="C24" i="6"/>
  <c r="D24" i="6"/>
  <c r="E24" i="6"/>
  <c r="F24" i="6"/>
  <c r="F28" i="6" s="1"/>
  <c r="G24" i="6"/>
  <c r="G28" i="6" s="1"/>
  <c r="C25" i="6"/>
  <c r="D25" i="6"/>
  <c r="E25" i="6"/>
  <c r="F25" i="6"/>
  <c r="G25" i="6"/>
  <c r="C26" i="6"/>
  <c r="D26" i="6"/>
  <c r="D28" i="6" s="1"/>
  <c r="E26" i="6"/>
  <c r="F26" i="6"/>
  <c r="G26" i="6"/>
  <c r="C27" i="6"/>
  <c r="D27" i="6"/>
  <c r="E27" i="6"/>
  <c r="F27" i="6"/>
  <c r="G27" i="6"/>
  <c r="C28" i="6"/>
  <c r="E28" i="6"/>
  <c r="C29" i="6"/>
  <c r="D29" i="6"/>
  <c r="E29" i="6"/>
  <c r="E33" i="6" s="1"/>
  <c r="F29" i="6"/>
  <c r="F33" i="6" s="1"/>
  <c r="G29" i="6"/>
  <c r="G33" i="6" s="1"/>
  <c r="C30" i="6"/>
  <c r="D30" i="6"/>
  <c r="E30" i="6"/>
  <c r="F30" i="6"/>
  <c r="G30" i="6"/>
  <c r="C31" i="6"/>
  <c r="C33" i="6" s="1"/>
  <c r="D31" i="6"/>
  <c r="E31" i="6"/>
  <c r="F31" i="6"/>
  <c r="G31" i="6"/>
  <c r="C32" i="6"/>
  <c r="D32" i="6"/>
  <c r="E32" i="6"/>
  <c r="F32" i="6"/>
  <c r="G32" i="6"/>
  <c r="D33" i="6"/>
  <c r="C34" i="6"/>
  <c r="D34" i="6"/>
  <c r="D38" i="6" s="1"/>
  <c r="E34" i="6"/>
  <c r="E38" i="6" s="1"/>
  <c r="F34" i="6"/>
  <c r="F38" i="6" s="1"/>
  <c r="G34" i="6"/>
  <c r="G38" i="6" s="1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C39" i="6"/>
  <c r="C43" i="6" s="1"/>
  <c r="D39" i="6"/>
  <c r="D43" i="6" s="1"/>
  <c r="E39" i="6"/>
  <c r="E43" i="6" s="1"/>
  <c r="F39" i="6"/>
  <c r="F43" i="6" s="1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G42" i="6"/>
  <c r="G43" i="6"/>
  <c r="C44" i="6"/>
  <c r="C48" i="6" s="1"/>
  <c r="D44" i="6"/>
  <c r="D48" i="6" s="1"/>
  <c r="E44" i="6"/>
  <c r="E48" i="6" s="1"/>
  <c r="F44" i="6"/>
  <c r="G44" i="6"/>
  <c r="C45" i="6"/>
  <c r="D45" i="6"/>
  <c r="E45" i="6"/>
  <c r="F45" i="6"/>
  <c r="G45" i="6"/>
  <c r="C46" i="6"/>
  <c r="D46" i="6"/>
  <c r="E46" i="6"/>
  <c r="F46" i="6"/>
  <c r="G46" i="6"/>
  <c r="C47" i="6"/>
  <c r="D47" i="6"/>
  <c r="E47" i="6"/>
  <c r="F47" i="6"/>
  <c r="G47" i="6"/>
  <c r="F48" i="6"/>
  <c r="G48" i="6"/>
  <c r="C49" i="6"/>
  <c r="C53" i="6" s="1"/>
  <c r="D49" i="6"/>
  <c r="D53" i="6" s="1"/>
  <c r="E49" i="6"/>
  <c r="F49" i="6"/>
  <c r="G49" i="6"/>
  <c r="C50" i="6"/>
  <c r="D50" i="6"/>
  <c r="E50" i="6"/>
  <c r="F50" i="6"/>
  <c r="G50" i="6"/>
  <c r="C51" i="6"/>
  <c r="D51" i="6"/>
  <c r="E51" i="6"/>
  <c r="F51" i="6"/>
  <c r="G51" i="6"/>
  <c r="G53" i="6" s="1"/>
  <c r="C52" i="6"/>
  <c r="D52" i="6"/>
  <c r="E52" i="6"/>
  <c r="F52" i="6"/>
  <c r="G52" i="6"/>
  <c r="E53" i="6"/>
  <c r="F53" i="6"/>
  <c r="A2" i="5"/>
  <c r="A6" i="5" s="1"/>
  <c r="B2" i="5"/>
  <c r="C2" i="5"/>
  <c r="D2" i="5"/>
  <c r="E2" i="5"/>
  <c r="A3" i="5"/>
  <c r="B3" i="5"/>
  <c r="B6" i="5" s="1"/>
  <c r="C3" i="5"/>
  <c r="C6" i="5" s="1"/>
  <c r="D3" i="5"/>
  <c r="E3" i="5"/>
  <c r="A4" i="5"/>
  <c r="B4" i="5"/>
  <c r="C4" i="5"/>
  <c r="D4" i="5"/>
  <c r="E4" i="5"/>
  <c r="E6" i="5" s="1"/>
  <c r="A5" i="5"/>
  <c r="B5" i="5"/>
  <c r="C5" i="5"/>
  <c r="D5" i="5"/>
  <c r="E5" i="5"/>
  <c r="D6" i="5"/>
  <c r="A7" i="5"/>
  <c r="B7" i="5"/>
  <c r="C7" i="5"/>
  <c r="D7" i="5"/>
  <c r="E7" i="5"/>
  <c r="E11" i="5" s="1"/>
  <c r="A8" i="5"/>
  <c r="A11" i="5" s="1"/>
  <c r="B8" i="5"/>
  <c r="B11" i="5" s="1"/>
  <c r="C8" i="5"/>
  <c r="D8" i="5"/>
  <c r="E8" i="5"/>
  <c r="A9" i="5"/>
  <c r="B9" i="5"/>
  <c r="C9" i="5"/>
  <c r="D9" i="5"/>
  <c r="D11" i="5" s="1"/>
  <c r="E9" i="5"/>
  <c r="A10" i="5"/>
  <c r="B10" i="5"/>
  <c r="C10" i="5"/>
  <c r="D10" i="5"/>
  <c r="E10" i="5"/>
  <c r="C11" i="5"/>
  <c r="A12" i="5"/>
  <c r="B12" i="5"/>
  <c r="C12" i="5"/>
  <c r="D12" i="5"/>
  <c r="D16" i="5" s="1"/>
  <c r="E12" i="5"/>
  <c r="E16" i="5" s="1"/>
  <c r="A13" i="5"/>
  <c r="A16" i="5" s="1"/>
  <c r="B13" i="5"/>
  <c r="C13" i="5"/>
  <c r="D13" i="5"/>
  <c r="E13" i="5"/>
  <c r="A14" i="5"/>
  <c r="B14" i="5"/>
  <c r="C14" i="5"/>
  <c r="C16" i="5" s="1"/>
  <c r="D14" i="5"/>
  <c r="E14" i="5"/>
  <c r="A15" i="5"/>
  <c r="B15" i="5"/>
  <c r="C15" i="5"/>
  <c r="D15" i="5"/>
  <c r="E15" i="5"/>
  <c r="B16" i="5"/>
  <c r="A17" i="5"/>
  <c r="B17" i="5"/>
  <c r="C17" i="5"/>
  <c r="C21" i="5" s="1"/>
  <c r="D17" i="5"/>
  <c r="D21" i="5" s="1"/>
  <c r="E17" i="5"/>
  <c r="E21" i="5" s="1"/>
  <c r="A18" i="5"/>
  <c r="B18" i="5"/>
  <c r="C18" i="5"/>
  <c r="D18" i="5"/>
  <c r="E18" i="5"/>
  <c r="A19" i="5"/>
  <c r="B19" i="5"/>
  <c r="B21" i="5" s="1"/>
  <c r="G21" i="5" s="1"/>
  <c r="C19" i="5"/>
  <c r="D19" i="5"/>
  <c r="E19" i="5"/>
  <c r="A20" i="5"/>
  <c r="B20" i="5"/>
  <c r="C20" i="5"/>
  <c r="D20" i="5"/>
  <c r="E20" i="5"/>
  <c r="A21" i="5"/>
  <c r="A22" i="5"/>
  <c r="B22" i="5"/>
  <c r="B26" i="5" s="1"/>
  <c r="C22" i="5"/>
  <c r="C26" i="5" s="1"/>
  <c r="D22" i="5"/>
  <c r="D26" i="5" s="1"/>
  <c r="E22" i="5"/>
  <c r="E26" i="5" s="1"/>
  <c r="A23" i="5"/>
  <c r="B23" i="5"/>
  <c r="C23" i="5"/>
  <c r="D23" i="5"/>
  <c r="E23" i="5"/>
  <c r="A24" i="5"/>
  <c r="A26" i="5" s="1"/>
  <c r="B24" i="5"/>
  <c r="C24" i="5"/>
  <c r="D24" i="5"/>
  <c r="E24" i="5"/>
  <c r="A25" i="5"/>
  <c r="B25" i="5"/>
  <c r="C25" i="5"/>
  <c r="D25" i="5"/>
  <c r="E25" i="5"/>
  <c r="A27" i="5"/>
  <c r="A31" i="5" s="1"/>
  <c r="B27" i="5"/>
  <c r="B31" i="5" s="1"/>
  <c r="C27" i="5"/>
  <c r="C31" i="5" s="1"/>
  <c r="D27" i="5"/>
  <c r="D31" i="5" s="1"/>
  <c r="E27" i="5"/>
  <c r="A28" i="5"/>
  <c r="B28" i="5"/>
  <c r="C28" i="5"/>
  <c r="D28" i="5"/>
  <c r="E28" i="5"/>
  <c r="E31" i="5" s="1"/>
  <c r="A29" i="5"/>
  <c r="B29" i="5"/>
  <c r="C29" i="5"/>
  <c r="D29" i="5"/>
  <c r="E29" i="5"/>
  <c r="A30" i="5"/>
  <c r="B30" i="5"/>
  <c r="C30" i="5"/>
  <c r="D30" i="5"/>
  <c r="E30" i="5"/>
  <c r="A32" i="5"/>
  <c r="A36" i="5" s="1"/>
  <c r="B32" i="5"/>
  <c r="B36" i="5" s="1"/>
  <c r="C32" i="5"/>
  <c r="C36" i="5" s="1"/>
  <c r="D32" i="5"/>
  <c r="E32" i="5"/>
  <c r="A33" i="5"/>
  <c r="B33" i="5"/>
  <c r="C33" i="5"/>
  <c r="D33" i="5"/>
  <c r="D36" i="5" s="1"/>
  <c r="E33" i="5"/>
  <c r="E36" i="5" s="1"/>
  <c r="A34" i="5"/>
  <c r="B34" i="5"/>
  <c r="C34" i="5"/>
  <c r="D34" i="5"/>
  <c r="E34" i="5"/>
  <c r="A35" i="5"/>
  <c r="B35" i="5"/>
  <c r="C35" i="5"/>
  <c r="D35" i="5"/>
  <c r="E35" i="5"/>
  <c r="A37" i="5"/>
  <c r="A41" i="5" s="1"/>
  <c r="B37" i="5"/>
  <c r="C37" i="5"/>
  <c r="D37" i="5"/>
  <c r="E37" i="5"/>
  <c r="A38" i="5"/>
  <c r="B38" i="5"/>
  <c r="B41" i="5" s="1"/>
  <c r="C38" i="5"/>
  <c r="C41" i="5" s="1"/>
  <c r="D38" i="5"/>
  <c r="D41" i="5" s="1"/>
  <c r="E38" i="5"/>
  <c r="A39" i="5"/>
  <c r="B39" i="5"/>
  <c r="C39" i="5"/>
  <c r="D39" i="5"/>
  <c r="E39" i="5"/>
  <c r="A40" i="5"/>
  <c r="B40" i="5"/>
  <c r="C40" i="5"/>
  <c r="D40" i="5"/>
  <c r="E40" i="5"/>
  <c r="E41" i="5"/>
  <c r="A42" i="5"/>
  <c r="B42" i="5"/>
  <c r="C42" i="5"/>
  <c r="D42" i="5"/>
  <c r="E42" i="5"/>
  <c r="A43" i="5"/>
  <c r="A46" i="5" s="1"/>
  <c r="B43" i="5"/>
  <c r="B46" i="5" s="1"/>
  <c r="C43" i="5"/>
  <c r="C46" i="5" s="1"/>
  <c r="D43" i="5"/>
  <c r="E43" i="5"/>
  <c r="A44" i="5"/>
  <c r="B44" i="5"/>
  <c r="C44" i="5"/>
  <c r="D44" i="5"/>
  <c r="E44" i="5"/>
  <c r="E46" i="5" s="1"/>
  <c r="A45" i="5"/>
  <c r="B45" i="5"/>
  <c r="C45" i="5"/>
  <c r="D45" i="5"/>
  <c r="E45" i="5"/>
  <c r="D46" i="5"/>
  <c r="A47" i="5"/>
  <c r="B47" i="5"/>
  <c r="C47" i="5"/>
  <c r="D47" i="5"/>
  <c r="E47" i="5"/>
  <c r="E51" i="5" s="1"/>
  <c r="A48" i="5"/>
  <c r="A51" i="5" s="1"/>
  <c r="B48" i="5"/>
  <c r="B51" i="5" s="1"/>
  <c r="C48" i="5"/>
  <c r="D48" i="5"/>
  <c r="E48" i="5"/>
  <c r="A49" i="5"/>
  <c r="B49" i="5"/>
  <c r="C49" i="5"/>
  <c r="D49" i="5"/>
  <c r="D51" i="5" s="1"/>
  <c r="E49" i="5"/>
  <c r="A50" i="5"/>
  <c r="B50" i="5"/>
  <c r="C50" i="5"/>
  <c r="D50" i="5"/>
  <c r="E50" i="5"/>
  <c r="C51" i="5"/>
  <c r="F54" i="5"/>
  <c r="G53" i="5"/>
  <c r="G52" i="5"/>
  <c r="F14" i="4"/>
  <c r="E14" i="4"/>
  <c r="D14" i="4"/>
  <c r="D15" i="4" s="1"/>
  <c r="C14" i="4"/>
  <c r="B14" i="4"/>
  <c r="G13" i="4"/>
  <c r="G12" i="4"/>
  <c r="G11" i="4"/>
  <c r="G10" i="4"/>
  <c r="G9" i="4"/>
  <c r="H9" i="4" s="1"/>
  <c r="G8" i="4"/>
  <c r="G7" i="4"/>
  <c r="G6" i="4"/>
  <c r="G5" i="4"/>
  <c r="G4" i="4"/>
  <c r="G14" i="4" s="1"/>
  <c r="F14" i="3"/>
  <c r="E14" i="3"/>
  <c r="E15" i="3" s="1"/>
  <c r="D14" i="3"/>
  <c r="D15" i="3" s="1"/>
  <c r="C14" i="3"/>
  <c r="B14" i="3"/>
  <c r="G13" i="3"/>
  <c r="H13" i="3" s="1"/>
  <c r="G12" i="3"/>
  <c r="G11" i="3"/>
  <c r="H11" i="3" s="1"/>
  <c r="G10" i="3"/>
  <c r="H10" i="3" s="1"/>
  <c r="G9" i="3"/>
  <c r="H9" i="3" s="1"/>
  <c r="G8" i="3"/>
  <c r="G7" i="3"/>
  <c r="H7" i="3" s="1"/>
  <c r="G6" i="3"/>
  <c r="H6" i="3" s="1"/>
  <c r="G5" i="3"/>
  <c r="H5" i="3" s="1"/>
  <c r="G4" i="3"/>
  <c r="G14" i="3" s="1"/>
  <c r="F14" i="2"/>
  <c r="F15" i="2" s="1"/>
  <c r="E14" i="2"/>
  <c r="E15" i="2" s="1"/>
  <c r="D14" i="2"/>
  <c r="C14" i="2"/>
  <c r="B14" i="2"/>
  <c r="G13" i="2"/>
  <c r="G12" i="2"/>
  <c r="G11" i="2"/>
  <c r="G10" i="2"/>
  <c r="H10" i="2" s="1"/>
  <c r="G9" i="2"/>
  <c r="H9" i="2" s="1"/>
  <c r="G8" i="2"/>
  <c r="G7" i="2"/>
  <c r="G6" i="2"/>
  <c r="G5" i="2"/>
  <c r="G4" i="2"/>
  <c r="G14" i="2" s="1"/>
  <c r="F15" i="1"/>
  <c r="E15" i="1"/>
  <c r="D15" i="1"/>
  <c r="C15" i="1"/>
  <c r="B15" i="1"/>
  <c r="B14" i="1"/>
  <c r="F14" i="1"/>
  <c r="E14" i="1"/>
  <c r="D14" i="1"/>
  <c r="C14" i="1"/>
  <c r="G13" i="1"/>
  <c r="G12" i="1"/>
  <c r="G11" i="1"/>
  <c r="G10" i="1"/>
  <c r="G9" i="1"/>
  <c r="G8" i="1"/>
  <c r="G7" i="1"/>
  <c r="G6" i="1"/>
  <c r="G5" i="1"/>
  <c r="G4" i="1"/>
  <c r="G14" i="1" s="1"/>
  <c r="B54" i="5" l="1"/>
  <c r="C54" i="5"/>
  <c r="E54" i="5"/>
  <c r="D54" i="5"/>
  <c r="G36" i="5"/>
  <c r="G46" i="5"/>
  <c r="G31" i="5"/>
  <c r="G41" i="5"/>
  <c r="G26" i="5"/>
  <c r="G51" i="5"/>
  <c r="G16" i="5"/>
  <c r="E15" i="4"/>
  <c r="H10" i="4"/>
  <c r="H11" i="4"/>
  <c r="C15" i="4"/>
  <c r="H12" i="4"/>
  <c r="H8" i="4"/>
  <c r="H4" i="4"/>
  <c r="F15" i="4"/>
  <c r="H5" i="4"/>
  <c r="H13" i="4"/>
  <c r="H6" i="4"/>
  <c r="B15" i="4"/>
  <c r="H7" i="4"/>
  <c r="B15" i="3"/>
  <c r="H12" i="3"/>
  <c r="H8" i="3"/>
  <c r="H4" i="3"/>
  <c r="F15" i="3"/>
  <c r="C15" i="3"/>
  <c r="C15" i="2"/>
  <c r="B15" i="2"/>
  <c r="H12" i="2"/>
  <c r="H8" i="2"/>
  <c r="H11" i="2"/>
  <c r="H7" i="2"/>
  <c r="D15" i="2"/>
  <c r="H13" i="2"/>
  <c r="H5" i="2"/>
  <c r="H6" i="2"/>
  <c r="H4" i="2"/>
  <c r="H13" i="1"/>
  <c r="H6" i="1"/>
  <c r="H5" i="1"/>
  <c r="H8" i="1"/>
  <c r="H9" i="1"/>
  <c r="H10" i="1"/>
  <c r="H12" i="1"/>
  <c r="H7" i="1"/>
  <c r="H11" i="1"/>
  <c r="H4" i="1"/>
  <c r="G54" i="5" l="1"/>
  <c r="H52" i="5" l="1"/>
  <c r="H26" i="5"/>
  <c r="H51" i="5"/>
  <c r="H16" i="5"/>
  <c r="B55" i="5"/>
  <c r="H53" i="5"/>
  <c r="H21" i="5"/>
  <c r="C55" i="5"/>
  <c r="F55" i="5"/>
  <c r="E55" i="5"/>
  <c r="H46" i="5"/>
  <c r="D55" i="5"/>
  <c r="H36" i="5"/>
  <c r="H41" i="5"/>
  <c r="H31" i="5"/>
  <c r="F16" i="2"/>
  <c r="C56" i="5"/>
  <c r="E16" i="3"/>
  <c r="D16" i="3"/>
  <c r="E16" i="4"/>
  <c r="F16" i="1"/>
  <c r="F56" i="5"/>
  <c r="C16" i="1"/>
  <c r="F16" i="3"/>
  <c r="D16" i="1"/>
  <c r="E16" i="2"/>
  <c r="B16" i="4"/>
  <c r="E16" i="1"/>
  <c r="B16" i="1"/>
  <c r="D16" i="2"/>
  <c r="B56" i="5"/>
  <c r="C16" i="4"/>
  <c r="E56" i="5"/>
  <c r="F16" i="4"/>
  <c r="D56" i="5"/>
  <c r="C16" i="2"/>
  <c r="B16" i="2"/>
  <c r="B16" i="3"/>
  <c r="C16" i="3"/>
  <c r="D16" i="4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comments2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comments3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comments4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comments5.xml><?xml version="1.0" encoding="utf-8"?>
<comments xmlns="http://schemas.openxmlformats.org/spreadsheetml/2006/main">
  <authors>
    <author>Francisco Charte Ojeda</author>
  </authors>
  <commentList>
    <comment ref="A1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<sst xmlns="http://schemas.openxmlformats.org/spreadsheetml/2006/main" count="143" uniqueCount="20">
  <si>
    <t>Panes</t>
  </si>
  <si>
    <t>Magdalenas</t>
  </si>
  <si>
    <t>Tartas</t>
  </si>
  <si>
    <t>Mantecados</t>
  </si>
  <si>
    <t>Otros</t>
  </si>
  <si>
    <t>Total</t>
  </si>
  <si>
    <t>% Punto venta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</si>
  <si>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</si>
  <si>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</si>
  <si>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</si>
  <si>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</si>
  <si>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</si>
  <si>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</si>
  <si>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</si>
  <si>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</si>
  <si>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</si>
  <si>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</si>
  <si>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Totales</t>
  </si>
  <si>
    <t>% Producto</t>
  </si>
  <si>
    <t>Consolidacionautomatica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</si>
</sst>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 Rounded MT Bold"/>
      <family val="2"/>
    </font>
    <font>
      <sz val="12"/>
      <color theme="1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1" fillId="0" borderId="4" xfId="0" applyNumberFormat="1" applyFont="1" applyBorder="1"/>
    <xf numFmtId="2" fontId="1" fillId="0" borderId="4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3" fontId="4" fillId="0" borderId="10" xfId="0" applyNumberFormat="1" applyFont="1" applyBorder="1"/>
    <xf numFmtId="0" fontId="3" fillId="0" borderId="0" xfId="0" applyFont="1" applyFill="1" applyBorder="1"/>
    <xf numFmtId="0" fontId="5" fillId="0" borderId="0" xfId="0" applyFont="1"/>
    <xf numFmtId="3" fontId="4" fillId="0" borderId="11" xfId="0" applyNumberFormat="1" applyFont="1" applyBorder="1"/>
    <xf numFmtId="3" fontId="4" fillId="0" borderId="12" xfId="0" applyNumberFormat="1" applyFont="1" applyBorder="1"/>
    <xf numFmtId="3" fontId="4" fillId="0" borderId="13" xfId="0" applyNumberFormat="1" applyFont="1" applyBorder="1"/>
    <xf numFmtId="3" fontId="0" fillId="0" borderId="0" xfId="0" applyNumberFormat="1"/>
    <xf numFmtId="3" fontId="2" fillId="2" borderId="0" xfId="0" applyNumberFormat="1" applyFont="1" applyFill="1" applyAlignment="1">
      <alignment horizontal="center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>
      <selection sqref="A1:XFD1048576"/>
    </sheetView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v>1110</v>
      </c>
      <c r="C4" s="4">
        <v>2150</v>
      </c>
      <c r="D4" s="4">
        <v>340</v>
      </c>
      <c r="E4" s="4">
        <v>340</v>
      </c>
      <c r="F4" s="5">
        <v>0</v>
      </c>
      <c r="G4" s="6">
        <f t="shared" ref="G4:G13" si="0">SUM(B4:F4)</f>
        <v>3940</v>
      </c>
      <c r="H4" s="7">
        <f>G4*100/$G$14</f>
        <v>9.0228318867794908</v>
      </c>
    </row>
    <row r="5" spans="1:8" ht="15.75" x14ac:dyDescent="0.25">
      <c r="A5" s="2" t="s">
        <v>8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  <c r="G5" s="6">
        <f t="shared" si="0"/>
        <v>3825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  <c r="G6" s="6">
        <f t="shared" si="0"/>
        <v>4808</v>
      </c>
      <c r="H6" s="7">
        <f t="shared" si="1"/>
        <v>11.010602972496393</v>
      </c>
    </row>
    <row r="7" spans="1:8" ht="15.75" x14ac:dyDescent="0.25">
      <c r="A7" s="2" t="s">
        <v>10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  <c r="G7" s="6">
        <f t="shared" si="0"/>
        <v>4437</v>
      </c>
      <c r="H7" s="7">
        <f t="shared" si="1"/>
        <v>10.160991137472234</v>
      </c>
    </row>
    <row r="8" spans="1:8" ht="15.75" x14ac:dyDescent="0.25">
      <c r="A8" s="2" t="s">
        <v>11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  <c r="G8" s="6">
        <f t="shared" si="0"/>
        <v>5879</v>
      </c>
      <c r="H8" s="7">
        <f t="shared" si="1"/>
        <v>13.463256005679346</v>
      </c>
    </row>
    <row r="9" spans="1:8" ht="15.75" x14ac:dyDescent="0.25">
      <c r="A9" s="2" t="s">
        <v>12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  <c r="G9" s="6">
        <f t="shared" si="0"/>
        <v>4696</v>
      </c>
      <c r="H9" s="7">
        <f t="shared" si="1"/>
        <v>10.754116380790986</v>
      </c>
    </row>
    <row r="10" spans="1:8" ht="15.75" x14ac:dyDescent="0.25">
      <c r="A10" s="2" t="s">
        <v>13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  <c r="G10" s="6">
        <f t="shared" si="0"/>
        <v>4542</v>
      </c>
      <c r="H10" s="7">
        <f t="shared" si="1"/>
        <v>10.401447317196052</v>
      </c>
    </row>
    <row r="11" spans="1:8" ht="15.75" x14ac:dyDescent="0.25">
      <c r="A11" s="2" t="s">
        <v>14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  <c r="G11" s="6">
        <f t="shared" si="0"/>
        <v>3867</v>
      </c>
      <c r="H11" s="7">
        <f t="shared" si="1"/>
        <v>8.8556575904000727</v>
      </c>
    </row>
    <row r="12" spans="1:8" ht="15.75" x14ac:dyDescent="0.25">
      <c r="A12" s="2" t="s">
        <v>15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  <c r="G12" s="6">
        <f t="shared" si="0"/>
        <v>3072</v>
      </c>
      <c r="H12" s="7">
        <f t="shared" si="1"/>
        <v>7.0350608010625875</v>
      </c>
    </row>
    <row r="13" spans="1:8" ht="15.75" x14ac:dyDescent="0.25">
      <c r="A13" s="2" t="s">
        <v>16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6">
        <f t="shared" si="0"/>
        <v>4601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16048</v>
      </c>
      <c r="C14" s="6">
        <f t="shared" si="2"/>
        <v>16881</v>
      </c>
      <c r="D14" s="6">
        <f t="shared" si="2"/>
        <v>6384</v>
      </c>
      <c r="E14" s="6">
        <f t="shared" si="2"/>
        <v>4341</v>
      </c>
      <c r="F14" s="6">
        <f t="shared" si="2"/>
        <v>13</v>
      </c>
      <c r="G14" s="6">
        <f>SUM(G4:G13)</f>
        <v>43667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/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v>1110</v>
      </c>
      <c r="C4" s="4">
        <v>2150</v>
      </c>
      <c r="D4" s="4">
        <v>340</v>
      </c>
      <c r="E4" s="4">
        <v>340</v>
      </c>
      <c r="F4" s="5">
        <v>0</v>
      </c>
      <c r="G4" s="6">
        <f t="shared" ref="G4:G13" si="0">SUM(B4:F4)</f>
        <v>3940</v>
      </c>
      <c r="H4" s="7">
        <f>G4*100/$G$14</f>
        <v>9.0228318867794908</v>
      </c>
    </row>
    <row r="5" spans="1:8" ht="15.75" x14ac:dyDescent="0.25">
      <c r="A5" s="2" t="s">
        <v>8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  <c r="G5" s="6">
        <f t="shared" si="0"/>
        <v>3825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  <c r="G6" s="6">
        <f t="shared" si="0"/>
        <v>4808</v>
      </c>
      <c r="H6" s="7">
        <f t="shared" si="1"/>
        <v>11.010602972496393</v>
      </c>
    </row>
    <row r="7" spans="1:8" ht="15.75" x14ac:dyDescent="0.25">
      <c r="A7" s="2" t="s">
        <v>10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  <c r="G7" s="6">
        <f t="shared" si="0"/>
        <v>4437</v>
      </c>
      <c r="H7" s="7">
        <f t="shared" si="1"/>
        <v>10.160991137472234</v>
      </c>
    </row>
    <row r="8" spans="1:8" ht="15.75" x14ac:dyDescent="0.25">
      <c r="A8" s="2" t="s">
        <v>11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  <c r="G8" s="6">
        <f t="shared" si="0"/>
        <v>5879</v>
      </c>
      <c r="H8" s="7">
        <f t="shared" si="1"/>
        <v>13.463256005679346</v>
      </c>
    </row>
    <row r="9" spans="1:8" ht="15.75" x14ac:dyDescent="0.25">
      <c r="A9" s="2" t="s">
        <v>12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  <c r="G9" s="6">
        <f t="shared" si="0"/>
        <v>4696</v>
      </c>
      <c r="H9" s="7">
        <f t="shared" si="1"/>
        <v>10.754116380790986</v>
      </c>
    </row>
    <row r="10" spans="1:8" ht="15.75" x14ac:dyDescent="0.25">
      <c r="A10" s="2" t="s">
        <v>13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  <c r="G10" s="6">
        <f t="shared" si="0"/>
        <v>4542</v>
      </c>
      <c r="H10" s="7">
        <f t="shared" si="1"/>
        <v>10.401447317196052</v>
      </c>
    </row>
    <row r="11" spans="1:8" ht="15.75" x14ac:dyDescent="0.25">
      <c r="A11" s="2" t="s">
        <v>14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  <c r="G11" s="6">
        <f t="shared" si="0"/>
        <v>3867</v>
      </c>
      <c r="H11" s="7">
        <f t="shared" si="1"/>
        <v>8.8556575904000727</v>
      </c>
    </row>
    <row r="12" spans="1:8" ht="15.75" x14ac:dyDescent="0.25">
      <c r="A12" s="2" t="s">
        <v>15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  <c r="G12" s="6">
        <f t="shared" si="0"/>
        <v>3072</v>
      </c>
      <c r="H12" s="7">
        <f t="shared" si="1"/>
        <v>7.0350608010625875</v>
      </c>
    </row>
    <row r="13" spans="1:8" ht="15.75" x14ac:dyDescent="0.25">
      <c r="A13" s="2" t="s">
        <v>16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6">
        <f t="shared" si="0"/>
        <v>4601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16048</v>
      </c>
      <c r="C14" s="6">
        <f t="shared" si="2"/>
        <v>16881</v>
      </c>
      <c r="D14" s="6">
        <f t="shared" si="2"/>
        <v>6384</v>
      </c>
      <c r="E14" s="6">
        <f t="shared" si="2"/>
        <v>4341</v>
      </c>
      <c r="F14" s="6">
        <f t="shared" si="2"/>
        <v>13</v>
      </c>
      <c r="G14" s="6">
        <f>SUM(G4:G13)</f>
        <v>43667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/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v>1110</v>
      </c>
      <c r="C4" s="4">
        <v>2150</v>
      </c>
      <c r="D4" s="4">
        <v>340</v>
      </c>
      <c r="E4" s="4">
        <v>340</v>
      </c>
      <c r="F4" s="5">
        <v>0</v>
      </c>
      <c r="G4" s="6">
        <f t="shared" ref="G4:G13" si="0">SUM(B4:F4)</f>
        <v>3940</v>
      </c>
      <c r="H4" s="7">
        <f>G4*100/$G$14</f>
        <v>9.0228318867794908</v>
      </c>
    </row>
    <row r="5" spans="1:8" ht="15.75" x14ac:dyDescent="0.25">
      <c r="A5" s="2" t="s">
        <v>8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  <c r="G5" s="6">
        <f t="shared" si="0"/>
        <v>3825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  <c r="G6" s="6">
        <f t="shared" si="0"/>
        <v>4808</v>
      </c>
      <c r="H6" s="7">
        <f t="shared" si="1"/>
        <v>11.010602972496393</v>
      </c>
    </row>
    <row r="7" spans="1:8" ht="15.75" x14ac:dyDescent="0.25">
      <c r="A7" s="2" t="s">
        <v>10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  <c r="G7" s="6">
        <f t="shared" si="0"/>
        <v>4437</v>
      </c>
      <c r="H7" s="7">
        <f t="shared" si="1"/>
        <v>10.160991137472234</v>
      </c>
    </row>
    <row r="8" spans="1:8" ht="15.75" x14ac:dyDescent="0.25">
      <c r="A8" s="2" t="s">
        <v>11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  <c r="G8" s="6">
        <f t="shared" si="0"/>
        <v>5879</v>
      </c>
      <c r="H8" s="7">
        <f t="shared" si="1"/>
        <v>13.463256005679346</v>
      </c>
    </row>
    <row r="9" spans="1:8" ht="15.75" x14ac:dyDescent="0.25">
      <c r="A9" s="2" t="s">
        <v>12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  <c r="G9" s="6">
        <f t="shared" si="0"/>
        <v>4696</v>
      </c>
      <c r="H9" s="7">
        <f t="shared" si="1"/>
        <v>10.754116380790986</v>
      </c>
    </row>
    <row r="10" spans="1:8" ht="15.75" x14ac:dyDescent="0.25">
      <c r="A10" s="2" t="s">
        <v>13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  <c r="G10" s="6">
        <f t="shared" si="0"/>
        <v>4542</v>
      </c>
      <c r="H10" s="7">
        <f t="shared" si="1"/>
        <v>10.401447317196052</v>
      </c>
    </row>
    <row r="11" spans="1:8" ht="15.75" x14ac:dyDescent="0.25">
      <c r="A11" s="2" t="s">
        <v>14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  <c r="G11" s="6">
        <f t="shared" si="0"/>
        <v>3867</v>
      </c>
      <c r="H11" s="7">
        <f t="shared" si="1"/>
        <v>8.8556575904000727</v>
      </c>
    </row>
    <row r="12" spans="1:8" ht="15.75" x14ac:dyDescent="0.25">
      <c r="A12" s="2" t="s">
        <v>15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  <c r="G12" s="6">
        <f t="shared" si="0"/>
        <v>3072</v>
      </c>
      <c r="H12" s="7">
        <f t="shared" si="1"/>
        <v>7.0350608010625875</v>
      </c>
    </row>
    <row r="13" spans="1:8" ht="15.75" x14ac:dyDescent="0.25">
      <c r="A13" s="2" t="s">
        <v>16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6">
        <f t="shared" si="0"/>
        <v>4601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16048</v>
      </c>
      <c r="C14" s="6">
        <f t="shared" si="2"/>
        <v>16881</v>
      </c>
      <c r="D14" s="6">
        <f t="shared" si="2"/>
        <v>6384</v>
      </c>
      <c r="E14" s="6">
        <f t="shared" si="2"/>
        <v>4341</v>
      </c>
      <c r="F14" s="6">
        <f t="shared" si="2"/>
        <v>13</v>
      </c>
      <c r="G14" s="6">
        <f>SUM(G4:G13)</f>
        <v>43667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/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v>1110</v>
      </c>
      <c r="C4" s="4">
        <v>2150</v>
      </c>
      <c r="D4" s="4">
        <v>340</v>
      </c>
      <c r="E4" s="4">
        <v>340</v>
      </c>
      <c r="F4" s="5">
        <v>0</v>
      </c>
      <c r="G4" s="6">
        <f t="shared" ref="G4:G13" si="0">SUM(B4:F4)</f>
        <v>3940</v>
      </c>
      <c r="H4" s="7">
        <f>G4*100/$G$14</f>
        <v>9.0228318867794908</v>
      </c>
    </row>
    <row r="5" spans="1:8" ht="15.75" x14ac:dyDescent="0.25">
      <c r="A5" s="2" t="s">
        <v>8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  <c r="G5" s="6">
        <f t="shared" si="0"/>
        <v>3825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  <c r="G6" s="6">
        <f t="shared" si="0"/>
        <v>4808</v>
      </c>
      <c r="H6" s="7">
        <f t="shared" si="1"/>
        <v>11.010602972496393</v>
      </c>
    </row>
    <row r="7" spans="1:8" ht="15.75" x14ac:dyDescent="0.25">
      <c r="A7" s="2" t="s">
        <v>10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  <c r="G7" s="6">
        <f t="shared" si="0"/>
        <v>4437</v>
      </c>
      <c r="H7" s="7">
        <f t="shared" si="1"/>
        <v>10.160991137472234</v>
      </c>
    </row>
    <row r="8" spans="1:8" ht="15.75" x14ac:dyDescent="0.25">
      <c r="A8" s="2" t="s">
        <v>11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  <c r="G8" s="6">
        <f t="shared" si="0"/>
        <v>5879</v>
      </c>
      <c r="H8" s="7">
        <f t="shared" si="1"/>
        <v>13.463256005679346</v>
      </c>
    </row>
    <row r="9" spans="1:8" ht="15.75" x14ac:dyDescent="0.25">
      <c r="A9" s="2" t="s">
        <v>12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  <c r="G9" s="6">
        <f t="shared" si="0"/>
        <v>4696</v>
      </c>
      <c r="H9" s="7">
        <f t="shared" si="1"/>
        <v>10.754116380790986</v>
      </c>
    </row>
    <row r="10" spans="1:8" ht="15.75" x14ac:dyDescent="0.25">
      <c r="A10" s="2" t="s">
        <v>13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  <c r="G10" s="6">
        <f t="shared" si="0"/>
        <v>4542</v>
      </c>
      <c r="H10" s="7">
        <f t="shared" si="1"/>
        <v>10.401447317196052</v>
      </c>
    </row>
    <row r="11" spans="1:8" ht="15.75" x14ac:dyDescent="0.25">
      <c r="A11" s="2" t="s">
        <v>14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  <c r="G11" s="6">
        <f t="shared" si="0"/>
        <v>3867</v>
      </c>
      <c r="H11" s="7">
        <f t="shared" si="1"/>
        <v>8.8556575904000727</v>
      </c>
    </row>
    <row r="12" spans="1:8" ht="15.75" x14ac:dyDescent="0.25">
      <c r="A12" s="2" t="s">
        <v>15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  <c r="G12" s="6">
        <f t="shared" si="0"/>
        <v>3072</v>
      </c>
      <c r="H12" s="7">
        <f t="shared" si="1"/>
        <v>7.0350608010625875</v>
      </c>
    </row>
    <row r="13" spans="1:8" ht="15.75" x14ac:dyDescent="0.25">
      <c r="A13" s="2" t="s">
        <v>16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6">
        <f t="shared" si="0"/>
        <v>4601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16048</v>
      </c>
      <c r="C14" s="6">
        <f t="shared" si="2"/>
        <v>16881</v>
      </c>
      <c r="D14" s="6">
        <f t="shared" si="2"/>
        <v>6384</v>
      </c>
      <c r="E14" s="6">
        <f t="shared" si="2"/>
        <v>4341</v>
      </c>
      <c r="F14" s="6">
        <f t="shared" si="2"/>
        <v>13</v>
      </c>
      <c r="G14" s="6">
        <f>SUM(G4:G13)</f>
        <v>43667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workbookViewId="0">
      <selection sqref="A1:E51"/>
    </sheetView>
  </sheetViews>
  <sheetFormatPr baseColWidth="10" defaultRowHeight="15" outlineLevelRow="1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idden="1" outlineLevel="1" x14ac:dyDescent="0.25">
      <c r="A2" s="19">
        <f>Operador1!$B$4</f>
        <v>1110</v>
      </c>
      <c r="B2" s="19">
        <f>Operador1!$C$4</f>
        <v>2150</v>
      </c>
      <c r="C2" s="19">
        <f>Operador1!$D$4</f>
        <v>340</v>
      </c>
      <c r="D2" s="19">
        <f>Operador1!$E$4</f>
        <v>340</v>
      </c>
      <c r="E2" s="19">
        <f>Operador1!$F$4</f>
        <v>0</v>
      </c>
    </row>
    <row r="3" spans="1:8" hidden="1" outlineLevel="1" x14ac:dyDescent="0.25">
      <c r="A3" s="19">
        <f>Operador2!$B$4</f>
        <v>1110</v>
      </c>
      <c r="B3" s="19">
        <f>Operador2!$C$4</f>
        <v>2150</v>
      </c>
      <c r="C3" s="19">
        <f>Operador2!$D$4</f>
        <v>340</v>
      </c>
      <c r="D3" s="19">
        <f>Operador2!$E$4</f>
        <v>340</v>
      </c>
      <c r="E3" s="19">
        <f>Operador2!$F$4</f>
        <v>0</v>
      </c>
    </row>
    <row r="4" spans="1:8" hidden="1" outlineLevel="1" x14ac:dyDescent="0.25">
      <c r="A4" s="19">
        <f>Operador3!$B$4</f>
        <v>1110</v>
      </c>
      <c r="B4" s="19">
        <f>Operador3!$C$4</f>
        <v>2150</v>
      </c>
      <c r="C4" s="19">
        <f>Operador3!$D$4</f>
        <v>340</v>
      </c>
      <c r="D4" s="19">
        <f>Operador3!$E$4</f>
        <v>340</v>
      </c>
      <c r="E4" s="19">
        <f>Operador3!$F$4</f>
        <v>0</v>
      </c>
    </row>
    <row r="5" spans="1:8" hidden="1" outlineLevel="1" x14ac:dyDescent="0.25">
      <c r="A5" s="19">
        <f>Operador4!$B$4</f>
        <v>1110</v>
      </c>
      <c r="B5" s="19">
        <f>Operador4!$C$4</f>
        <v>2150</v>
      </c>
      <c r="C5" s="19">
        <f>Operador4!$D$4</f>
        <v>340</v>
      </c>
      <c r="D5" s="19">
        <f>Operador4!$E$4</f>
        <v>340</v>
      </c>
      <c r="E5" s="19">
        <f>Operador4!$F$4</f>
        <v>0</v>
      </c>
    </row>
    <row r="6" spans="1:8" collapsed="1" x14ac:dyDescent="0.25">
      <c r="A6" s="19">
        <f>SUM(A2:A5)</f>
        <v>4440</v>
      </c>
      <c r="B6" s="19">
        <f>SUM(B2:B5)</f>
        <v>8600</v>
      </c>
      <c r="C6" s="19">
        <f>SUM(C2:C5)</f>
        <v>1360</v>
      </c>
      <c r="D6" s="19">
        <f>SUM(D2:D5)</f>
        <v>1360</v>
      </c>
      <c r="E6" s="19">
        <f>SUM(E2:E5)</f>
        <v>0</v>
      </c>
    </row>
    <row r="7" spans="1:8" hidden="1" outlineLevel="1" x14ac:dyDescent="0.25">
      <c r="A7" s="19">
        <f>Operador1!$B$5</f>
        <v>1890</v>
      </c>
      <c r="B7" s="19">
        <f>Operador1!$C$5</f>
        <v>1560</v>
      </c>
      <c r="C7" s="19">
        <f>Operador1!$D$5</f>
        <v>252</v>
      </c>
      <c r="D7" s="19">
        <f>Operador1!$E$5</f>
        <v>121</v>
      </c>
      <c r="E7" s="19">
        <f>Operador1!$F$5</f>
        <v>2</v>
      </c>
    </row>
    <row r="8" spans="1:8" hidden="1" outlineLevel="1" x14ac:dyDescent="0.25">
      <c r="A8" s="19">
        <f>Operador2!$B$5</f>
        <v>1890</v>
      </c>
      <c r="B8" s="19">
        <f>Operador2!$C$5</f>
        <v>1560</v>
      </c>
      <c r="C8" s="19">
        <f>Operador2!$D$5</f>
        <v>252</v>
      </c>
      <c r="D8" s="19">
        <f>Operador2!$E$5</f>
        <v>121</v>
      </c>
      <c r="E8" s="19">
        <f>Operador2!$F$5</f>
        <v>2</v>
      </c>
    </row>
    <row r="9" spans="1:8" hidden="1" outlineLevel="1" x14ac:dyDescent="0.25">
      <c r="A9" s="19">
        <f>Operador3!$B$5</f>
        <v>1890</v>
      </c>
      <c r="B9" s="19">
        <f>Operador3!$C$5</f>
        <v>1560</v>
      </c>
      <c r="C9" s="19">
        <f>Operador3!$D$5</f>
        <v>252</v>
      </c>
      <c r="D9" s="19">
        <f>Operador3!$E$5</f>
        <v>121</v>
      </c>
      <c r="E9" s="19">
        <f>Operador3!$F$5</f>
        <v>2</v>
      </c>
    </row>
    <row r="10" spans="1:8" hidden="1" outlineLevel="1" x14ac:dyDescent="0.25">
      <c r="A10" s="19">
        <f>Operador4!$B$5</f>
        <v>1890</v>
      </c>
      <c r="B10" s="19">
        <f>Operador4!$C$5</f>
        <v>1560</v>
      </c>
      <c r="C10" s="19">
        <f>Operador4!$D$5</f>
        <v>252</v>
      </c>
      <c r="D10" s="19">
        <f>Operador4!$E$5</f>
        <v>121</v>
      </c>
      <c r="E10" s="19">
        <f>Operador4!$F$5</f>
        <v>2</v>
      </c>
    </row>
    <row r="11" spans="1:8" ht="15.75" collapsed="1" x14ac:dyDescent="0.25">
      <c r="A11" s="19">
        <f>SUM(A7:A10)</f>
        <v>7560</v>
      </c>
      <c r="B11" s="20">
        <f>SUM(B7:B10)</f>
        <v>6240</v>
      </c>
      <c r="C11" s="20">
        <f>SUM(C7:C10)</f>
        <v>1008</v>
      </c>
      <c r="D11" s="20">
        <f>SUM(D7:D10)</f>
        <v>484</v>
      </c>
      <c r="E11" s="20">
        <f>SUM(E7:E10)</f>
        <v>8</v>
      </c>
      <c r="F11" s="1" t="s">
        <v>4</v>
      </c>
      <c r="G11" s="1" t="s">
        <v>5</v>
      </c>
      <c r="H11" s="1" t="s">
        <v>6</v>
      </c>
    </row>
    <row r="12" spans="1:8" ht="15.75" hidden="1" outlineLevel="1" x14ac:dyDescent="0.25">
      <c r="A12" s="19">
        <f>Operador1!$B$6</f>
        <v>1784</v>
      </c>
      <c r="B12" s="20">
        <f>Operador1!$C$6</f>
        <v>1697</v>
      </c>
      <c r="C12" s="20">
        <f>Operador1!$D$6</f>
        <v>564</v>
      </c>
      <c r="D12" s="20">
        <f>Operador1!$E$6</f>
        <v>762</v>
      </c>
      <c r="E12" s="20">
        <f>Operador1!$F$6</f>
        <v>1</v>
      </c>
      <c r="F12" s="1"/>
      <c r="G12" s="1"/>
      <c r="H12" s="1"/>
    </row>
    <row r="13" spans="1:8" ht="15.75" hidden="1" outlineLevel="1" x14ac:dyDescent="0.25">
      <c r="A13" s="19">
        <f>Operador2!$B$6</f>
        <v>1784</v>
      </c>
      <c r="B13" s="20">
        <f>Operador2!$C$6</f>
        <v>1697</v>
      </c>
      <c r="C13" s="20">
        <f>Operador2!$D$6</f>
        <v>564</v>
      </c>
      <c r="D13" s="20">
        <f>Operador2!$E$6</f>
        <v>762</v>
      </c>
      <c r="E13" s="20">
        <f>Operador2!$F$6</f>
        <v>1</v>
      </c>
      <c r="F13" s="1"/>
      <c r="G13" s="1"/>
      <c r="H13" s="1"/>
    </row>
    <row r="14" spans="1:8" ht="15.75" hidden="1" outlineLevel="1" x14ac:dyDescent="0.25">
      <c r="A14" s="19">
        <f>Operador3!$B$6</f>
        <v>1784</v>
      </c>
      <c r="B14" s="20">
        <f>Operador3!$C$6</f>
        <v>1697</v>
      </c>
      <c r="C14" s="20">
        <f>Operador3!$D$6</f>
        <v>564</v>
      </c>
      <c r="D14" s="20">
        <f>Operador3!$E$6</f>
        <v>762</v>
      </c>
      <c r="E14" s="20">
        <f>Operador3!$F$6</f>
        <v>1</v>
      </c>
      <c r="F14" s="1"/>
      <c r="G14" s="1"/>
      <c r="H14" s="1"/>
    </row>
    <row r="15" spans="1:8" ht="15.75" hidden="1" outlineLevel="1" x14ac:dyDescent="0.25">
      <c r="A15" s="19">
        <f>Operador4!$B$6</f>
        <v>1784</v>
      </c>
      <c r="B15" s="20">
        <f>Operador4!$C$6</f>
        <v>1697</v>
      </c>
      <c r="C15" s="20">
        <f>Operador4!$D$6</f>
        <v>564</v>
      </c>
      <c r="D15" s="20">
        <f>Operador4!$E$6</f>
        <v>762</v>
      </c>
      <c r="E15" s="20">
        <f>Operador4!$F$6</f>
        <v>1</v>
      </c>
      <c r="F15" s="1"/>
      <c r="G15" s="1"/>
      <c r="H15" s="1"/>
    </row>
    <row r="16" spans="1:8" ht="15.75" collapsed="1" x14ac:dyDescent="0.25">
      <c r="A16" s="21">
        <f>SUM(A12:A15)</f>
        <v>7136</v>
      </c>
      <c r="B16" s="3">
        <f>SUM(B12:B15)</f>
        <v>6788</v>
      </c>
      <c r="C16" s="4">
        <f>SUM(C12:C15)</f>
        <v>2256</v>
      </c>
      <c r="D16" s="4">
        <f>SUM(D12:D15)</f>
        <v>3048</v>
      </c>
      <c r="E16" s="4">
        <f>SUM(E12:E15)</f>
        <v>4</v>
      </c>
      <c r="F16" s="5">
        <v>0</v>
      </c>
      <c r="G16" s="6">
        <f t="shared" ref="G16:G53" si="0">SUM(B16:F16)</f>
        <v>12096</v>
      </c>
      <c r="H16" s="7">
        <f>G16*100/$G$54</f>
        <v>12.205975842339479</v>
      </c>
    </row>
    <row r="17" spans="1:8" ht="15.75" hidden="1" outlineLevel="1" x14ac:dyDescent="0.25">
      <c r="A17" s="21">
        <f>Operador1!$B$7</f>
        <v>1195</v>
      </c>
      <c r="B17" s="16">
        <f>Operador1!$C$7</f>
        <v>2219</v>
      </c>
      <c r="C17" s="17">
        <f>Operador1!$D$7</f>
        <v>764</v>
      </c>
      <c r="D17" s="17">
        <f>Operador1!$E$7</f>
        <v>256</v>
      </c>
      <c r="E17" s="17">
        <f>Operador1!$F$7</f>
        <v>3</v>
      </c>
      <c r="F17" s="18"/>
      <c r="G17" s="6"/>
      <c r="H17" s="7"/>
    </row>
    <row r="18" spans="1:8" ht="15.75" hidden="1" outlineLevel="1" x14ac:dyDescent="0.25">
      <c r="A18" s="21">
        <f>Operador2!$B$7</f>
        <v>1195</v>
      </c>
      <c r="B18" s="16">
        <f>Operador2!$C$7</f>
        <v>2219</v>
      </c>
      <c r="C18" s="17">
        <f>Operador2!$D$7</f>
        <v>764</v>
      </c>
      <c r="D18" s="17">
        <f>Operador2!$E$7</f>
        <v>256</v>
      </c>
      <c r="E18" s="17">
        <f>Operador2!$F$7</f>
        <v>3</v>
      </c>
      <c r="F18" s="18"/>
      <c r="G18" s="6"/>
      <c r="H18" s="7"/>
    </row>
    <row r="19" spans="1:8" ht="15.75" hidden="1" outlineLevel="1" x14ac:dyDescent="0.25">
      <c r="A19" s="21">
        <f>Operador3!$B$7</f>
        <v>1195</v>
      </c>
      <c r="B19" s="16">
        <f>Operador3!$C$7</f>
        <v>2219</v>
      </c>
      <c r="C19" s="17">
        <f>Operador3!$D$7</f>
        <v>764</v>
      </c>
      <c r="D19" s="17">
        <f>Operador3!$E$7</f>
        <v>256</v>
      </c>
      <c r="E19" s="17">
        <f>Operador3!$F$7</f>
        <v>3</v>
      </c>
      <c r="F19" s="18"/>
      <c r="G19" s="6"/>
      <c r="H19" s="7"/>
    </row>
    <row r="20" spans="1:8" ht="15.75" hidden="1" outlineLevel="1" x14ac:dyDescent="0.25">
      <c r="A20" s="21">
        <f>Operador4!$B$7</f>
        <v>1195</v>
      </c>
      <c r="B20" s="16">
        <f>Operador4!$C$7</f>
        <v>2219</v>
      </c>
      <c r="C20" s="17">
        <f>Operador4!$D$7</f>
        <v>764</v>
      </c>
      <c r="D20" s="17">
        <f>Operador4!$E$7</f>
        <v>256</v>
      </c>
      <c r="E20" s="17">
        <f>Operador4!$F$7</f>
        <v>3</v>
      </c>
      <c r="F20" s="18"/>
      <c r="G20" s="6"/>
      <c r="H20" s="7"/>
    </row>
    <row r="21" spans="1:8" ht="15.75" collapsed="1" x14ac:dyDescent="0.25">
      <c r="A21" s="21">
        <f>SUM(A17:A20)</f>
        <v>4780</v>
      </c>
      <c r="B21" s="8">
        <f>SUM(B17:B20)</f>
        <v>8876</v>
      </c>
      <c r="C21" s="9">
        <f>SUM(C17:C20)</f>
        <v>3056</v>
      </c>
      <c r="D21" s="9">
        <f>SUM(D17:D20)</f>
        <v>1024</v>
      </c>
      <c r="E21" s="9">
        <f>SUM(E17:E20)</f>
        <v>12</v>
      </c>
      <c r="F21" s="10">
        <v>2</v>
      </c>
      <c r="G21" s="6">
        <f t="shared" si="0"/>
        <v>12970</v>
      </c>
      <c r="H21" s="7">
        <f>G21*100/$G$54</f>
        <v>13.087922178831271</v>
      </c>
    </row>
    <row r="22" spans="1:8" ht="15.75" hidden="1" outlineLevel="1" x14ac:dyDescent="0.25">
      <c r="A22" s="21">
        <f>Operador1!$B$8</f>
        <v>2196</v>
      </c>
      <c r="B22" s="8">
        <f>Operador1!$C$8</f>
        <v>1874</v>
      </c>
      <c r="C22" s="9">
        <f>Operador1!$D$8</f>
        <v>1156</v>
      </c>
      <c r="D22" s="9">
        <f>Operador1!$E$8</f>
        <v>653</v>
      </c>
      <c r="E22" s="9">
        <f>Operador1!$F$8</f>
        <v>0</v>
      </c>
      <c r="F22" s="10"/>
      <c r="G22" s="6"/>
      <c r="H22" s="7"/>
    </row>
    <row r="23" spans="1:8" ht="15.75" hidden="1" outlineLevel="1" x14ac:dyDescent="0.25">
      <c r="A23" s="21">
        <f>Operador2!$B$8</f>
        <v>2196</v>
      </c>
      <c r="B23" s="8">
        <f>Operador2!$C$8</f>
        <v>1874</v>
      </c>
      <c r="C23" s="9">
        <f>Operador2!$D$8</f>
        <v>1156</v>
      </c>
      <c r="D23" s="9">
        <f>Operador2!$E$8</f>
        <v>653</v>
      </c>
      <c r="E23" s="9">
        <f>Operador2!$F$8</f>
        <v>0</v>
      </c>
      <c r="F23" s="10"/>
      <c r="G23" s="6"/>
      <c r="H23" s="7"/>
    </row>
    <row r="24" spans="1:8" ht="15.75" hidden="1" outlineLevel="1" x14ac:dyDescent="0.25">
      <c r="A24" s="21">
        <f>Operador3!$B$8</f>
        <v>2196</v>
      </c>
      <c r="B24" s="8">
        <f>Operador3!$C$8</f>
        <v>1874</v>
      </c>
      <c r="C24" s="9">
        <f>Operador3!$D$8</f>
        <v>1156</v>
      </c>
      <c r="D24" s="9">
        <f>Operador3!$E$8</f>
        <v>653</v>
      </c>
      <c r="E24" s="9">
        <f>Operador3!$F$8</f>
        <v>0</v>
      </c>
      <c r="F24" s="10"/>
      <c r="G24" s="6"/>
      <c r="H24" s="7"/>
    </row>
    <row r="25" spans="1:8" ht="15.75" hidden="1" outlineLevel="1" x14ac:dyDescent="0.25">
      <c r="A25" s="21">
        <f>Operador4!$B$8</f>
        <v>2196</v>
      </c>
      <c r="B25" s="8">
        <f>Operador4!$C$8</f>
        <v>1874</v>
      </c>
      <c r="C25" s="9">
        <f>Operador4!$D$8</f>
        <v>1156</v>
      </c>
      <c r="D25" s="9">
        <f>Operador4!$E$8</f>
        <v>653</v>
      </c>
      <c r="E25" s="9">
        <f>Operador4!$F$8</f>
        <v>0</v>
      </c>
      <c r="F25" s="10"/>
      <c r="G25" s="6"/>
      <c r="H25" s="7"/>
    </row>
    <row r="26" spans="1:8" ht="15.75" collapsed="1" x14ac:dyDescent="0.25">
      <c r="A26" s="21">
        <f>SUM(A22:A25)</f>
        <v>8784</v>
      </c>
      <c r="B26" s="8">
        <f>SUM(B22:B25)</f>
        <v>7496</v>
      </c>
      <c r="C26" s="9">
        <f>SUM(C22:C25)</f>
        <v>4624</v>
      </c>
      <c r="D26" s="9">
        <f>SUM(D22:D25)</f>
        <v>2612</v>
      </c>
      <c r="E26" s="9">
        <f>SUM(E22:E25)</f>
        <v>0</v>
      </c>
      <c r="F26" s="10">
        <v>1</v>
      </c>
      <c r="G26" s="6">
        <f t="shared" si="0"/>
        <v>14733</v>
      </c>
      <c r="H26" s="7">
        <f>G26*100/$G$54</f>
        <v>14.866951230587594</v>
      </c>
    </row>
    <row r="27" spans="1:8" ht="15.75" hidden="1" outlineLevel="1" x14ac:dyDescent="0.25">
      <c r="A27" s="21">
        <f>Operador1!$B$9</f>
        <v>1920</v>
      </c>
      <c r="B27" s="8">
        <f>Operador1!$C$9</f>
        <v>2263</v>
      </c>
      <c r="C27" s="9">
        <f>Operador1!$D$9</f>
        <v>357</v>
      </c>
      <c r="D27" s="9">
        <f>Operador1!$E$9</f>
        <v>154</v>
      </c>
      <c r="E27" s="9">
        <f>Operador1!$F$9</f>
        <v>2</v>
      </c>
      <c r="F27" s="10"/>
      <c r="G27" s="6"/>
      <c r="H27" s="7"/>
    </row>
    <row r="28" spans="1:8" ht="15.75" hidden="1" outlineLevel="1" x14ac:dyDescent="0.25">
      <c r="A28" s="21">
        <f>Operador2!$B$9</f>
        <v>1920</v>
      </c>
      <c r="B28" s="8">
        <f>Operador2!$C$9</f>
        <v>2263</v>
      </c>
      <c r="C28" s="9">
        <f>Operador2!$D$9</f>
        <v>357</v>
      </c>
      <c r="D28" s="9">
        <f>Operador2!$E$9</f>
        <v>154</v>
      </c>
      <c r="E28" s="9">
        <f>Operador2!$F$9</f>
        <v>2</v>
      </c>
      <c r="F28" s="10"/>
      <c r="G28" s="6"/>
      <c r="H28" s="7"/>
    </row>
    <row r="29" spans="1:8" ht="15.75" hidden="1" outlineLevel="1" x14ac:dyDescent="0.25">
      <c r="A29" s="21">
        <f>Operador3!$B$9</f>
        <v>1920</v>
      </c>
      <c r="B29" s="8">
        <f>Operador3!$C$9</f>
        <v>2263</v>
      </c>
      <c r="C29" s="9">
        <f>Operador3!$D$9</f>
        <v>357</v>
      </c>
      <c r="D29" s="9">
        <f>Operador3!$E$9</f>
        <v>154</v>
      </c>
      <c r="E29" s="9">
        <f>Operador3!$F$9</f>
        <v>2</v>
      </c>
      <c r="F29" s="10"/>
      <c r="G29" s="6"/>
      <c r="H29" s="7"/>
    </row>
    <row r="30" spans="1:8" ht="15.75" hidden="1" outlineLevel="1" x14ac:dyDescent="0.25">
      <c r="A30" s="21">
        <f>Operador4!$B$9</f>
        <v>1920</v>
      </c>
      <c r="B30" s="8">
        <f>Operador4!$C$9</f>
        <v>2263</v>
      </c>
      <c r="C30" s="9">
        <f>Operador4!$D$9</f>
        <v>357</v>
      </c>
      <c r="D30" s="9">
        <f>Operador4!$E$9</f>
        <v>154</v>
      </c>
      <c r="E30" s="9">
        <f>Operador4!$F$9</f>
        <v>2</v>
      </c>
      <c r="F30" s="10"/>
      <c r="G30" s="6"/>
      <c r="H30" s="7"/>
    </row>
    <row r="31" spans="1:8" ht="15.75" collapsed="1" x14ac:dyDescent="0.25">
      <c r="A31" s="21">
        <f>SUM(A27:A30)</f>
        <v>7680</v>
      </c>
      <c r="B31" s="8">
        <f>SUM(B27:B30)</f>
        <v>9052</v>
      </c>
      <c r="C31" s="9">
        <f>SUM(C27:C30)</f>
        <v>1428</v>
      </c>
      <c r="D31" s="9">
        <f>SUM(D27:D30)</f>
        <v>616</v>
      </c>
      <c r="E31" s="9">
        <f>SUM(E27:E30)</f>
        <v>8</v>
      </c>
      <c r="F31" s="10">
        <v>3</v>
      </c>
      <c r="G31" s="6">
        <f t="shared" si="0"/>
        <v>11107</v>
      </c>
      <c r="H31" s="7">
        <f>G31*100/$G$54</f>
        <v>11.207983935256662</v>
      </c>
    </row>
    <row r="32" spans="1:8" ht="15.75" hidden="1" outlineLevel="1" x14ac:dyDescent="0.25">
      <c r="A32" s="21">
        <f>Operador1!$B$10</f>
        <v>1355</v>
      </c>
      <c r="B32" s="8">
        <f>Operador1!$C$10</f>
        <v>1421</v>
      </c>
      <c r="C32" s="9">
        <f>Operador1!$D$10</f>
        <v>980</v>
      </c>
      <c r="D32" s="9">
        <f>Operador1!$E$10</f>
        <v>785</v>
      </c>
      <c r="E32" s="9">
        <f>Operador1!$F$10</f>
        <v>1</v>
      </c>
      <c r="F32" s="10"/>
      <c r="G32" s="6"/>
      <c r="H32" s="7"/>
    </row>
    <row r="33" spans="1:8" ht="15.75" hidden="1" outlineLevel="1" x14ac:dyDescent="0.25">
      <c r="A33" s="21">
        <f>Operador2!$B$10</f>
        <v>1355</v>
      </c>
      <c r="B33" s="8">
        <f>Operador2!$C$10</f>
        <v>1421</v>
      </c>
      <c r="C33" s="9">
        <f>Operador2!$D$10</f>
        <v>980</v>
      </c>
      <c r="D33" s="9">
        <f>Operador2!$E$10</f>
        <v>785</v>
      </c>
      <c r="E33" s="9">
        <f>Operador2!$F$10</f>
        <v>1</v>
      </c>
      <c r="F33" s="10"/>
      <c r="G33" s="6"/>
      <c r="H33" s="7"/>
    </row>
    <row r="34" spans="1:8" ht="15.75" hidden="1" outlineLevel="1" x14ac:dyDescent="0.25">
      <c r="A34" s="21">
        <f>Operador3!$B$10</f>
        <v>1355</v>
      </c>
      <c r="B34" s="8">
        <f>Operador3!$C$10</f>
        <v>1421</v>
      </c>
      <c r="C34" s="9">
        <f>Operador3!$D$10</f>
        <v>980</v>
      </c>
      <c r="D34" s="9">
        <f>Operador3!$E$10</f>
        <v>785</v>
      </c>
      <c r="E34" s="9">
        <f>Operador3!$F$10</f>
        <v>1</v>
      </c>
      <c r="F34" s="10"/>
      <c r="G34" s="6"/>
      <c r="H34" s="7"/>
    </row>
    <row r="35" spans="1:8" ht="15.75" hidden="1" outlineLevel="1" x14ac:dyDescent="0.25">
      <c r="A35" s="21">
        <f>Operador4!$B$10</f>
        <v>1355</v>
      </c>
      <c r="B35" s="8">
        <f>Operador4!$C$10</f>
        <v>1421</v>
      </c>
      <c r="C35" s="9">
        <f>Operador4!$D$10</f>
        <v>980</v>
      </c>
      <c r="D35" s="9">
        <f>Operador4!$E$10</f>
        <v>785</v>
      </c>
      <c r="E35" s="9">
        <f>Operador4!$F$10</f>
        <v>1</v>
      </c>
      <c r="F35" s="10"/>
      <c r="G35" s="6"/>
      <c r="H35" s="7"/>
    </row>
    <row r="36" spans="1:8" ht="15.75" collapsed="1" x14ac:dyDescent="0.25">
      <c r="A36" s="21">
        <f>SUM(A32:A35)</f>
        <v>5420</v>
      </c>
      <c r="B36" s="8">
        <f>SUM(B32:B35)</f>
        <v>5684</v>
      </c>
      <c r="C36" s="9">
        <f>SUM(C32:C35)</f>
        <v>3920</v>
      </c>
      <c r="D36" s="9">
        <f>SUM(D32:D35)</f>
        <v>3140</v>
      </c>
      <c r="E36" s="9">
        <f>SUM(E32:E35)</f>
        <v>4</v>
      </c>
      <c r="F36" s="10">
        <v>0</v>
      </c>
      <c r="G36" s="6">
        <f t="shared" si="0"/>
        <v>12748</v>
      </c>
      <c r="H36" s="7">
        <f>G36*100/$G$54</f>
        <v>12.863903772994682</v>
      </c>
    </row>
    <row r="37" spans="1:8" ht="15.75" hidden="1" outlineLevel="1" x14ac:dyDescent="0.25">
      <c r="A37" s="21">
        <f>Operador1!$B$11</f>
        <v>983</v>
      </c>
      <c r="B37" s="8">
        <f>Operador1!$C$11</f>
        <v>1712</v>
      </c>
      <c r="C37" s="9">
        <f>Operador1!$D$11</f>
        <v>546</v>
      </c>
      <c r="D37" s="9">
        <f>Operador1!$E$11</f>
        <v>625</v>
      </c>
      <c r="E37" s="9">
        <f>Operador1!$F$11</f>
        <v>1</v>
      </c>
      <c r="F37" s="10"/>
      <c r="G37" s="6"/>
      <c r="H37" s="7"/>
    </row>
    <row r="38" spans="1:8" ht="15.75" hidden="1" outlineLevel="1" x14ac:dyDescent="0.25">
      <c r="A38" s="21">
        <f>Operador2!$B$11</f>
        <v>983</v>
      </c>
      <c r="B38" s="8">
        <f>Operador2!$C$11</f>
        <v>1712</v>
      </c>
      <c r="C38" s="9">
        <f>Operador2!$D$11</f>
        <v>546</v>
      </c>
      <c r="D38" s="9">
        <f>Operador2!$E$11</f>
        <v>625</v>
      </c>
      <c r="E38" s="9">
        <f>Operador2!$F$11</f>
        <v>1</v>
      </c>
      <c r="F38" s="10"/>
      <c r="G38" s="6"/>
      <c r="H38" s="7"/>
    </row>
    <row r="39" spans="1:8" ht="15.75" hidden="1" outlineLevel="1" x14ac:dyDescent="0.25">
      <c r="A39" s="21">
        <f>Operador3!$B$11</f>
        <v>983</v>
      </c>
      <c r="B39" s="8">
        <f>Operador3!$C$11</f>
        <v>1712</v>
      </c>
      <c r="C39" s="9">
        <f>Operador3!$D$11</f>
        <v>546</v>
      </c>
      <c r="D39" s="9">
        <f>Operador3!$E$11</f>
        <v>625</v>
      </c>
      <c r="E39" s="9">
        <f>Operador3!$F$11</f>
        <v>1</v>
      </c>
      <c r="F39" s="10"/>
      <c r="G39" s="6"/>
      <c r="H39" s="7"/>
    </row>
    <row r="40" spans="1:8" ht="15.75" hidden="1" outlineLevel="1" x14ac:dyDescent="0.25">
      <c r="A40" s="21">
        <f>Operador4!$B$11</f>
        <v>983</v>
      </c>
      <c r="B40" s="8">
        <f>Operador4!$C$11</f>
        <v>1712</v>
      </c>
      <c r="C40" s="9">
        <f>Operador4!$D$11</f>
        <v>546</v>
      </c>
      <c r="D40" s="9">
        <f>Operador4!$E$11</f>
        <v>625</v>
      </c>
      <c r="E40" s="9">
        <f>Operador4!$F$11</f>
        <v>1</v>
      </c>
      <c r="F40" s="10"/>
      <c r="G40" s="6"/>
      <c r="H40" s="7"/>
    </row>
    <row r="41" spans="1:8" ht="15.75" collapsed="1" x14ac:dyDescent="0.25">
      <c r="A41" s="21">
        <f>SUM(A37:A40)</f>
        <v>3932</v>
      </c>
      <c r="B41" s="8">
        <f>SUM(B37:B40)</f>
        <v>6848</v>
      </c>
      <c r="C41" s="9">
        <f>SUM(C37:C40)</f>
        <v>2184</v>
      </c>
      <c r="D41" s="9">
        <f>SUM(D37:D40)</f>
        <v>2500</v>
      </c>
      <c r="E41" s="9">
        <f>SUM(E37:E40)</f>
        <v>4</v>
      </c>
      <c r="F41" s="10">
        <v>2</v>
      </c>
      <c r="G41" s="6">
        <f t="shared" si="0"/>
        <v>11538</v>
      </c>
      <c r="H41" s="7">
        <f>G41*100/$G$54</f>
        <v>11.642902551993462</v>
      </c>
    </row>
    <row r="42" spans="1:8" ht="15.75" hidden="1" outlineLevel="1" x14ac:dyDescent="0.25">
      <c r="A42" s="21">
        <f>Operador1!$B$12</f>
        <v>1259</v>
      </c>
      <c r="B42" s="8">
        <f>Operador1!$C$12</f>
        <v>1110</v>
      </c>
      <c r="C42" s="9">
        <f>Operador1!$D$12</f>
        <v>436</v>
      </c>
      <c r="D42" s="9">
        <f>Operador1!$E$12</f>
        <v>267</v>
      </c>
      <c r="E42" s="9">
        <f>Operador1!$F$12</f>
        <v>0</v>
      </c>
      <c r="F42" s="10"/>
      <c r="G42" s="6"/>
      <c r="H42" s="7"/>
    </row>
    <row r="43" spans="1:8" ht="15.75" hidden="1" outlineLevel="1" x14ac:dyDescent="0.25">
      <c r="A43" s="21">
        <f>Operador2!$B$12</f>
        <v>1259</v>
      </c>
      <c r="B43" s="8">
        <f>Operador2!$C$12</f>
        <v>1110</v>
      </c>
      <c r="C43" s="9">
        <f>Operador2!$D$12</f>
        <v>436</v>
      </c>
      <c r="D43" s="9">
        <f>Operador2!$E$12</f>
        <v>267</v>
      </c>
      <c r="E43" s="9">
        <f>Operador2!$F$12</f>
        <v>0</v>
      </c>
      <c r="F43" s="10"/>
      <c r="G43" s="6"/>
      <c r="H43" s="7"/>
    </row>
    <row r="44" spans="1:8" ht="15.75" hidden="1" outlineLevel="1" x14ac:dyDescent="0.25">
      <c r="A44" s="21">
        <f>Operador3!$B$12</f>
        <v>1259</v>
      </c>
      <c r="B44" s="8">
        <f>Operador3!$C$12</f>
        <v>1110</v>
      </c>
      <c r="C44" s="9">
        <f>Operador3!$D$12</f>
        <v>436</v>
      </c>
      <c r="D44" s="9">
        <f>Operador3!$E$12</f>
        <v>267</v>
      </c>
      <c r="E44" s="9">
        <f>Operador3!$F$12</f>
        <v>0</v>
      </c>
      <c r="F44" s="10"/>
      <c r="G44" s="6"/>
      <c r="H44" s="7"/>
    </row>
    <row r="45" spans="1:8" ht="15.75" hidden="1" outlineLevel="1" x14ac:dyDescent="0.25">
      <c r="A45" s="21">
        <f>Operador4!$B$12</f>
        <v>1259</v>
      </c>
      <c r="B45" s="8">
        <f>Operador4!$C$12</f>
        <v>1110</v>
      </c>
      <c r="C45" s="9">
        <f>Operador4!$D$12</f>
        <v>436</v>
      </c>
      <c r="D45" s="9">
        <f>Operador4!$E$12</f>
        <v>267</v>
      </c>
      <c r="E45" s="9">
        <f>Operador4!$F$12</f>
        <v>0</v>
      </c>
      <c r="F45" s="10"/>
      <c r="G45" s="6"/>
      <c r="H45" s="7"/>
    </row>
    <row r="46" spans="1:8" ht="15.75" collapsed="1" x14ac:dyDescent="0.25">
      <c r="A46" s="21">
        <f>SUM(A42:A45)</f>
        <v>5036</v>
      </c>
      <c r="B46" s="8">
        <f>SUM(B42:B45)</f>
        <v>4440</v>
      </c>
      <c r="C46" s="9">
        <f>SUM(C42:C45)</f>
        <v>1744</v>
      </c>
      <c r="D46" s="9">
        <f>SUM(D42:D45)</f>
        <v>1068</v>
      </c>
      <c r="E46" s="9">
        <f>SUM(E42:E45)</f>
        <v>0</v>
      </c>
      <c r="F46" s="10">
        <v>1</v>
      </c>
      <c r="G46" s="6">
        <f t="shared" si="0"/>
        <v>7253</v>
      </c>
      <c r="H46" s="7">
        <f>G46*100/$G$54</f>
        <v>7.3189436825800458</v>
      </c>
    </row>
    <row r="47" spans="1:8" ht="15.75" hidden="1" outlineLevel="1" x14ac:dyDescent="0.25">
      <c r="A47" s="21">
        <f>Operador1!$B$13</f>
        <v>2356</v>
      </c>
      <c r="B47" s="8">
        <f>Operador1!$C$13</f>
        <v>875</v>
      </c>
      <c r="C47" s="9">
        <f>Operador1!$D$13</f>
        <v>989</v>
      </c>
      <c r="D47" s="9">
        <f>Operador1!$E$13</f>
        <v>378</v>
      </c>
      <c r="E47" s="9">
        <f>Operador1!$F$13</f>
        <v>3</v>
      </c>
      <c r="F47" s="10"/>
      <c r="G47" s="6"/>
      <c r="H47" s="7"/>
    </row>
    <row r="48" spans="1:8" ht="15.75" hidden="1" outlineLevel="1" x14ac:dyDescent="0.25">
      <c r="A48" s="21">
        <f>Operador2!$B$13</f>
        <v>2356</v>
      </c>
      <c r="B48" s="8">
        <f>Operador2!$C$13</f>
        <v>875</v>
      </c>
      <c r="C48" s="9">
        <f>Operador2!$D$13</f>
        <v>989</v>
      </c>
      <c r="D48" s="9">
        <f>Operador2!$E$13</f>
        <v>378</v>
      </c>
      <c r="E48" s="9">
        <f>Operador2!$F$13</f>
        <v>3</v>
      </c>
      <c r="F48" s="10"/>
      <c r="G48" s="6"/>
      <c r="H48" s="7"/>
    </row>
    <row r="49" spans="1:8" ht="15.75" hidden="1" outlineLevel="1" x14ac:dyDescent="0.25">
      <c r="A49" s="21">
        <f>Operador3!$B$13</f>
        <v>2356</v>
      </c>
      <c r="B49" s="8">
        <f>Operador3!$C$13</f>
        <v>875</v>
      </c>
      <c r="C49" s="9">
        <f>Operador3!$D$13</f>
        <v>989</v>
      </c>
      <c r="D49" s="9">
        <f>Operador3!$E$13</f>
        <v>378</v>
      </c>
      <c r="E49" s="9">
        <f>Operador3!$F$13</f>
        <v>3</v>
      </c>
      <c r="F49" s="10"/>
      <c r="G49" s="6"/>
      <c r="H49" s="7"/>
    </row>
    <row r="50" spans="1:8" ht="15.75" hidden="1" outlineLevel="1" x14ac:dyDescent="0.25">
      <c r="A50" s="21">
        <f>Operador4!$B$13</f>
        <v>2356</v>
      </c>
      <c r="B50" s="8">
        <f>Operador4!$C$13</f>
        <v>875</v>
      </c>
      <c r="C50" s="9">
        <f>Operador4!$D$13</f>
        <v>989</v>
      </c>
      <c r="D50" s="9">
        <f>Operador4!$E$13</f>
        <v>378</v>
      </c>
      <c r="E50" s="9">
        <f>Operador4!$F$13</f>
        <v>3</v>
      </c>
      <c r="F50" s="10"/>
      <c r="G50" s="6"/>
      <c r="H50" s="7"/>
    </row>
    <row r="51" spans="1:8" ht="15.75" collapsed="1" x14ac:dyDescent="0.25">
      <c r="A51" s="21">
        <f>SUM(A47:A50)</f>
        <v>9424</v>
      </c>
      <c r="B51" s="8">
        <f>SUM(B47:B50)</f>
        <v>3500</v>
      </c>
      <c r="C51" s="9">
        <f>SUM(C47:C50)</f>
        <v>3956</v>
      </c>
      <c r="D51" s="9">
        <f>SUM(D47:D50)</f>
        <v>1512</v>
      </c>
      <c r="E51" s="9">
        <f>SUM(E47:E50)</f>
        <v>12</v>
      </c>
      <c r="F51" s="10">
        <v>1</v>
      </c>
      <c r="G51" s="6">
        <f t="shared" si="0"/>
        <v>8981</v>
      </c>
      <c r="H51" s="7">
        <f>G51*100/$G$54</f>
        <v>9.0626545171999719</v>
      </c>
    </row>
    <row r="52" spans="1:8" ht="15.75" x14ac:dyDescent="0.25">
      <c r="A52" s="2" t="s">
        <v>15</v>
      </c>
      <c r="B52" s="8">
        <v>1259</v>
      </c>
      <c r="C52" s="9">
        <v>1110</v>
      </c>
      <c r="D52" s="9">
        <v>436</v>
      </c>
      <c r="E52" s="9">
        <v>267</v>
      </c>
      <c r="F52" s="10">
        <v>0</v>
      </c>
      <c r="G52" s="6">
        <f t="shared" si="0"/>
        <v>3072</v>
      </c>
      <c r="H52" s="7">
        <f>G52*100/$G$54</f>
        <v>3.0999303726576453</v>
      </c>
    </row>
    <row r="53" spans="1:8" ht="15.75" x14ac:dyDescent="0.25">
      <c r="A53" s="2" t="s">
        <v>16</v>
      </c>
      <c r="B53" s="11">
        <v>2356</v>
      </c>
      <c r="C53" s="12">
        <v>875</v>
      </c>
      <c r="D53" s="12">
        <v>989</v>
      </c>
      <c r="E53" s="12">
        <v>378</v>
      </c>
      <c r="F53" s="13">
        <v>3</v>
      </c>
      <c r="G53" s="6">
        <f t="shared" si="0"/>
        <v>4601</v>
      </c>
      <c r="H53" s="7">
        <f>G53*100/$G$54</f>
        <v>4.6428319155591886</v>
      </c>
    </row>
    <row r="54" spans="1:8" ht="15.75" x14ac:dyDescent="0.25">
      <c r="A54" s="2" t="s">
        <v>17</v>
      </c>
      <c r="B54" s="6">
        <f t="shared" ref="B54:F54" si="1">SUM(B16:B53)</f>
        <v>102195</v>
      </c>
      <c r="C54" s="6">
        <f t="shared" si="1"/>
        <v>46065</v>
      </c>
      <c r="D54" s="6">
        <f t="shared" si="1"/>
        <v>29417</v>
      </c>
      <c r="E54" s="6">
        <f t="shared" si="1"/>
        <v>729</v>
      </c>
      <c r="F54" s="6">
        <f t="shared" si="1"/>
        <v>13</v>
      </c>
      <c r="G54" s="6">
        <f>SUM(G16:G53)</f>
        <v>99099</v>
      </c>
    </row>
    <row r="55" spans="1:8" ht="15.75" x14ac:dyDescent="0.25">
      <c r="A55" s="14" t="s">
        <v>18</v>
      </c>
      <c r="B55" s="7">
        <f>B54*100/$G$54</f>
        <v>103.12414857869403</v>
      </c>
      <c r="C55" s="7">
        <f>C54*100/$G$54</f>
        <v>46.483819211091941</v>
      </c>
      <c r="D55" s="7">
        <f>D54*100/$G$54</f>
        <v>29.684456957184231</v>
      </c>
      <c r="E55" s="7">
        <f>E54*100/$G$54</f>
        <v>0.73562800835528108</v>
      </c>
      <c r="F55" s="7">
        <f>F54*100/$G$54</f>
        <v>1.3118194936376755E-2</v>
      </c>
    </row>
    <row r="56" spans="1:8" x14ac:dyDescent="0.25">
      <c r="B56" s="15" t="b">
        <f>SUM(Panes) &gt; Totales Total / 2</f>
        <v>0</v>
      </c>
      <c r="C56" s="15" t="b">
        <f>SUM(Magdalenas) &gt; Totales Total / 2</f>
        <v>0</v>
      </c>
      <c r="D56" s="15" t="b">
        <f>SUM(Tartas) &gt; Totales Total / 2</f>
        <v>0</v>
      </c>
      <c r="E56" s="15" t="b">
        <f>SUM(Mantecados) &gt; Totales Total / 2</f>
        <v>0</v>
      </c>
      <c r="F56" s="15" t="b">
        <f>SUM(Otros) &gt; Totales Total / 2</f>
        <v>0</v>
      </c>
    </row>
  </sheetData>
  <dataConsolidate topLabels="1" link="1">
    <dataRefs count="4">
      <dataRef ref="A3:F13" sheet="Operador1"/>
      <dataRef ref="A3:F13" sheet="Operador2"/>
      <dataRef ref="A3:F13" sheet="Operador3"/>
      <dataRef ref="A3:F13" sheet="Operador4"/>
    </dataRefs>
  </dataConsolidate>
  <conditionalFormatting sqref="A5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16:F53">
      <formula1>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tabSelected="1" workbookViewId="0">
      <selection activeCell="C13" sqref="C13"/>
    </sheetView>
  </sheetViews>
  <sheetFormatPr baseColWidth="10" defaultRowHeight="15" outlineLevelRow="1" x14ac:dyDescent="0.25"/>
  <cols>
    <col min="1" max="1" width="2.85546875" customWidth="1"/>
    <col min="2" max="2" width="23.5703125" bestFit="1" customWidth="1"/>
    <col min="3" max="3" width="15.7109375" customWidth="1"/>
    <col min="4" max="4" width="12.42578125" bestFit="1" customWidth="1"/>
    <col min="5" max="5" width="16.5703125" bestFit="1" customWidth="1"/>
    <col min="7" max="7" width="16.85546875" bestFit="1" customWidth="1"/>
    <col min="10" max="10" width="19.5703125" bestFit="1" customWidth="1"/>
  </cols>
  <sheetData>
    <row r="3" spans="1: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1:7" hidden="1" outlineLevel="1" x14ac:dyDescent="0.25">
      <c r="B4" t="s">
        <v>19</v>
      </c>
      <c r="C4" s="19">
        <f>Operador1!$B$4</f>
        <v>1110</v>
      </c>
      <c r="D4" s="19">
        <f>Operador1!$C$4</f>
        <v>2150</v>
      </c>
      <c r="E4" s="19">
        <f>Operador1!$D$4</f>
        <v>340</v>
      </c>
      <c r="F4" s="19">
        <f>Operador1!$E$4</f>
        <v>340</v>
      </c>
      <c r="G4" s="19">
        <f>Operador1!$F$4</f>
        <v>0</v>
      </c>
    </row>
    <row r="5" spans="1:7" hidden="1" outlineLevel="1" x14ac:dyDescent="0.25">
      <c r="B5" t="s">
        <v>19</v>
      </c>
      <c r="C5" s="19">
        <f>Operador2!$B$4</f>
        <v>1110</v>
      </c>
      <c r="D5" s="19">
        <f>Operador2!$C$4</f>
        <v>2150</v>
      </c>
      <c r="E5" s="19">
        <f>Operador2!$D$4</f>
        <v>340</v>
      </c>
      <c r="F5" s="19">
        <f>Operador2!$E$4</f>
        <v>340</v>
      </c>
      <c r="G5" s="19">
        <f>Operador2!$F$4</f>
        <v>0</v>
      </c>
    </row>
    <row r="6" spans="1:7" hidden="1" outlineLevel="1" x14ac:dyDescent="0.25">
      <c r="B6" t="s">
        <v>19</v>
      </c>
      <c r="C6" s="19">
        <f>Operador3!$B$4</f>
        <v>1110</v>
      </c>
      <c r="D6" s="19">
        <f>Operador3!$C$4</f>
        <v>2150</v>
      </c>
      <c r="E6" s="19">
        <f>Operador3!$D$4</f>
        <v>340</v>
      </c>
      <c r="F6" s="19">
        <f>Operador3!$E$4</f>
        <v>340</v>
      </c>
      <c r="G6" s="19">
        <f>Operador3!$F$4</f>
        <v>0</v>
      </c>
    </row>
    <row r="7" spans="1:7" hidden="1" outlineLevel="1" x14ac:dyDescent="0.25">
      <c r="B7" t="s">
        <v>19</v>
      </c>
      <c r="C7" s="19">
        <f>Operador4!$B$4</f>
        <v>1110</v>
      </c>
      <c r="D7" s="19">
        <f>Operador4!$C$4</f>
        <v>2150</v>
      </c>
      <c r="E7" s="19">
        <f>Operador4!$D$4</f>
        <v>340</v>
      </c>
      <c r="F7" s="19">
        <f>Operador4!$E$4</f>
        <v>340</v>
      </c>
      <c r="G7" s="19">
        <f>Operador4!$F$4</f>
        <v>0</v>
      </c>
    </row>
    <row r="8" spans="1:7" collapsed="1" x14ac:dyDescent="0.25">
      <c r="A8" t="s">
        <v>7</v>
      </c>
      <c r="C8" s="19">
        <f>SUM(C4:C7)</f>
        <v>4440</v>
      </c>
      <c r="D8" s="19">
        <f>SUM(D4:D7)</f>
        <v>8600</v>
      </c>
      <c r="E8" s="19">
        <f>SUM(E4:E7)</f>
        <v>1360</v>
      </c>
      <c r="F8" s="19">
        <f>SUM(F4:F7)</f>
        <v>1360</v>
      </c>
      <c r="G8" s="19">
        <f>SUM(G4:G7)</f>
        <v>0</v>
      </c>
    </row>
    <row r="9" spans="1:7" outlineLevel="1" x14ac:dyDescent="0.25">
      <c r="B9" t="s">
        <v>19</v>
      </c>
      <c r="C9" s="19">
        <f>Operador1!$B$5</f>
        <v>1890</v>
      </c>
      <c r="D9" s="19">
        <f>Operador1!$C$5</f>
        <v>1560</v>
      </c>
      <c r="E9" s="19">
        <f>Operador1!$D$5</f>
        <v>252</v>
      </c>
      <c r="F9" s="19">
        <f>Operador1!$E$5</f>
        <v>121</v>
      </c>
      <c r="G9" s="19">
        <f>Operador1!$F$5</f>
        <v>2</v>
      </c>
    </row>
    <row r="10" spans="1:7" outlineLevel="1" x14ac:dyDescent="0.25">
      <c r="B10" t="s">
        <v>19</v>
      </c>
      <c r="C10" s="19">
        <f>Operador2!$B$5</f>
        <v>1890</v>
      </c>
      <c r="D10" s="19">
        <f>Operador2!$C$5</f>
        <v>1560</v>
      </c>
      <c r="E10" s="19">
        <f>Operador2!$D$5</f>
        <v>252</v>
      </c>
      <c r="F10" s="19">
        <f>Operador2!$E$5</f>
        <v>121</v>
      </c>
      <c r="G10" s="19">
        <f>Operador2!$F$5</f>
        <v>2</v>
      </c>
    </row>
    <row r="11" spans="1:7" outlineLevel="1" x14ac:dyDescent="0.25">
      <c r="B11" t="s">
        <v>19</v>
      </c>
      <c r="C11" s="19">
        <f>Operador3!$B$5</f>
        <v>1890</v>
      </c>
      <c r="D11" s="19">
        <f>Operador3!$C$5</f>
        <v>1560</v>
      </c>
      <c r="E11" s="19">
        <f>Operador3!$D$5</f>
        <v>252</v>
      </c>
      <c r="F11" s="19">
        <f>Operador3!$E$5</f>
        <v>121</v>
      </c>
      <c r="G11" s="19">
        <f>Operador3!$F$5</f>
        <v>2</v>
      </c>
    </row>
    <row r="12" spans="1:7" outlineLevel="1" x14ac:dyDescent="0.25">
      <c r="B12" t="s">
        <v>19</v>
      </c>
      <c r="C12" s="19">
        <f>Operador4!$B$5</f>
        <v>1890</v>
      </c>
      <c r="D12" s="19">
        <f>Operador4!$C$5</f>
        <v>1560</v>
      </c>
      <c r="E12" s="19">
        <f>Operador4!$D$5</f>
        <v>252</v>
      </c>
      <c r="F12" s="19">
        <f>Operador4!$E$5</f>
        <v>121</v>
      </c>
      <c r="G12" s="19">
        <f>Operador4!$F$5</f>
        <v>2</v>
      </c>
    </row>
    <row r="13" spans="1:7" x14ac:dyDescent="0.25">
      <c r="A13" t="s">
        <v>8</v>
      </c>
      <c r="C13" s="19">
        <f>SUM(C9:C12)</f>
        <v>7560</v>
      </c>
      <c r="D13" s="19">
        <f>SUM(D9:D12)</f>
        <v>6240</v>
      </c>
      <c r="E13" s="19">
        <f>SUM(E9:E12)</f>
        <v>1008</v>
      </c>
      <c r="F13" s="19">
        <f>SUM(F9:F12)</f>
        <v>484</v>
      </c>
      <c r="G13" s="19">
        <f>SUM(G9:G12)</f>
        <v>8</v>
      </c>
    </row>
    <row r="14" spans="1:7" hidden="1" outlineLevel="1" x14ac:dyDescent="0.25">
      <c r="B14" t="s">
        <v>19</v>
      </c>
      <c r="C14" s="19">
        <f>Operador1!$B$6</f>
        <v>1784</v>
      </c>
      <c r="D14" s="19">
        <f>Operador1!$C$6</f>
        <v>1697</v>
      </c>
      <c r="E14" s="19">
        <f>Operador1!$D$6</f>
        <v>564</v>
      </c>
      <c r="F14" s="19">
        <f>Operador1!$E$6</f>
        <v>762</v>
      </c>
      <c r="G14" s="19">
        <f>Operador1!$F$6</f>
        <v>1</v>
      </c>
    </row>
    <row r="15" spans="1:7" hidden="1" outlineLevel="1" x14ac:dyDescent="0.25">
      <c r="B15" t="s">
        <v>19</v>
      </c>
      <c r="C15" s="19">
        <f>Operador2!$B$6</f>
        <v>1784</v>
      </c>
      <c r="D15" s="19">
        <f>Operador2!$C$6</f>
        <v>1697</v>
      </c>
      <c r="E15" s="19">
        <f>Operador2!$D$6</f>
        <v>564</v>
      </c>
      <c r="F15" s="19">
        <f>Operador2!$E$6</f>
        <v>762</v>
      </c>
      <c r="G15" s="19">
        <f>Operador2!$F$6</f>
        <v>1</v>
      </c>
    </row>
    <row r="16" spans="1:7" hidden="1" outlineLevel="1" x14ac:dyDescent="0.25">
      <c r="B16" t="s">
        <v>19</v>
      </c>
      <c r="C16" s="19">
        <f>Operador3!$B$6</f>
        <v>1784</v>
      </c>
      <c r="D16" s="19">
        <f>Operador3!$C$6</f>
        <v>1697</v>
      </c>
      <c r="E16" s="19">
        <f>Operador3!$D$6</f>
        <v>564</v>
      </c>
      <c r="F16" s="19">
        <f>Operador3!$E$6</f>
        <v>762</v>
      </c>
      <c r="G16" s="19">
        <f>Operador3!$F$6</f>
        <v>1</v>
      </c>
    </row>
    <row r="17" spans="1:7" hidden="1" outlineLevel="1" x14ac:dyDescent="0.25">
      <c r="B17" t="s">
        <v>19</v>
      </c>
      <c r="C17" s="19">
        <f>Operador4!$B$6</f>
        <v>1784</v>
      </c>
      <c r="D17" s="19">
        <f>Operador4!$C$6</f>
        <v>1697</v>
      </c>
      <c r="E17" s="19">
        <f>Operador4!$D$6</f>
        <v>564</v>
      </c>
      <c r="F17" s="19">
        <f>Operador4!$E$6</f>
        <v>762</v>
      </c>
      <c r="G17" s="19">
        <f>Operador4!$F$6</f>
        <v>1</v>
      </c>
    </row>
    <row r="18" spans="1:7" collapsed="1" x14ac:dyDescent="0.25">
      <c r="A18" t="s">
        <v>9</v>
      </c>
      <c r="C18" s="19">
        <f>SUM(C14:C17)</f>
        <v>7136</v>
      </c>
      <c r="D18" s="19">
        <f>SUM(D14:D17)</f>
        <v>6788</v>
      </c>
      <c r="E18" s="19">
        <f>SUM(E14:E17)</f>
        <v>2256</v>
      </c>
      <c r="F18" s="19">
        <f>SUM(F14:F17)</f>
        <v>3048</v>
      </c>
      <c r="G18" s="19">
        <f>SUM(G14:G17)</f>
        <v>4</v>
      </c>
    </row>
    <row r="19" spans="1:7" hidden="1" outlineLevel="1" x14ac:dyDescent="0.25">
      <c r="B19" t="s">
        <v>19</v>
      </c>
      <c r="C19" s="19">
        <f>Operador1!$B$7</f>
        <v>1195</v>
      </c>
      <c r="D19" s="19">
        <f>Operador1!$C$7</f>
        <v>2219</v>
      </c>
      <c r="E19" s="19">
        <f>Operador1!$D$7</f>
        <v>764</v>
      </c>
      <c r="F19" s="19">
        <f>Operador1!$E$7</f>
        <v>256</v>
      </c>
      <c r="G19" s="19">
        <f>Operador1!$F$7</f>
        <v>3</v>
      </c>
    </row>
    <row r="20" spans="1:7" hidden="1" outlineLevel="1" x14ac:dyDescent="0.25">
      <c r="B20" t="s">
        <v>19</v>
      </c>
      <c r="C20" s="19">
        <f>Operador2!$B$7</f>
        <v>1195</v>
      </c>
      <c r="D20" s="19">
        <f>Operador2!$C$7</f>
        <v>2219</v>
      </c>
      <c r="E20" s="19">
        <f>Operador2!$D$7</f>
        <v>764</v>
      </c>
      <c r="F20" s="19">
        <f>Operador2!$E$7</f>
        <v>256</v>
      </c>
      <c r="G20" s="19">
        <f>Operador2!$F$7</f>
        <v>3</v>
      </c>
    </row>
    <row r="21" spans="1:7" hidden="1" outlineLevel="1" x14ac:dyDescent="0.25">
      <c r="B21" t="s">
        <v>19</v>
      </c>
      <c r="C21" s="19">
        <f>Operador3!$B$7</f>
        <v>1195</v>
      </c>
      <c r="D21" s="19">
        <f>Operador3!$C$7</f>
        <v>2219</v>
      </c>
      <c r="E21" s="19">
        <f>Operador3!$D$7</f>
        <v>764</v>
      </c>
      <c r="F21" s="19">
        <f>Operador3!$E$7</f>
        <v>256</v>
      </c>
      <c r="G21" s="19">
        <f>Operador3!$F$7</f>
        <v>3</v>
      </c>
    </row>
    <row r="22" spans="1:7" hidden="1" outlineLevel="1" x14ac:dyDescent="0.25">
      <c r="B22" t="s">
        <v>19</v>
      </c>
      <c r="C22" s="19">
        <f>Operador4!$B$7</f>
        <v>1195</v>
      </c>
      <c r="D22" s="19">
        <f>Operador4!$C$7</f>
        <v>2219</v>
      </c>
      <c r="E22" s="19">
        <f>Operador4!$D$7</f>
        <v>764</v>
      </c>
      <c r="F22" s="19">
        <f>Operador4!$E$7</f>
        <v>256</v>
      </c>
      <c r="G22" s="19">
        <f>Operador4!$F$7</f>
        <v>3</v>
      </c>
    </row>
    <row r="23" spans="1:7" collapsed="1" x14ac:dyDescent="0.25">
      <c r="A23" t="s">
        <v>10</v>
      </c>
      <c r="C23" s="19">
        <f>SUM(C19:C22)</f>
        <v>4780</v>
      </c>
      <c r="D23" s="19">
        <f>SUM(D19:D22)</f>
        <v>8876</v>
      </c>
      <c r="E23" s="19">
        <f>SUM(E19:E22)</f>
        <v>3056</v>
      </c>
      <c r="F23" s="19">
        <f>SUM(F19:F22)</f>
        <v>1024</v>
      </c>
      <c r="G23" s="19">
        <f>SUM(G19:G22)</f>
        <v>12</v>
      </c>
    </row>
    <row r="24" spans="1:7" hidden="1" outlineLevel="1" x14ac:dyDescent="0.25">
      <c r="B24" t="s">
        <v>19</v>
      </c>
      <c r="C24" s="19">
        <f>Operador1!$B$8</f>
        <v>2196</v>
      </c>
      <c r="D24" s="19">
        <f>Operador1!$C$8</f>
        <v>1874</v>
      </c>
      <c r="E24" s="19">
        <f>Operador1!$D$8</f>
        <v>1156</v>
      </c>
      <c r="F24" s="19">
        <f>Operador1!$E$8</f>
        <v>653</v>
      </c>
      <c r="G24" s="19">
        <f>Operador1!$F$8</f>
        <v>0</v>
      </c>
    </row>
    <row r="25" spans="1:7" hidden="1" outlineLevel="1" x14ac:dyDescent="0.25">
      <c r="B25" t="s">
        <v>19</v>
      </c>
      <c r="C25" s="19">
        <f>Operador2!$B$8</f>
        <v>2196</v>
      </c>
      <c r="D25" s="19">
        <f>Operador2!$C$8</f>
        <v>1874</v>
      </c>
      <c r="E25" s="19">
        <f>Operador2!$D$8</f>
        <v>1156</v>
      </c>
      <c r="F25" s="19">
        <f>Operador2!$E$8</f>
        <v>653</v>
      </c>
      <c r="G25" s="19">
        <f>Operador2!$F$8</f>
        <v>0</v>
      </c>
    </row>
    <row r="26" spans="1:7" hidden="1" outlineLevel="1" x14ac:dyDescent="0.25">
      <c r="B26" t="s">
        <v>19</v>
      </c>
      <c r="C26" s="19">
        <f>Operador3!$B$8</f>
        <v>2196</v>
      </c>
      <c r="D26" s="19">
        <f>Operador3!$C$8</f>
        <v>1874</v>
      </c>
      <c r="E26" s="19">
        <f>Operador3!$D$8</f>
        <v>1156</v>
      </c>
      <c r="F26" s="19">
        <f>Operador3!$E$8</f>
        <v>653</v>
      </c>
      <c r="G26" s="19">
        <f>Operador3!$F$8</f>
        <v>0</v>
      </c>
    </row>
    <row r="27" spans="1:7" hidden="1" outlineLevel="1" x14ac:dyDescent="0.25">
      <c r="B27" t="s">
        <v>19</v>
      </c>
      <c r="C27" s="19">
        <f>Operador4!$B$8</f>
        <v>2196</v>
      </c>
      <c r="D27" s="19">
        <f>Operador4!$C$8</f>
        <v>1874</v>
      </c>
      <c r="E27" s="19">
        <f>Operador4!$D$8</f>
        <v>1156</v>
      </c>
      <c r="F27" s="19">
        <f>Operador4!$E$8</f>
        <v>653</v>
      </c>
      <c r="G27" s="19">
        <f>Operador4!$F$8</f>
        <v>0</v>
      </c>
    </row>
    <row r="28" spans="1:7" collapsed="1" x14ac:dyDescent="0.25">
      <c r="A28" t="s">
        <v>11</v>
      </c>
      <c r="C28" s="19">
        <f>SUM(C24:C27)</f>
        <v>8784</v>
      </c>
      <c r="D28" s="19">
        <f>SUM(D24:D27)</f>
        <v>7496</v>
      </c>
      <c r="E28" s="19">
        <f>SUM(E24:E27)</f>
        <v>4624</v>
      </c>
      <c r="F28" s="19">
        <f>SUM(F24:F27)</f>
        <v>2612</v>
      </c>
      <c r="G28" s="19">
        <f>SUM(G24:G27)</f>
        <v>0</v>
      </c>
    </row>
    <row r="29" spans="1:7" hidden="1" outlineLevel="1" x14ac:dyDescent="0.25">
      <c r="B29" t="s">
        <v>19</v>
      </c>
      <c r="C29" s="19">
        <f>Operador1!$B$9</f>
        <v>1920</v>
      </c>
      <c r="D29" s="19">
        <f>Operador1!$C$9</f>
        <v>2263</v>
      </c>
      <c r="E29" s="19">
        <f>Operador1!$D$9</f>
        <v>357</v>
      </c>
      <c r="F29" s="19">
        <f>Operador1!$E$9</f>
        <v>154</v>
      </c>
      <c r="G29" s="19">
        <f>Operador1!$F$9</f>
        <v>2</v>
      </c>
    </row>
    <row r="30" spans="1:7" hidden="1" outlineLevel="1" x14ac:dyDescent="0.25">
      <c r="B30" t="s">
        <v>19</v>
      </c>
      <c r="C30" s="19">
        <f>Operador2!$B$9</f>
        <v>1920</v>
      </c>
      <c r="D30" s="19">
        <f>Operador2!$C$9</f>
        <v>2263</v>
      </c>
      <c r="E30" s="19">
        <f>Operador2!$D$9</f>
        <v>357</v>
      </c>
      <c r="F30" s="19">
        <f>Operador2!$E$9</f>
        <v>154</v>
      </c>
      <c r="G30" s="19">
        <f>Operador2!$F$9</f>
        <v>2</v>
      </c>
    </row>
    <row r="31" spans="1:7" hidden="1" outlineLevel="1" x14ac:dyDescent="0.25">
      <c r="B31" t="s">
        <v>19</v>
      </c>
      <c r="C31" s="19">
        <f>Operador3!$B$9</f>
        <v>1920</v>
      </c>
      <c r="D31" s="19">
        <f>Operador3!$C$9</f>
        <v>2263</v>
      </c>
      <c r="E31" s="19">
        <f>Operador3!$D$9</f>
        <v>357</v>
      </c>
      <c r="F31" s="19">
        <f>Operador3!$E$9</f>
        <v>154</v>
      </c>
      <c r="G31" s="19">
        <f>Operador3!$F$9</f>
        <v>2</v>
      </c>
    </row>
    <row r="32" spans="1:7" hidden="1" outlineLevel="1" x14ac:dyDescent="0.25">
      <c r="B32" t="s">
        <v>19</v>
      </c>
      <c r="C32" s="19">
        <f>Operador4!$B$9</f>
        <v>1920</v>
      </c>
      <c r="D32" s="19">
        <f>Operador4!$C$9</f>
        <v>2263</v>
      </c>
      <c r="E32" s="19">
        <f>Operador4!$D$9</f>
        <v>357</v>
      </c>
      <c r="F32" s="19">
        <f>Operador4!$E$9</f>
        <v>154</v>
      </c>
      <c r="G32" s="19">
        <f>Operador4!$F$9</f>
        <v>2</v>
      </c>
    </row>
    <row r="33" spans="1:7" collapsed="1" x14ac:dyDescent="0.25">
      <c r="A33" t="s">
        <v>12</v>
      </c>
      <c r="C33" s="19">
        <f>SUM(C29:C32)</f>
        <v>7680</v>
      </c>
      <c r="D33" s="19">
        <f>SUM(D29:D32)</f>
        <v>9052</v>
      </c>
      <c r="E33" s="19">
        <f>SUM(E29:E32)</f>
        <v>1428</v>
      </c>
      <c r="F33" s="19">
        <f>SUM(F29:F32)</f>
        <v>616</v>
      </c>
      <c r="G33" s="19">
        <f>SUM(G29:G32)</f>
        <v>8</v>
      </c>
    </row>
    <row r="34" spans="1:7" hidden="1" outlineLevel="1" x14ac:dyDescent="0.25">
      <c r="B34" t="s">
        <v>19</v>
      </c>
      <c r="C34" s="19">
        <f>Operador1!$B$10</f>
        <v>1355</v>
      </c>
      <c r="D34" s="19">
        <f>Operador1!$C$10</f>
        <v>1421</v>
      </c>
      <c r="E34" s="19">
        <f>Operador1!$D$10</f>
        <v>980</v>
      </c>
      <c r="F34" s="19">
        <f>Operador1!$E$10</f>
        <v>785</v>
      </c>
      <c r="G34" s="19">
        <f>Operador1!$F$10</f>
        <v>1</v>
      </c>
    </row>
    <row r="35" spans="1:7" hidden="1" outlineLevel="1" x14ac:dyDescent="0.25">
      <c r="B35" t="s">
        <v>19</v>
      </c>
      <c r="C35" s="19">
        <f>Operador2!$B$10</f>
        <v>1355</v>
      </c>
      <c r="D35" s="19">
        <f>Operador2!$C$10</f>
        <v>1421</v>
      </c>
      <c r="E35" s="19">
        <f>Operador2!$D$10</f>
        <v>980</v>
      </c>
      <c r="F35" s="19">
        <f>Operador2!$E$10</f>
        <v>785</v>
      </c>
      <c r="G35" s="19">
        <f>Operador2!$F$10</f>
        <v>1</v>
      </c>
    </row>
    <row r="36" spans="1:7" hidden="1" outlineLevel="1" x14ac:dyDescent="0.25">
      <c r="B36" t="s">
        <v>19</v>
      </c>
      <c r="C36" s="19">
        <f>Operador3!$B$10</f>
        <v>1355</v>
      </c>
      <c r="D36" s="19">
        <f>Operador3!$C$10</f>
        <v>1421</v>
      </c>
      <c r="E36" s="19">
        <f>Operador3!$D$10</f>
        <v>980</v>
      </c>
      <c r="F36" s="19">
        <f>Operador3!$E$10</f>
        <v>785</v>
      </c>
      <c r="G36" s="19">
        <f>Operador3!$F$10</f>
        <v>1</v>
      </c>
    </row>
    <row r="37" spans="1:7" hidden="1" outlineLevel="1" x14ac:dyDescent="0.25">
      <c r="B37" t="s">
        <v>19</v>
      </c>
      <c r="C37" s="19">
        <f>Operador4!$B$10</f>
        <v>1355</v>
      </c>
      <c r="D37" s="19">
        <f>Operador4!$C$10</f>
        <v>1421</v>
      </c>
      <c r="E37" s="19">
        <f>Operador4!$D$10</f>
        <v>980</v>
      </c>
      <c r="F37" s="19">
        <f>Operador4!$E$10</f>
        <v>785</v>
      </c>
      <c r="G37" s="19">
        <f>Operador4!$F$10</f>
        <v>1</v>
      </c>
    </row>
    <row r="38" spans="1:7" collapsed="1" x14ac:dyDescent="0.25">
      <c r="A38" t="s">
        <v>13</v>
      </c>
      <c r="C38" s="19">
        <f>SUM(C34:C37)</f>
        <v>5420</v>
      </c>
      <c r="D38" s="19">
        <f>SUM(D34:D37)</f>
        <v>5684</v>
      </c>
      <c r="E38" s="19">
        <f>SUM(E34:E37)</f>
        <v>3920</v>
      </c>
      <c r="F38" s="19">
        <f>SUM(F34:F37)</f>
        <v>3140</v>
      </c>
      <c r="G38" s="19">
        <f>SUM(G34:G37)</f>
        <v>4</v>
      </c>
    </row>
    <row r="39" spans="1:7" hidden="1" outlineLevel="1" x14ac:dyDescent="0.25">
      <c r="B39" t="s">
        <v>19</v>
      </c>
      <c r="C39" s="19">
        <f>Operador1!$B$11</f>
        <v>983</v>
      </c>
      <c r="D39" s="19">
        <f>Operador1!$C$11</f>
        <v>1712</v>
      </c>
      <c r="E39" s="19">
        <f>Operador1!$D$11</f>
        <v>546</v>
      </c>
      <c r="F39" s="19">
        <f>Operador1!$E$11</f>
        <v>625</v>
      </c>
      <c r="G39" s="19">
        <f>Operador1!$F$11</f>
        <v>1</v>
      </c>
    </row>
    <row r="40" spans="1:7" hidden="1" outlineLevel="1" x14ac:dyDescent="0.25">
      <c r="B40" t="s">
        <v>19</v>
      </c>
      <c r="C40" s="19">
        <f>Operador2!$B$11</f>
        <v>983</v>
      </c>
      <c r="D40" s="19">
        <f>Operador2!$C$11</f>
        <v>1712</v>
      </c>
      <c r="E40" s="19">
        <f>Operador2!$D$11</f>
        <v>546</v>
      </c>
      <c r="F40" s="19">
        <f>Operador2!$E$11</f>
        <v>625</v>
      </c>
      <c r="G40" s="19">
        <f>Operador2!$F$11</f>
        <v>1</v>
      </c>
    </row>
    <row r="41" spans="1:7" hidden="1" outlineLevel="1" x14ac:dyDescent="0.25">
      <c r="B41" t="s">
        <v>19</v>
      </c>
      <c r="C41" s="19">
        <f>Operador3!$B$11</f>
        <v>983</v>
      </c>
      <c r="D41" s="19">
        <f>Operador3!$C$11</f>
        <v>1712</v>
      </c>
      <c r="E41" s="19">
        <f>Operador3!$D$11</f>
        <v>546</v>
      </c>
      <c r="F41" s="19">
        <f>Operador3!$E$11</f>
        <v>625</v>
      </c>
      <c r="G41" s="19">
        <f>Operador3!$F$11</f>
        <v>1</v>
      </c>
    </row>
    <row r="42" spans="1:7" hidden="1" outlineLevel="1" x14ac:dyDescent="0.25">
      <c r="B42" t="s">
        <v>19</v>
      </c>
      <c r="C42" s="19">
        <f>Operador4!$B$11</f>
        <v>983</v>
      </c>
      <c r="D42" s="19">
        <f>Operador4!$C$11</f>
        <v>1712</v>
      </c>
      <c r="E42" s="19">
        <f>Operador4!$D$11</f>
        <v>546</v>
      </c>
      <c r="F42" s="19">
        <f>Operador4!$E$11</f>
        <v>625</v>
      </c>
      <c r="G42" s="19">
        <f>Operador4!$F$11</f>
        <v>1</v>
      </c>
    </row>
    <row r="43" spans="1:7" collapsed="1" x14ac:dyDescent="0.25">
      <c r="A43" t="s">
        <v>14</v>
      </c>
      <c r="C43" s="19">
        <f>SUM(C39:C42)</f>
        <v>3932</v>
      </c>
      <c r="D43" s="19">
        <f>SUM(D39:D42)</f>
        <v>6848</v>
      </c>
      <c r="E43" s="19">
        <f>SUM(E39:E42)</f>
        <v>2184</v>
      </c>
      <c r="F43" s="19">
        <f>SUM(F39:F42)</f>
        <v>2500</v>
      </c>
      <c r="G43" s="19">
        <f>SUM(G39:G42)</f>
        <v>4</v>
      </c>
    </row>
    <row r="44" spans="1:7" hidden="1" outlineLevel="1" x14ac:dyDescent="0.25">
      <c r="B44" t="s">
        <v>19</v>
      </c>
      <c r="C44" s="19">
        <f>Operador1!$B$12</f>
        <v>1259</v>
      </c>
      <c r="D44" s="19">
        <f>Operador1!$C$12</f>
        <v>1110</v>
      </c>
      <c r="E44" s="19">
        <f>Operador1!$D$12</f>
        <v>436</v>
      </c>
      <c r="F44" s="19">
        <f>Operador1!$E$12</f>
        <v>267</v>
      </c>
      <c r="G44" s="19">
        <f>Operador1!$F$12</f>
        <v>0</v>
      </c>
    </row>
    <row r="45" spans="1:7" hidden="1" outlineLevel="1" x14ac:dyDescent="0.25">
      <c r="B45" t="s">
        <v>19</v>
      </c>
      <c r="C45" s="19">
        <f>Operador2!$B$12</f>
        <v>1259</v>
      </c>
      <c r="D45" s="19">
        <f>Operador2!$C$12</f>
        <v>1110</v>
      </c>
      <c r="E45" s="19">
        <f>Operador2!$D$12</f>
        <v>436</v>
      </c>
      <c r="F45" s="19">
        <f>Operador2!$E$12</f>
        <v>267</v>
      </c>
      <c r="G45" s="19">
        <f>Operador2!$F$12</f>
        <v>0</v>
      </c>
    </row>
    <row r="46" spans="1:7" hidden="1" outlineLevel="1" x14ac:dyDescent="0.25">
      <c r="B46" t="s">
        <v>19</v>
      </c>
      <c r="C46" s="19">
        <f>Operador3!$B$12</f>
        <v>1259</v>
      </c>
      <c r="D46" s="19">
        <f>Operador3!$C$12</f>
        <v>1110</v>
      </c>
      <c r="E46" s="19">
        <f>Operador3!$D$12</f>
        <v>436</v>
      </c>
      <c r="F46" s="19">
        <f>Operador3!$E$12</f>
        <v>267</v>
      </c>
      <c r="G46" s="19">
        <f>Operador3!$F$12</f>
        <v>0</v>
      </c>
    </row>
    <row r="47" spans="1:7" hidden="1" outlineLevel="1" x14ac:dyDescent="0.25">
      <c r="B47" t="s">
        <v>19</v>
      </c>
      <c r="C47" s="19">
        <f>Operador4!$B$12</f>
        <v>1259</v>
      </c>
      <c r="D47" s="19">
        <f>Operador4!$C$12</f>
        <v>1110</v>
      </c>
      <c r="E47" s="19">
        <f>Operador4!$D$12</f>
        <v>436</v>
      </c>
      <c r="F47" s="19">
        <f>Operador4!$E$12</f>
        <v>267</v>
      </c>
      <c r="G47" s="19">
        <f>Operador4!$F$12</f>
        <v>0</v>
      </c>
    </row>
    <row r="48" spans="1:7" collapsed="1" x14ac:dyDescent="0.25">
      <c r="A48" t="s">
        <v>15</v>
      </c>
      <c r="C48" s="19">
        <f>SUM(C44:C47)</f>
        <v>5036</v>
      </c>
      <c r="D48" s="19">
        <f>SUM(D44:D47)</f>
        <v>4440</v>
      </c>
      <c r="E48" s="19">
        <f>SUM(E44:E47)</f>
        <v>1744</v>
      </c>
      <c r="F48" s="19">
        <f>SUM(F44:F47)</f>
        <v>1068</v>
      </c>
      <c r="G48" s="19">
        <f>SUM(G44:G47)</f>
        <v>0</v>
      </c>
    </row>
    <row r="49" spans="1:7" hidden="1" outlineLevel="1" x14ac:dyDescent="0.25">
      <c r="B49" t="s">
        <v>19</v>
      </c>
      <c r="C49" s="19">
        <f>Operador1!$B$13</f>
        <v>2356</v>
      </c>
      <c r="D49" s="19">
        <f>Operador1!$C$13</f>
        <v>875</v>
      </c>
      <c r="E49" s="19">
        <f>Operador1!$D$13</f>
        <v>989</v>
      </c>
      <c r="F49" s="19">
        <f>Operador1!$E$13</f>
        <v>378</v>
      </c>
      <c r="G49" s="19">
        <f>Operador1!$F$13</f>
        <v>3</v>
      </c>
    </row>
    <row r="50" spans="1:7" hidden="1" outlineLevel="1" x14ac:dyDescent="0.25">
      <c r="B50" t="s">
        <v>19</v>
      </c>
      <c r="C50" s="19">
        <f>Operador2!$B$13</f>
        <v>2356</v>
      </c>
      <c r="D50" s="19">
        <f>Operador2!$C$13</f>
        <v>875</v>
      </c>
      <c r="E50" s="19">
        <f>Operador2!$D$13</f>
        <v>989</v>
      </c>
      <c r="F50" s="19">
        <f>Operador2!$E$13</f>
        <v>378</v>
      </c>
      <c r="G50" s="19">
        <f>Operador2!$F$13</f>
        <v>3</v>
      </c>
    </row>
    <row r="51" spans="1:7" hidden="1" outlineLevel="1" x14ac:dyDescent="0.25">
      <c r="B51" t="s">
        <v>19</v>
      </c>
      <c r="C51" s="19">
        <f>Operador3!$B$13</f>
        <v>2356</v>
      </c>
      <c r="D51" s="19">
        <f>Operador3!$C$13</f>
        <v>875</v>
      </c>
      <c r="E51" s="19">
        <f>Operador3!$D$13</f>
        <v>989</v>
      </c>
      <c r="F51" s="19">
        <f>Operador3!$E$13</f>
        <v>378</v>
      </c>
      <c r="G51" s="19">
        <f>Operador3!$F$13</f>
        <v>3</v>
      </c>
    </row>
    <row r="52" spans="1:7" hidden="1" outlineLevel="1" x14ac:dyDescent="0.25">
      <c r="B52" t="s">
        <v>19</v>
      </c>
      <c r="C52" s="19">
        <f>Operador4!$B$13</f>
        <v>2356</v>
      </c>
      <c r="D52" s="19">
        <f>Operador4!$C$13</f>
        <v>875</v>
      </c>
      <c r="E52" s="19">
        <f>Operador4!$D$13</f>
        <v>989</v>
      </c>
      <c r="F52" s="19">
        <f>Operador4!$E$13</f>
        <v>378</v>
      </c>
      <c r="G52" s="19">
        <f>Operador4!$F$13</f>
        <v>3</v>
      </c>
    </row>
    <row r="53" spans="1:7" collapsed="1" x14ac:dyDescent="0.25">
      <c r="A53" t="s">
        <v>16</v>
      </c>
      <c r="C53" s="19">
        <f>SUM(C49:C52)</f>
        <v>9424</v>
      </c>
      <c r="D53" s="19">
        <f>SUM(D49:D52)</f>
        <v>3500</v>
      </c>
      <c r="E53" s="19">
        <f>SUM(E49:E52)</f>
        <v>3956</v>
      </c>
      <c r="F53" s="19">
        <f>SUM(F49:F52)</f>
        <v>1512</v>
      </c>
      <c r="G53" s="19">
        <f>SUM(G49:G52)</f>
        <v>12</v>
      </c>
    </row>
  </sheetData>
  <dataConsolidate leftLabels="1" topLabels="1" link="1">
    <dataRefs count="4">
      <dataRef ref="A3:F13" sheet="Operador1"/>
      <dataRef ref="A3:F13" sheet="Operador2"/>
      <dataRef ref="A3:F13" sheet="Operador3"/>
      <dataRef ref="A3:F13" sheet="Operador4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Operador1</vt:lpstr>
      <vt:lpstr>Operador2</vt:lpstr>
      <vt:lpstr>Operador3</vt:lpstr>
      <vt:lpstr>Operador4</vt:lpstr>
      <vt:lpstr>Operador5</vt:lpstr>
      <vt:lpstr>Consolidación</vt:lpstr>
      <vt:lpstr>Magdalenas</vt:lpstr>
      <vt:lpstr>Mantecados</vt:lpstr>
      <vt:lpstr>Otros</vt:lpstr>
      <vt:lpstr>Panes</vt:lpstr>
      <vt:lpstr>Tartas</vt:lpstr>
      <vt:lpstr>Total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2016-01-11T12:56:07Z</dcterms:created>
  <dcterms:modified xsi:type="dcterms:W3CDTF">2016-01-11T15:01:21Z</dcterms:modified>
</cp:coreProperties>
</file>