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7\"/>
    </mc:Choice>
  </mc:AlternateContent>
  <bookViews>
    <workbookView xWindow="0" yWindow="30" windowWidth="11655" windowHeight="8160"/>
  </bookViews>
  <sheets>
    <sheet name="Hoja1" sheetId="1" r:id="rId1"/>
    <sheet name="Hoja2" sheetId="2" r:id="rId2"/>
    <sheet name="Hoja3" sheetId="3" r:id="rId3"/>
  </sheets>
  <definedNames>
    <definedName name="_xlchart.v1.0" hidden="1">Hoja1!$B$14</definedName>
    <definedName name="_xlchart.v1.1" hidden="1">Hoja1!$B$14:$F$14</definedName>
    <definedName name="_xlchart.v1.2" hidden="1">Hoja1!$B$3:$F$3</definedName>
    <definedName name="_xlchart.v1.3" hidden="1">Hoja1!$A$4:$A$13</definedName>
    <definedName name="_xlchart.v1.4" hidden="1">Hoja1!$G$4</definedName>
    <definedName name="_xlchart.v1.5" hidden="1">Hoja1!$G$5:$G$13</definedName>
    <definedName name="_xlchart.v1.6" hidden="1">Hoja1!$B$14</definedName>
    <definedName name="_xlchart.v1.7" hidden="1">Hoja1!$B$14:$F$14</definedName>
    <definedName name="_xlchart.v1.8" hidden="1">Hoja1!$B$3:$F$3</definedName>
    <definedName name="Datos">Hoja1!$B$4:$F$13</definedName>
    <definedName name="Magdalenas">Hoja1!$C$4:$C$13</definedName>
    <definedName name="Mantecados">Hoja1!$E$4:$E$13</definedName>
    <definedName name="Otros">Hoja1!$F$4:$F$13</definedName>
    <definedName name="Panes">Hoja1!$B$4:$B$13</definedName>
    <definedName name="Punto_venta_1">Hoja1!$B$4:$F$4</definedName>
    <definedName name="Punto_venta_10">Hoja1!$B$13:$F$13</definedName>
    <definedName name="Punto_venta_2">Hoja1!$B$5:$F$5</definedName>
    <definedName name="Punto_venta_3">Hoja1!$B$6:$F$6</definedName>
    <definedName name="Punto_venta_4">Hoja1!$B$7:$F$7</definedName>
    <definedName name="Punto_venta_5">Hoja1!$B$8:$F$8</definedName>
    <definedName name="Punto_venta_6">Hoja1!$B$9:$F$9</definedName>
    <definedName name="Punto_venta_7">Hoja1!$B$10:$F$10</definedName>
    <definedName name="Punto_venta_8">Hoja1!$B$11:$F$11</definedName>
    <definedName name="Punto_venta_9">Hoja1!$B$12:$F$12</definedName>
    <definedName name="Tartas">Hoja1!$D$4:$D$13</definedName>
    <definedName name="Total">Hoja1!$G$4:$G$14</definedName>
    <definedName name="Totales">Hoja1!$B$14:$G$14</definedName>
  </definedNames>
  <calcPr calcId="162913"/>
  <fileRecoveryPr repairLoad="1"/>
</workbook>
</file>

<file path=xl/calcChain.xml><?xml version="1.0" encoding="utf-8"?>
<calcChain xmlns="http://schemas.openxmlformats.org/spreadsheetml/2006/main">
  <c r="B14" i="1" l="1"/>
  <c r="G4" i="1"/>
  <c r="G5" i="1" l="1"/>
  <c r="G6" i="1"/>
  <c r="G7" i="1"/>
  <c r="G8" i="1"/>
  <c r="G9" i="1"/>
  <c r="G10" i="1"/>
  <c r="G11" i="1"/>
  <c r="G12" i="1"/>
  <c r="G13" i="1"/>
  <c r="C14" i="1"/>
  <c r="D14" i="1"/>
  <c r="E14" i="1"/>
  <c r="F14" i="1"/>
  <c r="G14" i="1" l="1"/>
  <c r="H4" i="1" l="1"/>
  <c r="E16" i="1"/>
  <c r="H11" i="1"/>
  <c r="F16" i="1"/>
  <c r="D16" i="1"/>
  <c r="C16" i="1"/>
  <c r="B16" i="1"/>
  <c r="B15" i="1"/>
  <c r="E15" i="1"/>
  <c r="C15" i="1"/>
  <c r="F15" i="1"/>
  <c r="D15" i="1"/>
  <c r="H5" i="1"/>
  <c r="H8" i="1"/>
  <c r="H12" i="1"/>
  <c r="H6" i="1"/>
  <c r="H13" i="1"/>
  <c r="H10" i="1"/>
  <c r="H9" i="1"/>
  <c r="H7" i="1"/>
</calcChain>
</file>

<file path=xl/comments1.xml><?xml version="1.0" encoding="utf-8"?>
<comments xmlns="http://schemas.openxmlformats.org/spreadsheetml/2006/main">
  <authors>
    <author>Francisco Charte Ojeda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Virgen de la cabeza, 12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Baeza, 76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Avda. Andalucía, 23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Avda. Madrid, 54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Las Huertas, 5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c/ La Luna, 20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Paseo de la Estación, 12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San Clemente, 18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Plaza San Francisco, 24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Francisco Charte Ojeda:</t>
        </r>
        <r>
          <rPr>
            <sz val="9"/>
            <color indexed="81"/>
            <rFont val="Tahoma"/>
            <family val="2"/>
          </rPr>
          <t xml:space="preserve">
Avda. Las Cruces, 32</t>
        </r>
      </text>
    </comment>
  </commentList>
</comments>
</file>

<file path=xl/sharedStrings.xml><?xml version="1.0" encoding="utf-8"?>
<sst xmlns="http://schemas.openxmlformats.org/spreadsheetml/2006/main" count="32" uniqueCount="32">
  <si>
    <t>Panes</t>
  </si>
  <si>
    <t>Magdalenas</t>
  </si>
  <si>
    <t>Tartas</t>
  </si>
  <si>
    <t>Mantecados</t>
  </si>
  <si>
    <t>Otros</t>
  </si>
  <si>
    <t>Punto venta 1</t>
  </si>
  <si>
    <t>Punto venta 2</t>
  </si>
  <si>
    <t>Punto venta 3</t>
  </si>
  <si>
    <t>Punto venta 4</t>
  </si>
  <si>
    <t>Punto venta 5</t>
  </si>
  <si>
    <t>Punto venta 6</t>
  </si>
  <si>
    <t>Punto venta 7</t>
  </si>
  <si>
    <t>Punto venta 8</t>
  </si>
  <si>
    <t>Punto venta 9</t>
  </si>
  <si>
    <t>Punto venta 10</t>
  </si>
  <si>
    <t>Francisco</t>
  </si>
  <si>
    <t>López</t>
  </si>
  <si>
    <t>Antonio</t>
  </si>
  <si>
    <t>Charte</t>
  </si>
  <si>
    <t>Carmen</t>
  </si>
  <si>
    <t>Ojeda</t>
  </si>
  <si>
    <t>Rosa</t>
  </si>
  <si>
    <t>Luque</t>
  </si>
  <si>
    <t>F. López</t>
  </si>
  <si>
    <t>A. Charte</t>
  </si>
  <si>
    <t>C. Ojeda</t>
  </si>
  <si>
    <t>R. Luque</t>
  </si>
  <si>
    <t>Panaderías Aurus Loaf</t>
  </si>
  <si>
    <t>Totales</t>
  </si>
  <si>
    <t>% Punto venta</t>
  </si>
  <si>
    <t>% Producto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</si>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</sst>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rgb="FFC00000"/>
      <name val="Corbel"/>
      <family val="2"/>
    </font>
    <font>
      <sz val="12"/>
      <color theme="1"/>
      <name val="Arial Rounded MT Bold"/>
      <family val="2"/>
    </font>
    <font>
      <b/>
      <sz val="12"/>
      <color theme="0"/>
      <name val="Arial Rounded MT Bold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0625">
        <fgColor theme="3" tint="0.39994506668294322"/>
        <bgColor theme="3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3" fillId="0" borderId="0" xfId="0" applyNumberFormat="1" applyFont="1" applyAlignment="1">
      <alignment textRotation="45"/>
    </xf>
    <xf numFmtId="0" fontId="5" fillId="0" borderId="0" xfId="0" applyFont="1"/>
    <xf numFmtId="0" fontId="6" fillId="3" borderId="0" xfId="0" applyFont="1" applyFill="1" applyAlignment="1">
      <alignment horizontal="center"/>
    </xf>
    <xf numFmtId="3" fontId="7" fillId="0" borderId="1" xfId="0" applyNumberFormat="1" applyFont="1" applyBorder="1"/>
    <xf numFmtId="3" fontId="7" fillId="0" borderId="2" xfId="0" applyNumberFormat="1" applyFont="1" applyBorder="1"/>
    <xf numFmtId="3" fontId="7" fillId="0" borderId="3" xfId="0" applyNumberFormat="1" applyFont="1" applyBorder="1"/>
    <xf numFmtId="3" fontId="7" fillId="0" borderId="4" xfId="0" applyNumberFormat="1" applyFont="1" applyBorder="1"/>
    <xf numFmtId="3" fontId="7" fillId="0" borderId="6" xfId="0" applyNumberFormat="1" applyFont="1" applyBorder="1"/>
    <xf numFmtId="3" fontId="7" fillId="0" borderId="7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3" fontId="7" fillId="0" borderId="10" xfId="0" applyNumberFormat="1" applyFont="1" applyBorder="1"/>
    <xf numFmtId="3" fontId="3" fillId="0" borderId="5" xfId="0" applyNumberFormat="1" applyFont="1" applyBorder="1"/>
    <xf numFmtId="2" fontId="3" fillId="0" borderId="5" xfId="0" applyNumberFormat="1" applyFont="1" applyBorder="1"/>
    <xf numFmtId="0" fontId="5" fillId="0" borderId="0" xfId="0" applyFont="1" applyFill="1" applyBorder="1"/>
    <xf numFmtId="0" fontId="8" fillId="0" borderId="0" xfId="0" applyFon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sz="2000"/>
            </a:pPr>
            <a:r>
              <a:rPr lang="es-ES" sz="2000"/>
              <a:t>Total de unidades vendidas</a:t>
            </a:r>
            <a:endParaRPr lang="es-ES"/>
          </a:p>
        </cx:rich>
      </cx:tx>
    </cx:title>
    <cx:plotArea>
      <cx:plotAreaRegion>
        <cx:series layoutId="treemap" uniqueId="{F4769936-EF13-47E3-BDD4-BF37AB090951}">
          <cx:tx>
            <cx:txData>
              <cx:v>Familias de producto</cx:v>
            </cx:txData>
          </cx:tx>
          <cx:dataLabels pos="in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800"/>
                </a:pPr>
                <a:endParaRPr lang="es-ES" sz="1800"/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wrap="square" lIns="0" tIns="0" rIns="0" bIns="0" anchor="ctr" anchorCtr="1"/>
        <a:lstStyle/>
        <a:p>
          <a:pPr>
            <a:defRPr sz="1400"/>
          </a:pPr>
          <a:endParaRPr lang="es-ES" sz="1400"/>
        </a:p>
      </cx:txPr>
    </cx:legend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1197160A-4393-4D9F-9433-7811AE40C8E7}">
          <cx:tx>
            <cx:txData>
              <cx:f>_xlchart.v1.4</cx:f>
              <cx:v>3.940</cx:v>
            </cx:txData>
          </cx:tx>
          <cx:dataLabels pos="in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600" b="1"/>
                </a:pPr>
                <a:endParaRPr lang="es-ES" sz="1600" b="1"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4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8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ajor">
      <a:schemeClr val="dk1">
        <a:lumMod val="50000"/>
        <a:lumOff val="50000"/>
      </a:schemeClr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22</xdr:row>
      <xdr:rowOff>85724</xdr:rowOff>
    </xdr:from>
    <xdr:to>
      <xdr:col>19</xdr:col>
      <xdr:colOff>123825</xdr:colOff>
      <xdr:row>45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25225" y="4972049"/>
              <a:ext cx="6172200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</xdr:col>
      <xdr:colOff>361950</xdr:colOff>
      <xdr:row>20</xdr:row>
      <xdr:rowOff>47624</xdr:rowOff>
    </xdr:from>
    <xdr:to>
      <xdr:col>8</xdr:col>
      <xdr:colOff>419100</xdr:colOff>
      <xdr:row>48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0" y="4552949"/>
              <a:ext cx="7696200" cy="5419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topLeftCell="K21" zoomScaleNormal="100" workbookViewId="0">
      <selection activeCell="M22" sqref="M22"/>
    </sheetView>
  </sheetViews>
  <sheetFormatPr baseColWidth="10" defaultRowHeight="15" x14ac:dyDescent="0.25"/>
  <cols>
    <col min="1" max="1" width="20.28515625" customWidth="1"/>
    <col min="2" max="6" width="16.7109375" customWidth="1"/>
    <col min="8" max="8" width="19.5703125" bestFit="1" customWidth="1"/>
  </cols>
  <sheetData>
    <row r="1" spans="1:8" ht="60" customHeight="1" x14ac:dyDescent="0.25">
      <c r="A1" s="1">
        <v>42363</v>
      </c>
      <c r="B1" s="17" t="s">
        <v>27</v>
      </c>
      <c r="C1" s="17"/>
      <c r="D1" s="17"/>
      <c r="E1" s="17"/>
      <c r="F1" s="17"/>
    </row>
    <row r="3" spans="1:8" ht="15.7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31</v>
      </c>
      <c r="H3" s="3" t="s">
        <v>29</v>
      </c>
    </row>
    <row r="4" spans="1:8" ht="15.75" x14ac:dyDescent="0.25">
      <c r="A4" s="2" t="s">
        <v>5</v>
      </c>
      <c r="B4" s="4">
        <v>1110</v>
      </c>
      <c r="C4" s="5">
        <v>2150</v>
      </c>
      <c r="D4" s="5">
        <v>340</v>
      </c>
      <c r="E4" s="5">
        <v>340</v>
      </c>
      <c r="F4" s="8">
        <v>0</v>
      </c>
      <c r="G4" s="13">
        <f t="shared" ref="G4:G13" si="0">SUM(B4:F4)</f>
        <v>3940</v>
      </c>
      <c r="H4" s="14">
        <f>G4*100/$G$14</f>
        <v>9.0228318867794908</v>
      </c>
    </row>
    <row r="5" spans="1:8" ht="15.75" x14ac:dyDescent="0.25">
      <c r="A5" s="2" t="s">
        <v>6</v>
      </c>
      <c r="B5" s="6">
        <v>1890</v>
      </c>
      <c r="C5" s="7">
        <v>1560</v>
      </c>
      <c r="D5" s="7">
        <v>252</v>
      </c>
      <c r="E5" s="7">
        <v>121</v>
      </c>
      <c r="F5" s="9">
        <v>2</v>
      </c>
      <c r="G5" s="13">
        <f t="shared" si="0"/>
        <v>3825</v>
      </c>
      <c r="H5" s="14">
        <f t="shared" ref="H5:H13" si="1">G5*100/$G$14</f>
        <v>8.7594751185105455</v>
      </c>
    </row>
    <row r="6" spans="1:8" ht="15.75" x14ac:dyDescent="0.25">
      <c r="A6" s="2" t="s">
        <v>7</v>
      </c>
      <c r="B6" s="6">
        <v>1784</v>
      </c>
      <c r="C6" s="7">
        <v>1697</v>
      </c>
      <c r="D6" s="7">
        <v>564</v>
      </c>
      <c r="E6" s="7">
        <v>762</v>
      </c>
      <c r="F6" s="9">
        <v>1</v>
      </c>
      <c r="G6" s="13">
        <f t="shared" si="0"/>
        <v>4808</v>
      </c>
      <c r="H6" s="14">
        <f t="shared" si="1"/>
        <v>11.010602972496393</v>
      </c>
    </row>
    <row r="7" spans="1:8" ht="15.75" x14ac:dyDescent="0.25">
      <c r="A7" s="2" t="s">
        <v>8</v>
      </c>
      <c r="B7" s="6">
        <v>1195</v>
      </c>
      <c r="C7" s="7">
        <v>2219</v>
      </c>
      <c r="D7" s="7">
        <v>764</v>
      </c>
      <c r="E7" s="7">
        <v>256</v>
      </c>
      <c r="F7" s="9">
        <v>3</v>
      </c>
      <c r="G7" s="13">
        <f t="shared" si="0"/>
        <v>4437</v>
      </c>
      <c r="H7" s="14">
        <f t="shared" si="1"/>
        <v>10.160991137472234</v>
      </c>
    </row>
    <row r="8" spans="1:8" ht="15.75" x14ac:dyDescent="0.25">
      <c r="A8" s="2" t="s">
        <v>9</v>
      </c>
      <c r="B8" s="6">
        <v>2196</v>
      </c>
      <c r="C8" s="7">
        <v>1874</v>
      </c>
      <c r="D8" s="7">
        <v>1156</v>
      </c>
      <c r="E8" s="7">
        <v>653</v>
      </c>
      <c r="F8" s="9">
        <v>0</v>
      </c>
      <c r="G8" s="13">
        <f t="shared" si="0"/>
        <v>5879</v>
      </c>
      <c r="H8" s="14">
        <f t="shared" si="1"/>
        <v>13.463256005679346</v>
      </c>
    </row>
    <row r="9" spans="1:8" ht="15.75" x14ac:dyDescent="0.25">
      <c r="A9" s="2" t="s">
        <v>10</v>
      </c>
      <c r="B9" s="6">
        <v>1920</v>
      </c>
      <c r="C9" s="7">
        <v>2263</v>
      </c>
      <c r="D9" s="7">
        <v>357</v>
      </c>
      <c r="E9" s="7">
        <v>154</v>
      </c>
      <c r="F9" s="9">
        <v>2</v>
      </c>
      <c r="G9" s="13">
        <f t="shared" si="0"/>
        <v>4696</v>
      </c>
      <c r="H9" s="14">
        <f t="shared" si="1"/>
        <v>10.754116380790986</v>
      </c>
    </row>
    <row r="10" spans="1:8" ht="15.75" x14ac:dyDescent="0.25">
      <c r="A10" s="2" t="s">
        <v>11</v>
      </c>
      <c r="B10" s="6">
        <v>1355</v>
      </c>
      <c r="C10" s="7">
        <v>1421</v>
      </c>
      <c r="D10" s="7">
        <v>980</v>
      </c>
      <c r="E10" s="7">
        <v>785</v>
      </c>
      <c r="F10" s="9">
        <v>1</v>
      </c>
      <c r="G10" s="13">
        <f t="shared" si="0"/>
        <v>4542</v>
      </c>
      <c r="H10" s="14">
        <f t="shared" si="1"/>
        <v>10.401447317196052</v>
      </c>
    </row>
    <row r="11" spans="1:8" ht="15.75" x14ac:dyDescent="0.25">
      <c r="A11" s="2" t="s">
        <v>12</v>
      </c>
      <c r="B11" s="6">
        <v>983</v>
      </c>
      <c r="C11" s="7">
        <v>1712</v>
      </c>
      <c r="D11" s="7">
        <v>546</v>
      </c>
      <c r="E11" s="7">
        <v>625</v>
      </c>
      <c r="F11" s="9">
        <v>1</v>
      </c>
      <c r="G11" s="13">
        <f t="shared" si="0"/>
        <v>3867</v>
      </c>
      <c r="H11" s="14">
        <f t="shared" si="1"/>
        <v>8.8556575904000727</v>
      </c>
    </row>
    <row r="12" spans="1:8" ht="15.75" x14ac:dyDescent="0.25">
      <c r="A12" s="2" t="s">
        <v>13</v>
      </c>
      <c r="B12" s="6">
        <v>1259</v>
      </c>
      <c r="C12" s="7">
        <v>1110</v>
      </c>
      <c r="D12" s="7">
        <v>436</v>
      </c>
      <c r="E12" s="7">
        <v>267</v>
      </c>
      <c r="F12" s="9">
        <v>0</v>
      </c>
      <c r="G12" s="13">
        <f t="shared" si="0"/>
        <v>3072</v>
      </c>
      <c r="H12" s="14">
        <f t="shared" si="1"/>
        <v>7.0350608010625875</v>
      </c>
    </row>
    <row r="13" spans="1:8" ht="15.75" x14ac:dyDescent="0.25">
      <c r="A13" s="2" t="s">
        <v>14</v>
      </c>
      <c r="B13" s="10">
        <v>2356</v>
      </c>
      <c r="C13" s="11">
        <v>875</v>
      </c>
      <c r="D13" s="11">
        <v>989</v>
      </c>
      <c r="E13" s="11">
        <v>378</v>
      </c>
      <c r="F13" s="12">
        <v>3</v>
      </c>
      <c r="G13" s="13">
        <f t="shared" si="0"/>
        <v>4601</v>
      </c>
      <c r="H13" s="14">
        <f t="shared" si="1"/>
        <v>10.536560789612293</v>
      </c>
    </row>
    <row r="14" spans="1:8" ht="15.75" x14ac:dyDescent="0.25">
      <c r="A14" s="2" t="s">
        <v>28</v>
      </c>
      <c r="B14" s="13">
        <f>SUM(Panes)</f>
        <v>16048</v>
      </c>
      <c r="C14" s="13">
        <f>SUM(C4:C13)</f>
        <v>16881</v>
      </c>
      <c r="D14" s="13">
        <f>SUM(D4:D13)</f>
        <v>6384</v>
      </c>
      <c r="E14" s="13">
        <f>SUM(E4:E13)</f>
        <v>4341</v>
      </c>
      <c r="F14" s="13">
        <f>SUM(F4:F13)</f>
        <v>13</v>
      </c>
      <c r="G14" s="13">
        <f>SUM(G4:G13)</f>
        <v>43667</v>
      </c>
    </row>
    <row r="15" spans="1:8" ht="15.75" x14ac:dyDescent="0.25">
      <c r="A15" s="15" t="s">
        <v>30</v>
      </c>
      <c r="B15" s="14">
        <f>SUM(Panes)*100/Total Totales</f>
        <v>36.750864497217577</v>
      </c>
      <c r="C15" s="14">
        <f>SUM(Magdalenas)*100/Total Totales</f>
        <v>38.65848352302654</v>
      </c>
      <c r="D15" s="14">
        <f>SUM(Tartas)*100/Total Totales</f>
        <v>14.619735727208189</v>
      </c>
      <c r="E15" s="14">
        <f>SUM(Mantecados)*100/Total Totales</f>
        <v>9.9411454874390266</v>
      </c>
      <c r="F15" s="14">
        <f>SUM(Otros)*100/Total Totales</f>
        <v>2.9770765108663291E-2</v>
      </c>
    </row>
    <row r="16" spans="1:8" x14ac:dyDescent="0.25">
      <c r="B16" s="16" t="b">
        <f>SUM(Panes) &gt; Totales Total / 2</f>
        <v>0</v>
      </c>
      <c r="C16" s="16" t="b">
        <f>SUM(Magdalenas) &gt; Totales Total / 2</f>
        <v>0</v>
      </c>
      <c r="D16" s="16" t="b">
        <f>SUM(Tartas) &gt; Totales Total / 2</f>
        <v>0</v>
      </c>
      <c r="E16" s="16" t="b">
        <f>SUM(Mantecados) &gt; Totales Total / 2</f>
        <v>0</v>
      </c>
      <c r="F16" s="16" t="b">
        <f>SUM(Otros) &gt; Totales Total / 2</f>
        <v>0</v>
      </c>
    </row>
  </sheetData>
  <mergeCells count="1">
    <mergeCell ref="B1:F1"/>
  </mergeCells>
  <conditionalFormatting sqref="A15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dataValidations disablePrompts="1" count="1">
    <dataValidation type="whole" operator="greaterThanOrEqual" allowBlank="1" showInputMessage="1" showErrorMessage="1" errorTitle="Error" error="El número de unidades introducido no es válido" promptTitle="Unidades" prompt="Introduzca el número de unidades vendidas" sqref="B4:F13">
      <formula1>0</formula1>
    </dataValidation>
  </dataValidations>
  <pageMargins left="0.23622047244094491" right="0.23622047244094491" top="0.84" bottom="0.74803149606299213" header="0.31496062992125984" footer="0.31496062992125984"/>
  <pageSetup paperSize="9" orientation="landscape" r:id="rId1"/>
  <headerFooter>
    <oddHeader>&amp;L&amp;D&amp;CPreparado por Francsco Charte para Anaya Multimedia&amp;RPágina &amp;P</oddHeader>
    <oddFooter>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3" max="3" width="12" customWidth="1"/>
    <col min="5" max="5" width="16.140625" customWidth="1"/>
  </cols>
  <sheetData>
    <row r="1" spans="1:3" x14ac:dyDescent="0.25">
      <c r="A1" t="s">
        <v>15</v>
      </c>
      <c r="B1" t="s">
        <v>16</v>
      </c>
      <c r="C1" t="s">
        <v>23</v>
      </c>
    </row>
    <row r="2" spans="1:3" x14ac:dyDescent="0.25">
      <c r="A2" t="s">
        <v>17</v>
      </c>
      <c r="B2" t="s">
        <v>18</v>
      </c>
      <c r="C2" t="s">
        <v>24</v>
      </c>
    </row>
    <row r="3" spans="1:3" x14ac:dyDescent="0.25">
      <c r="A3" t="s">
        <v>19</v>
      </c>
      <c r="B3" t="s">
        <v>20</v>
      </c>
      <c r="C3" t="s">
        <v>25</v>
      </c>
    </row>
    <row r="4" spans="1:3" x14ac:dyDescent="0.25">
      <c r="A4" t="s">
        <v>21</v>
      </c>
      <c r="B4" t="s">
        <v>22</v>
      </c>
      <c r="C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Hoja1</vt:lpstr>
      <vt:lpstr>Hoja2</vt:lpstr>
      <vt:lpstr>Hoja3</vt:lpstr>
      <vt:lpstr>Datos</vt:lpstr>
      <vt:lpstr>Magdalenas</vt:lpstr>
      <vt:lpstr>Mantecados</vt:lpstr>
      <vt:lpstr>Otros</vt:lpstr>
      <vt:lpstr>Panes</vt:lpstr>
      <vt:lpstr>Punto_venta_1</vt:lpstr>
      <vt:lpstr>Punto_venta_10</vt:lpstr>
      <vt:lpstr>Punto_venta_2</vt:lpstr>
      <vt:lpstr>Punto_venta_3</vt:lpstr>
      <vt:lpstr>Punto_venta_4</vt:lpstr>
      <vt:lpstr>Punto_venta_5</vt:lpstr>
      <vt:lpstr>Punto_venta_6</vt:lpstr>
      <vt:lpstr>Punto_venta_7</vt:lpstr>
      <vt:lpstr>Punto_venta_8</vt:lpstr>
      <vt:lpstr>Punto_venta_9</vt:lpstr>
      <vt:lpstr>Tartas</vt:lpstr>
      <vt:lpstr>Total</vt:lpstr>
      <vt:lpstr>Totales</vt:lpstr>
    </vt:vector>
  </TitlesOfParts>
  <Company>Anaya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cp:lastPrinted>2016-01-07T16:30:04Z</cp:lastPrinted>
  <dcterms:created xsi:type="dcterms:W3CDTF">2006-11-27T08:33:56Z</dcterms:created>
  <dcterms:modified xsi:type="dcterms:W3CDTF">2016-01-09T17:48:57Z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1360b57e-03cf-470f-9acf-aef762d1602a</vt:lpwstr>
  </property>
</Properties>
</file>