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dministrateur\Documents\CloudDocuments\devis\"/>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 l="1"/>
  <c r="B11" i="1" l="1"/>
  <c r="B13" i="1" s="1"/>
  <c r="B6" i="1"/>
  <c r="G34" i="1" l="1"/>
  <c r="G25" i="1"/>
  <c r="H23" i="2"/>
  <c r="E12" i="2"/>
  <c r="F11" i="2"/>
  <c r="B5" i="1" l="1"/>
  <c r="G38" i="1" l="1"/>
</calcChain>
</file>

<file path=xl/sharedStrings.xml><?xml version="1.0" encoding="utf-8"?>
<sst xmlns="http://schemas.openxmlformats.org/spreadsheetml/2006/main" count="67" uniqueCount="59">
  <si>
    <t>Florian CHAUMEIL</t>
  </si>
  <si>
    <t>42 rue Manin</t>
  </si>
  <si>
    <t>75019 Paris</t>
  </si>
  <si>
    <t>Date du devis</t>
  </si>
  <si>
    <t>Référence du devis</t>
  </si>
  <si>
    <t>Numéro de client</t>
  </si>
  <si>
    <t>Modalité de paiement</t>
  </si>
  <si>
    <t>sous 30 jours</t>
  </si>
  <si>
    <t>Emis par</t>
  </si>
  <si>
    <t>Contact client</t>
  </si>
  <si>
    <t>Durée estimée de la prestation</t>
  </si>
  <si>
    <t>jours</t>
  </si>
  <si>
    <t>Destinataire :</t>
  </si>
  <si>
    <t>Isabelle DEBUIRE</t>
  </si>
  <si>
    <t>DSPC - OPCADEFI</t>
  </si>
  <si>
    <t>94166 ST MANDE CEDEX</t>
  </si>
  <si>
    <t>En Copie</t>
  </si>
  <si>
    <t>Benoît BLANCHARD</t>
  </si>
  <si>
    <t>Infos additionnelles</t>
  </si>
  <si>
    <t xml:space="preserve">Ce devis concerne une activité de prestation de developpement informatique au forfait, qui sera réalisé pour partie à distance </t>
  </si>
  <si>
    <t>et pour partie au sein des locaux du client.</t>
  </si>
  <si>
    <t>Contact</t>
  </si>
  <si>
    <t>Téléphone +33 6 7636 3528</t>
  </si>
  <si>
    <t>France</t>
  </si>
  <si>
    <t>Email: florian.chaumeil@yahoo.fr</t>
  </si>
  <si>
    <t>Siret : 80396991400016</t>
  </si>
  <si>
    <t>Description</t>
  </si>
  <si>
    <t>€</t>
  </si>
  <si>
    <t>Total HT</t>
  </si>
  <si>
    <t>TVA</t>
  </si>
  <si>
    <t>Total TTC</t>
  </si>
  <si>
    <t xml:space="preserve">Signature du client (précédée de la mention « Bon pour accord ») </t>
  </si>
  <si>
    <t>Responsable des systèmes d'informations</t>
  </si>
  <si>
    <t>5-7 ave du Général De Gaulle</t>
  </si>
  <si>
    <t>TVA non applicable, art. 293 B du CGI</t>
  </si>
  <si>
    <t>Tarif forfait jours TTC</t>
  </si>
  <si>
    <t>ca</t>
  </si>
  <si>
    <t>cotis</t>
  </si>
  <si>
    <t>net</t>
  </si>
  <si>
    <t>pas de différence entre le Hors Taxe (HT) et le Toutes Taxes Comprises (TTC). Vous ne collectez pas la TVA pour l'Etat, le montant de la prestation ne tient pas compte de la TVA. </t>
  </si>
  <si>
    <t>Etudes préliminaires EDI PEC:</t>
  </si>
  <si>
    <t xml:space="preserve">-       Analyse du processus actuel </t>
  </si>
  <si>
    <t xml:space="preserve">-       rédaction d'une doc technico-fonctionnelle </t>
  </si>
  <si>
    <t>Référence</t>
  </si>
  <si>
    <t>Devis</t>
  </si>
  <si>
    <t>Adaptation processus existants:</t>
  </si>
  <si>
    <t>Test API v2</t>
  </si>
  <si>
    <t>diagnostique + fix erreur saisie et PS</t>
  </si>
  <si>
    <t>opcadefi022017/d1</t>
  </si>
  <si>
    <t>période du</t>
  </si>
  <si>
    <t>au</t>
  </si>
  <si>
    <t>modifs code, PS et parametrages</t>
  </si>
  <si>
    <t>Suivi Redmines Globalis</t>
  </si>
  <si>
    <t>réalisation de scripts et documents</t>
  </si>
  <si>
    <t xml:space="preserve">La natures et l'éttendu des taches à accomplire étant non présivible, ce devis recense non exhaustivement la nature des taches </t>
  </si>
  <si>
    <t>relevant de la compétence du préstataire, ainsi que le nombre maximal de jours Facturables sur la periode,</t>
  </si>
  <si>
    <t>La quantité de jours facturés sera subordonnée à la validation par le client d'un relévé exhaustif d'activité sur la periode concernée</t>
  </si>
  <si>
    <t>nombre de maximum</t>
  </si>
  <si>
    <t>taux journalier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</si>
</sst>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164" formatCode="d\.m\.yyyy;@"/>
    <numFmt numFmtId="165" formatCode="0.0%"/>
    <numFmt numFmtId="166" formatCode="#,##0.00\ [$€-407]"/>
    <numFmt numFmtId="167" formatCode="#,##0.00\ &quot;€&quot;"/>
  </numFmts>
  <fonts count="25"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0"/>
      <color rgb="FFFF0000"/>
      <name val="Arial"/>
      <family val="2"/>
    </font>
    <font>
      <b/>
      <sz val="14"/>
      <name val="Arial"/>
      <family val="2"/>
    </font>
    <font>
      <sz val="18"/>
      <color theme="1"/>
      <name val="Calibri"/>
      <family val="2"/>
      <scheme val="minor"/>
    </font>
    <font>
      <b/>
      <sz val="8"/>
      <color theme="1"/>
      <name val="Arial"/>
      <family val="2"/>
    </font>
    <font>
      <sz val="8"/>
      <color theme="1"/>
      <name val="Arial"/>
      <family val="2"/>
    </font>
    <font>
      <sz val="11"/>
      <name val="Arial"/>
      <family val="2"/>
    </font>
    <font>
      <b/>
      <sz val="10"/>
      <name val="Arial"/>
      <family val="2"/>
    </font>
    <font>
      <sz val="10"/>
      <name val="Arial"/>
      <family val="2"/>
    </font>
    <font>
      <sz val="9"/>
      <name val="Arial"/>
      <family val="2"/>
    </font>
    <font>
      <sz val="11"/>
      <color theme="0"/>
      <name val="Arial"/>
      <family val="2"/>
    </font>
    <font>
      <b/>
      <sz val="11"/>
      <name val="Arial"/>
      <family val="2"/>
    </font>
    <font>
      <sz val="11"/>
      <color theme="0"/>
      <name val="Calibri"/>
      <family val="2"/>
      <scheme val="minor"/>
    </font>
    <font>
      <sz val="11"/>
      <color theme="1"/>
      <name val="Calibri"/>
      <family val="2"/>
      <scheme val="minor"/>
    </font>
    <font>
      <sz val="10"/>
      <color theme="1"/>
      <name val="Calibri"/>
      <family val="2"/>
    </font>
    <font>
      <b/>
      <sz val="13"/>
      <name val="Arial"/>
      <family val="2"/>
    </font>
    <font>
      <b/>
      <sz val="12"/>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3">
    <border>
      <left/>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s>
  <cellStyleXfs count="2">
    <xf numFmtId="0" fontId="0" fillId="0" borderId="0"/>
    <xf numFmtId="9" fontId="21" fillId="0" borderId="0" applyFont="0" applyFill="0" applyBorder="0" applyAlignment="0" applyProtection="0"/>
  </cellStyleXfs>
  <cellXfs count="77">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4" fillId="3" borderId="0" xfId="0" applyFont="1" applyFill="1" applyAlignment="1">
      <alignment horizontal="left" indent="1"/>
    </xf>
    <xf numFmtId="14" fontId="4" fillId="3" borderId="0" xfId="0" applyNumberFormat="1" applyFont="1" applyFill="1" applyAlignment="1">
      <alignment horizontal="left" indent="1"/>
    </xf>
    <xf numFmtId="164" fontId="4" fillId="3" borderId="0" xfId="0" applyNumberFormat="1" applyFont="1" applyFill="1" applyAlignment="1">
      <alignment horizontal="left" indent="1"/>
    </xf>
    <xf numFmtId="165" fontId="4" fillId="3" borderId="0" xfId="0" applyNumberFormat="1" applyFont="1" applyFill="1" applyAlignment="1">
      <alignment horizontal="left" indent="1"/>
    </xf>
    <xf numFmtId="0" fontId="3" fillId="3" borderId="0" xfId="0" applyFont="1" applyFill="1"/>
    <xf numFmtId="0" fontId="7" fillId="3" borderId="0" xfId="0" applyFont="1" applyFill="1"/>
    <xf numFmtId="0" fontId="8" fillId="2" borderId="0" xfId="0" applyFont="1" applyFill="1"/>
    <xf numFmtId="0" fontId="4" fillId="3" borderId="0" xfId="0" applyFont="1" applyFill="1"/>
    <xf numFmtId="0" fontId="9" fillId="2" borderId="0" xfId="0" applyFont="1" applyFill="1"/>
    <xf numFmtId="0" fontId="8" fillId="3" borderId="0" xfId="0" applyFont="1" applyFill="1"/>
    <xf numFmtId="0" fontId="10" fillId="2" borderId="0" xfId="0" applyFont="1" applyFill="1" applyAlignment="1">
      <alignment horizontal="left"/>
    </xf>
    <xf numFmtId="0" fontId="6" fillId="2" borderId="0" xfId="0" applyFont="1" applyFill="1"/>
    <xf numFmtId="0" fontId="12" fillId="2" borderId="0" xfId="0" applyFont="1" applyFill="1"/>
    <xf numFmtId="0" fontId="13" fillId="2" borderId="0" xfId="0" applyFont="1" applyFill="1"/>
    <xf numFmtId="0" fontId="13" fillId="2" borderId="0" xfId="0" applyFont="1" applyFill="1" applyBorder="1" applyAlignment="1">
      <alignment horizontal="left"/>
    </xf>
    <xf numFmtId="0" fontId="14" fillId="2" borderId="1" xfId="0" applyFont="1" applyFill="1" applyBorder="1"/>
    <xf numFmtId="0" fontId="15" fillId="2" borderId="1" xfId="0" applyFont="1" applyFill="1" applyBorder="1"/>
    <xf numFmtId="14" fontId="16" fillId="2" borderId="0" xfId="0" applyNumberFormat="1" applyFont="1" applyFill="1" applyBorder="1"/>
    <xf numFmtId="0" fontId="16" fillId="2" borderId="0" xfId="0" applyFont="1" applyFill="1" applyBorder="1"/>
    <xf numFmtId="0" fontId="16" fillId="2" borderId="0" xfId="0" quotePrefix="1" applyFont="1" applyFill="1" applyBorder="1"/>
    <xf numFmtId="0" fontId="5" fillId="2" borderId="0" xfId="0" applyFont="1" applyFill="1" applyBorder="1" applyAlignment="1">
      <alignment horizontal="right"/>
    </xf>
    <xf numFmtId="0" fontId="8" fillId="2" borderId="4" xfId="0" quotePrefix="1" applyFont="1" applyFill="1" applyBorder="1"/>
    <xf numFmtId="0" fontId="0" fillId="2" borderId="1" xfId="0" applyFill="1" applyBorder="1"/>
    <xf numFmtId="0" fontId="0" fillId="2" borderId="0" xfId="0" applyFill="1" applyBorder="1"/>
    <xf numFmtId="0" fontId="0" fillId="2" borderId="3" xfId="0" applyFill="1" applyBorder="1"/>
    <xf numFmtId="0" fontId="0" fillId="2" borderId="7" xfId="0" applyFill="1" applyBorder="1"/>
    <xf numFmtId="0" fontId="0" fillId="2" borderId="8" xfId="0" applyFill="1" applyBorder="1"/>
    <xf numFmtId="44" fontId="2" fillId="2" borderId="6" xfId="0" applyNumberFormat="1" applyFont="1" applyFill="1" applyBorder="1"/>
    <xf numFmtId="166" fontId="2" fillId="2" borderId="0" xfId="0" applyNumberFormat="1" applyFont="1" applyFill="1"/>
    <xf numFmtId="14" fontId="17" fillId="3" borderId="0" xfId="0" applyNumberFormat="1" applyFont="1" applyFill="1" applyAlignment="1">
      <alignment horizontal="right"/>
    </xf>
    <xf numFmtId="0" fontId="4" fillId="3" borderId="0" xfId="0" applyNumberFormat="1" applyFont="1" applyFill="1" applyAlignment="1">
      <alignment horizontal="left" indent="1"/>
    </xf>
    <xf numFmtId="166" fontId="18" fillId="2" borderId="0" xfId="0" applyNumberFormat="1" applyFont="1" applyFill="1"/>
    <xf numFmtId="0" fontId="0" fillId="2" borderId="10" xfId="0" applyFill="1" applyBorder="1"/>
    <xf numFmtId="14" fontId="0" fillId="2" borderId="10" xfId="0" applyNumberFormat="1" applyFill="1" applyBorder="1"/>
    <xf numFmtId="0" fontId="10" fillId="2" borderId="0" xfId="0" applyFont="1" applyFill="1" applyAlignment="1">
      <alignment horizontal="right"/>
    </xf>
    <xf numFmtId="0" fontId="13" fillId="2" borderId="0" xfId="0" applyFont="1" applyFill="1" applyAlignment="1">
      <alignment horizontal="right" vertical="center"/>
    </xf>
    <xf numFmtId="0" fontId="19" fillId="2" borderId="9" xfId="0" applyFont="1" applyFill="1" applyBorder="1"/>
    <xf numFmtId="166" fontId="14" fillId="2" borderId="9" xfId="0" applyNumberFormat="1" applyFont="1" applyFill="1" applyBorder="1"/>
    <xf numFmtId="0" fontId="14" fillId="2" borderId="0" xfId="0" applyFont="1" applyFill="1"/>
    <xf numFmtId="0" fontId="19" fillId="2" borderId="0" xfId="0" applyFont="1" applyFill="1"/>
    <xf numFmtId="166" fontId="19" fillId="2" borderId="0" xfId="0" applyNumberFormat="1" applyFont="1" applyFill="1"/>
    <xf numFmtId="0" fontId="8" fillId="2" borderId="11" xfId="0" applyFont="1" applyFill="1" applyBorder="1"/>
    <xf numFmtId="9" fontId="0" fillId="2" borderId="0" xfId="1" applyFont="1" applyFill="1"/>
    <xf numFmtId="0" fontId="22" fillId="2" borderId="4" xfId="0" quotePrefix="1" applyFont="1" applyFill="1" applyBorder="1"/>
    <xf numFmtId="0" fontId="20" fillId="2" borderId="10" xfId="0" applyFont="1" applyFill="1" applyBorder="1"/>
    <xf numFmtId="0" fontId="22" fillId="2" borderId="4" xfId="0" applyFont="1" applyFill="1" applyBorder="1"/>
    <xf numFmtId="44" fontId="2" fillId="2" borderId="0" xfId="0" applyNumberFormat="1" applyFont="1" applyFill="1" applyBorder="1"/>
    <xf numFmtId="9" fontId="0" fillId="2" borderId="0" xfId="1" applyFont="1" applyFill="1" applyBorder="1"/>
    <xf numFmtId="0" fontId="22" fillId="2" borderId="0" xfId="0" applyFont="1" applyFill="1" applyBorder="1"/>
    <xf numFmtId="14" fontId="0" fillId="2" borderId="0" xfId="0" applyNumberFormat="1" applyFill="1" applyBorder="1"/>
    <xf numFmtId="0" fontId="8" fillId="2" borderId="0" xfId="0" quotePrefix="1" applyFont="1" applyFill="1" applyBorder="1"/>
    <xf numFmtId="0" fontId="20" fillId="2" borderId="0" xfId="0" applyFont="1" applyFill="1" applyBorder="1"/>
    <xf numFmtId="0" fontId="10" fillId="2" borderId="0" xfId="0" applyFont="1" applyFill="1" applyAlignment="1"/>
    <xf numFmtId="0" fontId="23" fillId="2" borderId="0" xfId="0" applyFont="1" applyFill="1" applyAlignment="1">
      <alignment horizontal="right"/>
    </xf>
    <xf numFmtId="0" fontId="24" fillId="2" borderId="0" xfId="0" applyFont="1" applyFill="1" applyAlignment="1">
      <alignment horizontal="right"/>
    </xf>
    <xf numFmtId="0" fontId="11" fillId="2" borderId="0" xfId="0" applyFont="1" applyFill="1" applyAlignment="1"/>
    <xf numFmtId="0" fontId="8" fillId="2" borderId="4" xfId="0" quotePrefix="1" applyFont="1" applyFill="1" applyBorder="1" applyAlignment="1">
      <alignment horizontal="left" vertical="center"/>
    </xf>
    <xf numFmtId="0" fontId="8" fillId="2" borderId="4" xfId="0" applyFont="1" applyFill="1" applyBorder="1"/>
    <xf numFmtId="0" fontId="8" fillId="2" borderId="5" xfId="0" quotePrefix="1" applyFont="1" applyFill="1" applyBorder="1" applyAlignment="1">
      <alignment horizontal="left" vertical="center"/>
    </xf>
    <xf numFmtId="0" fontId="6" fillId="4" borderId="11" xfId="0" applyFont="1" applyFill="1" applyBorder="1" applyAlignment="1">
      <alignment vertical="center"/>
    </xf>
    <xf numFmtId="0" fontId="6" fillId="4" borderId="12" xfId="0" applyFont="1" applyFill="1" applyBorder="1" applyAlignment="1">
      <alignment vertical="center"/>
    </xf>
    <xf numFmtId="0" fontId="0" fillId="2" borderId="6" xfId="0" applyFill="1" applyBorder="1"/>
    <xf numFmtId="12" fontId="2" fillId="2" borderId="6" xfId="0" applyNumberFormat="1" applyFont="1" applyFill="1" applyBorder="1" applyAlignment="1">
      <alignment horizontal="right" vertical="center"/>
    </xf>
    <xf numFmtId="12" fontId="2" fillId="2" borderId="3" xfId="0" applyNumberFormat="1" applyFont="1" applyFill="1" applyBorder="1" applyAlignment="1">
      <alignment horizontal="right" vertical="center"/>
    </xf>
    <xf numFmtId="12" fontId="2" fillId="2" borderId="8" xfId="0" applyNumberFormat="1" applyFont="1" applyFill="1" applyBorder="1" applyAlignment="1">
      <alignment horizontal="right" vertical="center"/>
    </xf>
    <xf numFmtId="0" fontId="6" fillId="4" borderId="12" xfId="0" applyFont="1" applyFill="1" applyBorder="1" applyAlignment="1">
      <alignment horizontal="center" vertical="center"/>
    </xf>
    <xf numFmtId="0" fontId="6" fillId="4" borderId="2" xfId="0" applyFont="1" applyFill="1" applyBorder="1" applyAlignment="1">
      <alignment horizontal="center" vertical="center"/>
    </xf>
    <xf numFmtId="167" fontId="0" fillId="2" borderId="11" xfId="0" applyNumberFormat="1" applyFill="1" applyBorder="1" applyAlignment="1">
      <alignment horizontal="center" vertical="center"/>
    </xf>
    <xf numFmtId="167" fontId="0" fillId="2" borderId="6" xfId="0" applyNumberFormat="1" applyFill="1" applyBorder="1" applyAlignment="1">
      <alignment horizontal="center" vertical="center"/>
    </xf>
    <xf numFmtId="167" fontId="0" fillId="2" borderId="4" xfId="0" applyNumberFormat="1" applyFill="1" applyBorder="1" applyAlignment="1">
      <alignment horizontal="center" vertical="center"/>
    </xf>
    <xf numFmtId="167" fontId="0" fillId="2" borderId="3" xfId="0" applyNumberFormat="1" applyFill="1" applyBorder="1" applyAlignment="1">
      <alignment horizontal="center" vertical="center"/>
    </xf>
    <xf numFmtId="167" fontId="0" fillId="2" borderId="5" xfId="0" applyNumberFormat="1" applyFill="1" applyBorder="1" applyAlignment="1">
      <alignment horizontal="center" vertical="center"/>
    </xf>
    <xf numFmtId="167" fontId="0" fillId="2" borderId="8" xfId="0" applyNumberFormat="1" applyFill="1" applyBorder="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abSelected="1" view="pageLayout" zoomScaleNormal="100" workbookViewId="0">
      <selection activeCell="I40" sqref="I40"/>
    </sheetView>
  </sheetViews>
  <sheetFormatPr baseColWidth="10" defaultRowHeight="15" x14ac:dyDescent="0.25"/>
  <cols>
    <col min="1" max="1" width="24.5703125" style="2" customWidth="1"/>
    <col min="2" max="2" width="11.28515625" style="2" customWidth="1"/>
    <col min="3" max="3" width="5.7109375" style="2" customWidth="1"/>
    <col min="4" max="4" width="14.7109375" style="2" customWidth="1"/>
    <col min="5" max="5" width="11.42578125" style="2"/>
    <col min="6" max="6" width="9.7109375" style="2" customWidth="1"/>
    <col min="7" max="7" width="12.85546875" style="2" customWidth="1"/>
    <col min="8" max="16384" width="11.42578125" style="2"/>
  </cols>
  <sheetData>
    <row r="1" spans="1:14" ht="23.25" x14ac:dyDescent="0.35">
      <c r="A1" s="14" t="s">
        <v>0</v>
      </c>
      <c r="D1" s="59"/>
      <c r="E1" s="56"/>
      <c r="F1" s="56"/>
      <c r="G1" s="38" t="s">
        <v>44</v>
      </c>
    </row>
    <row r="2" spans="1:14" ht="16.5" x14ac:dyDescent="0.25">
      <c r="A2" s="1" t="s">
        <v>1</v>
      </c>
      <c r="E2" s="57" t="s">
        <v>43</v>
      </c>
      <c r="F2" s="58"/>
      <c r="G2" s="57" t="s">
        <v>48</v>
      </c>
    </row>
    <row r="3" spans="1:14" x14ac:dyDescent="0.25">
      <c r="A3" s="1" t="s">
        <v>2</v>
      </c>
    </row>
    <row r="5" spans="1:14" x14ac:dyDescent="0.25">
      <c r="A5" s="3" t="s">
        <v>3</v>
      </c>
      <c r="B5" s="5">
        <f ca="1">TODAY()</f>
        <v>42816</v>
      </c>
      <c r="C5" s="5"/>
      <c r="E5" s="9" t="s">
        <v>12</v>
      </c>
      <c r="F5" s="13"/>
      <c r="G5" s="13"/>
    </row>
    <row r="6" spans="1:14" x14ac:dyDescent="0.25">
      <c r="A6" s="3" t="s">
        <v>4</v>
      </c>
      <c r="B6" s="4" t="str">
        <f>G2</f>
        <v>opcadefi022017/d1</v>
      </c>
      <c r="C6" s="4"/>
      <c r="E6" s="11" t="s">
        <v>13</v>
      </c>
      <c r="F6" s="13"/>
      <c r="G6" s="13"/>
    </row>
    <row r="7" spans="1:14" x14ac:dyDescent="0.25">
      <c r="A7" s="3" t="s">
        <v>5</v>
      </c>
      <c r="B7" s="4">
        <v>1</v>
      </c>
      <c r="C7" s="4"/>
      <c r="E7" s="11" t="s">
        <v>14</v>
      </c>
      <c r="F7" s="13"/>
      <c r="G7" s="13"/>
    </row>
    <row r="8" spans="1:14" x14ac:dyDescent="0.25">
      <c r="A8" s="3" t="s">
        <v>6</v>
      </c>
      <c r="B8" s="6" t="s">
        <v>7</v>
      </c>
      <c r="C8" s="6"/>
      <c r="E8" s="11" t="s">
        <v>33</v>
      </c>
      <c r="F8" s="13"/>
      <c r="G8" s="13"/>
    </row>
    <row r="9" spans="1:14" x14ac:dyDescent="0.25">
      <c r="A9" s="3" t="s">
        <v>8</v>
      </c>
      <c r="B9" s="4" t="s">
        <v>0</v>
      </c>
      <c r="C9" s="4"/>
      <c r="E9" s="11" t="s">
        <v>15</v>
      </c>
      <c r="F9" s="13"/>
      <c r="G9" s="13"/>
    </row>
    <row r="10" spans="1:14" x14ac:dyDescent="0.25">
      <c r="A10" s="3" t="s">
        <v>9</v>
      </c>
      <c r="B10" s="4" t="s">
        <v>0</v>
      </c>
      <c r="C10" s="4"/>
      <c r="E10" s="12"/>
      <c r="F10" s="10"/>
      <c r="G10" s="10"/>
    </row>
    <row r="11" spans="1:14" x14ac:dyDescent="0.25">
      <c r="A11" s="3" t="s">
        <v>49</v>
      </c>
      <c r="B11" s="5">
        <f>DATE(2017,1,16)+0</f>
        <v>42751</v>
      </c>
      <c r="C11" s="5"/>
      <c r="E11" s="9" t="s">
        <v>16</v>
      </c>
      <c r="F11" s="13"/>
      <c r="G11" s="13"/>
    </row>
    <row r="12" spans="1:14" x14ac:dyDescent="0.25">
      <c r="A12" s="3" t="s">
        <v>50</v>
      </c>
      <c r="B12" s="5">
        <v>42794</v>
      </c>
      <c r="C12" s="5"/>
      <c r="E12" s="11" t="s">
        <v>17</v>
      </c>
      <c r="F12" s="13"/>
      <c r="G12" s="13"/>
    </row>
    <row r="13" spans="1:14" x14ac:dyDescent="0.25">
      <c r="A13" s="3" t="s">
        <v>10</v>
      </c>
      <c r="B13" s="34">
        <f>NETWORKDAYS(B11,B12)</f>
        <v>32</v>
      </c>
      <c r="C13" s="7" t="s">
        <v>11</v>
      </c>
      <c r="E13" s="11" t="s">
        <v>32</v>
      </c>
      <c r="F13" s="13"/>
      <c r="G13" s="13"/>
    </row>
    <row r="14" spans="1:14" x14ac:dyDescent="0.25">
      <c r="A14" s="3" t="s">
        <v>35</v>
      </c>
      <c r="B14" s="4">
        <v>312</v>
      </c>
      <c r="C14" s="4" t="s">
        <v>27</v>
      </c>
      <c r="E14" s="11" t="s">
        <v>33</v>
      </c>
      <c r="F14" s="13"/>
      <c r="G14" s="13"/>
    </row>
    <row r="15" spans="1:14" x14ac:dyDescent="0.25">
      <c r="E15" s="11" t="s">
        <v>15</v>
      </c>
      <c r="F15" s="13"/>
      <c r="G15" s="13"/>
      <c r="H15" s="27"/>
      <c r="I15" s="27"/>
      <c r="J15" s="27"/>
      <c r="K15" s="27"/>
      <c r="L15" s="27"/>
      <c r="M15" s="27"/>
      <c r="N15" s="27"/>
    </row>
    <row r="16" spans="1:14" x14ac:dyDescent="0.25">
      <c r="H16" s="27"/>
      <c r="I16" s="27"/>
      <c r="J16" s="27"/>
      <c r="K16" s="27"/>
      <c r="L16" s="51"/>
      <c r="M16" s="27"/>
      <c r="N16" s="27"/>
    </row>
    <row r="17" spans="1:14" x14ac:dyDescent="0.25">
      <c r="A17" s="16" t="s">
        <v>18</v>
      </c>
      <c r="H17" s="27"/>
      <c r="I17" s="27"/>
      <c r="J17" s="27"/>
      <c r="K17" s="27"/>
      <c r="L17" s="27"/>
      <c r="M17" s="27"/>
      <c r="N17" s="27"/>
    </row>
    <row r="18" spans="1:14" x14ac:dyDescent="0.25">
      <c r="A18" s="17" t="s">
        <v>19</v>
      </c>
      <c r="H18" s="27"/>
      <c r="I18" s="27"/>
      <c r="J18" s="27"/>
      <c r="K18" s="27"/>
      <c r="L18" s="27"/>
      <c r="M18" s="27"/>
      <c r="N18" s="27"/>
    </row>
    <row r="19" spans="1:14" x14ac:dyDescent="0.25">
      <c r="A19" s="18" t="s">
        <v>20</v>
      </c>
      <c r="H19" s="27"/>
      <c r="I19" s="27"/>
      <c r="J19" s="27"/>
      <c r="K19" s="27"/>
      <c r="L19" s="27"/>
      <c r="M19" s="27"/>
      <c r="N19" s="27"/>
    </row>
    <row r="20" spans="1:14" x14ac:dyDescent="0.25">
      <c r="A20" s="17" t="s">
        <v>54</v>
      </c>
      <c r="H20" s="27"/>
      <c r="I20" s="27"/>
      <c r="J20" s="27"/>
      <c r="K20" s="27"/>
      <c r="L20" s="27"/>
      <c r="M20" s="27"/>
      <c r="N20" s="27"/>
    </row>
    <row r="21" spans="1:14" x14ac:dyDescent="0.25">
      <c r="A21" s="17" t="s">
        <v>55</v>
      </c>
      <c r="G21" s="27"/>
      <c r="H21" s="27"/>
      <c r="I21" s="27"/>
      <c r="J21" s="27"/>
      <c r="K21" s="27"/>
      <c r="L21" s="27"/>
      <c r="M21" s="27"/>
      <c r="N21" s="27"/>
    </row>
    <row r="22" spans="1:14" x14ac:dyDescent="0.25">
      <c r="A22" s="17" t="s">
        <v>56</v>
      </c>
      <c r="H22" s="27"/>
      <c r="I22" s="27"/>
      <c r="J22" s="27"/>
      <c r="K22" s="27"/>
      <c r="L22" s="27"/>
      <c r="M22" s="27"/>
      <c r="N22" s="27"/>
    </row>
    <row r="23" spans="1:14" x14ac:dyDescent="0.25">
      <c r="H23" s="27"/>
      <c r="I23" s="27"/>
      <c r="J23" s="27"/>
      <c r="K23" s="27"/>
      <c r="L23" s="27"/>
      <c r="M23" s="27"/>
      <c r="N23" s="27"/>
    </row>
    <row r="24" spans="1:14" ht="17.25" customHeight="1" x14ac:dyDescent="0.25">
      <c r="A24" s="63" t="s">
        <v>26</v>
      </c>
      <c r="B24" s="64"/>
      <c r="C24" s="64"/>
      <c r="D24" s="69" t="s">
        <v>58</v>
      </c>
      <c r="E24" s="69"/>
      <c r="F24" s="69" t="s">
        <v>57</v>
      </c>
      <c r="G24" s="70"/>
      <c r="H24" s="24"/>
      <c r="I24" s="24"/>
      <c r="J24" s="27"/>
      <c r="K24" s="27"/>
      <c r="L24" s="27"/>
      <c r="M24" s="27"/>
      <c r="N24" s="27"/>
    </row>
    <row r="25" spans="1:14" x14ac:dyDescent="0.25">
      <c r="A25" s="45" t="s">
        <v>46</v>
      </c>
      <c r="B25" s="26"/>
      <c r="C25" s="65"/>
      <c r="D25" s="71">
        <f>B14</f>
        <v>312</v>
      </c>
      <c r="E25" s="72"/>
      <c r="F25" s="26"/>
      <c r="G25" s="66">
        <f>B13</f>
        <v>32</v>
      </c>
      <c r="H25" s="27"/>
      <c r="I25" s="27"/>
      <c r="J25" s="27"/>
      <c r="K25" s="27"/>
      <c r="L25" s="27"/>
      <c r="M25" s="27"/>
      <c r="N25" s="27"/>
    </row>
    <row r="26" spans="1:14" x14ac:dyDescent="0.25">
      <c r="A26" s="47" t="s">
        <v>47</v>
      </c>
      <c r="B26" s="27"/>
      <c r="C26" s="28"/>
      <c r="D26" s="73"/>
      <c r="E26" s="74"/>
      <c r="F26" s="27"/>
      <c r="G26" s="67"/>
      <c r="H26" s="27"/>
      <c r="I26" s="27"/>
      <c r="J26" s="27"/>
      <c r="K26" s="27"/>
      <c r="L26" s="27"/>
      <c r="M26" s="27"/>
      <c r="N26" s="27"/>
    </row>
    <row r="27" spans="1:14" x14ac:dyDescent="0.25">
      <c r="A27" s="61" t="s">
        <v>45</v>
      </c>
      <c r="B27" s="27"/>
      <c r="C27" s="28"/>
      <c r="D27" s="73"/>
      <c r="E27" s="74"/>
      <c r="F27" s="27"/>
      <c r="G27" s="67"/>
      <c r="H27" s="27"/>
      <c r="I27" s="27"/>
      <c r="J27" s="27"/>
      <c r="K27" s="27"/>
      <c r="L27" s="27"/>
      <c r="M27" s="27"/>
      <c r="N27" s="27"/>
    </row>
    <row r="28" spans="1:14" x14ac:dyDescent="0.25">
      <c r="A28" s="60" t="s">
        <v>51</v>
      </c>
      <c r="B28" s="27"/>
      <c r="C28" s="28"/>
      <c r="D28" s="73"/>
      <c r="E28" s="74"/>
      <c r="F28" s="27"/>
      <c r="G28" s="67"/>
      <c r="H28" s="52"/>
      <c r="I28" s="27"/>
      <c r="J28" s="27"/>
      <c r="K28" s="53"/>
      <c r="L28" s="27"/>
      <c r="M28" s="27"/>
      <c r="N28" s="50"/>
    </row>
    <row r="29" spans="1:14" x14ac:dyDescent="0.25">
      <c r="A29" s="60" t="s">
        <v>52</v>
      </c>
      <c r="B29" s="27"/>
      <c r="C29" s="28"/>
      <c r="D29" s="73"/>
      <c r="E29" s="74"/>
      <c r="F29" s="27"/>
      <c r="G29" s="67"/>
      <c r="H29" s="54"/>
      <c r="I29" s="27"/>
      <c r="J29" s="27"/>
      <c r="K29" s="27"/>
      <c r="L29" s="55"/>
      <c r="M29" s="27"/>
      <c r="N29" s="27"/>
    </row>
    <row r="30" spans="1:14" x14ac:dyDescent="0.25">
      <c r="A30" s="62" t="s">
        <v>53</v>
      </c>
      <c r="B30" s="29"/>
      <c r="C30" s="30"/>
      <c r="D30" s="75"/>
      <c r="E30" s="76"/>
      <c r="F30" s="29"/>
      <c r="G30" s="68"/>
      <c r="H30" s="27"/>
      <c r="I30" s="27"/>
      <c r="J30" s="27"/>
      <c r="K30" s="27"/>
      <c r="L30" s="27"/>
      <c r="M30" s="27"/>
      <c r="N30" s="27"/>
    </row>
    <row r="34" spans="1:7" x14ac:dyDescent="0.25">
      <c r="F34" s="15" t="s">
        <v>28</v>
      </c>
      <c r="G34" s="32">
        <f>B13*B14</f>
        <v>9984</v>
      </c>
    </row>
    <row r="35" spans="1:7" x14ac:dyDescent="0.25">
      <c r="G35" s="39" t="s">
        <v>34</v>
      </c>
    </row>
    <row r="36" spans="1:7" ht="15.75" thickBot="1" x14ac:dyDescent="0.3">
      <c r="F36" s="40" t="s">
        <v>29</v>
      </c>
      <c r="G36" s="41">
        <v>0</v>
      </c>
    </row>
    <row r="37" spans="1:7" ht="15.75" thickTop="1" x14ac:dyDescent="0.25">
      <c r="E37" s="15"/>
      <c r="F37" s="42"/>
      <c r="G37" s="35"/>
    </row>
    <row r="38" spans="1:7" x14ac:dyDescent="0.25">
      <c r="F38" s="43" t="s">
        <v>30</v>
      </c>
      <c r="G38" s="44">
        <f>G34+G36</f>
        <v>9984</v>
      </c>
    </row>
    <row r="41" spans="1:7" ht="15.75" x14ac:dyDescent="0.25">
      <c r="D41" s="8"/>
      <c r="E41" s="8"/>
      <c r="F41" s="8"/>
      <c r="G41" s="33" t="s">
        <v>31</v>
      </c>
    </row>
    <row r="42" spans="1:7" ht="15.75" x14ac:dyDescent="0.25">
      <c r="D42" s="8"/>
      <c r="E42" s="8"/>
      <c r="F42" s="8"/>
      <c r="G42" s="8"/>
    </row>
    <row r="43" spans="1:7" ht="15.75" x14ac:dyDescent="0.25">
      <c r="D43" s="8"/>
      <c r="E43" s="8"/>
      <c r="F43" s="8"/>
      <c r="G43" s="8"/>
    </row>
    <row r="44" spans="1:7" ht="15.75" x14ac:dyDescent="0.25">
      <c r="D44" s="8"/>
      <c r="E44" s="8"/>
      <c r="F44" s="8"/>
      <c r="G44" s="8"/>
    </row>
    <row r="48" spans="1:7" x14ac:dyDescent="0.25">
      <c r="A48" s="20" t="s">
        <v>0</v>
      </c>
      <c r="B48" s="20"/>
      <c r="C48" s="20"/>
      <c r="D48" s="20" t="s">
        <v>21</v>
      </c>
      <c r="E48" s="19"/>
      <c r="F48" s="19"/>
      <c r="G48" s="19"/>
    </row>
    <row r="49" spans="1:6" x14ac:dyDescent="0.25">
      <c r="A49" s="21" t="s">
        <v>1</v>
      </c>
      <c r="B49" s="22"/>
      <c r="C49" s="22"/>
      <c r="D49" s="22" t="s">
        <v>0</v>
      </c>
      <c r="E49" s="22"/>
      <c r="F49" s="22"/>
    </row>
    <row r="50" spans="1:6" x14ac:dyDescent="0.25">
      <c r="A50" s="21" t="s">
        <v>2</v>
      </c>
      <c r="B50" s="22"/>
      <c r="C50" s="22"/>
      <c r="D50" s="22" t="s">
        <v>22</v>
      </c>
      <c r="E50" s="22"/>
      <c r="F50" s="22"/>
    </row>
    <row r="51" spans="1:6" x14ac:dyDescent="0.25">
      <c r="A51" s="22" t="s">
        <v>23</v>
      </c>
      <c r="B51" s="22"/>
      <c r="C51" s="22"/>
      <c r="D51" s="22" t="s">
        <v>24</v>
      </c>
      <c r="E51" s="22"/>
      <c r="F51" s="22"/>
    </row>
    <row r="52" spans="1:6" x14ac:dyDescent="0.25">
      <c r="A52" s="22" t="s">
        <v>25</v>
      </c>
      <c r="B52" s="22"/>
      <c r="C52" s="22"/>
      <c r="D52" s="23"/>
      <c r="E52" s="22"/>
      <c r="F52" s="22"/>
    </row>
  </sheetData>
  <mergeCells count="4">
    <mergeCell ref="G25:G30"/>
    <mergeCell ref="F24:G24"/>
    <mergeCell ref="D24:E24"/>
    <mergeCell ref="D25:E30"/>
  </mergeCells>
  <pageMargins left="0.625" right="0.44791666666666669"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36</v>
      </c>
      <c r="E10" s="2">
        <v>3120</v>
      </c>
      <c r="F10" s="2"/>
      <c r="G10" s="2"/>
      <c r="H10" s="2"/>
    </row>
    <row r="11" spans="2:8" x14ac:dyDescent="0.25">
      <c r="B11" s="2"/>
      <c r="C11" s="2"/>
      <c r="D11" s="2" t="s">
        <v>37</v>
      </c>
      <c r="E11" s="2">
        <v>720</v>
      </c>
      <c r="F11" s="46">
        <f>E11/E10</f>
        <v>0.23076923076923078</v>
      </c>
      <c r="G11" s="2"/>
      <c r="H11" s="2"/>
    </row>
    <row r="12" spans="2:8" x14ac:dyDescent="0.25">
      <c r="B12" s="2"/>
      <c r="C12" s="2"/>
      <c r="D12" s="2" t="s">
        <v>38</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39</v>
      </c>
      <c r="C16" s="2"/>
      <c r="D16" s="2"/>
      <c r="E16" s="2"/>
      <c r="F16" s="2"/>
      <c r="G16" s="2"/>
      <c r="H16" s="2"/>
    </row>
    <row r="17" spans="2:8" x14ac:dyDescent="0.25">
      <c r="B17" s="2"/>
      <c r="C17" s="2"/>
      <c r="D17" s="2"/>
      <c r="E17" s="2"/>
      <c r="F17" s="2"/>
      <c r="G17" s="2"/>
      <c r="H17" s="2"/>
    </row>
    <row r="18" spans="2:8" ht="15.75" x14ac:dyDescent="0.25">
      <c r="B18" s="24"/>
      <c r="C18" s="24"/>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49" t="s">
        <v>40</v>
      </c>
      <c r="C23" s="27"/>
      <c r="D23" s="27"/>
      <c r="E23" s="37"/>
      <c r="F23" s="36"/>
      <c r="G23" s="26"/>
      <c r="H23" s="31">
        <f>SUM(F24:F25)*$B$15</f>
        <v>0</v>
      </c>
    </row>
    <row r="24" spans="2:8" x14ac:dyDescent="0.25">
      <c r="B24" s="25" t="s">
        <v>41</v>
      </c>
      <c r="C24" s="27"/>
      <c r="D24" s="27"/>
      <c r="E24" s="36"/>
      <c r="F24" s="48">
        <v>2</v>
      </c>
      <c r="G24" s="27"/>
      <c r="H24" s="28"/>
    </row>
    <row r="25" spans="2:8" x14ac:dyDescent="0.25">
      <c r="B25" s="25" t="s">
        <v>42</v>
      </c>
      <c r="C25" s="27"/>
      <c r="D25" s="27"/>
      <c r="E25" s="36"/>
      <c r="F25" s="48">
        <v>3</v>
      </c>
      <c r="G25" s="27"/>
      <c r="H25" s="28"/>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2017-03-22T13:39:43Z</cp:lastPrinted>
  <dcterms:created xsi:type="dcterms:W3CDTF">2016-12-12T10:44:56Z</dcterms:created>
  <dcterms:modified xsi:type="dcterms:W3CDTF">2017-03-22T13:40:34Z</dcterms:modified>
</cp:coreProperties>
</file>