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H:\"/>
    </mc:Choice>
  </mc:AlternateContent>
  <bookViews>
    <workbookView xWindow="0" yWindow="0" windowWidth="19200" windowHeight="10770"/>
  </bookViews>
  <sheets>
    <sheet name="Feuil1" sheetId="1" r:id="rId1"/>
    <sheet name="Feuil2"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1" l="1"/>
  <c r="E40" i="1" l="1"/>
  <c r="G39" i="1"/>
  <c r="E39" i="1"/>
  <c r="E37" i="1"/>
  <c r="E36" i="1"/>
  <c r="G35" i="1"/>
  <c r="E35" i="1"/>
  <c r="G17" i="1"/>
  <c r="G22" i="1"/>
  <c r="G27" i="1"/>
  <c r="G31" i="1"/>
  <c r="B6" i="1"/>
  <c r="E33" i="1"/>
  <c r="E32" i="1"/>
  <c r="E31" i="1"/>
  <c r="E29" i="1"/>
  <c r="E28" i="1"/>
  <c r="E27" i="1"/>
  <c r="E22" i="1"/>
  <c r="E23" i="1"/>
  <c r="E24" i="1"/>
  <c r="E25" i="1"/>
  <c r="E20" i="1"/>
  <c r="E19" i="1"/>
  <c r="E12" i="1"/>
  <c r="E13" i="1"/>
  <c r="E14" i="1"/>
  <c r="E15" i="1"/>
  <c r="E17" i="1"/>
  <c r="E18" i="1"/>
  <c r="D11" i="1" l="1"/>
  <c r="E11" i="1" l="1"/>
  <c r="G11" i="1"/>
  <c r="H23" i="2"/>
  <c r="E12" i="2"/>
  <c r="F11" i="2"/>
</calcChain>
</file>

<file path=xl/sharedStrings.xml><?xml version="1.0" encoding="utf-8"?>
<sst xmlns="http://schemas.openxmlformats.org/spreadsheetml/2006/main" count="57" uniqueCount="54">
  <si>
    <t>Florian CHAUMEIL</t>
  </si>
  <si>
    <t>42 rue Manin</t>
  </si>
  <si>
    <t>75019 Paris</t>
  </si>
  <si>
    <t>jours</t>
  </si>
  <si>
    <t>Destinataire :</t>
  </si>
  <si>
    <t>94166 ST MANDE CEDEX</t>
  </si>
  <si>
    <t>Benoît BLANCHARD</t>
  </si>
  <si>
    <t>Contact</t>
  </si>
  <si>
    <t>Téléphone +33 6 7636 3528</t>
  </si>
  <si>
    <t>France</t>
  </si>
  <si>
    <t>Email: florian.chaumeil@yahoo.fr</t>
  </si>
  <si>
    <t>Siret : 80396991400016</t>
  </si>
  <si>
    <t>5-7 ave du Général De Gaulle</t>
  </si>
  <si>
    <t>ca</t>
  </si>
  <si>
    <t>cotis</t>
  </si>
  <si>
    <t>net</t>
  </si>
  <si>
    <t>pas de différence entre le Hors Taxe (HT) et le Toutes Taxes Comprises (TTC). Vous ne collectez pas la TVA pour l'Etat, le montant de la prestation ne tient pas compte de la TVA. </t>
  </si>
  <si>
    <t>Etudes préliminaires EDI PEC:</t>
  </si>
  <si>
    <t xml:space="preserve">-       Analyse du processus actuel </t>
  </si>
  <si>
    <t xml:space="preserve">-       rédaction d'une doc technico-fonctionnelle </t>
  </si>
  <si>
    <t xml:space="preserve">FICHE D'ACTIVITE </t>
  </si>
  <si>
    <t>Au :</t>
  </si>
  <si>
    <t>Période du :</t>
  </si>
  <si>
    <t>Description des tâches</t>
  </si>
  <si>
    <t>semaine</t>
  </si>
  <si>
    <t>date de réalisation</t>
  </si>
  <si>
    <t>Test API v2 (Lancement des api hauts volumes)</t>
  </si>
  <si>
    <t>modif code uplink (cn_param + ordre dependance)</t>
  </si>
  <si>
    <t>modif code: refacto,script deploiement,unification .config</t>
  </si>
  <si>
    <t>Test synchro Montante: DPEC, CPRO</t>
  </si>
  <si>
    <t>Test API v2 (debug en relation avec Globalys, proviendSI)</t>
  </si>
  <si>
    <t>Test ajout documents complementaire optiformId null</t>
  </si>
  <si>
    <t>fix synchro cout, type cout, module pro</t>
  </si>
  <si>
    <t>Nbr de jours ouvrés sur la période (jours)</t>
  </si>
  <si>
    <t>durée totale de la prestation (jours)</t>
  </si>
  <si>
    <t>Transfert connaissance uplink Phillippe (uplink + support)</t>
  </si>
  <si>
    <t>atelier EDI + préparation ppt + maj doc sharepoint</t>
  </si>
  <si>
    <t>support mcd</t>
  </si>
  <si>
    <t>supprot mcd</t>
  </si>
  <si>
    <t>transfert connaissance phillippe support multisiren</t>
  </si>
  <si>
    <t xml:space="preserve">implem table ID intermediaires + script récup dossiers+ code remplissage </t>
  </si>
  <si>
    <t>mise en production architecture BDD + erreur synchro diagnostique + fix</t>
  </si>
  <si>
    <t xml:space="preserve">diagnostique + fix erreur saisie, modif table liaison salarie </t>
  </si>
  <si>
    <t>durée de réalisation (jours)</t>
  </si>
  <si>
    <t>mise à jour Vue Salarie champs civilité et nom de naissance</t>
  </si>
  <si>
    <t>Responsable des SI</t>
  </si>
  <si>
    <t>debug affichage salarie avec globalis + debug classification doublon mcd</t>
  </si>
  <si>
    <t>Test API mass: unit stag, cout, opt group fin, echeanc, entreprise</t>
  </si>
  <si>
    <t>Test API mass: grp fin, option, conv. Insert massif des ids intermediaires</t>
  </si>
  <si>
    <t>specs nettoyage mcd + suivi redmines</t>
  </si>
  <si>
    <t>adapt synchro  COUTs avec ID entreprise + coordination redmines</t>
  </si>
  <si>
    <t>tests recette attdif et bulsal + prep prod pour attdif (.config et piece_pec)</t>
  </si>
  <si>
    <t>diagnostique + fix erreurs saisie + recup documents en erreur</t>
  </si>
  <si>
    <t>Date et Signature du prestataire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</si>
</sst>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 #,##0.00\ &quot;€&quot;_-;\-* #,##0.00\ &quot;€&quot;_-;_-* &quot;-&quot;??\ &quot;€&quot;_-;_-@_-"/>
    <numFmt numFmtId="164" formatCode="dd/mm/yy;@"/>
    <numFmt numFmtId="165" formatCode="dddd"/>
  </numFmts>
  <fonts count="21" x14ac:knownFonts="1">
    <font>
      <sz val="11"/>
      <color theme="1"/>
      <name val="Calibri"/>
      <family val="2"/>
      <scheme val="minor"/>
    </font>
    <font>
      <i/>
      <sz val="10"/>
      <color theme="1" tint="0.499984740745262"/>
      <name val="Arial"/>
      <family val="2"/>
    </font>
    <font>
      <sz val="11"/>
      <color theme="1"/>
      <name val="Arial"/>
      <family val="2"/>
    </font>
    <font>
      <sz val="12"/>
      <color theme="1"/>
      <name val="Arial"/>
      <family val="2"/>
    </font>
    <font>
      <sz val="10"/>
      <color theme="1"/>
      <name val="Arial"/>
      <family val="2"/>
    </font>
    <font>
      <b/>
      <sz val="12"/>
      <color theme="1"/>
      <name val="Arial"/>
      <family val="2"/>
    </font>
    <font>
      <b/>
      <sz val="11"/>
      <color theme="1"/>
      <name val="Arial"/>
      <family val="2"/>
    </font>
    <font>
      <b/>
      <sz val="10"/>
      <color theme="1"/>
      <name val="Arial"/>
      <family val="2"/>
    </font>
    <font>
      <sz val="10"/>
      <color theme="1"/>
      <name val="Calibri"/>
      <family val="2"/>
      <scheme val="minor"/>
    </font>
    <font>
      <sz val="11"/>
      <name val="Arial"/>
      <family val="2"/>
    </font>
    <font>
      <b/>
      <sz val="10"/>
      <name val="Arial"/>
      <family val="2"/>
    </font>
    <font>
      <sz val="10"/>
      <name val="Arial"/>
      <family val="2"/>
    </font>
    <font>
      <sz val="9"/>
      <name val="Arial"/>
      <family val="2"/>
    </font>
    <font>
      <sz val="11"/>
      <color theme="0"/>
      <name val="Calibri"/>
      <family val="2"/>
      <scheme val="minor"/>
    </font>
    <font>
      <sz val="11"/>
      <color theme="1"/>
      <name val="Calibri"/>
      <family val="2"/>
      <scheme val="minor"/>
    </font>
    <font>
      <sz val="10"/>
      <color theme="1"/>
      <name val="Calibri"/>
      <family val="2"/>
    </font>
    <font>
      <b/>
      <sz val="12"/>
      <name val="Arial"/>
      <family val="2"/>
    </font>
    <font>
      <b/>
      <sz val="26"/>
      <color rgb="FF000000"/>
      <name val="Calibri"/>
      <family val="2"/>
      <scheme val="minor"/>
    </font>
    <font>
      <sz val="9"/>
      <color theme="1"/>
      <name val="Arial"/>
      <family val="2"/>
    </font>
    <font>
      <sz val="11"/>
      <name val="Calibri"/>
      <family val="2"/>
      <scheme val="minor"/>
    </font>
    <font>
      <b/>
      <sz val="9"/>
      <color theme="1"/>
      <name val="Arial"/>
      <family val="2"/>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3" tint="0.79998168889431442"/>
        <bgColor indexed="64"/>
      </patternFill>
    </fill>
  </fills>
  <borders count="13">
    <border>
      <left/>
      <right/>
      <top/>
      <bottom/>
      <diagonal/>
    </border>
    <border>
      <left/>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14" fillId="0" borderId="0" applyFont="0" applyFill="0" applyBorder="0" applyAlignment="0" applyProtection="0"/>
  </cellStyleXfs>
  <cellXfs count="73">
    <xf numFmtId="0" fontId="0" fillId="0" borderId="0" xfId="0"/>
    <xf numFmtId="0" fontId="1" fillId="2" borderId="0" xfId="0" applyFont="1" applyFill="1"/>
    <xf numFmtId="0" fontId="0" fillId="2" borderId="0" xfId="0" applyFill="1"/>
    <xf numFmtId="0" fontId="4" fillId="3" borderId="0" xfId="0" applyFont="1" applyFill="1" applyAlignment="1">
      <alignment horizontal="right"/>
    </xf>
    <xf numFmtId="0" fontId="3" fillId="3" borderId="0" xfId="0" applyFont="1" applyFill="1"/>
    <xf numFmtId="0" fontId="7" fillId="3" borderId="0" xfId="0" applyFont="1" applyFill="1"/>
    <xf numFmtId="0" fontId="4" fillId="3" borderId="0" xfId="0" applyFont="1" applyFill="1"/>
    <xf numFmtId="0" fontId="8" fillId="3" borderId="0" xfId="0" applyFont="1" applyFill="1"/>
    <xf numFmtId="0" fontId="9" fillId="2" borderId="1" xfId="0" applyFont="1" applyFill="1" applyBorder="1"/>
    <xf numFmtId="0" fontId="10" fillId="2" borderId="1" xfId="0" applyFont="1" applyFill="1" applyBorder="1"/>
    <xf numFmtId="14" fontId="11" fillId="2" borderId="0" xfId="0" applyNumberFormat="1" applyFont="1" applyFill="1" applyBorder="1"/>
    <xf numFmtId="0" fontId="11" fillId="2" borderId="0" xfId="0" applyFont="1" applyFill="1" applyBorder="1"/>
    <xf numFmtId="0" fontId="11" fillId="2" borderId="0" xfId="0" quotePrefix="1" applyFont="1" applyFill="1" applyBorder="1"/>
    <xf numFmtId="0" fontId="5" fillId="2" borderId="0" xfId="0" applyFont="1" applyFill="1" applyBorder="1" applyAlignment="1">
      <alignment horizontal="right"/>
    </xf>
    <xf numFmtId="0" fontId="8" fillId="2" borderId="3" xfId="0" quotePrefix="1" applyFont="1" applyFill="1" applyBorder="1"/>
    <xf numFmtId="0" fontId="0" fillId="2" borderId="1" xfId="0" applyFill="1" applyBorder="1"/>
    <xf numFmtId="0" fontId="0" fillId="2" borderId="0" xfId="0" applyFill="1" applyBorder="1"/>
    <xf numFmtId="0" fontId="0" fillId="2" borderId="2" xfId="0" applyFill="1" applyBorder="1"/>
    <xf numFmtId="44" fontId="2" fillId="2" borderId="4" xfId="0" applyNumberFormat="1" applyFont="1" applyFill="1" applyBorder="1"/>
    <xf numFmtId="14" fontId="12" fillId="3" borderId="0" xfId="0" applyNumberFormat="1" applyFont="1" applyFill="1" applyAlignment="1">
      <alignment horizontal="right"/>
    </xf>
    <xf numFmtId="0" fontId="0" fillId="2" borderId="5" xfId="0" applyFill="1" applyBorder="1"/>
    <xf numFmtId="14" fontId="0" fillId="2" borderId="5" xfId="0" applyNumberFormat="1" applyFill="1" applyBorder="1"/>
    <xf numFmtId="9" fontId="0" fillId="2" borderId="0" xfId="1" applyFont="1" applyFill="1"/>
    <xf numFmtId="0" fontId="13" fillId="2" borderId="5" xfId="0" applyFont="1" applyFill="1" applyBorder="1"/>
    <xf numFmtId="0" fontId="15" fillId="2" borderId="3" xfId="0" applyFont="1" applyFill="1" applyBorder="1"/>
    <xf numFmtId="44" fontId="2" fillId="2" borderId="0" xfId="0" applyNumberFormat="1" applyFont="1" applyFill="1" applyBorder="1"/>
    <xf numFmtId="0" fontId="15" fillId="2" borderId="0" xfId="0" applyFont="1" applyFill="1" applyBorder="1"/>
    <xf numFmtId="14" fontId="0" fillId="2" borderId="0" xfId="0" applyNumberFormat="1" applyFill="1" applyBorder="1"/>
    <xf numFmtId="0" fontId="8" fillId="2" borderId="0" xfId="0" quotePrefix="1" applyFont="1" applyFill="1" applyBorder="1"/>
    <xf numFmtId="0" fontId="13" fillId="2" borderId="0" xfId="0" applyFont="1" applyFill="1" applyBorder="1"/>
    <xf numFmtId="0" fontId="18" fillId="3" borderId="0" xfId="0" applyFont="1" applyFill="1" applyAlignment="1">
      <alignment horizontal="right"/>
    </xf>
    <xf numFmtId="0" fontId="16" fillId="2" borderId="0" xfId="0" applyFont="1" applyFill="1" applyAlignment="1">
      <alignment horizontal="left"/>
    </xf>
    <xf numFmtId="0" fontId="0" fillId="2" borderId="0" xfId="0" applyFill="1" applyAlignment="1">
      <alignment horizontal="right" vertical="center"/>
    </xf>
    <xf numFmtId="0" fontId="0" fillId="2" borderId="0" xfId="0" applyFill="1" applyAlignment="1">
      <alignment horizontal="center" vertical="center"/>
    </xf>
    <xf numFmtId="0" fontId="0" fillId="2" borderId="0" xfId="0" applyFill="1" applyAlignment="1">
      <alignment horizontal="left" vertical="center"/>
    </xf>
    <xf numFmtId="0" fontId="6" fillId="4" borderId="8"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18" fillId="3" borderId="0" xfId="0" applyNumberFormat="1" applyFont="1" applyFill="1" applyAlignment="1">
      <alignment horizontal="right"/>
    </xf>
    <xf numFmtId="0" fontId="8" fillId="2" borderId="9" xfId="0" applyFont="1" applyFill="1" applyBorder="1"/>
    <xf numFmtId="0" fontId="0" fillId="2" borderId="9" xfId="0" applyFill="1" applyBorder="1"/>
    <xf numFmtId="14" fontId="0" fillId="2" borderId="9" xfId="0" applyNumberFormat="1" applyFill="1" applyBorder="1"/>
    <xf numFmtId="0" fontId="0" fillId="2" borderId="10" xfId="0" applyFill="1" applyBorder="1" applyAlignment="1"/>
    <xf numFmtId="0" fontId="0" fillId="2" borderId="11" xfId="0" applyFill="1" applyBorder="1" applyAlignment="1"/>
    <xf numFmtId="0" fontId="0" fillId="3" borderId="0" xfId="0" applyFill="1"/>
    <xf numFmtId="164" fontId="4" fillId="3" borderId="0" xfId="0" applyNumberFormat="1" applyFont="1" applyFill="1" applyAlignment="1"/>
    <xf numFmtId="164" fontId="4" fillId="2" borderId="0" xfId="0" applyNumberFormat="1" applyFont="1" applyFill="1" applyAlignment="1"/>
    <xf numFmtId="0" fontId="18" fillId="2" borderId="0" xfId="0" applyFont="1" applyFill="1" applyAlignment="1">
      <alignment horizontal="right"/>
    </xf>
    <xf numFmtId="0" fontId="0" fillId="3" borderId="0" xfId="0" applyFill="1" applyBorder="1"/>
    <xf numFmtId="0" fontId="6" fillId="4" borderId="4" xfId="0" applyFont="1" applyFill="1" applyBorder="1" applyAlignment="1">
      <alignment horizontal="center" vertical="center" wrapText="1"/>
    </xf>
    <xf numFmtId="0" fontId="0" fillId="3" borderId="0" xfId="0" applyFill="1" applyBorder="1" applyAlignment="1">
      <alignment vertical="center"/>
    </xf>
    <xf numFmtId="0" fontId="20" fillId="4" borderId="9" xfId="0" applyFont="1" applyFill="1" applyBorder="1" applyAlignment="1">
      <alignment horizontal="center" vertical="center" wrapText="1"/>
    </xf>
    <xf numFmtId="165" fontId="19" fillId="2" borderId="9" xfId="0" applyNumberFormat="1" applyFont="1" applyFill="1" applyBorder="1" applyAlignment="1">
      <alignment horizontal="right" vertical="center"/>
    </xf>
    <xf numFmtId="165" fontId="19" fillId="3" borderId="0" xfId="0" applyNumberFormat="1" applyFont="1" applyFill="1" applyBorder="1" applyAlignment="1">
      <alignment horizontal="right" vertical="center"/>
    </xf>
    <xf numFmtId="0" fontId="0" fillId="3" borderId="0" xfId="0" applyFill="1" applyBorder="1" applyAlignment="1">
      <alignment horizontal="right" vertical="center"/>
    </xf>
    <xf numFmtId="0" fontId="8" fillId="2" borderId="0" xfId="0" quotePrefix="1" applyFont="1" applyFill="1" applyBorder="1" applyAlignment="1">
      <alignment horizontal="left" vertical="center"/>
    </xf>
    <xf numFmtId="165" fontId="19" fillId="2" borderId="0" xfId="0" applyNumberFormat="1" applyFont="1" applyFill="1" applyBorder="1" applyAlignment="1">
      <alignment horizontal="right" vertical="center"/>
    </xf>
    <xf numFmtId="0" fontId="0" fillId="2" borderId="0" xfId="0" applyFill="1" applyBorder="1" applyAlignment="1">
      <alignment horizontal="center" vertical="center"/>
    </xf>
    <xf numFmtId="0" fontId="15" fillId="2" borderId="10" xfId="0" quotePrefix="1" applyFont="1" applyFill="1" applyBorder="1" applyAlignment="1">
      <alignment horizontal="left" vertical="center"/>
    </xf>
    <xf numFmtId="0" fontId="15" fillId="2" borderId="12" xfId="0" quotePrefix="1" applyFont="1" applyFill="1" applyBorder="1" applyAlignment="1">
      <alignment horizontal="left" vertical="center"/>
    </xf>
    <xf numFmtId="0" fontId="15" fillId="2" borderId="11" xfId="0" quotePrefix="1" applyFont="1" applyFill="1" applyBorder="1" applyAlignment="1">
      <alignment horizontal="left" vertical="center"/>
    </xf>
    <xf numFmtId="0" fontId="0" fillId="2" borderId="9" xfId="0" applyFill="1" applyBorder="1" applyAlignment="1">
      <alignment horizontal="center" vertical="center"/>
    </xf>
    <xf numFmtId="0" fontId="8" fillId="2" borderId="9" xfId="0" quotePrefix="1" applyFont="1" applyFill="1" applyBorder="1" applyAlignment="1">
      <alignment horizontal="left" vertical="center"/>
    </xf>
    <xf numFmtId="0" fontId="15" fillId="2" borderId="9" xfId="0" quotePrefix="1" applyFont="1" applyFill="1" applyBorder="1" applyAlignment="1">
      <alignment horizontal="left" vertical="center"/>
    </xf>
    <xf numFmtId="0" fontId="6" fillId="4" borderId="10"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1" xfId="0" applyFont="1" applyFill="1" applyBorder="1" applyAlignment="1">
      <alignment horizontal="center" vertical="center" wrapText="1"/>
    </xf>
    <xf numFmtId="0" fontId="0" fillId="2" borderId="8"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8" fillId="2" borderId="10" xfId="0" quotePrefix="1" applyFont="1" applyFill="1" applyBorder="1" applyAlignment="1">
      <alignment horizontal="left" vertical="center"/>
    </xf>
    <xf numFmtId="0" fontId="8" fillId="2" borderId="12" xfId="0" quotePrefix="1" applyFont="1" applyFill="1" applyBorder="1" applyAlignment="1">
      <alignment horizontal="left" vertical="center"/>
    </xf>
    <xf numFmtId="0" fontId="8" fillId="2" borderId="11" xfId="0" quotePrefix="1" applyFont="1" applyFill="1" applyBorder="1" applyAlignment="1">
      <alignment horizontal="left" vertical="center"/>
    </xf>
    <xf numFmtId="0" fontId="17" fillId="0" borderId="0" xfId="0" applyFont="1" applyFill="1" applyBorder="1" applyAlignment="1">
      <alignment horizontal="center" vertical="center" wrapText="1" readingOrder="1"/>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tabSelected="1" view="pageLayout" topLeftCell="A34" zoomScaleNormal="100" workbookViewId="0">
      <selection activeCell="F44" sqref="F44"/>
    </sheetView>
  </sheetViews>
  <sheetFormatPr baseColWidth="10" defaultRowHeight="15" x14ac:dyDescent="0.25"/>
  <cols>
    <col min="1" max="1" width="30.85546875" style="2" customWidth="1"/>
    <col min="2" max="2" width="8.140625" style="2" customWidth="1"/>
    <col min="3" max="3" width="15.28515625" style="2" customWidth="1"/>
    <col min="4" max="4" width="11.42578125" style="2" customWidth="1"/>
    <col min="5" max="5" width="9.28515625" style="2" customWidth="1"/>
    <col min="6" max="6" width="14.42578125" style="2" customWidth="1"/>
    <col min="7" max="7" width="8" style="2" customWidth="1"/>
    <col min="8" max="16384" width="11.42578125" style="2"/>
  </cols>
  <sheetData>
    <row r="1" spans="1:14" ht="15.75" x14ac:dyDescent="0.25">
      <c r="A1" s="31" t="s">
        <v>0</v>
      </c>
      <c r="D1" s="32"/>
      <c r="F1" s="33"/>
      <c r="G1" s="34"/>
    </row>
    <row r="2" spans="1:14" ht="33.75" customHeight="1" x14ac:dyDescent="0.25">
      <c r="A2" s="1"/>
      <c r="B2" s="72" t="s">
        <v>20</v>
      </c>
      <c r="C2" s="72"/>
      <c r="D2" s="72"/>
      <c r="E2" s="72"/>
    </row>
    <row r="4" spans="1:14" x14ac:dyDescent="0.25">
      <c r="A4" s="3" t="s">
        <v>22</v>
      </c>
      <c r="B4" s="44">
        <v>42751</v>
      </c>
      <c r="C4" s="45"/>
      <c r="E4" s="5" t="s">
        <v>4</v>
      </c>
      <c r="F4" s="7"/>
      <c r="G4" s="7"/>
    </row>
    <row r="5" spans="1:14" x14ac:dyDescent="0.25">
      <c r="A5" s="3" t="s">
        <v>21</v>
      </c>
      <c r="B5" s="44">
        <v>42794</v>
      </c>
      <c r="C5" s="45"/>
      <c r="E5" s="6" t="s">
        <v>6</v>
      </c>
      <c r="F5" s="7"/>
      <c r="G5" s="7"/>
    </row>
    <row r="6" spans="1:14" x14ac:dyDescent="0.25">
      <c r="A6" s="30" t="s">
        <v>33</v>
      </c>
      <c r="B6" s="30">
        <f>NETWORKDAYS(B4,B5)</f>
        <v>32</v>
      </c>
      <c r="C6" s="46"/>
      <c r="E6" s="6" t="s">
        <v>45</v>
      </c>
      <c r="F6" s="7"/>
      <c r="G6" s="7"/>
    </row>
    <row r="7" spans="1:14" x14ac:dyDescent="0.25">
      <c r="A7" s="30" t="s">
        <v>34</v>
      </c>
      <c r="B7" s="37">
        <f>SUM(F11:F40)</f>
        <v>19.5</v>
      </c>
      <c r="C7" s="46"/>
      <c r="E7" s="6" t="s">
        <v>12</v>
      </c>
      <c r="F7" s="7"/>
      <c r="G7" s="7"/>
    </row>
    <row r="8" spans="1:14" x14ac:dyDescent="0.25">
      <c r="E8" s="6" t="s">
        <v>5</v>
      </c>
      <c r="F8" s="7"/>
      <c r="G8" s="7"/>
    </row>
    <row r="9" spans="1:14" x14ac:dyDescent="0.25">
      <c r="H9" s="16"/>
      <c r="I9" s="16"/>
      <c r="J9" s="16"/>
      <c r="K9" s="16"/>
      <c r="L9" s="16"/>
      <c r="M9" s="16"/>
      <c r="N9" s="16"/>
    </row>
    <row r="10" spans="1:14" ht="43.5" customHeight="1" x14ac:dyDescent="0.25">
      <c r="A10" s="63" t="s">
        <v>23</v>
      </c>
      <c r="B10" s="64"/>
      <c r="C10" s="65"/>
      <c r="D10" s="35" t="s">
        <v>25</v>
      </c>
      <c r="E10" s="48" t="s">
        <v>3</v>
      </c>
      <c r="F10" s="36" t="s">
        <v>43</v>
      </c>
      <c r="G10" s="50" t="s">
        <v>24</v>
      </c>
      <c r="H10" s="13"/>
      <c r="I10" s="13"/>
      <c r="J10" s="16"/>
      <c r="K10" s="16"/>
      <c r="L10" s="16"/>
      <c r="M10" s="16"/>
      <c r="N10" s="16"/>
    </row>
    <row r="11" spans="1:14" x14ac:dyDescent="0.25">
      <c r="A11" s="38" t="s">
        <v>26</v>
      </c>
      <c r="B11" s="41"/>
      <c r="C11" s="42"/>
      <c r="D11" s="40">
        <f>B4</f>
        <v>42751</v>
      </c>
      <c r="E11" s="51" t="str">
        <f>TEXT(D11,"jjjj")</f>
        <v>lundi</v>
      </c>
      <c r="F11" s="39">
        <v>0.5</v>
      </c>
      <c r="G11" s="66">
        <f>WEEKNUM(D11,2)</f>
        <v>4</v>
      </c>
      <c r="H11" s="16"/>
      <c r="I11" s="16"/>
      <c r="J11" s="16"/>
      <c r="K11" s="16"/>
      <c r="L11" s="16"/>
      <c r="M11" s="16"/>
      <c r="N11" s="16"/>
    </row>
    <row r="12" spans="1:14" x14ac:dyDescent="0.25">
      <c r="A12" s="57" t="s">
        <v>42</v>
      </c>
      <c r="B12" s="58"/>
      <c r="C12" s="59"/>
      <c r="D12" s="40">
        <v>42752</v>
      </c>
      <c r="E12" s="51" t="str">
        <f t="shared" ref="E12:E15" si="0">TEXT(D12,"jjjj")</f>
        <v>mardi</v>
      </c>
      <c r="F12" s="39">
        <v>0.5</v>
      </c>
      <c r="G12" s="67"/>
      <c r="H12" s="16"/>
      <c r="I12" s="16"/>
      <c r="J12" s="16"/>
      <c r="K12" s="16"/>
      <c r="L12" s="16"/>
      <c r="M12" s="16"/>
      <c r="N12" s="16"/>
    </row>
    <row r="13" spans="1:14" x14ac:dyDescent="0.25">
      <c r="A13" s="69" t="s">
        <v>28</v>
      </c>
      <c r="B13" s="70"/>
      <c r="C13" s="71"/>
      <c r="D13" s="40">
        <v>42753</v>
      </c>
      <c r="E13" s="51" t="str">
        <f t="shared" si="0"/>
        <v>mercredi</v>
      </c>
      <c r="F13" s="39">
        <v>1.5</v>
      </c>
      <c r="G13" s="67"/>
    </row>
    <row r="14" spans="1:14" x14ac:dyDescent="0.25">
      <c r="A14" s="61" t="s">
        <v>27</v>
      </c>
      <c r="B14" s="61"/>
      <c r="C14" s="61"/>
      <c r="D14" s="40">
        <v>42754</v>
      </c>
      <c r="E14" s="51" t="str">
        <f t="shared" si="0"/>
        <v>jeudi</v>
      </c>
      <c r="F14" s="39">
        <v>0.5</v>
      </c>
      <c r="G14" s="67"/>
      <c r="H14" s="28"/>
      <c r="I14" s="16"/>
      <c r="J14" s="16"/>
      <c r="K14" s="16"/>
      <c r="L14" s="29"/>
      <c r="M14" s="16"/>
      <c r="N14" s="16"/>
    </row>
    <row r="15" spans="1:14" x14ac:dyDescent="0.25">
      <c r="A15" s="61" t="s">
        <v>47</v>
      </c>
      <c r="B15" s="61"/>
      <c r="C15" s="61"/>
      <c r="D15" s="40">
        <v>42755</v>
      </c>
      <c r="E15" s="51" t="str">
        <f t="shared" si="0"/>
        <v>vendredi</v>
      </c>
      <c r="F15" s="39">
        <v>1</v>
      </c>
      <c r="G15" s="68"/>
      <c r="H15" s="26"/>
      <c r="I15" s="16"/>
      <c r="J15" s="16"/>
      <c r="K15" s="27"/>
      <c r="L15" s="16"/>
      <c r="M15" s="16"/>
      <c r="N15" s="25"/>
    </row>
    <row r="16" spans="1:14" ht="7.5" customHeight="1" x14ac:dyDescent="0.25">
      <c r="A16" s="43"/>
      <c r="B16" s="43"/>
      <c r="C16" s="43"/>
      <c r="D16" s="47"/>
      <c r="E16" s="52"/>
      <c r="F16" s="47"/>
      <c r="G16" s="49"/>
    </row>
    <row r="17" spans="1:14" x14ac:dyDescent="0.25">
      <c r="A17" s="61" t="s">
        <v>41</v>
      </c>
      <c r="B17" s="61"/>
      <c r="C17" s="61"/>
      <c r="D17" s="40">
        <v>42758</v>
      </c>
      <c r="E17" s="51" t="str">
        <f>TEXT(D17,"jjjj")</f>
        <v>lundi</v>
      </c>
      <c r="F17" s="39">
        <v>1</v>
      </c>
      <c r="G17" s="66">
        <f t="shared" ref="G17:G31" si="1">WEEKNUM(D17,2)</f>
        <v>5</v>
      </c>
      <c r="H17" s="16"/>
      <c r="I17" s="16"/>
      <c r="J17" s="16"/>
      <c r="K17" s="16"/>
      <c r="L17" s="16"/>
      <c r="M17" s="16"/>
      <c r="N17" s="16"/>
    </row>
    <row r="18" spans="1:14" x14ac:dyDescent="0.25">
      <c r="A18" s="61" t="s">
        <v>29</v>
      </c>
      <c r="B18" s="61"/>
      <c r="C18" s="61"/>
      <c r="D18" s="40">
        <v>42759</v>
      </c>
      <c r="E18" s="51" t="str">
        <f>TEXT(D18,"jjjj")</f>
        <v>mardi</v>
      </c>
      <c r="F18" s="39">
        <v>1.5</v>
      </c>
      <c r="G18" s="67"/>
    </row>
    <row r="19" spans="1:14" x14ac:dyDescent="0.25">
      <c r="A19" s="62" t="s">
        <v>30</v>
      </c>
      <c r="B19" s="62"/>
      <c r="C19" s="62"/>
      <c r="D19" s="40">
        <v>42761</v>
      </c>
      <c r="E19" s="51" t="str">
        <f>TEXT(D19,"jjjj")</f>
        <v>jeudi</v>
      </c>
      <c r="F19" s="39">
        <v>0.5</v>
      </c>
      <c r="G19" s="67"/>
    </row>
    <row r="20" spans="1:14" x14ac:dyDescent="0.25">
      <c r="A20" s="62" t="s">
        <v>31</v>
      </c>
      <c r="B20" s="62"/>
      <c r="C20" s="62"/>
      <c r="D20" s="40">
        <v>42762</v>
      </c>
      <c r="E20" s="51" t="str">
        <f>TEXT(D20,"jjjj")</f>
        <v>vendredi</v>
      </c>
      <c r="F20" s="39">
        <v>0.5</v>
      </c>
      <c r="G20" s="68"/>
    </row>
    <row r="21" spans="1:14" ht="6" customHeight="1" x14ac:dyDescent="0.25">
      <c r="A21" s="43"/>
      <c r="B21" s="43"/>
      <c r="C21" s="47"/>
      <c r="D21" s="47"/>
      <c r="E21" s="53"/>
      <c r="F21" s="47"/>
      <c r="G21" s="49"/>
    </row>
    <row r="22" spans="1:14" x14ac:dyDescent="0.25">
      <c r="A22" s="62" t="s">
        <v>32</v>
      </c>
      <c r="B22" s="62"/>
      <c r="C22" s="62"/>
      <c r="D22" s="40">
        <v>42765</v>
      </c>
      <c r="E22" s="51" t="str">
        <f t="shared" ref="E22:E33" si="2">TEXT(D22,"jjjj")</f>
        <v>lundi</v>
      </c>
      <c r="F22" s="39">
        <v>1</v>
      </c>
      <c r="G22" s="66">
        <f t="shared" si="1"/>
        <v>6</v>
      </c>
    </row>
    <row r="23" spans="1:14" x14ac:dyDescent="0.25">
      <c r="A23" s="62" t="s">
        <v>35</v>
      </c>
      <c r="B23" s="62"/>
      <c r="C23" s="62"/>
      <c r="D23" s="40">
        <v>42766</v>
      </c>
      <c r="E23" s="51" t="str">
        <f t="shared" si="2"/>
        <v>mardi</v>
      </c>
      <c r="F23" s="39">
        <v>1</v>
      </c>
      <c r="G23" s="67"/>
    </row>
    <row r="24" spans="1:14" x14ac:dyDescent="0.25">
      <c r="A24" s="62" t="s">
        <v>36</v>
      </c>
      <c r="B24" s="62"/>
      <c r="C24" s="62"/>
      <c r="D24" s="40">
        <v>42767</v>
      </c>
      <c r="E24" s="51" t="str">
        <f t="shared" si="2"/>
        <v>mercredi</v>
      </c>
      <c r="F24" s="39">
        <v>0.5</v>
      </c>
      <c r="G24" s="67"/>
    </row>
    <row r="25" spans="1:14" x14ac:dyDescent="0.25">
      <c r="A25" s="62" t="s">
        <v>40</v>
      </c>
      <c r="B25" s="62"/>
      <c r="C25" s="62"/>
      <c r="D25" s="40">
        <v>42768</v>
      </c>
      <c r="E25" s="51" t="str">
        <f t="shared" si="2"/>
        <v>jeudi</v>
      </c>
      <c r="F25" s="39">
        <v>1</v>
      </c>
      <c r="G25" s="68"/>
    </row>
    <row r="26" spans="1:14" ht="6" customHeight="1" x14ac:dyDescent="0.25">
      <c r="A26" s="43"/>
      <c r="B26" s="43"/>
      <c r="C26" s="43"/>
      <c r="D26" s="47"/>
      <c r="E26" s="52"/>
      <c r="F26" s="47"/>
      <c r="G26" s="49"/>
    </row>
    <row r="27" spans="1:14" x14ac:dyDescent="0.25">
      <c r="A27" s="62" t="s">
        <v>37</v>
      </c>
      <c r="B27" s="62"/>
      <c r="C27" s="62"/>
      <c r="D27" s="40">
        <v>42774</v>
      </c>
      <c r="E27" s="51" t="str">
        <f t="shared" si="2"/>
        <v>mercredi</v>
      </c>
      <c r="F27" s="39">
        <v>1</v>
      </c>
      <c r="G27" s="66">
        <f t="shared" si="1"/>
        <v>7</v>
      </c>
    </row>
    <row r="28" spans="1:14" x14ac:dyDescent="0.25">
      <c r="A28" s="62" t="s">
        <v>38</v>
      </c>
      <c r="B28" s="62"/>
      <c r="C28" s="62"/>
      <c r="D28" s="40">
        <v>42775</v>
      </c>
      <c r="E28" s="51" t="str">
        <f t="shared" si="2"/>
        <v>jeudi</v>
      </c>
      <c r="F28" s="39">
        <v>1</v>
      </c>
      <c r="G28" s="67"/>
    </row>
    <row r="29" spans="1:14" x14ac:dyDescent="0.25">
      <c r="A29" s="62" t="s">
        <v>39</v>
      </c>
      <c r="B29" s="62"/>
      <c r="C29" s="62"/>
      <c r="D29" s="40">
        <v>42776</v>
      </c>
      <c r="E29" s="51" t="str">
        <f t="shared" si="2"/>
        <v>vendredi</v>
      </c>
      <c r="F29" s="39">
        <v>0.5</v>
      </c>
      <c r="G29" s="68"/>
    </row>
    <row r="30" spans="1:14" ht="5.25" customHeight="1" x14ac:dyDescent="0.25">
      <c r="A30" s="43"/>
      <c r="B30" s="43"/>
      <c r="C30" s="43"/>
      <c r="D30" s="47"/>
      <c r="E30" s="52"/>
      <c r="F30" s="47"/>
      <c r="G30" s="49"/>
    </row>
    <row r="31" spans="1:14" x14ac:dyDescent="0.25">
      <c r="A31" s="62" t="s">
        <v>44</v>
      </c>
      <c r="B31" s="62"/>
      <c r="C31" s="62"/>
      <c r="D31" s="40">
        <v>42779</v>
      </c>
      <c r="E31" s="51" t="str">
        <f t="shared" si="2"/>
        <v>lundi</v>
      </c>
      <c r="F31" s="39">
        <v>0.5</v>
      </c>
      <c r="G31" s="66">
        <f t="shared" si="1"/>
        <v>8</v>
      </c>
    </row>
    <row r="32" spans="1:14" x14ac:dyDescent="0.25">
      <c r="A32" s="62" t="s">
        <v>46</v>
      </c>
      <c r="B32" s="62"/>
      <c r="C32" s="62"/>
      <c r="D32" s="40">
        <v>42782</v>
      </c>
      <c r="E32" s="51" t="str">
        <f t="shared" si="2"/>
        <v>jeudi</v>
      </c>
      <c r="F32" s="39">
        <v>0.5</v>
      </c>
      <c r="G32" s="67"/>
    </row>
    <row r="33" spans="1:7" x14ac:dyDescent="0.25">
      <c r="A33" s="61" t="s">
        <v>48</v>
      </c>
      <c r="B33" s="61"/>
      <c r="C33" s="61"/>
      <c r="D33" s="40">
        <v>42783</v>
      </c>
      <c r="E33" s="51" t="str">
        <f t="shared" si="2"/>
        <v>vendredi</v>
      </c>
      <c r="F33" s="39">
        <v>1</v>
      </c>
      <c r="G33" s="68"/>
    </row>
    <row r="34" spans="1:7" ht="5.25" customHeight="1" x14ac:dyDescent="0.25">
      <c r="A34" s="43"/>
      <c r="B34" s="43"/>
      <c r="C34" s="43"/>
      <c r="D34" s="47"/>
      <c r="E34" s="52"/>
      <c r="F34" s="47"/>
      <c r="G34" s="49"/>
    </row>
    <row r="35" spans="1:7" x14ac:dyDescent="0.25">
      <c r="A35" s="61" t="s">
        <v>51</v>
      </c>
      <c r="B35" s="61"/>
      <c r="C35" s="61"/>
      <c r="D35" s="40">
        <v>42786</v>
      </c>
      <c r="E35" s="51" t="str">
        <f>TEXT(D35,"jjjj")</f>
        <v>lundi</v>
      </c>
      <c r="F35" s="39">
        <v>0.5</v>
      </c>
      <c r="G35" s="60">
        <f t="shared" ref="G35" si="3">WEEKNUM(D35,2)</f>
        <v>9</v>
      </c>
    </row>
    <row r="36" spans="1:7" x14ac:dyDescent="0.25">
      <c r="A36" s="61" t="s">
        <v>49</v>
      </c>
      <c r="B36" s="61"/>
      <c r="C36" s="61"/>
      <c r="D36" s="40">
        <v>42787</v>
      </c>
      <c r="E36" s="51" t="str">
        <f>TEXT(D36,"jjjj")</f>
        <v>mardi</v>
      </c>
      <c r="F36" s="39">
        <v>1</v>
      </c>
      <c r="G36" s="60"/>
    </row>
    <row r="37" spans="1:7" x14ac:dyDescent="0.25">
      <c r="A37" s="62" t="s">
        <v>50</v>
      </c>
      <c r="B37" s="62"/>
      <c r="C37" s="62"/>
      <c r="D37" s="40">
        <v>42788</v>
      </c>
      <c r="E37" s="51" t="str">
        <f>TEXT(D37,"jjjj")</f>
        <v>mercredi</v>
      </c>
      <c r="F37" s="39">
        <v>1</v>
      </c>
      <c r="G37" s="60"/>
    </row>
    <row r="38" spans="1:7" ht="4.5" customHeight="1" x14ac:dyDescent="0.25">
      <c r="A38" s="43"/>
      <c r="B38" s="43"/>
      <c r="C38" s="43"/>
      <c r="D38" s="47"/>
      <c r="E38" s="52"/>
      <c r="F38" s="47"/>
      <c r="G38" s="49"/>
    </row>
    <row r="39" spans="1:7" x14ac:dyDescent="0.25">
      <c r="A39" s="57" t="s">
        <v>52</v>
      </c>
      <c r="B39" s="58"/>
      <c r="C39" s="59"/>
      <c r="D39" s="40">
        <v>42793</v>
      </c>
      <c r="E39" s="51" t="str">
        <f>TEXT(D39,"jjjj")</f>
        <v>lundi</v>
      </c>
      <c r="F39" s="39">
        <v>0.5</v>
      </c>
      <c r="G39" s="60">
        <f t="shared" ref="G39" si="4">WEEKNUM(D39,2)</f>
        <v>10</v>
      </c>
    </row>
    <row r="40" spans="1:7" x14ac:dyDescent="0.25">
      <c r="A40" s="61" t="s">
        <v>49</v>
      </c>
      <c r="B40" s="61"/>
      <c r="C40" s="61"/>
      <c r="D40" s="40">
        <v>42794</v>
      </c>
      <c r="E40" s="51" t="str">
        <f>TEXT(D40,"jjjj")</f>
        <v>mardi</v>
      </c>
      <c r="F40" s="39">
        <v>1</v>
      </c>
      <c r="G40" s="60"/>
    </row>
    <row r="41" spans="1:7" x14ac:dyDescent="0.25">
      <c r="A41" s="54"/>
      <c r="B41" s="54"/>
      <c r="C41" s="54"/>
      <c r="D41" s="27"/>
      <c r="E41" s="55"/>
      <c r="F41" s="16"/>
      <c r="G41" s="56"/>
    </row>
    <row r="42" spans="1:7" x14ac:dyDescent="0.25">
      <c r="A42" s="54"/>
      <c r="B42" s="54"/>
      <c r="C42" s="54"/>
      <c r="D42" s="27"/>
      <c r="E42" s="55"/>
      <c r="F42" s="16"/>
      <c r="G42" s="56"/>
    </row>
    <row r="43" spans="1:7" x14ac:dyDescent="0.25">
      <c r="A43" s="54"/>
      <c r="B43" s="54"/>
      <c r="C43" s="54"/>
      <c r="D43" s="27"/>
      <c r="E43" s="55"/>
      <c r="F43" s="16"/>
      <c r="G43" s="56"/>
    </row>
    <row r="45" spans="1:7" ht="15.75" x14ac:dyDescent="0.25">
      <c r="C45" s="4"/>
      <c r="D45" s="4"/>
      <c r="E45" s="4"/>
      <c r="F45" s="4"/>
      <c r="G45" s="19" t="s">
        <v>53</v>
      </c>
    </row>
    <row r="46" spans="1:7" ht="15.75" x14ac:dyDescent="0.25">
      <c r="C46" s="4"/>
      <c r="D46" s="4"/>
      <c r="E46" s="4"/>
      <c r="F46" s="4"/>
      <c r="G46" s="4"/>
    </row>
    <row r="47" spans="1:7" ht="15.75" x14ac:dyDescent="0.25">
      <c r="C47" s="4"/>
      <c r="D47" s="4"/>
      <c r="E47" s="4"/>
      <c r="F47" s="4"/>
      <c r="G47" s="4"/>
    </row>
    <row r="49" spans="1:7" x14ac:dyDescent="0.25">
      <c r="A49" s="9" t="s">
        <v>0</v>
      </c>
      <c r="B49" s="9"/>
      <c r="C49" s="9"/>
      <c r="D49" s="9" t="s">
        <v>7</v>
      </c>
      <c r="E49" s="8"/>
      <c r="F49" s="8"/>
      <c r="G49" s="8"/>
    </row>
    <row r="50" spans="1:7" x14ac:dyDescent="0.25">
      <c r="A50" s="10" t="s">
        <v>1</v>
      </c>
      <c r="B50" s="11"/>
      <c r="C50" s="11"/>
      <c r="D50" s="11" t="s">
        <v>0</v>
      </c>
      <c r="E50" s="11"/>
      <c r="F50" s="11"/>
    </row>
    <row r="51" spans="1:7" x14ac:dyDescent="0.25">
      <c r="A51" s="10" t="s">
        <v>2</v>
      </c>
      <c r="B51" s="11"/>
      <c r="C51" s="11"/>
      <c r="D51" s="11" t="s">
        <v>8</v>
      </c>
      <c r="E51" s="11"/>
      <c r="F51" s="11"/>
    </row>
    <row r="52" spans="1:7" x14ac:dyDescent="0.25">
      <c r="A52" s="11" t="s">
        <v>9</v>
      </c>
      <c r="B52" s="11"/>
      <c r="C52" s="11"/>
      <c r="D52" s="11" t="s">
        <v>10</v>
      </c>
      <c r="E52" s="11"/>
      <c r="F52" s="11"/>
    </row>
    <row r="53" spans="1:7" x14ac:dyDescent="0.25">
      <c r="A53" s="11" t="s">
        <v>11</v>
      </c>
      <c r="B53" s="11"/>
      <c r="C53" s="11"/>
      <c r="D53" s="12"/>
      <c r="E53" s="11"/>
      <c r="F53" s="11"/>
    </row>
  </sheetData>
  <mergeCells count="32">
    <mergeCell ref="A12:C12"/>
    <mergeCell ref="A13:C13"/>
    <mergeCell ref="A15:C15"/>
    <mergeCell ref="B2:E2"/>
    <mergeCell ref="A27:C27"/>
    <mergeCell ref="A18:C18"/>
    <mergeCell ref="A19:C19"/>
    <mergeCell ref="A20:C20"/>
    <mergeCell ref="A22:C22"/>
    <mergeCell ref="A31:C31"/>
    <mergeCell ref="A32:C32"/>
    <mergeCell ref="A33:C33"/>
    <mergeCell ref="A10:C10"/>
    <mergeCell ref="G11:G15"/>
    <mergeCell ref="G17:G20"/>
    <mergeCell ref="G22:G25"/>
    <mergeCell ref="G27:G29"/>
    <mergeCell ref="G31:G33"/>
    <mergeCell ref="A28:C28"/>
    <mergeCell ref="A29:C29"/>
    <mergeCell ref="A17:C17"/>
    <mergeCell ref="A23:C23"/>
    <mergeCell ref="A24:C24"/>
    <mergeCell ref="A25:C25"/>
    <mergeCell ref="A14:C14"/>
    <mergeCell ref="A39:C39"/>
    <mergeCell ref="G39:G40"/>
    <mergeCell ref="A40:C40"/>
    <mergeCell ref="A35:C35"/>
    <mergeCell ref="G35:G37"/>
    <mergeCell ref="A36:C36"/>
    <mergeCell ref="A37:C37"/>
  </mergeCells>
  <pageMargins left="0.37137681159420288" right="0.15625" top="0.48958333333333331" bottom="0.33088235294117646" header="0.3" footer="0.3"/>
  <pageSetup paperSize="9" orientation="portrait" r:id="rId1"/>
  <headerFooter>
    <oddHeader xml:space="preserve">&amp;C&amp;"Arial,Gras"&amp;20&amp;K000000
</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H26"/>
  <sheetViews>
    <sheetView topLeftCell="A16" workbookViewId="0">
      <selection activeCell="L28" sqref="L28"/>
    </sheetView>
  </sheetViews>
  <sheetFormatPr baseColWidth="10" defaultRowHeight="15" x14ac:dyDescent="0.25"/>
  <sheetData>
    <row r="5" spans="2:8" x14ac:dyDescent="0.25">
      <c r="B5" s="2"/>
      <c r="C5" s="2"/>
      <c r="D5" s="2"/>
      <c r="E5" s="2"/>
      <c r="F5" s="2"/>
      <c r="G5" s="2"/>
      <c r="H5" s="2"/>
    </row>
    <row r="6" spans="2:8" x14ac:dyDescent="0.25">
      <c r="B6" s="2"/>
      <c r="C6" s="2"/>
      <c r="D6" s="2"/>
      <c r="E6" s="2"/>
      <c r="F6" s="2"/>
      <c r="G6" s="2"/>
      <c r="H6" s="2"/>
    </row>
    <row r="7" spans="2:8" x14ac:dyDescent="0.25">
      <c r="B7" s="2"/>
      <c r="C7" s="2"/>
      <c r="D7" s="2"/>
      <c r="E7" s="2"/>
      <c r="F7" s="2"/>
      <c r="G7" s="2"/>
      <c r="H7" s="2"/>
    </row>
    <row r="8" spans="2:8" x14ac:dyDescent="0.25">
      <c r="B8" s="2"/>
      <c r="C8" s="2"/>
      <c r="D8" s="2"/>
      <c r="E8" s="2"/>
      <c r="F8" s="2"/>
      <c r="G8" s="2"/>
      <c r="H8" s="2"/>
    </row>
    <row r="9" spans="2:8" x14ac:dyDescent="0.25">
      <c r="B9" s="2"/>
      <c r="C9" s="2"/>
      <c r="D9" s="2"/>
      <c r="E9" s="2"/>
      <c r="F9" s="2"/>
      <c r="G9" s="2"/>
      <c r="H9" s="2"/>
    </row>
    <row r="10" spans="2:8" x14ac:dyDescent="0.25">
      <c r="B10" s="2"/>
      <c r="C10" s="2"/>
      <c r="D10" s="2" t="s">
        <v>13</v>
      </c>
      <c r="E10" s="2">
        <v>3120</v>
      </c>
      <c r="F10" s="2"/>
      <c r="G10" s="2"/>
      <c r="H10" s="2"/>
    </row>
    <row r="11" spans="2:8" x14ac:dyDescent="0.25">
      <c r="B11" s="2"/>
      <c r="C11" s="2"/>
      <c r="D11" s="2" t="s">
        <v>14</v>
      </c>
      <c r="E11" s="2">
        <v>720</v>
      </c>
      <c r="F11" s="22">
        <f>E11/E10</f>
        <v>0.23076923076923078</v>
      </c>
      <c r="G11" s="2"/>
      <c r="H11" s="2"/>
    </row>
    <row r="12" spans="2:8" x14ac:dyDescent="0.25">
      <c r="B12" s="2"/>
      <c r="C12" s="2"/>
      <c r="D12" s="2" t="s">
        <v>15</v>
      </c>
      <c r="E12" s="2">
        <f>E10-E11</f>
        <v>2400</v>
      </c>
      <c r="F12" s="2"/>
      <c r="G12" s="2"/>
      <c r="H12" s="2"/>
    </row>
    <row r="13" spans="2:8" x14ac:dyDescent="0.25">
      <c r="B13" s="2"/>
      <c r="C13" s="2"/>
      <c r="D13" s="2"/>
      <c r="E13" s="2"/>
      <c r="F13" s="2"/>
      <c r="G13" s="2"/>
      <c r="H13" s="2"/>
    </row>
    <row r="14" spans="2:8" x14ac:dyDescent="0.25">
      <c r="B14" s="2"/>
      <c r="C14" s="2"/>
      <c r="D14" s="2"/>
      <c r="E14" s="2"/>
      <c r="F14" s="2"/>
      <c r="G14" s="2"/>
      <c r="H14" s="2"/>
    </row>
    <row r="15" spans="2:8" x14ac:dyDescent="0.25">
      <c r="B15" s="2"/>
      <c r="C15" s="2"/>
      <c r="D15" s="2"/>
      <c r="E15" s="2"/>
      <c r="F15" s="2"/>
      <c r="G15" s="2"/>
      <c r="H15" s="2"/>
    </row>
    <row r="16" spans="2:8" x14ac:dyDescent="0.25">
      <c r="B16" t="s">
        <v>16</v>
      </c>
      <c r="C16" s="2"/>
      <c r="D16" s="2"/>
      <c r="E16" s="2"/>
      <c r="F16" s="2"/>
      <c r="G16" s="2"/>
      <c r="H16" s="2"/>
    </row>
    <row r="17" spans="2:8" x14ac:dyDescent="0.25">
      <c r="B17" s="2"/>
      <c r="C17" s="2"/>
      <c r="D17" s="2"/>
      <c r="E17" s="2"/>
      <c r="F17" s="2"/>
      <c r="G17" s="2"/>
      <c r="H17" s="2"/>
    </row>
    <row r="18" spans="2:8" ht="15.75" x14ac:dyDescent="0.25">
      <c r="B18" s="13"/>
      <c r="C18" s="13"/>
      <c r="D18" s="2"/>
      <c r="E18" s="2"/>
      <c r="F18" s="2"/>
      <c r="G18" s="2"/>
      <c r="H18" s="2"/>
    </row>
    <row r="19" spans="2:8" x14ac:dyDescent="0.25">
      <c r="B19" s="2"/>
      <c r="C19" s="2"/>
      <c r="D19" s="2"/>
      <c r="E19" s="2"/>
      <c r="F19" s="2"/>
      <c r="G19" s="2"/>
      <c r="H19" s="2"/>
    </row>
    <row r="20" spans="2:8" x14ac:dyDescent="0.25">
      <c r="B20" s="2"/>
      <c r="C20" s="2"/>
      <c r="D20" s="2"/>
      <c r="E20" s="2"/>
      <c r="F20" s="2"/>
      <c r="G20" s="2"/>
      <c r="H20" s="2"/>
    </row>
    <row r="21" spans="2:8" x14ac:dyDescent="0.25">
      <c r="B21" s="2"/>
      <c r="C21" s="2"/>
      <c r="D21" s="2"/>
      <c r="E21" s="2"/>
      <c r="F21" s="2"/>
      <c r="G21" s="2"/>
      <c r="H21" s="2"/>
    </row>
    <row r="22" spans="2:8" x14ac:dyDescent="0.25">
      <c r="B22" s="2"/>
      <c r="C22" s="2"/>
      <c r="D22" s="2"/>
      <c r="E22" s="2"/>
      <c r="F22" s="2"/>
      <c r="G22" s="2"/>
      <c r="H22" s="2"/>
    </row>
    <row r="23" spans="2:8" x14ac:dyDescent="0.25">
      <c r="B23" s="24" t="s">
        <v>17</v>
      </c>
      <c r="C23" s="16"/>
      <c r="D23" s="16"/>
      <c r="E23" s="21"/>
      <c r="F23" s="20"/>
      <c r="G23" s="15"/>
      <c r="H23" s="18">
        <f>SUM(F24:F25)*$B$15</f>
        <v>0</v>
      </c>
    </row>
    <row r="24" spans="2:8" x14ac:dyDescent="0.25">
      <c r="B24" s="14" t="s">
        <v>18</v>
      </c>
      <c r="C24" s="16"/>
      <c r="D24" s="16"/>
      <c r="E24" s="20"/>
      <c r="F24" s="23">
        <v>2</v>
      </c>
      <c r="G24" s="16"/>
      <c r="H24" s="17"/>
    </row>
    <row r="25" spans="2:8" x14ac:dyDescent="0.25">
      <c r="B25" s="14" t="s">
        <v>19</v>
      </c>
      <c r="C25" s="16"/>
      <c r="D25" s="16"/>
      <c r="E25" s="20"/>
      <c r="F25" s="23">
        <v>3</v>
      </c>
      <c r="G25" s="16"/>
      <c r="H25" s="17"/>
    </row>
    <row r="26" spans="2:8" x14ac:dyDescent="0.25">
      <c r="B26" s="2"/>
      <c r="C26" s="2"/>
      <c r="D26" s="2"/>
      <c r="E26" s="2"/>
      <c r="F26" s="2"/>
      <c r="G26" s="2"/>
      <c r="H2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CHAUMEIL Florian</dc:creator>
  <cp:lastModifiedBy>Administrateur</cp:lastModifiedBy>
  <cp:lastPrinted>2017-01-02T11:01:00Z</cp:lastPrinted>
  <dcterms:created xsi:type="dcterms:W3CDTF">2016-12-12T10:44:56Z</dcterms:created>
  <dcterms:modified xsi:type="dcterms:W3CDTF">2017-03-20T13:11:31Z</dcterms:modified>
</cp:coreProperties>
</file>