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o\Documents\"/>
    </mc:Choice>
  </mc:AlternateContent>
  <xr:revisionPtr revIDLastSave="0" documentId="13_ncr:1_{82211C40-22E8-4058-A0B9-D918D5B64DE0}" xr6:coauthVersionLast="47" xr6:coauthVersionMax="47" xr10:uidLastSave="{00000000-0000-0000-0000-000000000000}"/>
  <bookViews>
    <workbookView xWindow="-120" yWindow="-120" windowWidth="20730" windowHeight="11310" xr2:uid="{6FD4178C-7ECC-4D72-BE38-72961696BEE0}"/>
  </bookViews>
  <sheets>
    <sheet name="Hoja1" sheetId="1" r:id="rId1"/>
  </sheets>
  <definedNames>
    <definedName name="_xlnm._FilterDatabase" localSheetId="0" hidden="1">Hoja1!$B$1:$E$22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K2" i="1"/>
  <c r="K5" i="1"/>
  <c r="K6" i="1"/>
  <c r="K8" i="1"/>
  <c r="K9" i="1"/>
  <c r="K10" i="1"/>
  <c r="K11" i="1"/>
  <c r="K12" i="1"/>
  <c r="K13" i="1"/>
  <c r="K14" i="1"/>
  <c r="K4" i="1"/>
  <c r="J14" i="1"/>
  <c r="I14" i="1"/>
  <c r="J13" i="1"/>
  <c r="I13" i="1"/>
  <c r="J12" i="1"/>
  <c r="I12" i="1"/>
  <c r="J11" i="1"/>
  <c r="I11" i="1"/>
  <c r="J10" i="1"/>
  <c r="I10" i="1"/>
  <c r="J9" i="1"/>
  <c r="H9" i="1" s="1"/>
  <c r="I9" i="1"/>
  <c r="J8" i="1"/>
  <c r="J7" i="1"/>
  <c r="I8" i="1"/>
  <c r="I7" i="1"/>
  <c r="J6" i="1"/>
  <c r="I6" i="1"/>
  <c r="J5" i="1"/>
  <c r="I5" i="1"/>
  <c r="I4" i="1"/>
  <c r="J4" i="1"/>
  <c r="J2" i="1"/>
  <c r="I2" i="1"/>
  <c r="H14" i="1" l="1"/>
  <c r="H13" i="1"/>
  <c r="H12" i="1"/>
  <c r="H11" i="1"/>
  <c r="H10" i="1"/>
  <c r="H8" i="1"/>
  <c r="H7" i="1"/>
  <c r="H6" i="1"/>
  <c r="H4" i="1"/>
  <c r="H2" i="1"/>
  <c r="H5" i="1"/>
</calcChain>
</file>

<file path=xl/sharedStrings.xml><?xml version="1.0" encoding="utf-8"?>
<sst xmlns="http://schemas.openxmlformats.org/spreadsheetml/2006/main" count="112" uniqueCount="24">
  <si>
    <t>ALTURA (Alto, Mediano, Bajo)</t>
  </si>
  <si>
    <t>PESO (Liviano, Normal, Obeso)</t>
  </si>
  <si>
    <t>TALLA (Las tallas de ropa del SI)</t>
  </si>
  <si>
    <t>A</t>
  </si>
  <si>
    <t>L</t>
  </si>
  <si>
    <t>S</t>
  </si>
  <si>
    <t>N</t>
  </si>
  <si>
    <t>M</t>
  </si>
  <si>
    <t>O</t>
  </si>
  <si>
    <t>XL</t>
  </si>
  <si>
    <t>B</t>
  </si>
  <si>
    <t>XXL</t>
  </si>
  <si>
    <t>Necesita atencion medica? (S/N)</t>
  </si>
  <si>
    <t>TOTAL</t>
  </si>
  <si>
    <t>ENTROPIA</t>
  </si>
  <si>
    <t>X1</t>
  </si>
  <si>
    <t>X2</t>
  </si>
  <si>
    <t>X3</t>
  </si>
  <si>
    <t>Y</t>
  </si>
  <si>
    <t>ALTURA</t>
  </si>
  <si>
    <t>MEDICO</t>
  </si>
  <si>
    <t>PESO</t>
  </si>
  <si>
    <t>TALLA</t>
  </si>
  <si>
    <t>GANANCIA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</si>
</sst>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8FDF-436A-4731-90E4-13A5D78CD80F}">
  <dimension ref="B1:N24"/>
  <sheetViews>
    <sheetView tabSelected="1" zoomScale="90" zoomScaleNormal="90" workbookViewId="0">
      <selection activeCell="N3" sqref="N3"/>
    </sheetView>
  </sheetViews>
  <sheetFormatPr baseColWidth="10" defaultRowHeight="15" x14ac:dyDescent="0.25"/>
  <cols>
    <col min="8" max="8" width="11.85546875" bestFit="1" customWidth="1"/>
    <col min="14" max="14" width="29" customWidth="1"/>
  </cols>
  <sheetData>
    <row r="1" spans="2:14" ht="69.75" customHeight="1" x14ac:dyDescent="0.25">
      <c r="B1" s="2" t="s">
        <v>0</v>
      </c>
      <c r="C1" s="2" t="s">
        <v>1</v>
      </c>
      <c r="D1" s="2" t="s">
        <v>2</v>
      </c>
      <c r="E1" s="2" t="s">
        <v>12</v>
      </c>
      <c r="H1" s="2" t="s">
        <v>13</v>
      </c>
      <c r="I1" s="2" t="s">
        <v>5</v>
      </c>
      <c r="J1" s="2" t="s">
        <v>6</v>
      </c>
      <c r="K1" s="11" t="s">
        <v>14</v>
      </c>
    </row>
    <row r="2" spans="2:14" x14ac:dyDescent="0.25">
      <c r="B2" s="1" t="s">
        <v>3</v>
      </c>
      <c r="C2" s="1" t="s">
        <v>4</v>
      </c>
      <c r="D2" s="1" t="s">
        <v>5</v>
      </c>
      <c r="E2" s="1" t="s">
        <v>6</v>
      </c>
      <c r="F2" s="8" t="s">
        <v>20</v>
      </c>
      <c r="G2" s="6"/>
      <c r="H2" s="7">
        <f>SUM(I2,J2)</f>
        <v>21</v>
      </c>
      <c r="I2" s="7">
        <f>COUNTIF($E$2:$E$22,$I$1)</f>
        <v>8</v>
      </c>
      <c r="J2" s="7">
        <f>COUNTIF($E$2:$E$22,$J$1)</f>
        <v>13</v>
      </c>
      <c r="K2">
        <f>-(I2/H2)*IMLOG2(I2/H2)-(J2/H2)*IMLOG2(J2/H2)</f>
        <v>0.95871188297713161</v>
      </c>
      <c r="N2" s="9" t="s">
        <v>23</v>
      </c>
    </row>
    <row r="3" spans="2:14" x14ac:dyDescent="0.25">
      <c r="B3" s="1" t="s">
        <v>3</v>
      </c>
      <c r="C3" s="1" t="s">
        <v>6</v>
      </c>
      <c r="D3" s="1" t="s">
        <v>7</v>
      </c>
      <c r="E3" s="1" t="s">
        <v>6</v>
      </c>
      <c r="F3" s="4"/>
      <c r="N3" s="10">
        <f>K2-(((H4/H2)*K4)+((H5/H2)*K5)+((H6/H2)*K6))</f>
        <v>0.18607391107193605</v>
      </c>
    </row>
    <row r="4" spans="2:14" x14ac:dyDescent="0.25">
      <c r="B4" s="1" t="s">
        <v>10</v>
      </c>
      <c r="C4" s="1" t="s">
        <v>8</v>
      </c>
      <c r="D4" s="1" t="s">
        <v>11</v>
      </c>
      <c r="E4" s="1" t="s">
        <v>5</v>
      </c>
      <c r="F4" s="3" t="s">
        <v>19</v>
      </c>
      <c r="G4" s="1" t="s">
        <v>3</v>
      </c>
      <c r="H4">
        <f>SUM(I4,J4)</f>
        <v>7</v>
      </c>
      <c r="I4">
        <f>COUNTIFS($B$2:$B$22,$G4,$E$2:$E$22,$I$1)</f>
        <v>1</v>
      </c>
      <c r="J4">
        <f>COUNTIFS($B$2:$B$22,$G$4,$E$2:$E$22,$J$1)</f>
        <v>6</v>
      </c>
      <c r="K4">
        <f>-(I4/H4)*IMLOG2(I4/H4)-(J4/H4)*IMLOG2(J4/H4)</f>
        <v>0.59167277858232681</v>
      </c>
    </row>
    <row r="5" spans="2:14" x14ac:dyDescent="0.25">
      <c r="B5" s="1" t="s">
        <v>7</v>
      </c>
      <c r="C5" s="1" t="s">
        <v>4</v>
      </c>
      <c r="D5" s="1" t="s">
        <v>5</v>
      </c>
      <c r="E5" s="1" t="s">
        <v>6</v>
      </c>
      <c r="F5" s="4"/>
      <c r="G5" s="1" t="s">
        <v>7</v>
      </c>
      <c r="H5">
        <f t="shared" ref="H5:H14" si="0">SUM(I5,J5)</f>
        <v>7</v>
      </c>
      <c r="I5">
        <f>COUNTIFS(B2:B22,G5,E2:E22,I1)</f>
        <v>2</v>
      </c>
      <c r="J5">
        <f>COUNTIFS(B2:B22,G5,E2:E22,J1)</f>
        <v>5</v>
      </c>
      <c r="K5">
        <f t="shared" ref="K5:K14" si="1">-(I5/H5)*IMLOG2(I5/H5)-(J5/H5)*IMLOG2(J5/H5)</f>
        <v>0.86312056856663</v>
      </c>
    </row>
    <row r="6" spans="2:14" x14ac:dyDescent="0.25">
      <c r="B6" s="1" t="s">
        <v>7</v>
      </c>
      <c r="C6" s="1" t="s">
        <v>6</v>
      </c>
      <c r="D6" s="1" t="s">
        <v>7</v>
      </c>
      <c r="E6" s="1" t="s">
        <v>6</v>
      </c>
      <c r="F6" s="5"/>
      <c r="G6" s="6" t="s">
        <v>10</v>
      </c>
      <c r="H6" s="7">
        <f t="shared" si="0"/>
        <v>7</v>
      </c>
      <c r="I6" s="7">
        <f>COUNTIFS(B2:B22,G6,E2:E22,I1)</f>
        <v>5</v>
      </c>
      <c r="J6" s="7">
        <f>COUNTIFS(B2:B22,G6,E2:E22,J1)</f>
        <v>2</v>
      </c>
      <c r="K6">
        <f t="shared" si="1"/>
        <v>0.86312056856663</v>
      </c>
    </row>
    <row r="7" spans="2:14" x14ac:dyDescent="0.25">
      <c r="B7" s="1" t="s">
        <v>7</v>
      </c>
      <c r="C7" s="1" t="s">
        <v>8</v>
      </c>
      <c r="D7" s="1" t="s">
        <v>9</v>
      </c>
      <c r="E7" s="1" t="s">
        <v>5</v>
      </c>
      <c r="F7" s="3" t="s">
        <v>21</v>
      </c>
      <c r="G7" s="1" t="s">
        <v>4</v>
      </c>
      <c r="H7">
        <f t="shared" si="0"/>
        <v>7</v>
      </c>
      <c r="I7">
        <f>COUNTIFS(C2:C22,G7,E2:E22,I1)</f>
        <v>0</v>
      </c>
      <c r="J7">
        <f>COUNTIFS(C2:C22,G7,E2:E22,J1)</f>
        <v>7</v>
      </c>
      <c r="K7">
        <v>0</v>
      </c>
    </row>
    <row r="8" spans="2:14" x14ac:dyDescent="0.25">
      <c r="B8" s="1" t="s">
        <v>10</v>
      </c>
      <c r="C8" s="1" t="s">
        <v>4</v>
      </c>
      <c r="D8" s="1" t="s">
        <v>7</v>
      </c>
      <c r="E8" s="1" t="s">
        <v>6</v>
      </c>
      <c r="F8" s="4"/>
      <c r="G8" s="1" t="s">
        <v>6</v>
      </c>
      <c r="H8">
        <f t="shared" si="0"/>
        <v>7</v>
      </c>
      <c r="I8">
        <f>COUNTIFS(C2:C22,G8,E2:E22,I1)</f>
        <v>3</v>
      </c>
      <c r="J8">
        <f>COUNTIFS(C2:C22,G8,E2:E22,J1)</f>
        <v>4</v>
      </c>
      <c r="K8">
        <f t="shared" si="1"/>
        <v>0.9852281360342523</v>
      </c>
    </row>
    <row r="9" spans="2:14" x14ac:dyDescent="0.25">
      <c r="B9" s="1" t="s">
        <v>10</v>
      </c>
      <c r="C9" s="1" t="s">
        <v>6</v>
      </c>
      <c r="D9" s="1" t="s">
        <v>4</v>
      </c>
      <c r="E9" s="1" t="s">
        <v>5</v>
      </c>
      <c r="F9" s="5"/>
      <c r="G9" s="6" t="s">
        <v>8</v>
      </c>
      <c r="H9" s="7">
        <f t="shared" si="0"/>
        <v>7</v>
      </c>
      <c r="I9" s="7">
        <f>COUNTIFS(C2:C22,G9,E2:E22,I1)</f>
        <v>5</v>
      </c>
      <c r="J9" s="7">
        <f>COUNTIFS(C2:C22,G9,E2:E22,J1)</f>
        <v>2</v>
      </c>
      <c r="K9">
        <f t="shared" si="1"/>
        <v>0.86312056856663</v>
      </c>
    </row>
    <row r="10" spans="2:14" x14ac:dyDescent="0.25">
      <c r="B10" s="1" t="s">
        <v>10</v>
      </c>
      <c r="C10" s="1" t="s">
        <v>8</v>
      </c>
      <c r="D10" s="1" t="s">
        <v>11</v>
      </c>
      <c r="E10" s="1" t="s">
        <v>5</v>
      </c>
      <c r="F10" s="3" t="s">
        <v>22</v>
      </c>
      <c r="G10" s="1" t="s">
        <v>5</v>
      </c>
      <c r="H10">
        <f t="shared" si="0"/>
        <v>6</v>
      </c>
      <c r="I10">
        <f>COUNTIFS(D2:D22,G10,E2:E22,I1)</f>
        <v>2</v>
      </c>
      <c r="J10">
        <f>COUNTIFS(D2:D22,G10,E2:E22,J1)</f>
        <v>4</v>
      </c>
      <c r="K10">
        <f t="shared" si="1"/>
        <v>0.91829583405449056</v>
      </c>
    </row>
    <row r="11" spans="2:14" x14ac:dyDescent="0.25">
      <c r="B11" s="1" t="s">
        <v>3</v>
      </c>
      <c r="C11" s="1" t="s">
        <v>4</v>
      </c>
      <c r="D11" s="1" t="s">
        <v>9</v>
      </c>
      <c r="E11" s="1" t="s">
        <v>6</v>
      </c>
      <c r="G11" s="1" t="s">
        <v>7</v>
      </c>
      <c r="H11">
        <f t="shared" si="0"/>
        <v>5</v>
      </c>
      <c r="I11">
        <f>COUNTIFS(D2:D22,G11,E2:E22,I1)</f>
        <v>1</v>
      </c>
      <c r="J11">
        <f>COUNTIFS(D2:D22,G11,E2:E22,J1)</f>
        <v>4</v>
      </c>
      <c r="K11">
        <f t="shared" si="1"/>
        <v>0.72192809488736165</v>
      </c>
    </row>
    <row r="12" spans="2:14" x14ac:dyDescent="0.25">
      <c r="B12" s="1" t="s">
        <v>3</v>
      </c>
      <c r="C12" s="1" t="s">
        <v>6</v>
      </c>
      <c r="D12" s="1" t="s">
        <v>4</v>
      </c>
      <c r="E12" s="1" t="s">
        <v>6</v>
      </c>
      <c r="G12" s="1" t="s">
        <v>4</v>
      </c>
      <c r="H12">
        <f>SUM(I12,J12)</f>
        <v>3</v>
      </c>
      <c r="I12">
        <f>COUNTIFS(D2:D22,G12,E2:E22,I1)</f>
        <v>1</v>
      </c>
      <c r="J12">
        <f>COUNTIFS(D2:D22,G12,E2:E22,J1)</f>
        <v>2</v>
      </c>
      <c r="K12">
        <f t="shared" si="1"/>
        <v>0.91829583405449056</v>
      </c>
    </row>
    <row r="13" spans="2:14" x14ac:dyDescent="0.25">
      <c r="B13" s="1" t="s">
        <v>7</v>
      </c>
      <c r="C13" s="1" t="s">
        <v>6</v>
      </c>
      <c r="D13" s="1" t="s">
        <v>9</v>
      </c>
      <c r="E13" s="1" t="s">
        <v>5</v>
      </c>
      <c r="G13" s="1" t="s">
        <v>9</v>
      </c>
      <c r="H13">
        <f t="shared" si="0"/>
        <v>4</v>
      </c>
      <c r="I13">
        <f>COUNTIFS(D2:D22,G13,E2:E22,I1)</f>
        <v>2</v>
      </c>
      <c r="J13">
        <f>COUNTIFS(D2:D22,G13,E2:E22,J1)</f>
        <v>2</v>
      </c>
      <c r="K13">
        <f t="shared" si="1"/>
        <v>1</v>
      </c>
    </row>
    <row r="14" spans="2:14" x14ac:dyDescent="0.25">
      <c r="B14" s="1" t="s">
        <v>10</v>
      </c>
      <c r="C14" s="1" t="s">
        <v>4</v>
      </c>
      <c r="D14" s="1" t="s">
        <v>5</v>
      </c>
      <c r="E14" s="1" t="s">
        <v>6</v>
      </c>
      <c r="G14" s="1" t="s">
        <v>11</v>
      </c>
      <c r="H14">
        <f t="shared" si="0"/>
        <v>3</v>
      </c>
      <c r="I14">
        <f>COUNTIFS(D2:D22,G14,E2:E22,I1)</f>
        <v>2</v>
      </c>
      <c r="J14">
        <f>COUNTIFS(D2:D22,G14,E2:E22,J1)</f>
        <v>1</v>
      </c>
      <c r="K14">
        <f t="shared" si="1"/>
        <v>0.91829583405449056</v>
      </c>
    </row>
    <row r="15" spans="2:14" x14ac:dyDescent="0.25">
      <c r="B15" s="1" t="s">
        <v>3</v>
      </c>
      <c r="C15" s="1" t="s">
        <v>8</v>
      </c>
      <c r="D15" s="1" t="s">
        <v>5</v>
      </c>
      <c r="E15" s="1" t="s">
        <v>5</v>
      </c>
    </row>
    <row r="16" spans="2:14" x14ac:dyDescent="0.25">
      <c r="B16" s="1" t="s">
        <v>7</v>
      </c>
      <c r="C16" s="1" t="s">
        <v>4</v>
      </c>
      <c r="D16" s="1" t="s">
        <v>4</v>
      </c>
      <c r="E16" s="1" t="s">
        <v>6</v>
      </c>
    </row>
    <row r="17" spans="2:5" x14ac:dyDescent="0.25">
      <c r="B17" s="1" t="s">
        <v>10</v>
      </c>
      <c r="C17" s="1" t="s">
        <v>8</v>
      </c>
      <c r="D17" s="1" t="s">
        <v>7</v>
      </c>
      <c r="E17" s="1" t="s">
        <v>5</v>
      </c>
    </row>
    <row r="18" spans="2:5" x14ac:dyDescent="0.25">
      <c r="B18" s="1" t="s">
        <v>3</v>
      </c>
      <c r="C18" s="1" t="s">
        <v>4</v>
      </c>
      <c r="D18" s="1" t="s">
        <v>11</v>
      </c>
      <c r="E18" s="1" t="s">
        <v>6</v>
      </c>
    </row>
    <row r="19" spans="2:5" x14ac:dyDescent="0.25">
      <c r="B19" s="1" t="s">
        <v>7</v>
      </c>
      <c r="C19" s="1" t="s">
        <v>8</v>
      </c>
      <c r="D19" s="1" t="s">
        <v>5</v>
      </c>
      <c r="E19" s="1" t="s">
        <v>6</v>
      </c>
    </row>
    <row r="20" spans="2:5" x14ac:dyDescent="0.25">
      <c r="B20" s="1" t="s">
        <v>10</v>
      </c>
      <c r="C20" s="1" t="s">
        <v>6</v>
      </c>
      <c r="D20" s="1" t="s">
        <v>5</v>
      </c>
      <c r="E20" s="1" t="s">
        <v>5</v>
      </c>
    </row>
    <row r="21" spans="2:5" x14ac:dyDescent="0.25">
      <c r="B21" s="1" t="s">
        <v>7</v>
      </c>
      <c r="C21" s="1" t="s">
        <v>8</v>
      </c>
      <c r="D21" s="1" t="s">
        <v>7</v>
      </c>
      <c r="E21" s="1" t="s">
        <v>6</v>
      </c>
    </row>
    <row r="22" spans="2:5" x14ac:dyDescent="0.25">
      <c r="B22" s="1" t="s">
        <v>3</v>
      </c>
      <c r="C22" s="1" t="s">
        <v>6</v>
      </c>
      <c r="D22" s="1" t="s">
        <v>9</v>
      </c>
      <c r="E22" s="1" t="s">
        <v>6</v>
      </c>
    </row>
    <row r="24" spans="2:5" x14ac:dyDescent="0.25">
      <c r="B24" s="1" t="s">
        <v>15</v>
      </c>
      <c r="C24" s="1" t="s">
        <v>16</v>
      </c>
      <c r="D24" s="1" t="s">
        <v>17</v>
      </c>
      <c r="E24" s="1" t="s">
        <v>18</v>
      </c>
    </row>
  </sheetData>
  <autoFilter ref="B1:E22" xr:uid="{E45F8FDF-436A-4731-90E4-13A5D78CD8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Choque</dc:creator>
  <cp:lastModifiedBy>Fernando Choque</cp:lastModifiedBy>
  <dcterms:created xsi:type="dcterms:W3CDTF">2024-10-05T11:22:32Z</dcterms:created>
  <dcterms:modified xsi:type="dcterms:W3CDTF">2024-10-07T00:50:49Z</dcterms:modified>
</cp:coreProperties>
</file>