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esktop\Tesis nuevo\13-3-2021\"/>
    </mc:Choice>
  </mc:AlternateContent>
  <xr:revisionPtr revIDLastSave="0" documentId="13_ncr:1_{3A179744-9811-4FF7-AFD6-B5FAF67E01FF}" xr6:coauthVersionLast="46" xr6:coauthVersionMax="46" xr10:uidLastSave="{00000000-0000-0000-0000-000000000000}"/>
  <bookViews>
    <workbookView xWindow="-120" yWindow="-120" windowWidth="29040" windowHeight="15990" activeTab="4" xr2:uid="{46654DF3-7154-4A35-A555-98673D5FEEB1}"/>
  </bookViews>
  <sheets>
    <sheet name="Datos originales" sheetId="1" r:id="rId1"/>
    <sheet name="Datos sin valores imaginarios" sheetId="2" r:id="rId2"/>
    <sheet name="Comparativa" sheetId="3" r:id="rId3"/>
    <sheet name="Multiple Damage position" sheetId="4" r:id="rId4"/>
    <sheet name="Pruebas Mefx y Mefy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64" i="5" l="1"/>
  <c r="X64" i="5"/>
  <c r="Z63" i="5"/>
  <c r="Z62" i="5"/>
  <c r="Z61" i="5"/>
  <c r="Z60" i="5"/>
  <c r="Z59" i="5"/>
  <c r="Z58" i="5"/>
  <c r="Z57" i="5"/>
  <c r="Z56" i="5"/>
  <c r="Z55" i="5"/>
  <c r="Z54" i="5"/>
  <c r="Z53" i="5"/>
  <c r="Z52" i="5"/>
  <c r="Z51" i="5"/>
  <c r="Z50" i="5"/>
  <c r="Z49" i="5"/>
  <c r="Z48" i="5"/>
  <c r="Z47" i="5"/>
  <c r="Z46" i="5"/>
  <c r="Z45" i="5"/>
  <c r="Z44" i="5"/>
  <c r="Z43" i="5"/>
  <c r="Z42" i="5"/>
  <c r="Z41" i="5"/>
  <c r="Z40" i="5"/>
  <c r="Z39" i="5"/>
  <c r="Z38" i="5"/>
  <c r="Z37" i="5"/>
  <c r="Z36" i="5"/>
  <c r="Z35" i="5"/>
  <c r="Z34" i="5"/>
  <c r="U64" i="5"/>
  <c r="T64" i="5"/>
  <c r="Q32" i="5"/>
  <c r="Q33" i="5"/>
  <c r="V35" i="5"/>
  <c r="V36" i="5"/>
  <c r="V37" i="5"/>
  <c r="V38" i="5"/>
  <c r="V39" i="5"/>
  <c r="V40" i="5"/>
  <c r="V41" i="5"/>
  <c r="V42" i="5"/>
  <c r="V43" i="5"/>
  <c r="V44" i="5"/>
  <c r="V64" i="5" s="1"/>
  <c r="V45" i="5"/>
  <c r="V46" i="5"/>
  <c r="V47" i="5"/>
  <c r="V48" i="5"/>
  <c r="V49" i="5"/>
  <c r="V50" i="5"/>
  <c r="V51" i="5"/>
  <c r="V52" i="5"/>
  <c r="V53" i="5"/>
  <c r="V54" i="5"/>
  <c r="V55" i="5"/>
  <c r="V56" i="5"/>
  <c r="V57" i="5"/>
  <c r="V58" i="5"/>
  <c r="V59" i="5"/>
  <c r="V60" i="5"/>
  <c r="V61" i="5"/>
  <c r="V62" i="5"/>
  <c r="V63" i="5"/>
  <c r="V34" i="5"/>
  <c r="M79" i="5"/>
  <c r="L79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P64" i="5"/>
  <c r="Q64" i="5"/>
  <c r="D66" i="5"/>
  <c r="C66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N64" i="5"/>
  <c r="O64" i="5"/>
  <c r="M67" i="5"/>
  <c r="L67" i="5"/>
  <c r="M55" i="5"/>
  <c r="L55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4" i="5"/>
  <c r="G55" i="5"/>
  <c r="F55" i="5"/>
  <c r="K37" i="5"/>
  <c r="J37" i="5"/>
  <c r="G37" i="5"/>
  <c r="F37" i="5"/>
  <c r="O19" i="5"/>
  <c r="K19" i="5"/>
  <c r="I19" i="5"/>
  <c r="G19" i="5"/>
  <c r="E19" i="5"/>
  <c r="C19" i="5"/>
  <c r="O18" i="5"/>
  <c r="K18" i="5"/>
  <c r="I18" i="5"/>
  <c r="G18" i="5"/>
  <c r="E18" i="5"/>
  <c r="C18" i="5"/>
  <c r="O17" i="5"/>
  <c r="K17" i="5"/>
  <c r="I17" i="5"/>
  <c r="G17" i="5"/>
  <c r="E17" i="5"/>
  <c r="C17" i="5"/>
  <c r="O16" i="5"/>
  <c r="K16" i="5"/>
  <c r="I16" i="5"/>
  <c r="G16" i="5"/>
  <c r="E16" i="5"/>
  <c r="C16" i="5"/>
  <c r="O15" i="5"/>
  <c r="K15" i="5"/>
  <c r="I15" i="5"/>
  <c r="G15" i="5"/>
  <c r="E15" i="5"/>
  <c r="C15" i="5"/>
  <c r="O14" i="5"/>
  <c r="K14" i="5"/>
  <c r="I14" i="5"/>
  <c r="G14" i="5"/>
  <c r="E14" i="5"/>
  <c r="C14" i="5"/>
  <c r="O13" i="5"/>
  <c r="K13" i="5"/>
  <c r="I13" i="5"/>
  <c r="G13" i="5"/>
  <c r="E13" i="5"/>
  <c r="C13" i="5"/>
  <c r="O12" i="5"/>
  <c r="K12" i="5"/>
  <c r="I12" i="5"/>
  <c r="G12" i="5"/>
  <c r="E12" i="5"/>
  <c r="C12" i="5"/>
  <c r="O11" i="5"/>
  <c r="K11" i="5"/>
  <c r="I11" i="5"/>
  <c r="G11" i="5"/>
  <c r="E11" i="5"/>
  <c r="C11" i="5"/>
  <c r="O10" i="5"/>
  <c r="K10" i="5"/>
  <c r="I10" i="5"/>
  <c r="G10" i="5"/>
  <c r="E10" i="5"/>
  <c r="C10" i="5"/>
  <c r="O9" i="5"/>
  <c r="K9" i="5"/>
  <c r="I9" i="5"/>
  <c r="G9" i="5"/>
  <c r="E9" i="5"/>
  <c r="C9" i="5"/>
  <c r="O8" i="5"/>
  <c r="K8" i="5"/>
  <c r="I8" i="5"/>
  <c r="G8" i="5"/>
  <c r="E8" i="5"/>
  <c r="C8" i="5"/>
  <c r="O7" i="5"/>
  <c r="K7" i="5"/>
  <c r="I7" i="5"/>
  <c r="G7" i="5"/>
  <c r="E7" i="5"/>
  <c r="C7" i="5"/>
  <c r="O6" i="5"/>
  <c r="K6" i="5"/>
  <c r="I6" i="5"/>
  <c r="G6" i="5"/>
  <c r="E6" i="5"/>
  <c r="C6" i="5"/>
  <c r="O5" i="5"/>
  <c r="K5" i="5"/>
  <c r="I5" i="5"/>
  <c r="G5" i="5"/>
  <c r="E5" i="5"/>
  <c r="C5" i="5"/>
  <c r="Q4" i="5"/>
  <c r="O4" i="5"/>
  <c r="K4" i="5"/>
  <c r="I4" i="5"/>
  <c r="G4" i="5"/>
  <c r="E4" i="5"/>
  <c r="C4" i="5"/>
  <c r="M37" i="4"/>
  <c r="L37" i="4"/>
  <c r="M14" i="4"/>
  <c r="M15" i="4"/>
  <c r="M16" i="4"/>
  <c r="M17" i="4"/>
  <c r="M18" i="4"/>
  <c r="M19" i="4"/>
  <c r="O14" i="4"/>
  <c r="O15" i="4"/>
  <c r="O16" i="4"/>
  <c r="O17" i="4"/>
  <c r="O18" i="4"/>
  <c r="O19" i="4"/>
  <c r="K37" i="4"/>
  <c r="J37" i="4"/>
  <c r="I14" i="4"/>
  <c r="I15" i="4"/>
  <c r="I16" i="4"/>
  <c r="I17" i="4"/>
  <c r="I18" i="4"/>
  <c r="I19" i="4"/>
  <c r="K14" i="4"/>
  <c r="K15" i="4"/>
  <c r="K16" i="4"/>
  <c r="K17" i="4"/>
  <c r="K18" i="4"/>
  <c r="K19" i="4"/>
  <c r="G14" i="4"/>
  <c r="G15" i="4"/>
  <c r="G16" i="4"/>
  <c r="G17" i="4"/>
  <c r="G18" i="4"/>
  <c r="G19" i="4"/>
  <c r="G55" i="4"/>
  <c r="F55" i="4"/>
  <c r="F37" i="4"/>
  <c r="E14" i="4"/>
  <c r="E15" i="4"/>
  <c r="E16" i="4"/>
  <c r="E17" i="4"/>
  <c r="E18" i="4"/>
  <c r="E19" i="4"/>
  <c r="C19" i="4"/>
  <c r="C12" i="4"/>
  <c r="C14" i="4"/>
  <c r="C15" i="4"/>
  <c r="C16" i="4"/>
  <c r="C17" i="4"/>
  <c r="C18" i="4"/>
  <c r="C4" i="4"/>
  <c r="G37" i="4"/>
  <c r="Z64" i="5" l="1"/>
  <c r="Q5" i="4" l="1"/>
  <c r="Q6" i="4"/>
  <c r="Q7" i="4"/>
  <c r="Q8" i="4"/>
  <c r="Q9" i="4"/>
  <c r="Q10" i="4"/>
  <c r="Q11" i="4"/>
  <c r="Q12" i="4"/>
  <c r="Q13" i="4"/>
  <c r="Q4" i="4"/>
  <c r="O4" i="4"/>
  <c r="O5" i="4"/>
  <c r="O6" i="4"/>
  <c r="O7" i="4"/>
  <c r="O8" i="4"/>
  <c r="O9" i="4"/>
  <c r="O10" i="4"/>
  <c r="O11" i="4"/>
  <c r="O12" i="4"/>
  <c r="O13" i="4"/>
  <c r="M5" i="4"/>
  <c r="M6" i="4"/>
  <c r="M7" i="4"/>
  <c r="M8" i="4"/>
  <c r="M9" i="4"/>
  <c r="M10" i="4"/>
  <c r="M11" i="4"/>
  <c r="M12" i="4"/>
  <c r="M13" i="4"/>
  <c r="M4" i="4"/>
  <c r="P7" i="3"/>
  <c r="C5" i="4"/>
  <c r="C6" i="4"/>
  <c r="C7" i="4"/>
  <c r="C8" i="4"/>
  <c r="C9" i="4"/>
  <c r="C10" i="4"/>
  <c r="C11" i="4"/>
  <c r="C13" i="4"/>
  <c r="E5" i="4"/>
  <c r="E6" i="4"/>
  <c r="E7" i="4"/>
  <c r="E8" i="4"/>
  <c r="E9" i="4"/>
  <c r="E10" i="4"/>
  <c r="E11" i="4"/>
  <c r="E12" i="4"/>
  <c r="E13" i="4"/>
  <c r="E4" i="4"/>
  <c r="G5" i="4"/>
  <c r="G6" i="4"/>
  <c r="G7" i="4"/>
  <c r="G8" i="4"/>
  <c r="G9" i="4"/>
  <c r="G10" i="4"/>
  <c r="G11" i="4"/>
  <c r="G12" i="4"/>
  <c r="G13" i="4"/>
  <c r="G4" i="4"/>
  <c r="I5" i="4"/>
  <c r="I6" i="4"/>
  <c r="I7" i="4"/>
  <c r="I8" i="4"/>
  <c r="I9" i="4"/>
  <c r="I10" i="4"/>
  <c r="I11" i="4"/>
  <c r="I12" i="4"/>
  <c r="I13" i="4"/>
  <c r="I4" i="4"/>
  <c r="K13" i="4"/>
  <c r="K12" i="4"/>
  <c r="K11" i="4"/>
  <c r="K10" i="4"/>
  <c r="K9" i="4"/>
  <c r="K8" i="4"/>
  <c r="K7" i="4"/>
  <c r="K6" i="4"/>
  <c r="K5" i="4"/>
  <c r="K4" i="4"/>
  <c r="B4" i="3" l="1"/>
  <c r="C4" i="3" l="1"/>
  <c r="F18" i="3"/>
  <c r="G18" i="3"/>
  <c r="H18" i="3"/>
  <c r="I18" i="3"/>
  <c r="J18" i="3"/>
  <c r="K18" i="3"/>
  <c r="L18" i="3"/>
  <c r="M18" i="3"/>
  <c r="F19" i="3"/>
  <c r="G19" i="3"/>
  <c r="H19" i="3"/>
  <c r="I19" i="3"/>
  <c r="J19" i="3"/>
  <c r="K19" i="3"/>
  <c r="L19" i="3"/>
  <c r="M19" i="3"/>
  <c r="F20" i="3"/>
  <c r="G20" i="3"/>
  <c r="H20" i="3"/>
  <c r="I20" i="3"/>
  <c r="J20" i="3"/>
  <c r="K20" i="3"/>
  <c r="L20" i="3"/>
  <c r="M20" i="3"/>
  <c r="F21" i="3"/>
  <c r="G21" i="3"/>
  <c r="H21" i="3"/>
  <c r="I21" i="3"/>
  <c r="J21" i="3"/>
  <c r="K21" i="3"/>
  <c r="L21" i="3"/>
  <c r="M21" i="3"/>
  <c r="F22" i="3"/>
  <c r="G22" i="3"/>
  <c r="H22" i="3"/>
  <c r="I22" i="3"/>
  <c r="J22" i="3"/>
  <c r="K22" i="3"/>
  <c r="L22" i="3"/>
  <c r="M22" i="3"/>
  <c r="F23" i="3"/>
  <c r="G23" i="3"/>
  <c r="H23" i="3"/>
  <c r="I23" i="3"/>
  <c r="J23" i="3"/>
  <c r="K23" i="3"/>
  <c r="L23" i="3"/>
  <c r="M23" i="3"/>
  <c r="F24" i="3"/>
  <c r="G24" i="3"/>
  <c r="H24" i="3"/>
  <c r="I24" i="3"/>
  <c r="J24" i="3"/>
  <c r="K24" i="3"/>
  <c r="L24" i="3"/>
  <c r="M24" i="3"/>
  <c r="F25" i="3"/>
  <c r="G25" i="3"/>
  <c r="H25" i="3"/>
  <c r="I25" i="3"/>
  <c r="J25" i="3"/>
  <c r="K25" i="3"/>
  <c r="L25" i="3"/>
  <c r="M25" i="3"/>
  <c r="F26" i="3"/>
  <c r="G26" i="3"/>
  <c r="H26" i="3"/>
  <c r="I26" i="3"/>
  <c r="J26" i="3"/>
  <c r="K26" i="3"/>
  <c r="L26" i="3"/>
  <c r="M26" i="3"/>
  <c r="F27" i="3"/>
  <c r="G27" i="3"/>
  <c r="H27" i="3"/>
  <c r="I27" i="3"/>
  <c r="J27" i="3"/>
  <c r="K27" i="3"/>
  <c r="L27" i="3"/>
  <c r="M27" i="3"/>
  <c r="E19" i="3"/>
  <c r="E20" i="3"/>
  <c r="E21" i="3"/>
  <c r="E22" i="3"/>
  <c r="E23" i="3"/>
  <c r="E24" i="3"/>
  <c r="E25" i="3"/>
  <c r="E26" i="3"/>
  <c r="E27" i="3"/>
  <c r="E18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G7" i="3"/>
  <c r="H7" i="3"/>
  <c r="I7" i="3"/>
  <c r="J7" i="3"/>
  <c r="K7" i="3"/>
  <c r="L7" i="3"/>
  <c r="M7" i="3"/>
  <c r="N7" i="3"/>
  <c r="O7" i="3"/>
  <c r="Q7" i="3"/>
  <c r="R7" i="3"/>
  <c r="S7" i="3"/>
  <c r="T7" i="3"/>
  <c r="U7" i="3"/>
  <c r="V7" i="3"/>
  <c r="W7" i="3"/>
  <c r="X7" i="3"/>
  <c r="Y7" i="3"/>
  <c r="Z7" i="3"/>
  <c r="AA7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F4" i="3"/>
  <c r="F5" i="3"/>
  <c r="F6" i="3"/>
  <c r="F7" i="3"/>
  <c r="F8" i="3"/>
  <c r="F9" i="3"/>
  <c r="F10" i="3"/>
  <c r="F11" i="3"/>
  <c r="F12" i="3"/>
  <c r="F13" i="3"/>
  <c r="E4" i="3"/>
  <c r="E5" i="3"/>
  <c r="E6" i="3"/>
  <c r="E7" i="3"/>
  <c r="E8" i="3"/>
  <c r="E9" i="3"/>
  <c r="E10" i="3"/>
  <c r="E11" i="3"/>
  <c r="E12" i="3"/>
  <c r="E13" i="3"/>
  <c r="D5" i="3"/>
  <c r="D6" i="3"/>
  <c r="D7" i="3"/>
  <c r="D8" i="3"/>
  <c r="D9" i="3"/>
  <c r="D10" i="3"/>
  <c r="D11" i="3"/>
  <c r="D12" i="3"/>
  <c r="D13" i="3"/>
  <c r="D4" i="3"/>
  <c r="C5" i="3"/>
  <c r="C6" i="3"/>
  <c r="C7" i="3"/>
  <c r="C8" i="3"/>
  <c r="C9" i="3"/>
  <c r="C10" i="3"/>
  <c r="C11" i="3"/>
  <c r="C12" i="3"/>
  <c r="C13" i="3"/>
  <c r="B5" i="3"/>
  <c r="B6" i="3"/>
  <c r="B7" i="3"/>
  <c r="B8" i="3"/>
  <c r="B9" i="3"/>
  <c r="B10" i="3"/>
  <c r="B11" i="3"/>
  <c r="B12" i="3"/>
  <c r="B13" i="3"/>
</calcChain>
</file>

<file path=xl/sharedStrings.xml><?xml version="1.0" encoding="utf-8"?>
<sst xmlns="http://schemas.openxmlformats.org/spreadsheetml/2006/main" count="628" uniqueCount="378">
  <si>
    <t>Tn</t>
  </si>
  <si>
    <t>0.822467059474081 + 7.14421141567126e-07i</t>
  </si>
  <si>
    <t>0.820445851854737 + 2.24524136182823e-08i</t>
  </si>
  <si>
    <t>0.678089763988704 - 3.79662110403680e-06i</t>
  </si>
  <si>
    <t>0.290080689629298 + 6.51953743248226e-07i</t>
  </si>
  <si>
    <t>0.274280512368951 - 5.54734657546010e-09i</t>
  </si>
  <si>
    <t>0.210881904159179 - 1.17594875827557e-06i</t>
  </si>
  <si>
    <t>0.171132006624520 + 8.55968722836383e-08i</t>
  </si>
  <si>
    <t>0.148903000532508 - 7.92252352105342e-08i</t>
  </si>
  <si>
    <t>0.117771671786376 + 8.49497123326039e-08i</t>
  </si>
  <si>
    <t>0.111559448229007 + 7.17522986288755e-07i</t>
  </si>
  <si>
    <t>0.822468501875519 + 8.89425135436533e-07i</t>
  </si>
  <si>
    <t>0.820448633509588 + 8.47824365012763e-08i</t>
  </si>
  <si>
    <t>0.678105979440586 - 1.51867700285804e-06i</t>
  </si>
  <si>
    <t>0.290082520544278 + 8.18165518175025e-07i</t>
  </si>
  <si>
    <t>0.274279816764837 - 8.96893671794162e-09i</t>
  </si>
  <si>
    <t>0.210887109145146 - 5.70802388849458e-07i</t>
  </si>
  <si>
    <t>0.171131859462610 + 9.66334453256921e-08i</t>
  </si>
  <si>
    <t>0.148902244224844 - 5.40872599080259e-08i</t>
  </si>
  <si>
    <t>0.117772702265202 + 1.52672607233414e-07i</t>
  </si>
  <si>
    <t>0.111559851983986 + 7.70962993872586e-07i</t>
  </si>
  <si>
    <t>0.822476116350480 + 1.20848761597522e-06i</t>
  </si>
  <si>
    <t>0.820451442278977 + 1.32224859517599e-07i</t>
  </si>
  <si>
    <t>0.677794146139791 - 1.02442986315125e-06i</t>
  </si>
  <si>
    <t>0.290062737426116 + 2.08830724913416e-07i</t>
  </si>
  <si>
    <t>0.274280516054400 - 1.68118159915166e-07i</t>
  </si>
  <si>
    <t>0.210772973330481 - 1.06216779540766e-07i</t>
  </si>
  <si>
    <t>0.171168471263398 + 7.92025337033465e-07i</t>
  </si>
  <si>
    <t>0.148905090492294 - 1.81322541871503e-07i</t>
  </si>
  <si>
    <t>0.117753482151466 + 9.78685073782718e-08i</t>
  </si>
  <si>
    <t>0.111508447898920 + 1.61182233127030e-07i</t>
  </si>
  <si>
    <t>0.822470958474946 + 1.16706008786159e-06i</t>
  </si>
  <si>
    <t>0.820451286471537 + 2.18318811982939e-07i</t>
  </si>
  <si>
    <t>0.677778646317599 - 6.92398870926109e-07i</t>
  </si>
  <si>
    <t>0.290114161255186 + 1.17776102664327e-06i</t>
  </si>
  <si>
    <t>0.274285790247154 - 2.16280723856952e-07i</t>
  </si>
  <si>
    <t>0.210798025119281 + 3.26228227054537e-07i</t>
  </si>
  <si>
    <t>0.171122507348637 + 1.47331875500269e-08i</t>
  </si>
  <si>
    <t>0.148901293595291 - 2.49053259012097e-09i</t>
  </si>
  <si>
    <t>0.117758922310273 + 2.38505672938556e-07i</t>
  </si>
  <si>
    <t>0.111532000538749 + 6.50901931444335e-07i</t>
  </si>
  <si>
    <t>0.822460949422800 + 1.00038937834214e-06i</t>
  </si>
  <si>
    <t>0.820447670784062 + 1.81030274202503e-07i</t>
  </si>
  <si>
    <t>0.677754549294496 - 6.01867020677194e-07i</t>
  </si>
  <si>
    <t>0.290148012767544 + 2.02816742681041e-06i</t>
  </si>
  <si>
    <t>0.274289642504952 - 1.50059554625723e-07i</t>
  </si>
  <si>
    <t>0.210838571022267 + 1.88940992599156e-07i</t>
  </si>
  <si>
    <t>0.171150906308249 + 5.63463464978324e-07i</t>
  </si>
  <si>
    <t>0.148906615299884 - 1.25657200042720e-07i</t>
  </si>
  <si>
    <t>0.117743727500622 + 5.19652603265376e-09i</t>
  </si>
  <si>
    <t>0.111497473733417 - 5.53783367428197e-09i</t>
  </si>
  <si>
    <t>0.822419115091731 + 5.33947063089608e-08i</t>
  </si>
  <si>
    <t>0.820434669914524 + 7.63418279856501e-08i</t>
  </si>
  <si>
    <t>0.677684592429219 - 1.07293908633466e-06i</t>
  </si>
  <si>
    <t>0.290035294279865 + 2.63494695995706e-07i</t>
  </si>
  <si>
    <t>0.274277755083019 - 3.33829082600453e-08i</t>
  </si>
  <si>
    <t>0.210792433824104 - 7.38219780066819e-07i</t>
  </si>
  <si>
    <t>0.171116638197953 + 1.89089725055543e-07i</t>
  </si>
  <si>
    <t>0.148901804601546 - 8.53298856370687e-08i</t>
  </si>
  <si>
    <t>0.117743009401228 + 3.65630369213480e-08i</t>
  </si>
  <si>
    <t>0.111496462821164 + 1.17846526125008e-07i</t>
  </si>
  <si>
    <t>Modos</t>
  </si>
  <si>
    <t>0.822406088534524 - 1.68409505800000e-06i</t>
  </si>
  <si>
    <t>0.820430449274781 - 3.79787378000000e-07i</t>
  </si>
  <si>
    <t>0.677663610477520 - 4.32732362900000e-06i</t>
  </si>
  <si>
    <t>0.289994657768921 - 4.98412715000000e-06i</t>
  </si>
  <si>
    <t>0.274273215694375 - 6.14133818000000e-07i</t>
  </si>
  <si>
    <t>0.210772571783627 - 4.14894596600000e-06i</t>
  </si>
  <si>
    <t>0.171093639339900 - 2.75001080200000e-06i</t>
  </si>
  <si>
    <t>0.148896622576584 - 7.92323453000000e-07i</t>
  </si>
  <si>
    <t>0.117736716157489 - 7.68218542000000e-07i</t>
  </si>
  <si>
    <t>0.111488312775168 - 8.87986619000000e-07i</t>
  </si>
  <si>
    <r>
      <rPr>
        <b/>
        <u/>
        <sz val="11"/>
        <color theme="1"/>
        <rFont val="Calibri"/>
        <family val="2"/>
        <scheme val="minor"/>
      </rPr>
      <t>Test 1 elemento 163</t>
    </r>
    <r>
      <rPr>
        <sz val="11"/>
        <color theme="1"/>
        <rFont val="Calibri"/>
        <family val="2"/>
        <scheme val="minor"/>
      </rPr>
      <t xml:space="preserve"> - .5 (xdc/L) .25 (depth/h)</t>
    </r>
  </si>
  <si>
    <r>
      <rPr>
        <b/>
        <u/>
        <sz val="11"/>
        <color theme="1"/>
        <rFont val="Calibri"/>
        <family val="2"/>
        <scheme val="minor"/>
      </rPr>
      <t>Test 2 elemento 105</t>
    </r>
    <r>
      <rPr>
        <sz val="11"/>
        <color theme="1"/>
        <rFont val="Calibri"/>
        <family val="2"/>
        <scheme val="minor"/>
      </rPr>
      <t xml:space="preserve"> - .5 (xdc/L) .25 (depth/h)</t>
    </r>
  </si>
  <si>
    <r>
      <rPr>
        <b/>
        <u/>
        <sz val="11"/>
        <color theme="1"/>
        <rFont val="Calibri"/>
        <family val="2"/>
        <scheme val="minor"/>
      </rPr>
      <t>Test 3 elemento 101</t>
    </r>
    <r>
      <rPr>
        <sz val="11"/>
        <color theme="1"/>
        <rFont val="Calibri"/>
        <family val="2"/>
        <scheme val="minor"/>
      </rPr>
      <t xml:space="preserve"> - .5 (xdc/L) .25 (depth/h)</t>
    </r>
  </si>
  <si>
    <r>
      <rPr>
        <b/>
        <u/>
        <sz val="11"/>
        <color theme="1"/>
        <rFont val="Calibri"/>
        <family val="2"/>
        <scheme val="minor"/>
      </rPr>
      <t>Test 4 elemento 94</t>
    </r>
    <r>
      <rPr>
        <sz val="11"/>
        <color theme="1"/>
        <rFont val="Calibri"/>
        <family val="2"/>
        <scheme val="minor"/>
      </rPr>
      <t xml:space="preserve"> - .25 (xdc/L) .25 (depth/h)</t>
    </r>
  </si>
  <si>
    <r>
      <rPr>
        <b/>
        <u/>
        <sz val="11"/>
        <color theme="1"/>
        <rFont val="Calibri"/>
        <family val="2"/>
        <scheme val="minor"/>
      </rPr>
      <t>Test 5 elemento 94</t>
    </r>
    <r>
      <rPr>
        <sz val="11"/>
        <color theme="1"/>
        <rFont val="Calibri"/>
        <family val="2"/>
        <scheme val="minor"/>
      </rPr>
      <t xml:space="preserve"> - .5 (xdc/L) .25 (depth/h)</t>
    </r>
  </si>
  <si>
    <r>
      <rPr>
        <b/>
        <u/>
        <sz val="11"/>
        <color theme="1"/>
        <rFont val="Calibri"/>
        <family val="2"/>
        <scheme val="minor"/>
      </rPr>
      <t>Test 6 elemento 62</t>
    </r>
    <r>
      <rPr>
        <sz val="11"/>
        <color theme="1"/>
        <rFont val="Calibri"/>
        <family val="2"/>
        <scheme val="minor"/>
      </rPr>
      <t xml:space="preserve"> - .5 (xdc/L) .25 (depth/h)</t>
    </r>
  </si>
  <si>
    <r>
      <rPr>
        <b/>
        <u/>
        <sz val="11"/>
        <color theme="1"/>
        <rFont val="Calibri"/>
        <family val="2"/>
        <scheme val="minor"/>
      </rPr>
      <t>Test 7 elemento 46</t>
    </r>
    <r>
      <rPr>
        <sz val="11"/>
        <color theme="1"/>
        <rFont val="Calibri"/>
        <family val="2"/>
        <scheme val="minor"/>
      </rPr>
      <t xml:space="preserve"> - .5 (xdc/L) .25 (depth/h)</t>
    </r>
  </si>
  <si>
    <r>
      <rPr>
        <b/>
        <u/>
        <sz val="11"/>
        <color theme="1"/>
        <rFont val="Calibri"/>
        <family val="2"/>
        <scheme val="minor"/>
      </rPr>
      <t>Test 8 elemento 30</t>
    </r>
    <r>
      <rPr>
        <sz val="11"/>
        <color theme="1"/>
        <rFont val="Calibri"/>
        <family val="2"/>
        <scheme val="minor"/>
      </rPr>
      <t xml:space="preserve"> - .5 (xdc/L) .25 (depth/h)</t>
    </r>
  </si>
  <si>
    <r>
      <rPr>
        <b/>
        <u/>
        <sz val="11"/>
        <color theme="1"/>
        <rFont val="Calibri"/>
        <family val="2"/>
        <scheme val="minor"/>
      </rPr>
      <t>Test 9 elemento 14</t>
    </r>
    <r>
      <rPr>
        <sz val="11"/>
        <color theme="1"/>
        <rFont val="Calibri"/>
        <family val="2"/>
        <scheme val="minor"/>
      </rPr>
      <t xml:space="preserve"> - .5 (xdc/L) .25 (depth/h)</t>
    </r>
  </si>
  <si>
    <r>
      <rPr>
        <b/>
        <u/>
        <sz val="11"/>
        <color theme="1"/>
        <rFont val="Calibri"/>
        <family val="2"/>
        <scheme val="minor"/>
      </rPr>
      <t>Test 10 elemento 14</t>
    </r>
    <r>
      <rPr>
        <sz val="11"/>
        <color theme="1"/>
        <rFont val="Calibri"/>
        <family val="2"/>
        <scheme val="minor"/>
      </rPr>
      <t xml:space="preserve"> - .25 (xdc/L) .25 (depth/h)</t>
    </r>
  </si>
  <si>
    <t>0.822396163063956 - 3.51274176200000e-06i</t>
  </si>
  <si>
    <t>0.820427206662611 - 8.98017855000000e-07i</t>
  </si>
  <si>
    <t>0.677647478215128 - 7.52350790300000e-06i</t>
  </si>
  <si>
    <t>0.289964005666514 - 1.05461750110000e-05i</t>
  </si>
  <si>
    <t>0.274269798273844 - 1.22241580200000e-06i</t>
  </si>
  <si>
    <t>0.210756901406604 - 7.52912488000000e-06i</t>
  </si>
  <si>
    <t>0.171076284253068 - 5.88441100700000e-06i</t>
  </si>
  <si>
    <t>0.148892725270443 - 1.51725359600000e-06i</t>
  </si>
  <si>
    <t>0.117731991441883 - 1.61668376200000e-06i</t>
  </si>
  <si>
    <t>0.111482193593143 - 1.96375345800000e-06i</t>
  </si>
  <si>
    <r>
      <rPr>
        <b/>
        <u/>
        <sz val="11"/>
        <color theme="1"/>
        <rFont val="Calibri"/>
        <family val="2"/>
        <scheme val="minor"/>
      </rPr>
      <t>Test 11 elemento 14</t>
    </r>
    <r>
      <rPr>
        <sz val="11"/>
        <color theme="1"/>
        <rFont val="Calibri"/>
        <family val="2"/>
        <scheme val="minor"/>
      </rPr>
      <t xml:space="preserve"> - .1 (xdc/L) .25 (depth/h)</t>
    </r>
  </si>
  <si>
    <t>0.822413611105183 - 2.91073558675870e-07i</t>
  </si>
  <si>
    <t>0.820432545031918 - 1.46139046876267e-08i</t>
  </si>
  <si>
    <t>0.677686134422813 - 1.77447784362756e-06i</t>
  </si>
  <si>
    <t>0.290019871020441 - 7.99477643659187e-07i</t>
  </si>
  <si>
    <t>0.274276458264361 - 1.53934693598554e-07i</t>
  </si>
  <si>
    <t>0.210796165942372 - 1.48865735335902e-06i</t>
  </si>
  <si>
    <t>0.171108518667193 - 4.13220736406247e-07i</t>
  </si>
  <si>
    <t>0.148900828049198 - 2.34037284290803e-07i</t>
  </si>
  <si>
    <t>0.117741342688204 - 1.34024841152652e-07i</t>
  </si>
  <si>
    <t>0.111494039421097 - 9.56736519928693e-08i</t>
  </si>
  <si>
    <r>
      <rPr>
        <b/>
        <u/>
        <sz val="11"/>
        <color theme="1"/>
        <rFont val="Calibri"/>
        <family val="2"/>
        <scheme val="minor"/>
      </rPr>
      <t>Test 12 elemento 15</t>
    </r>
    <r>
      <rPr>
        <sz val="11"/>
        <color theme="1"/>
        <rFont val="Calibri"/>
        <family val="2"/>
        <scheme val="minor"/>
      </rPr>
      <t xml:space="preserve"> - .5 (xdc/L) .3 (depth/h)</t>
    </r>
  </si>
  <si>
    <t>0.822281624732013 - 4.18145534763738e-06i</t>
  </si>
  <si>
    <t>0.820385154229795 - 1.34613678770458e-06i</t>
  </si>
  <si>
    <t>0.677515474918865 - 9.77737864509989e-06i</t>
  </si>
  <si>
    <t>0.289606230833450 - 1.32684202378632e-05i</t>
  </si>
  <si>
    <t>0.274232646955451 - 1.62954863079707e-06i</t>
  </si>
  <si>
    <t>0.210620126908090 - 1.00924549525360e-05i</t>
  </si>
  <si>
    <t>0.170872535263808 - 7.69454764260288e-06i</t>
  </si>
  <si>
    <t>0.148852934621336 - 1.99552777173048e-06i</t>
  </si>
  <si>
    <t>0.117679483307792 - 2.11044798786671e-06i</t>
  </si>
  <si>
    <t>0.111411623571852 - 2.54251845857389e-06i</t>
  </si>
  <si>
    <r>
      <rPr>
        <b/>
        <u/>
        <sz val="11"/>
        <color theme="1"/>
        <rFont val="Calibri"/>
        <family val="2"/>
        <scheme val="minor"/>
      </rPr>
      <t>Test 13 elemento 15</t>
    </r>
    <r>
      <rPr>
        <sz val="11"/>
        <color theme="1"/>
        <rFont val="Calibri"/>
        <family val="2"/>
        <scheme val="minor"/>
      </rPr>
      <t xml:space="preserve"> - .5 (xdc/L) .45 (depth/h)</t>
    </r>
  </si>
  <si>
    <t>0.822150242505418 - 7.20903789206570e-06i</t>
  </si>
  <si>
    <t>0.820329750825046 - 2.97564075073926e-06i</t>
  </si>
  <si>
    <t>0.677301832987796 - 1.64727166417713e-05i</t>
  </si>
  <si>
    <t>0.289171267646435 - 2.40957976067073e-05i</t>
  </si>
  <si>
    <t>0.274182714787554 - 3.05755377552045e-06i</t>
  </si>
  <si>
    <t>0.210389781402167 - 1.73654169490669e-05i</t>
  </si>
  <si>
    <t>0.170615892950576 - 1.44195346677905e-05i</t>
  </si>
  <si>
    <t>0.148797403301060 - 3.61560718454564e-06i</t>
  </si>
  <si>
    <t>0.117612860471946 - 3.76723539397874e-06i</t>
  </si>
  <si>
    <t>0.111326727802839 - 4.37639324820514e-06i</t>
  </si>
  <si>
    <r>
      <rPr>
        <b/>
        <u/>
        <sz val="11"/>
        <color theme="1"/>
        <rFont val="Calibri"/>
        <family val="2"/>
        <scheme val="minor"/>
      </rPr>
      <t>Test 14 elemento 15</t>
    </r>
    <r>
      <rPr>
        <sz val="11"/>
        <color theme="1"/>
        <rFont val="Calibri"/>
        <family val="2"/>
        <scheme val="minor"/>
      </rPr>
      <t xml:space="preserve"> - .5 (xdc/L) .49 (depth/h)</t>
    </r>
  </si>
  <si>
    <t>0.821496823495403 - 4.33377151169054e-05i</t>
  </si>
  <si>
    <t>0.819712557398303 - 8.36485527441817e-05i</t>
  </si>
  <si>
    <t>0.675701393270009 - 0.000173248032044688i</t>
  </si>
  <si>
    <t>0.286346144276256 - 0.000271898499953198i</t>
  </si>
  <si>
    <t>0.273759829961721 - 5.17567344440363e-05i</t>
  </si>
  <si>
    <t>0.208659485384776 - 0.000185381800239939i</t>
  </si>
  <si>
    <t>0.168759226878654 - 0.000197956717477515i</t>
  </si>
  <si>
    <t>0.148354862296074 - 5.16718868272845e-05i</t>
  </si>
  <si>
    <t>0.117204269629224 - 3.72821081692121e-05i</t>
  </si>
  <si>
    <t>0.110939824126542 - 2.38307318848083e-05i</t>
  </si>
  <si>
    <r>
      <rPr>
        <b/>
        <u/>
        <sz val="11"/>
        <color theme="1"/>
        <rFont val="Calibri"/>
        <family val="2"/>
        <scheme val="minor"/>
      </rPr>
      <t>Test 15 elemento 15</t>
    </r>
    <r>
      <rPr>
        <sz val="11"/>
        <color theme="1"/>
        <rFont val="Calibri"/>
        <family val="2"/>
        <scheme val="minor"/>
      </rPr>
      <t xml:space="preserve"> - .25 (xdc/L) .49 (depth/h)</t>
    </r>
  </si>
  <si>
    <t>0.821071469299640 - 4.16641993519128e-05i</t>
  </si>
  <si>
    <t>0.816987727740299 - 0.000920421165374280i</t>
  </si>
  <si>
    <t>0.671529938893292 - 0.00136334463518741i</t>
  </si>
  <si>
    <t>0.280717802464849 - 0.00123337610626006i</t>
  </si>
  <si>
    <t>0.271780120225822 - 0.000959684034075802i</t>
  </si>
  <si>
    <t>0.204382730279288 - 0.00127741186655560i</t>
  </si>
  <si>
    <t>0.163539360178052 - 0.00163628458063428i</t>
  </si>
  <si>
    <t>0.146713032839429 - 0.000701356104988135i</t>
  </si>
  <si>
    <t>0.116508261851150 - 0.000150410009739031i</t>
  </si>
  <si>
    <t>0.110673957511635 - 3.03235212509943e-05i</t>
  </si>
  <si>
    <r>
      <rPr>
        <b/>
        <u/>
        <sz val="11"/>
        <color theme="1"/>
        <rFont val="Calibri"/>
        <family val="2"/>
        <scheme val="minor"/>
      </rPr>
      <t>Test 16 elemento 15</t>
    </r>
    <r>
      <rPr>
        <sz val="11"/>
        <color theme="1"/>
        <rFont val="Calibri"/>
        <family val="2"/>
        <scheme val="minor"/>
      </rPr>
      <t xml:space="preserve"> - .1 (xdc/L) .49 (depth/h)</t>
    </r>
  </si>
  <si>
    <t>0.822424201556842 - 4.09072873360476e-09i</t>
  </si>
  <si>
    <t>0.820437450008273 - 2.62366506577662e-06i</t>
  </si>
  <si>
    <t>0.677669474592161 + 2.49733929764578e-08i</t>
  </si>
  <si>
    <t>0.290045516018954 - 1.23905093064750e-06i</t>
  </si>
  <si>
    <t>0.274280600273562 - 6.46752467635916e-06i</t>
  </si>
  <si>
    <t>0.210773472170182 + 2.36451011781949e-08i</t>
  </si>
  <si>
    <t>0.171121021547296 - 5.57423339814442e-07i</t>
  </si>
  <si>
    <t>0.148901463556509 - 5.05889270412561e-06i</t>
  </si>
  <si>
    <t>0.117742611546482 - 5.65983040592150e-07i</t>
  </si>
  <si>
    <t>0.111497155499465 - 6.13144616492983e-08i</t>
  </si>
  <si>
    <r>
      <rPr>
        <b/>
        <u/>
        <sz val="11"/>
        <color theme="1"/>
        <rFont val="Calibri"/>
        <family val="2"/>
        <scheme val="minor"/>
      </rPr>
      <t>Test 17 elemento 6</t>
    </r>
    <r>
      <rPr>
        <sz val="11"/>
        <color theme="1"/>
        <rFont val="Calibri"/>
        <family val="2"/>
        <scheme val="minor"/>
      </rPr>
      <t xml:space="preserve"> - .5 (xdc/L) .25 (depth/h)</t>
    </r>
  </si>
  <si>
    <t>0.822423282780749 - 1.66104822864853e-06i</t>
  </si>
  <si>
    <t>0.820437074481002 - 8.03535936395217e-09i</t>
  </si>
  <si>
    <t>0.677669267697179 + 2.27447556554031e-08i</t>
  </si>
  <si>
    <t>0.290047605619114 - 3.90989202798241e-06i</t>
  </si>
  <si>
    <t>0.274277498770774 - 6.01343598009052e-07i</t>
  </si>
  <si>
    <t>0.210774278878297 - 2.08332310432935e-08i</t>
  </si>
  <si>
    <t>0.171124587411640 - 3.09006547538724e-06i</t>
  </si>
  <si>
    <t>0.148901189260761 - 2.42204292501313e-07i</t>
  </si>
  <si>
    <t>0.117744797889483 - 7.28024046308204e-07i</t>
  </si>
  <si>
    <t>0.111502709772610 - 2.15784459282390e-06i</t>
  </si>
  <si>
    <r>
      <rPr>
        <b/>
        <u/>
        <sz val="11"/>
        <color theme="1"/>
        <rFont val="Calibri"/>
        <family val="2"/>
        <scheme val="minor"/>
      </rPr>
      <t>Test 18 elemento 7</t>
    </r>
    <r>
      <rPr>
        <sz val="11"/>
        <color theme="1"/>
        <rFont val="Calibri"/>
        <family val="2"/>
        <scheme val="minor"/>
      </rPr>
      <t xml:space="preserve"> - .5 (xdc/L) .25 (depth/h)</t>
    </r>
  </si>
  <si>
    <t>0.822402149992847 - 4.53574236489439e-06i</t>
  </si>
  <si>
    <t>0.820389177479468 - 5.28193930237346e-06i</t>
  </si>
  <si>
    <t>0.677613199327174 - 1.18382378195111e-05i</t>
  </si>
  <si>
    <t>0.290033966400216 - 2.48670022811203e-06i</t>
  </si>
  <si>
    <t>0.274087471482857 - 2.58263574493311e-05i</t>
  </si>
  <si>
    <t>0.210706175408239 - 1.55306425375888e-05i</t>
  </si>
  <si>
    <t>0.171104051771109 - 3.21219581205734e-06i</t>
  </si>
  <si>
    <t>0.148786225065100 - 1.74137826492537e-05i</t>
  </si>
  <si>
    <t>0.117742990567967 - 9.45293945024540e-08i</t>
  </si>
  <si>
    <t>0.111476018145720 - 4.16668225050153e-06i</t>
  </si>
  <si>
    <r>
      <rPr>
        <b/>
        <u/>
        <sz val="11"/>
        <color theme="1"/>
        <rFont val="Calibri"/>
        <family val="2"/>
        <scheme val="minor"/>
      </rPr>
      <t>Test 19 elemento 8</t>
    </r>
    <r>
      <rPr>
        <sz val="11"/>
        <color theme="1"/>
        <rFont val="Calibri"/>
        <family val="2"/>
        <scheme val="minor"/>
      </rPr>
      <t xml:space="preserve"> - .5 (xdc/L) .25 (depth/h)</t>
    </r>
  </si>
  <si>
    <r>
      <rPr>
        <b/>
        <u/>
        <sz val="11"/>
        <color theme="1"/>
        <rFont val="Calibri"/>
        <family val="2"/>
        <scheme val="minor"/>
      </rPr>
      <t>Test 20 elemento 9</t>
    </r>
    <r>
      <rPr>
        <sz val="11"/>
        <color theme="1"/>
        <rFont val="Calibri"/>
        <family val="2"/>
        <scheme val="minor"/>
      </rPr>
      <t xml:space="preserve"> - .5 (xdc/L) .25 (depth/h)</t>
    </r>
  </si>
  <si>
    <t>0.822402150071352 - 4.53574329267186e-06i</t>
  </si>
  <si>
    <t>0.820389177439516 - 5.28193900306276e-06i</t>
  </si>
  <si>
    <t>0.677613199300352 - 1.18382324770245e-05i</t>
  </si>
  <si>
    <t>0.290033966519186 - 2.48670133696152e-06i</t>
  </si>
  <si>
    <t>0.274087471366047 - 2.58263574394601e-05i</t>
  </si>
  <si>
    <t>0.210706175387011 - 1.55306367280764e-05i</t>
  </si>
  <si>
    <t>0.171104051881012 - 3.21219514582242e-06i</t>
  </si>
  <si>
    <t>0.148786224958301 - 1.74137831218260e-05i</t>
  </si>
  <si>
    <t>0.117742990576968 - 9.45296512956785e-08i</t>
  </si>
  <si>
    <t>0.111476018180537 - 4.16669236269224e-06i</t>
  </si>
  <si>
    <t>0.822379243792802 - 4.74094198577026e-06i</t>
  </si>
  <si>
    <t>0.820414037097180 - 4.83854729614972e-06i</t>
  </si>
  <si>
    <t>0.677613250087164 - 1.18326825603819e-05i</t>
  </si>
  <si>
    <t>0.289879146342893 - 2.25901266497592e-05i</t>
  </si>
  <si>
    <t>0.274260951525142 - 3.21772588273303e-06i</t>
  </si>
  <si>
    <t>0.210706269133188 - 1.54900219900144e-05i</t>
  </si>
  <si>
    <t>0.171016309690507 - 1.54612689595474e-05i</t>
  </si>
  <si>
    <t>0.148881068143757 - 3.67588671117197e-06i</t>
  </si>
  <si>
    <t>0.117710360579439 - 5.57874102950601e-06i</t>
  </si>
  <si>
    <t>0.111450499108846 - 7.69188288089149e-06i</t>
  </si>
  <si>
    <t>0.824513999202895 + 2.82616585568060e-05i</t>
  </si>
  <si>
    <t>0.821859098104079 - 4.19777754710413e-06i</t>
  </si>
  <si>
    <t>0.677930784295616 - 2.20840514806519e-05i</t>
  </si>
  <si>
    <t>0.290158506639299 - 4.34883043899650e-05i</t>
  </si>
  <si>
    <t>0.275534934165576 - 5.47231235580317e-05i</t>
  </si>
  <si>
    <t>0.211131075862634 - 2.98805626046039e-05i</t>
  </si>
  <si>
    <t>0.171196095376322 - 3.23825870497240e-05i</t>
  </si>
  <si>
    <t>0.149262444868868 - 5.04518473432757e-05i</t>
  </si>
  <si>
    <t>0.117725722958530 - 1.94289292880721e-05i</t>
  </si>
  <si>
    <t>0.111646435883668 - 2.50347544337536e-05i</t>
  </si>
  <si>
    <t>0.821255833985451 - 0.000121683140460241i</t>
  </si>
  <si>
    <t>0.818363559317892 + 0.000100475995910583i</t>
  </si>
  <si>
    <t>0.678108531728588 - 0.000120427929683175i</t>
  </si>
  <si>
    <t>0.289078971728981 - 0.000161648953321404i</t>
  </si>
  <si>
    <t>0.274172011991104 - 4.54039058848227e-05i</t>
  </si>
  <si>
    <t>0.211345407900072 - 0.000156571370439238i</t>
  </si>
  <si>
    <t>0.170851557354808 - 9.05368190971061e-05i</t>
  </si>
  <si>
    <t>0.149139311158591 - 6.47345121640126e-05i</t>
  </si>
  <si>
    <t>0.117859798887632 - 4.51634667709353e-05i</t>
  </si>
  <si>
    <t>0.111414810342582 - 6.32175127919023e-05i</t>
  </si>
  <si>
    <r>
      <rPr>
        <b/>
        <u/>
        <sz val="11"/>
        <color theme="1"/>
        <rFont val="Calibri"/>
        <family val="2"/>
        <scheme val="minor"/>
      </rPr>
      <t>Test 21 elemento 12</t>
    </r>
    <r>
      <rPr>
        <sz val="11"/>
        <color theme="1"/>
        <rFont val="Calibri"/>
        <family val="2"/>
        <scheme val="minor"/>
      </rPr>
      <t xml:space="preserve"> - .5 (xdc/L) .25 (depth/h)</t>
    </r>
  </si>
  <si>
    <r>
      <rPr>
        <b/>
        <u/>
        <sz val="11"/>
        <color theme="1"/>
        <rFont val="Calibri"/>
        <family val="2"/>
        <scheme val="minor"/>
      </rPr>
      <t>Test 22 elemento 5</t>
    </r>
    <r>
      <rPr>
        <sz val="11"/>
        <color theme="1"/>
        <rFont val="Calibri"/>
        <family val="2"/>
        <scheme val="minor"/>
      </rPr>
      <t xml:space="preserve"> - .5 (xdc/L) .25 (depth/h)</t>
    </r>
  </si>
  <si>
    <r>
      <rPr>
        <b/>
        <u/>
        <sz val="11"/>
        <color theme="1"/>
        <rFont val="Calibri"/>
        <family val="2"/>
        <scheme val="minor"/>
      </rPr>
      <t>Test 23 elemento 4</t>
    </r>
    <r>
      <rPr>
        <sz val="11"/>
        <color theme="1"/>
        <rFont val="Calibri"/>
        <family val="2"/>
        <scheme val="minor"/>
      </rPr>
      <t xml:space="preserve"> - .5 (xdc/L) .25 (depth/h)</t>
    </r>
  </si>
  <si>
    <r>
      <rPr>
        <b/>
        <u/>
        <sz val="11"/>
        <color theme="1"/>
        <rFont val="Calibri"/>
        <family val="2"/>
        <scheme val="minor"/>
      </rPr>
      <t>Test 24 elemento 3</t>
    </r>
    <r>
      <rPr>
        <sz val="11"/>
        <color theme="1"/>
        <rFont val="Calibri"/>
        <family val="2"/>
        <scheme val="minor"/>
      </rPr>
      <t xml:space="preserve"> - .5 (xdc/L) .25 (depth/h)</t>
    </r>
  </si>
  <si>
    <t>0.825702764034275 + 2.49361248738070e-05i</t>
  </si>
  <si>
    <t>0.820644364530840 - 4.45956949030373e-07i</t>
  </si>
  <si>
    <t>0.677930400168205 - 2.21012967499247e-05i</t>
  </si>
  <si>
    <t>0.291192075115340 - 4.81293612174474e-05i</t>
  </si>
  <si>
    <t>0.274423085086817 - 4.74418594686843e-05i</t>
  </si>
  <si>
    <t>0.211132049935272 - 2.95887795587419e-05i</t>
  </si>
  <si>
    <t>0.171545479309345 - 4.25982154438283e-05i</t>
  </si>
  <si>
    <t>0.148945952937371 - 4.18779007625557e-05i</t>
  </si>
  <si>
    <t>0.117845260006029 - 8.86880497406078e-06i</t>
  </si>
  <si>
    <t>0.111628548232573 - 3.53517608483077e-05i</t>
  </si>
  <si>
    <r>
      <rPr>
        <b/>
        <u/>
        <sz val="11"/>
        <color theme="1"/>
        <rFont val="Calibri"/>
        <family val="2"/>
        <scheme val="minor"/>
      </rPr>
      <t>Test 25 elemento 2</t>
    </r>
    <r>
      <rPr>
        <sz val="11"/>
        <color theme="1"/>
        <rFont val="Calibri"/>
        <family val="2"/>
        <scheme val="minor"/>
      </rPr>
      <t xml:space="preserve"> - .5 (xdc/L) .25 (depth/h)</t>
    </r>
  </si>
  <si>
    <t>0.824514000132176 + 2.82616728366405e-05i</t>
  </si>
  <si>
    <t>0.821859097338756 - 4.19779065492919e-06i</t>
  </si>
  <si>
    <t>0.677930784624837 - 2.20841246728234e-05i</t>
  </si>
  <si>
    <t>0.290158506817263 - 4.34884634001655e-05i</t>
  </si>
  <si>
    <t>0.275534934349427 - 5.47231340200737e-05i</t>
  </si>
  <si>
    <t>0.211131076276574 - 2.98806521559982e-05i</t>
  </si>
  <si>
    <t>0.171196095489802 - 3.23826961951754e-05i</t>
  </si>
  <si>
    <t>0.149262444868570 - 5.04518852324974e-05i</t>
  </si>
  <si>
    <t>0.117725722981968 - 1.94289665585899e-05i</t>
  </si>
  <si>
    <t>0.111646435711577 - 2.50347873747268e-05i</t>
  </si>
  <si>
    <r>
      <rPr>
        <b/>
        <u/>
        <sz val="11"/>
        <color theme="1"/>
        <rFont val="Calibri"/>
        <family val="2"/>
        <scheme val="minor"/>
      </rPr>
      <t>Test 26 elemento 1</t>
    </r>
    <r>
      <rPr>
        <sz val="11"/>
        <color theme="1"/>
        <rFont val="Calibri"/>
        <family val="2"/>
        <scheme val="minor"/>
      </rPr>
      <t xml:space="preserve"> - .5 (xdc/L) .25 (depth/h)</t>
    </r>
  </si>
  <si>
    <t>0.822445299400068 - 4.11247534414952e-06i</t>
  </si>
  <si>
    <t>0.820446049525192 - 4.18385932393250e-06i</t>
  </si>
  <si>
    <t>0.677691746105759 - 1.12955649923392e-05i</t>
  </si>
  <si>
    <t>0.290121291809782 - 1.92893430820739e-05i</t>
  </si>
  <si>
    <t>0.274286849234447 - 2.89970563638479e-06i</t>
  </si>
  <si>
    <t>0.210799801975702 - 1.30838324687436e-05i</t>
  </si>
  <si>
    <t>0.171166921744118 - 1.29722996240164e-05i</t>
  </si>
  <si>
    <t>0.148911020425621 - 3.37229458053842e-06i</t>
  </si>
  <si>
    <t>0.117756992942366 - 4.89109771576509e-06i</t>
  </si>
  <si>
    <t>0.111516086307416 - 6.67768178420007e-06i</t>
  </si>
  <si>
    <r>
      <rPr>
        <b/>
        <u/>
        <sz val="11"/>
        <color theme="1"/>
        <rFont val="Calibri"/>
        <family val="2"/>
        <scheme val="minor"/>
      </rPr>
      <t>Test 27 elemento 14</t>
    </r>
    <r>
      <rPr>
        <sz val="11"/>
        <color theme="1"/>
        <rFont val="Calibri"/>
        <family val="2"/>
        <scheme val="minor"/>
      </rPr>
      <t xml:space="preserve"> - .01 (xdc/L) .499 (depth/h)</t>
    </r>
  </si>
  <si>
    <t>0.824445461085024 - 0.0320605215946041i</t>
  </si>
  <si>
    <t>0.820897056468546 - 2.42323492853320e-05i</t>
  </si>
  <si>
    <t>0.694044584399364 - 0.0317028741978102i</t>
  </si>
  <si>
    <t>0.337792161675779 - 0.0875258846601792i</t>
  </si>
  <si>
    <t>0.275830980246410 - 0.000295368497771711i</t>
  </si>
  <si>
    <t>0.235540696404779 - 0.0101759565507599i</t>
  </si>
  <si>
    <t>0.185922013411173 - 0.00390639107571698i</t>
  </si>
  <si>
    <t>0.151462707019520 - 0.000721619162008655i</t>
  </si>
  <si>
    <t>0.126354832500410 - 0.00324970203248820i</t>
  </si>
  <si>
    <t>0.115233836339606 - 0.000295658375612637i</t>
  </si>
  <si>
    <t>0.836622448070494 - 0.0225295218943526i</t>
  </si>
  <si>
    <t>0.820885025818269 - 2.29470525463395e-05i</t>
  </si>
  <si>
    <t>0.697517067840728 - 0.0181757476911525i</t>
  </si>
  <si>
    <t>0.339723991478769 - 0.0486947230517835i</t>
  </si>
  <si>
    <t>0.275696255923271 - 0.000245094598350513i</t>
  </si>
  <si>
    <t>0.230916819102964 - 0.00768839449951693i</t>
  </si>
  <si>
    <t>0.184061755885327 - 0.00323618792101570i</t>
  </si>
  <si>
    <t>0.151164043109917 - 0.000557246705011558i</t>
  </si>
  <si>
    <t>0.124969470294912 - 0.00250946994233326i</t>
  </si>
  <si>
    <t>0.115074941402933 - 0.000296203110752592i</t>
  </si>
  <si>
    <r>
      <rPr>
        <b/>
        <u/>
        <sz val="11"/>
        <color theme="1"/>
        <rFont val="Calibri"/>
        <family val="2"/>
        <scheme val="minor"/>
      </rPr>
      <t>Test 28 elemento 14</t>
    </r>
    <r>
      <rPr>
        <sz val="11"/>
        <color theme="1"/>
        <rFont val="Calibri"/>
        <family val="2"/>
        <scheme val="minor"/>
      </rPr>
      <t xml:space="preserve"> - .0001 (xdc/L) .5 (depth/h)</t>
    </r>
  </si>
  <si>
    <t>0.822108317718897 - 8.18991624087845e-06i</t>
  </si>
  <si>
    <t>0.820309760421631 - 3.65540645044014e-06i</t>
  </si>
  <si>
    <t>0.677226493908149 - 1.88047692343277e-05i</t>
  </si>
  <si>
    <t>0.289027862719167 - 2.78882305543348e-05i</t>
  </si>
  <si>
    <t>0.274165374015265 - 3.59164300322121e-06i</t>
  </si>
  <si>
    <t>0.210308643041615 - 1.99069595278333e-05i</t>
  </si>
  <si>
    <t>0.170529693755456 - 1.68560239853680e-05i</t>
  </si>
  <si>
    <t>0.148778153517939 - 4.20594815748859e-06i</t>
  </si>
  <si>
    <t>0.117590972695953 - 4.33377445320916e-06i</t>
  </si>
  <si>
    <t>0.111300013488938 - 4.94234155691299e-06i</t>
  </si>
  <si>
    <r>
      <rPr>
        <b/>
        <u/>
        <sz val="11"/>
        <color theme="1"/>
        <rFont val="Calibri"/>
        <family val="2"/>
        <scheme val="minor"/>
      </rPr>
      <t>Test 29 elemento 14</t>
    </r>
    <r>
      <rPr>
        <sz val="11"/>
        <color theme="1"/>
        <rFont val="Calibri"/>
        <family val="2"/>
        <scheme val="minor"/>
      </rPr>
      <t xml:space="preserve"> - .5 (xdc/L) .55 (depth/h)</t>
    </r>
  </si>
  <si>
    <t>0.822161082880793 - 7.84673677636793e-06i</t>
  </si>
  <si>
    <t>0.820335185054475 - 3.17782171445366e-06i</t>
  </si>
  <si>
    <t>0.677311730923269 - 1.78693492701560e-05i</t>
  </si>
  <si>
    <t>0.289209934357092 - 2.60498629808001e-05i</t>
  </si>
  <si>
    <t>0.274186766670481 - 3.28965928228635e-06i</t>
  </si>
  <si>
    <t>0.210402729851321 - 1.88452299666647e-05i</t>
  </si>
  <si>
    <t>0.170639174717564 - 1.55478646555432e-05i</t>
  </si>
  <si>
    <t>0.148801541853710 - 3.89765773402983e-06i</t>
  </si>
  <si>
    <t>0.117618666698979 - 4.07513701273960e-06i</t>
  </si>
  <si>
    <t>0.111334480751931 - 4.75638536787911e-06i</t>
  </si>
  <si>
    <r>
      <rPr>
        <b/>
        <u/>
        <sz val="11"/>
        <color theme="1"/>
        <rFont val="Calibri"/>
        <family val="2"/>
        <scheme val="minor"/>
      </rPr>
      <t>Test 30 elemento 14</t>
    </r>
    <r>
      <rPr>
        <sz val="11"/>
        <color theme="1"/>
        <rFont val="Calibri"/>
        <family val="2"/>
        <scheme val="minor"/>
      </rPr>
      <t xml:space="preserve"> - .5 (xdc/L) .7 (depth/h)</t>
    </r>
  </si>
  <si>
    <t>0.822198503690174 - 1.89143916182773e-05i</t>
  </si>
  <si>
    <t>0.820352315241329 - 7.77233331191057e-06i</t>
  </si>
  <si>
    <t>0.677366652110125 - 3.42706445259841e-05i</t>
  </si>
  <si>
    <t>0.289337249795219 - 6.27999303156399e-05i</t>
  </si>
  <si>
    <t>0.274201224878435 - 7.37417650971026e-06i</t>
  </si>
  <si>
    <t>0.210463876848306 - 3.70923906570386e-05i</t>
  </si>
  <si>
    <t>0.170715088074073 - 3.72058839071806e-05i</t>
  </si>
  <si>
    <t>0.148817247955055 - 8.40789435161939e-06i</t>
  </si>
  <si>
    <t>0.117638038102348 - 9.69130917647747e-06i</t>
  </si>
  <si>
    <t>0.111359292048975 - 1.20408670475272e-05i</t>
  </si>
  <si>
    <r>
      <rPr>
        <b/>
        <u/>
        <sz val="11"/>
        <color theme="1"/>
        <rFont val="Calibri"/>
        <family val="2"/>
        <scheme val="minor"/>
      </rPr>
      <t>Test 31 elemento 14</t>
    </r>
    <r>
      <rPr>
        <sz val="11"/>
        <color theme="1"/>
        <rFont val="Calibri"/>
        <family val="2"/>
        <scheme val="minor"/>
      </rPr>
      <t xml:space="preserve"> - .5 (xdc/L) .95 (depth/h)</t>
    </r>
  </si>
  <si>
    <t>0.822157134430743 - 1.24015451275299e-05i</t>
  </si>
  <si>
    <t>0.820334061729852 - 5.36047757984164e-06i</t>
  </si>
  <si>
    <t>0.677298268856917 - 2.22943093777460e-05i</t>
  </si>
  <si>
    <t>0.289196513678597 - 4.25243108733171e-05i</t>
  </si>
  <si>
    <t>0.274184919407362 - 5.00351609813499e-06i</t>
  </si>
  <si>
    <t>0.210388086693947 - 2.49183205627850e-05i</t>
  </si>
  <si>
    <t>0.170631005055735 - 2.55235622851345e-05i</t>
  </si>
  <si>
    <t>0.148799066393891 - 5.69934763956794e-06i</t>
  </si>
  <si>
    <t>0.117616370868507 - 6.57338325024965e-06i</t>
  </si>
  <si>
    <t>0.111332089631514 - 8.03153696040959e-06i</t>
  </si>
  <si>
    <r>
      <rPr>
        <b/>
        <u/>
        <sz val="11"/>
        <color theme="1"/>
        <rFont val="Calibri"/>
        <family val="2"/>
        <scheme val="minor"/>
      </rPr>
      <t>Test 32 elemento 14</t>
    </r>
    <r>
      <rPr>
        <sz val="11"/>
        <color theme="1"/>
        <rFont val="Calibri"/>
        <family val="2"/>
        <scheme val="minor"/>
      </rPr>
      <t xml:space="preserve"> - .5 (xdc/L) .99 (depth/h)</t>
    </r>
  </si>
  <si>
    <t>0.822153934435339 - 1.53288763989752e-05i</t>
  </si>
  <si>
    <t>0.820332693593906 - 6.74472794663706e-06i</t>
  </si>
  <si>
    <t>0.677291304533095 - 2.70566639108452e-05i</t>
  </si>
  <si>
    <t>0.289185966395899 - 5.25974890899216e-05i</t>
  </si>
  <si>
    <t>0.274183589842486 - 6.18548695301547e-06i</t>
  </si>
  <si>
    <t>0.210380843104040 - 3.01814860301167e-05i</t>
  </si>
  <si>
    <t>0.170624718011964 - 3.15786765011354e-05i</t>
  </si>
  <si>
    <t>0.148797526187619 - 6.99832618973198e-06i</t>
  </si>
  <si>
    <t>0.117614725462723 - 8.10925401151505e-06i</t>
  </si>
  <si>
    <t>0.111330127600716 - 9.94069590261081e-06i</t>
  </si>
  <si>
    <r>
      <rPr>
        <b/>
        <u/>
        <sz val="11"/>
        <color theme="1"/>
        <rFont val="Calibri"/>
        <family val="2"/>
        <scheme val="minor"/>
      </rPr>
      <t>Test 33 elemento 14</t>
    </r>
    <r>
      <rPr>
        <sz val="11"/>
        <color theme="1"/>
        <rFont val="Calibri"/>
        <family val="2"/>
        <scheme val="minor"/>
      </rPr>
      <t xml:space="preserve"> - .5 (xdc/L) 1 (depth/h)</t>
    </r>
  </si>
  <si>
    <t>0.827275859086441 - 0.0127357284483764i</t>
  </si>
  <si>
    <t>0.820874827987335 - 4.56439376313479e-05i</t>
  </si>
  <si>
    <t>0.686026758451998 - 0.0134986559669509i</t>
  </si>
  <si>
    <t>0.306028387872592 - 0.0354855427461539i</t>
  </si>
  <si>
    <t>0.275534257991556 - 0.000443679604371011i</t>
  </si>
  <si>
    <t>0.223540648328051 - 0.0116890726934583i</t>
  </si>
  <si>
    <t>0.181503789887493 - 0.00572520130223193i</t>
  </si>
  <si>
    <t>0.150736538328282 - 0.000913308736148711i</t>
  </si>
  <si>
    <t>0.122836665613817 - 0.00407954804931796i</t>
  </si>
  <si>
    <t>0.114999928498175 - 0.000641735579325215i</t>
  </si>
  <si>
    <r>
      <rPr>
        <b/>
        <u/>
        <sz val="11"/>
        <color theme="1"/>
        <rFont val="Calibri"/>
        <family val="2"/>
        <scheme val="minor"/>
      </rPr>
      <t>Test 34 elemento 14</t>
    </r>
    <r>
      <rPr>
        <sz val="11"/>
        <color theme="1"/>
        <rFont val="Calibri"/>
        <family val="2"/>
        <scheme val="minor"/>
      </rPr>
      <t xml:space="preserve"> - 0 (xdc/L) 1 (depth/h)</t>
    </r>
  </si>
  <si>
    <t>0.822447981277587 - 8.28765822052556e-06i</t>
  </si>
  <si>
    <t>0.820441879847720 - 2.54778024679309e-06i</t>
  </si>
  <si>
    <t>0.677803550152518 - 1.07740442552208e-05i</t>
  </si>
  <si>
    <t>0.290151382040800 - 2.54902261609100e-05i</t>
  </si>
  <si>
    <t>0.274294409219560 - 2.46325068995329e-06i</t>
  </si>
  <si>
    <t>0.210909782557770 - 1.29444390448053e-05i</t>
  </si>
  <si>
    <t>0.171187252426762 - 1.44568617345632e-05i</t>
  </si>
  <si>
    <t>0.148924536919687 - 2.78605103255026e-06i</t>
  </si>
  <si>
    <t>0.117767051683533 - 3.98554840799317e-06i</t>
  </si>
  <si>
    <t>0.111525651860023 - 5.50382465062914e-06i</t>
  </si>
  <si>
    <r>
      <rPr>
        <b/>
        <u/>
        <sz val="11"/>
        <color theme="1"/>
        <rFont val="Calibri"/>
        <family val="2"/>
        <scheme val="minor"/>
      </rPr>
      <t>Test 35 elemento 14</t>
    </r>
    <r>
      <rPr>
        <sz val="11"/>
        <color theme="1"/>
        <rFont val="Calibri"/>
        <family val="2"/>
        <scheme val="minor"/>
      </rPr>
      <t xml:space="preserve"> - 1 (xdc/L) 1 (depth/h)</t>
    </r>
  </si>
  <si>
    <t>Prueba sin daño</t>
  </si>
  <si>
    <t>Diferencia</t>
  </si>
  <si>
    <r>
      <rPr>
        <b/>
        <u/>
        <sz val="11"/>
        <color theme="1"/>
        <rFont val="Calibri"/>
        <family val="2"/>
        <scheme val="minor"/>
      </rPr>
      <t>Test 1 elemento 17 y 19</t>
    </r>
    <r>
      <rPr>
        <sz val="11"/>
        <color theme="1"/>
        <rFont val="Calibri"/>
        <family val="2"/>
        <scheme val="minor"/>
      </rPr>
      <t xml:space="preserve"> - .5 (xdc/L) .25 (depth/h)</t>
    </r>
  </si>
  <si>
    <r>
      <rPr>
        <b/>
        <u/>
        <sz val="11"/>
        <color theme="1"/>
        <rFont val="Calibri"/>
        <family val="2"/>
        <scheme val="minor"/>
      </rPr>
      <t>Test 2 elemento 14, 17 y 19</t>
    </r>
    <r>
      <rPr>
        <sz val="11"/>
        <color theme="1"/>
        <rFont val="Calibri"/>
        <family val="2"/>
        <scheme val="minor"/>
      </rPr>
      <t xml:space="preserve"> - .5 (xdc/L) .25 (depth/h)</t>
    </r>
  </si>
  <si>
    <r>
      <rPr>
        <b/>
        <u/>
        <sz val="11"/>
        <color theme="1"/>
        <rFont val="Calibri"/>
        <family val="2"/>
        <scheme val="minor"/>
      </rPr>
      <t>Test 3 elemento 13, 14, 15, 16</t>
    </r>
    <r>
      <rPr>
        <sz val="11"/>
        <color theme="1"/>
        <rFont val="Calibri"/>
        <family val="2"/>
        <scheme val="minor"/>
      </rPr>
      <t xml:space="preserve"> - .5 (xdc/L) .25 (depth/h)</t>
    </r>
  </si>
  <si>
    <r>
      <rPr>
        <b/>
        <u/>
        <sz val="11"/>
        <color theme="1"/>
        <rFont val="Calibri"/>
        <family val="2"/>
        <scheme val="minor"/>
      </rPr>
      <t>Test 4 elemento 13, 14, 15, 16, 17</t>
    </r>
    <r>
      <rPr>
        <sz val="11"/>
        <color theme="1"/>
        <rFont val="Calibri"/>
        <family val="2"/>
        <scheme val="minor"/>
      </rPr>
      <t xml:space="preserve"> - .5 (xdc/L) .25 (depth/h)</t>
    </r>
  </si>
  <si>
    <r>
      <rPr>
        <b/>
        <u/>
        <sz val="11"/>
        <color theme="1"/>
        <rFont val="Calibri"/>
        <family val="2"/>
        <scheme val="minor"/>
      </rPr>
      <t>Test 5 elemento 13, 14, 15, 16, 17, 18, 19, 20</t>
    </r>
    <r>
      <rPr>
        <sz val="11"/>
        <color theme="1"/>
        <rFont val="Calibri"/>
        <family val="2"/>
        <scheme val="minor"/>
      </rPr>
      <t xml:space="preserve"> - .5 (xdc/L) .25 (depth/h)</t>
    </r>
  </si>
  <si>
    <r>
      <rPr>
        <b/>
        <u/>
        <sz val="11"/>
        <color theme="1"/>
        <rFont val="Calibri"/>
        <family val="2"/>
        <scheme val="minor"/>
      </rPr>
      <t>Test 6 elemento 1, 2, 3, 4</t>
    </r>
    <r>
      <rPr>
        <sz val="11"/>
        <color theme="1"/>
        <rFont val="Calibri"/>
        <family val="2"/>
        <scheme val="minor"/>
      </rPr>
      <t xml:space="preserve"> - .1 (xdc/L) .1 (depth/h)</t>
    </r>
  </si>
  <si>
    <r>
      <rPr>
        <b/>
        <u/>
        <sz val="11"/>
        <color theme="1"/>
        <rFont val="Calibri"/>
        <family val="2"/>
        <scheme val="minor"/>
      </rPr>
      <t>Test 7 elemento 1, 2, 3, 4</t>
    </r>
    <r>
      <rPr>
        <sz val="11"/>
        <color theme="1"/>
        <rFont val="Calibri"/>
        <family val="2"/>
        <scheme val="minor"/>
      </rPr>
      <t xml:space="preserve"> - .1 (xdc/L) .2 (depth/h)</t>
    </r>
  </si>
  <si>
    <r>
      <rPr>
        <b/>
        <u/>
        <sz val="11"/>
        <color theme="1"/>
        <rFont val="Calibri"/>
        <family val="2"/>
        <scheme val="minor"/>
      </rPr>
      <t>Test 7 elemento 1, 2, 3, 4</t>
    </r>
    <r>
      <rPr>
        <sz val="11"/>
        <color theme="1"/>
        <rFont val="Calibri"/>
        <family val="2"/>
        <scheme val="minor"/>
      </rPr>
      <t xml:space="preserve"> - .1 (xdc/L) .3 (depth/h)</t>
    </r>
  </si>
  <si>
    <t>X</t>
  </si>
  <si>
    <t>Y</t>
  </si>
  <si>
    <t>Con .1 daño</t>
  </si>
  <si>
    <t>Mefx</t>
  </si>
  <si>
    <t>Mefy</t>
  </si>
  <si>
    <t>Los valores de arriba son dos test con diferente valor de daño para ver el comportamiento del porcentaje de Mefx y Mefy</t>
  </si>
  <si>
    <t>Prueba con menos modos</t>
  </si>
  <si>
    <t>Valores de Mefx con resultados imaginarios</t>
  </si>
  <si>
    <t>Valores de Mefx con resultados imaginarios (absolutos)</t>
  </si>
  <si>
    <r>
      <rPr>
        <b/>
        <u/>
        <sz val="11"/>
        <color theme="1"/>
        <rFont val="Calibri"/>
        <family val="2"/>
        <scheme val="minor"/>
      </rPr>
      <t>Test 8 elemento 1, 2, 3, 4</t>
    </r>
    <r>
      <rPr>
        <sz val="11"/>
        <color theme="1"/>
        <rFont val="Calibri"/>
        <family val="2"/>
        <scheme val="minor"/>
      </rPr>
      <t xml:space="preserve"> - .1 (xdc/L) .3 (depth/h)</t>
    </r>
  </si>
  <si>
    <t>Con .1 (depth/h)  daño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</si>
</sst>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name val="Calibri"/>
      <family val="2"/>
      <scheme val="minor"/>
    </font>
    <font>
      <b/>
      <i/>
      <sz val="14"/>
      <color rgb="FF0061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/>
      <bottom/>
      <diagonal/>
    </border>
    <border>
      <left style="thin">
        <color rgb="FFB2B2B2"/>
      </left>
      <right/>
      <top/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/>
      <right/>
      <top style="thin">
        <color rgb="FFB2B2B2"/>
      </top>
      <bottom/>
      <diagonal/>
    </border>
  </borders>
  <cellStyleXfs count="5">
    <xf numFmtId="0" fontId="0" fillId="0" borderId="0"/>
    <xf numFmtId="0" fontId="4" fillId="2" borderId="0" applyNumberFormat="0" applyBorder="0" applyAlignment="0" applyProtection="0"/>
    <xf numFmtId="0" fontId="5" fillId="3" borderId="0" applyNumberFormat="0" applyBorder="0" applyAlignment="0" applyProtection="0"/>
    <xf numFmtId="0" fontId="6" fillId="4" borderId="1" applyNumberFormat="0" applyAlignment="0" applyProtection="0"/>
    <xf numFmtId="0" fontId="3" fillId="5" borderId="2" applyNumberFormat="0" applyFont="0" applyAlignment="0" applyProtection="0"/>
  </cellStyleXfs>
  <cellXfs count="6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11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0" fontId="0" fillId="0" borderId="0" xfId="0" applyNumberFormat="1"/>
    <xf numFmtId="0" fontId="0" fillId="0" borderId="0" xfId="0" applyNumberFormat="1" applyAlignment="1">
      <alignment horizontal="right"/>
    </xf>
    <xf numFmtId="0" fontId="0" fillId="0" borderId="0" xfId="0" applyNumberFormat="1" applyAlignment="1">
      <alignment horizontal="center"/>
    </xf>
    <xf numFmtId="0" fontId="0" fillId="0" borderId="0" xfId="0" applyAlignment="1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 applyNumberFormat="1" applyAlignment="1"/>
    <xf numFmtId="10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 applyAlignment="1">
      <alignment horizontal="right"/>
    </xf>
    <xf numFmtId="2" fontId="0" fillId="0" borderId="0" xfId="0" applyNumberFormat="1"/>
    <xf numFmtId="0" fontId="0" fillId="0" borderId="0" xfId="0" applyAlignment="1">
      <alignment horizontal="center" wrapText="1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10" fontId="0" fillId="0" borderId="0" xfId="0" applyNumberFormat="1" applyAlignment="1">
      <alignment horizontal="right"/>
    </xf>
    <xf numFmtId="10" fontId="0" fillId="0" borderId="0" xfId="0" applyNumberFormat="1" applyAlignment="1"/>
    <xf numFmtId="11" fontId="0" fillId="0" borderId="0" xfId="0" applyNumberFormat="1"/>
    <xf numFmtId="10" fontId="8" fillId="6" borderId="0" xfId="0" applyNumberFormat="1" applyFont="1" applyFill="1"/>
    <xf numFmtId="0" fontId="8" fillId="6" borderId="0" xfId="0" applyFont="1" applyFill="1"/>
    <xf numFmtId="0" fontId="0" fillId="6" borderId="0" xfId="0" applyFill="1"/>
    <xf numFmtId="10" fontId="0" fillId="6" borderId="0" xfId="0" applyNumberFormat="1" applyFill="1" applyAlignment="1">
      <alignment horizontal="center"/>
    </xf>
    <xf numFmtId="0" fontId="9" fillId="6" borderId="0" xfId="0" applyFont="1" applyFill="1"/>
    <xf numFmtId="10" fontId="9" fillId="6" borderId="0" xfId="0" applyNumberFormat="1" applyFont="1" applyFill="1" applyAlignment="1">
      <alignment horizontal="center"/>
    </xf>
    <xf numFmtId="10" fontId="0" fillId="6" borderId="0" xfId="0" applyNumberFormat="1" applyFill="1" applyAlignment="1">
      <alignment horizontal="right"/>
    </xf>
    <xf numFmtId="10" fontId="0" fillId="6" borderId="0" xfId="0" applyNumberFormat="1" applyFill="1"/>
    <xf numFmtId="0" fontId="0" fillId="5" borderId="2" xfId="4" applyFont="1"/>
    <xf numFmtId="11" fontId="0" fillId="5" borderId="2" xfId="4" applyNumberFormat="1" applyFont="1"/>
    <xf numFmtId="10" fontId="6" fillId="4" borderId="1" xfId="3" applyNumberFormat="1"/>
    <xf numFmtId="0" fontId="6" fillId="4" borderId="1" xfId="3"/>
    <xf numFmtId="0" fontId="4" fillId="2" borderId="0" xfId="1"/>
    <xf numFmtId="0" fontId="4" fillId="2" borderId="0" xfId="1" applyAlignment="1">
      <alignment horizontal="right"/>
    </xf>
    <xf numFmtId="11" fontId="4" fillId="2" borderId="0" xfId="1" applyNumberFormat="1"/>
    <xf numFmtId="10" fontId="5" fillId="3" borderId="0" xfId="2" applyNumberFormat="1"/>
    <xf numFmtId="0" fontId="5" fillId="3" borderId="0" xfId="2"/>
    <xf numFmtId="11" fontId="4" fillId="2" borderId="0" xfId="1" applyNumberFormat="1" applyAlignment="1">
      <alignment horizontal="center"/>
    </xf>
    <xf numFmtId="0" fontId="4" fillId="2" borderId="0" xfId="1" applyAlignment="1">
      <alignment horizontal="center"/>
    </xf>
    <xf numFmtId="0" fontId="0" fillId="5" borderId="2" xfId="4" applyFont="1" applyAlignment="1">
      <alignment horizontal="center"/>
    </xf>
    <xf numFmtId="0" fontId="7" fillId="5" borderId="2" xfId="4" applyFont="1" applyAlignment="1">
      <alignment horizontal="center"/>
    </xf>
    <xf numFmtId="2" fontId="0" fillId="5" borderId="2" xfId="4" applyNumberFormat="1" applyFont="1"/>
    <xf numFmtId="10" fontId="0" fillId="5" borderId="2" xfId="4" applyNumberFormat="1" applyFont="1"/>
    <xf numFmtId="0" fontId="0" fillId="0" borderId="0" xfId="0" applyAlignment="1">
      <alignment horizontal="center" wrapText="1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11" fontId="2" fillId="0" borderId="0" xfId="0" applyNumberFormat="1" applyFont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1" fontId="10" fillId="2" borderId="0" xfId="1" applyNumberFormat="1" applyFont="1" applyAlignment="1">
      <alignment horizontal="center"/>
    </xf>
    <xf numFmtId="11" fontId="10" fillId="2" borderId="3" xfId="1" applyNumberFormat="1" applyFont="1" applyBorder="1" applyAlignment="1">
      <alignment horizontal="center"/>
    </xf>
    <xf numFmtId="0" fontId="0" fillId="5" borderId="4" xfId="4" applyFont="1" applyBorder="1" applyAlignment="1">
      <alignment horizontal="center" vertical="center" wrapText="1"/>
    </xf>
    <xf numFmtId="0" fontId="0" fillId="5" borderId="0" xfId="4" applyFont="1" applyBorder="1" applyAlignment="1">
      <alignment horizontal="center" vertical="center" wrapText="1"/>
    </xf>
    <xf numFmtId="0" fontId="0" fillId="5" borderId="3" xfId="4" applyFont="1" applyBorder="1" applyAlignment="1">
      <alignment horizontal="center" vertical="center" wrapText="1"/>
    </xf>
    <xf numFmtId="0" fontId="0" fillId="5" borderId="5" xfId="4" applyFont="1" applyBorder="1" applyAlignment="1">
      <alignment horizontal="center" vertical="center" wrapText="1"/>
    </xf>
    <xf numFmtId="0" fontId="0" fillId="5" borderId="6" xfId="4" applyFont="1" applyBorder="1" applyAlignment="1">
      <alignment horizontal="center" vertical="center" wrapText="1"/>
    </xf>
    <xf numFmtId="0" fontId="0" fillId="5" borderId="7" xfId="4" applyFont="1" applyBorder="1" applyAlignment="1">
      <alignment horizontal="center" vertical="center" wrapText="1"/>
    </xf>
    <xf numFmtId="0" fontId="0" fillId="5" borderId="5" xfId="4" applyFont="1" applyBorder="1" applyAlignment="1">
      <alignment horizontal="center"/>
    </xf>
    <xf numFmtId="0" fontId="0" fillId="5" borderId="6" xfId="4" applyFont="1" applyBorder="1" applyAlignment="1">
      <alignment horizontal="center"/>
    </xf>
    <xf numFmtId="0" fontId="0" fillId="5" borderId="7" xfId="4" applyFont="1" applyBorder="1" applyAlignment="1">
      <alignment horizontal="center"/>
    </xf>
  </cellXfs>
  <cellStyles count="5">
    <cellStyle name="Bueno" xfId="1" builtinId="26"/>
    <cellStyle name="Entrada" xfId="3" builtinId="20"/>
    <cellStyle name="Neutral" xfId="2" builtinId="28"/>
    <cellStyle name="Normal" xfId="0" builtinId="0"/>
    <cellStyle name="Notas" xfId="4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E96BC-7E5A-4118-9406-B9F5C489A6C6}">
  <dimension ref="A1:AD41"/>
  <sheetViews>
    <sheetView workbookViewId="0">
      <selection activeCell="H33" sqref="H33"/>
    </sheetView>
  </sheetViews>
  <sheetFormatPr baseColWidth="10" defaultRowHeight="15" x14ac:dyDescent="0.25"/>
  <cols>
    <col min="6" max="6" width="22.85546875" customWidth="1"/>
    <col min="7" max="8" width="43.42578125" bestFit="1" customWidth="1"/>
    <col min="9" max="9" width="41.28515625" bestFit="1" customWidth="1"/>
    <col min="10" max="10" width="40.28515625" bestFit="1" customWidth="1"/>
    <col min="11" max="11" width="41.28515625" bestFit="1" customWidth="1"/>
    <col min="12" max="12" width="40.28515625" bestFit="1" customWidth="1"/>
    <col min="13" max="13" width="42.42578125" bestFit="1" customWidth="1"/>
    <col min="14" max="14" width="41.28515625" bestFit="1" customWidth="1"/>
    <col min="15" max="15" width="40.28515625" bestFit="1" customWidth="1"/>
    <col min="16" max="17" width="41.28515625" bestFit="1" customWidth="1"/>
    <col min="18" max="18" width="42.42578125" bestFit="1" customWidth="1"/>
    <col min="19" max="19" width="41.28515625" bestFit="1" customWidth="1"/>
    <col min="20" max="24" width="40.28515625" bestFit="1" customWidth="1"/>
    <col min="25" max="25" width="41.28515625" bestFit="1" customWidth="1"/>
    <col min="26" max="28" width="40.28515625" bestFit="1" customWidth="1"/>
    <col min="29" max="29" width="40.140625" bestFit="1" customWidth="1"/>
    <col min="30" max="30" width="40.28515625" bestFit="1" customWidth="1"/>
  </cols>
  <sheetData>
    <row r="1" spans="1:30" ht="15" customHeight="1" x14ac:dyDescent="0.25">
      <c r="B1" s="52" t="s">
        <v>72</v>
      </c>
      <c r="C1" s="52"/>
      <c r="D1" s="52" t="s">
        <v>73</v>
      </c>
      <c r="E1" s="52"/>
      <c r="F1" s="52" t="s">
        <v>74</v>
      </c>
      <c r="G1" s="52" t="s">
        <v>75</v>
      </c>
      <c r="H1" s="52" t="s">
        <v>76</v>
      </c>
      <c r="I1" s="52" t="s">
        <v>77</v>
      </c>
      <c r="J1" s="52" t="s">
        <v>78</v>
      </c>
      <c r="K1" s="52" t="s">
        <v>79</v>
      </c>
      <c r="L1" s="52" t="s">
        <v>80</v>
      </c>
      <c r="M1" s="52" t="s">
        <v>81</v>
      </c>
      <c r="N1" s="52" t="s">
        <v>92</v>
      </c>
      <c r="O1" s="52" t="s">
        <v>103</v>
      </c>
      <c r="P1" s="52" t="s">
        <v>114</v>
      </c>
      <c r="Q1" s="52" t="s">
        <v>125</v>
      </c>
      <c r="R1" s="52" t="s">
        <v>136</v>
      </c>
      <c r="S1" s="52" t="s">
        <v>147</v>
      </c>
      <c r="T1" s="52" t="s">
        <v>158</v>
      </c>
      <c r="U1" s="52" t="s">
        <v>169</v>
      </c>
      <c r="V1" s="52" t="s">
        <v>180</v>
      </c>
      <c r="W1" s="52" t="s">
        <v>181</v>
      </c>
      <c r="X1" s="52" t="s">
        <v>222</v>
      </c>
      <c r="Y1" s="52" t="s">
        <v>223</v>
      </c>
      <c r="Z1" s="52" t="s">
        <v>224</v>
      </c>
      <c r="AA1" s="52" t="s">
        <v>225</v>
      </c>
      <c r="AB1" s="52" t="s">
        <v>236</v>
      </c>
      <c r="AC1" s="52" t="s">
        <v>247</v>
      </c>
      <c r="AD1" s="52"/>
    </row>
    <row r="2" spans="1:30" x14ac:dyDescent="0.25"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</row>
    <row r="3" spans="1:30" x14ac:dyDescent="0.25">
      <c r="A3" s="4" t="s">
        <v>61</v>
      </c>
      <c r="B3" s="54" t="s">
        <v>0</v>
      </c>
      <c r="C3" s="54"/>
      <c r="D3" s="54" t="s">
        <v>0</v>
      </c>
      <c r="E3" s="54"/>
      <c r="F3" s="1" t="s">
        <v>0</v>
      </c>
      <c r="G3" s="1" t="s">
        <v>0</v>
      </c>
      <c r="H3" s="2" t="s">
        <v>0</v>
      </c>
      <c r="I3" s="2" t="s">
        <v>0</v>
      </c>
      <c r="J3" s="2" t="s">
        <v>0</v>
      </c>
      <c r="K3" s="2" t="s">
        <v>0</v>
      </c>
      <c r="L3" s="2" t="s">
        <v>0</v>
      </c>
      <c r="M3" s="2" t="s">
        <v>0</v>
      </c>
      <c r="N3" s="2" t="s">
        <v>0</v>
      </c>
      <c r="O3" s="2" t="s">
        <v>0</v>
      </c>
      <c r="P3" s="2" t="s">
        <v>0</v>
      </c>
      <c r="Q3" s="2" t="s">
        <v>0</v>
      </c>
      <c r="R3" s="2" t="s">
        <v>0</v>
      </c>
      <c r="S3" s="2" t="s">
        <v>0</v>
      </c>
      <c r="T3" s="2" t="s">
        <v>0</v>
      </c>
      <c r="U3" s="2" t="s">
        <v>0</v>
      </c>
      <c r="V3" s="2" t="s">
        <v>0</v>
      </c>
      <c r="W3" s="2" t="s">
        <v>0</v>
      </c>
      <c r="X3" s="2" t="s">
        <v>0</v>
      </c>
      <c r="Y3" s="2" t="s">
        <v>0</v>
      </c>
      <c r="Z3" s="2" t="s">
        <v>0</v>
      </c>
      <c r="AA3" s="2" t="s">
        <v>0</v>
      </c>
      <c r="AB3" s="2" t="s">
        <v>0</v>
      </c>
      <c r="AC3" s="2" t="s">
        <v>0</v>
      </c>
      <c r="AD3" s="3"/>
    </row>
    <row r="4" spans="1:30" s="4" customFormat="1" x14ac:dyDescent="0.25">
      <c r="A4" s="4">
        <v>1</v>
      </c>
      <c r="B4" s="53">
        <v>0.82242414742017</v>
      </c>
      <c r="C4" s="53"/>
      <c r="D4" s="53">
        <v>0.82242583769805599</v>
      </c>
      <c r="E4" s="53"/>
      <c r="F4" s="4">
        <v>0.82242645663965697</v>
      </c>
      <c r="G4" s="4" t="s">
        <v>1</v>
      </c>
      <c r="H4" s="4" t="s">
        <v>11</v>
      </c>
      <c r="I4" s="4" t="s">
        <v>21</v>
      </c>
      <c r="J4" s="4" t="s">
        <v>31</v>
      </c>
      <c r="K4" s="4" t="s">
        <v>41</v>
      </c>
      <c r="L4" s="4" t="s">
        <v>51</v>
      </c>
      <c r="M4" s="4" t="s">
        <v>62</v>
      </c>
      <c r="N4" s="4" t="s">
        <v>82</v>
      </c>
      <c r="O4" s="4" t="s">
        <v>93</v>
      </c>
      <c r="P4" s="4" t="s">
        <v>104</v>
      </c>
      <c r="Q4" s="4" t="s">
        <v>115</v>
      </c>
      <c r="R4" s="4" t="s">
        <v>126</v>
      </c>
      <c r="S4" s="4" t="s">
        <v>137</v>
      </c>
      <c r="T4" s="4" t="s">
        <v>148</v>
      </c>
      <c r="U4" s="4" t="s">
        <v>159</v>
      </c>
      <c r="V4" s="4" t="s">
        <v>170</v>
      </c>
      <c r="W4" s="4" t="s">
        <v>182</v>
      </c>
      <c r="X4" s="4" t="s">
        <v>192</v>
      </c>
      <c r="Y4" s="5" t="s">
        <v>248</v>
      </c>
      <c r="Z4" s="4" t="s">
        <v>202</v>
      </c>
      <c r="AA4" s="4" t="s">
        <v>212</v>
      </c>
      <c r="AB4" s="4" t="s">
        <v>226</v>
      </c>
      <c r="AC4" s="4" t="s">
        <v>237</v>
      </c>
    </row>
    <row r="5" spans="1:30" s="4" customFormat="1" x14ac:dyDescent="0.25">
      <c r="A5" s="4">
        <v>2</v>
      </c>
      <c r="B5" s="53">
        <v>0.82043698768569395</v>
      </c>
      <c r="C5" s="53"/>
      <c r="D5" s="53">
        <v>0.82043495204530104</v>
      </c>
      <c r="E5" s="53"/>
      <c r="F5" s="4">
        <v>0.82044009369631898</v>
      </c>
      <c r="G5" s="4" t="s">
        <v>2</v>
      </c>
      <c r="H5" s="4" t="s">
        <v>12</v>
      </c>
      <c r="I5" s="4" t="s">
        <v>22</v>
      </c>
      <c r="J5" s="4" t="s">
        <v>32</v>
      </c>
      <c r="K5" s="4" t="s">
        <v>42</v>
      </c>
      <c r="L5" s="4" t="s">
        <v>52</v>
      </c>
      <c r="M5" s="4" t="s">
        <v>63</v>
      </c>
      <c r="N5" s="4" t="s">
        <v>83</v>
      </c>
      <c r="O5" s="4" t="s">
        <v>94</v>
      </c>
      <c r="P5" s="4" t="s">
        <v>105</v>
      </c>
      <c r="Q5" s="4" t="s">
        <v>116</v>
      </c>
      <c r="R5" s="4" t="s">
        <v>127</v>
      </c>
      <c r="S5" s="4" t="s">
        <v>138</v>
      </c>
      <c r="T5" s="4" t="s">
        <v>149</v>
      </c>
      <c r="U5" s="4" t="s">
        <v>160</v>
      </c>
      <c r="V5" s="4" t="s">
        <v>171</v>
      </c>
      <c r="W5" s="4" t="s">
        <v>183</v>
      </c>
      <c r="X5" s="4" t="s">
        <v>193</v>
      </c>
      <c r="Y5" s="5" t="s">
        <v>249</v>
      </c>
      <c r="Z5" s="4" t="s">
        <v>203</v>
      </c>
      <c r="AA5" s="4" t="s">
        <v>213</v>
      </c>
      <c r="AB5" s="4" t="s">
        <v>227</v>
      </c>
      <c r="AC5" s="4" t="s">
        <v>238</v>
      </c>
    </row>
    <row r="6" spans="1:30" s="4" customFormat="1" x14ac:dyDescent="0.25">
      <c r="A6" s="4">
        <v>3</v>
      </c>
      <c r="B6" s="53">
        <v>0.67766827203686197</v>
      </c>
      <c r="C6" s="53"/>
      <c r="D6" s="53">
        <v>0.67757356988013895</v>
      </c>
      <c r="E6" s="53"/>
      <c r="F6" s="4">
        <v>0.67773872954298497</v>
      </c>
      <c r="G6" s="4" t="s">
        <v>3</v>
      </c>
      <c r="H6" s="4" t="s">
        <v>13</v>
      </c>
      <c r="I6" s="4" t="s">
        <v>23</v>
      </c>
      <c r="J6" s="4" t="s">
        <v>33</v>
      </c>
      <c r="K6" s="4" t="s">
        <v>43</v>
      </c>
      <c r="L6" s="4" t="s">
        <v>53</v>
      </c>
      <c r="M6" s="4" t="s">
        <v>64</v>
      </c>
      <c r="N6" s="4" t="s">
        <v>84</v>
      </c>
      <c r="O6" s="4" t="s">
        <v>95</v>
      </c>
      <c r="P6" s="4" t="s">
        <v>106</v>
      </c>
      <c r="Q6" s="4" t="s">
        <v>117</v>
      </c>
      <c r="R6" s="4" t="s">
        <v>128</v>
      </c>
      <c r="S6" s="4" t="s">
        <v>139</v>
      </c>
      <c r="T6" s="4" t="s">
        <v>150</v>
      </c>
      <c r="U6" s="4" t="s">
        <v>161</v>
      </c>
      <c r="V6" s="4" t="s">
        <v>172</v>
      </c>
      <c r="W6" s="4" t="s">
        <v>184</v>
      </c>
      <c r="X6" s="4" t="s">
        <v>194</v>
      </c>
      <c r="Y6" s="5" t="s">
        <v>250</v>
      </c>
      <c r="Z6" s="4" t="s">
        <v>204</v>
      </c>
      <c r="AA6" s="4" t="s">
        <v>214</v>
      </c>
      <c r="AB6" s="4" t="s">
        <v>228</v>
      </c>
      <c r="AC6" s="4" t="s">
        <v>239</v>
      </c>
    </row>
    <row r="7" spans="1:30" s="4" customFormat="1" x14ac:dyDescent="0.25">
      <c r="A7" s="4">
        <v>4</v>
      </c>
      <c r="B7" s="53">
        <v>0.29004719998564699</v>
      </c>
      <c r="C7" s="53"/>
      <c r="D7" s="53">
        <v>0.29003141415367201</v>
      </c>
      <c r="E7" s="53"/>
      <c r="F7" s="4">
        <v>0.29004774152603002</v>
      </c>
      <c r="G7" s="4" t="s">
        <v>4</v>
      </c>
      <c r="H7" s="4" t="s">
        <v>14</v>
      </c>
      <c r="I7" s="4" t="s">
        <v>24</v>
      </c>
      <c r="J7" s="4" t="s">
        <v>34</v>
      </c>
      <c r="K7" s="4" t="s">
        <v>44</v>
      </c>
      <c r="L7" s="4" t="s">
        <v>54</v>
      </c>
      <c r="M7" s="4" t="s">
        <v>65</v>
      </c>
      <c r="N7" s="4" t="s">
        <v>85</v>
      </c>
      <c r="O7" s="4" t="s">
        <v>96</v>
      </c>
      <c r="P7" s="4" t="s">
        <v>107</v>
      </c>
      <c r="Q7" s="4" t="s">
        <v>118</v>
      </c>
      <c r="R7" s="4" t="s">
        <v>129</v>
      </c>
      <c r="S7" s="4" t="s">
        <v>140</v>
      </c>
      <c r="T7" s="4" t="s">
        <v>151</v>
      </c>
      <c r="U7" s="4" t="s">
        <v>162</v>
      </c>
      <c r="V7" s="4" t="s">
        <v>173</v>
      </c>
      <c r="W7" s="4" t="s">
        <v>185</v>
      </c>
      <c r="X7" s="4" t="s">
        <v>195</v>
      </c>
      <c r="Y7" s="5" t="s">
        <v>251</v>
      </c>
      <c r="Z7" s="4" t="s">
        <v>205</v>
      </c>
      <c r="AA7" s="4" t="s">
        <v>215</v>
      </c>
      <c r="AB7" s="4" t="s">
        <v>229</v>
      </c>
      <c r="AC7" s="4" t="s">
        <v>240</v>
      </c>
    </row>
    <row r="8" spans="1:30" s="4" customFormat="1" x14ac:dyDescent="0.25">
      <c r="A8" s="4">
        <v>5</v>
      </c>
      <c r="B8" s="53">
        <v>0.27427804418436202</v>
      </c>
      <c r="C8" s="53"/>
      <c r="D8" s="53">
        <v>0.274255287356716</v>
      </c>
      <c r="E8" s="53"/>
      <c r="F8" s="4">
        <v>0.27428680067434502</v>
      </c>
      <c r="G8" s="4" t="s">
        <v>5</v>
      </c>
      <c r="H8" s="4" t="s">
        <v>15</v>
      </c>
      <c r="I8" s="4" t="s">
        <v>25</v>
      </c>
      <c r="J8" s="4" t="s">
        <v>35</v>
      </c>
      <c r="K8" s="4" t="s">
        <v>45</v>
      </c>
      <c r="L8" s="4" t="s">
        <v>55</v>
      </c>
      <c r="M8" s="4" t="s">
        <v>66</v>
      </c>
      <c r="N8" s="4" t="s">
        <v>86</v>
      </c>
      <c r="O8" s="4" t="s">
        <v>97</v>
      </c>
      <c r="P8" s="4" t="s">
        <v>108</v>
      </c>
      <c r="Q8" s="4" t="s">
        <v>119</v>
      </c>
      <c r="R8" s="4" t="s">
        <v>130</v>
      </c>
      <c r="S8" s="4" t="s">
        <v>141</v>
      </c>
      <c r="T8" s="4" t="s">
        <v>152</v>
      </c>
      <c r="U8" s="4" t="s">
        <v>163</v>
      </c>
      <c r="V8" s="4" t="s">
        <v>174</v>
      </c>
      <c r="W8" s="4" t="s">
        <v>186</v>
      </c>
      <c r="X8" s="4" t="s">
        <v>196</v>
      </c>
      <c r="Y8" s="5" t="s">
        <v>252</v>
      </c>
      <c r="Z8" s="4" t="s">
        <v>206</v>
      </c>
      <c r="AA8" s="4" t="s">
        <v>216</v>
      </c>
      <c r="AB8" s="4" t="s">
        <v>230</v>
      </c>
      <c r="AC8" s="4" t="s">
        <v>241</v>
      </c>
    </row>
    <row r="9" spans="1:30" s="4" customFormat="1" x14ac:dyDescent="0.25">
      <c r="A9" s="4">
        <v>6</v>
      </c>
      <c r="B9" s="53">
        <v>0.210772664788061</v>
      </c>
      <c r="C9" s="53"/>
      <c r="D9" s="53">
        <v>0.21074746629574601</v>
      </c>
      <c r="E9" s="53"/>
      <c r="F9" s="4">
        <v>0.210793188259984</v>
      </c>
      <c r="G9" s="4" t="s">
        <v>6</v>
      </c>
      <c r="H9" s="4" t="s">
        <v>16</v>
      </c>
      <c r="I9" s="4" t="s">
        <v>26</v>
      </c>
      <c r="J9" s="4" t="s">
        <v>36</v>
      </c>
      <c r="K9" s="4" t="s">
        <v>46</v>
      </c>
      <c r="L9" s="4" t="s">
        <v>56</v>
      </c>
      <c r="M9" s="4" t="s">
        <v>67</v>
      </c>
      <c r="N9" s="4" t="s">
        <v>87</v>
      </c>
      <c r="O9" s="4" t="s">
        <v>98</v>
      </c>
      <c r="P9" s="4" t="s">
        <v>109</v>
      </c>
      <c r="Q9" s="4" t="s">
        <v>120</v>
      </c>
      <c r="R9" s="4" t="s">
        <v>131</v>
      </c>
      <c r="S9" s="4" t="s">
        <v>142</v>
      </c>
      <c r="T9" s="4" t="s">
        <v>153</v>
      </c>
      <c r="U9" s="4" t="s">
        <v>164</v>
      </c>
      <c r="V9" s="4" t="s">
        <v>175</v>
      </c>
      <c r="W9" s="4" t="s">
        <v>187</v>
      </c>
      <c r="X9" s="4" t="s">
        <v>197</v>
      </c>
      <c r="Y9" s="5" t="s">
        <v>253</v>
      </c>
      <c r="Z9" s="4" t="s">
        <v>207</v>
      </c>
      <c r="AA9" s="4" t="s">
        <v>217</v>
      </c>
      <c r="AB9" s="4" t="s">
        <v>231</v>
      </c>
      <c r="AC9" s="4" t="s">
        <v>242</v>
      </c>
    </row>
    <row r="10" spans="1:30" s="4" customFormat="1" x14ac:dyDescent="0.25">
      <c r="A10" s="4">
        <v>7</v>
      </c>
      <c r="B10" s="53">
        <v>0.171122049117057</v>
      </c>
      <c r="C10" s="53"/>
      <c r="D10" s="53">
        <v>0.17108645661376801</v>
      </c>
      <c r="E10" s="53"/>
      <c r="F10" s="4">
        <v>0.171122227131839</v>
      </c>
      <c r="G10" s="4" t="s">
        <v>7</v>
      </c>
      <c r="H10" s="4" t="s">
        <v>17</v>
      </c>
      <c r="I10" s="4" t="s">
        <v>27</v>
      </c>
      <c r="J10" s="4" t="s">
        <v>37</v>
      </c>
      <c r="K10" s="4" t="s">
        <v>47</v>
      </c>
      <c r="L10" s="4" t="s">
        <v>57</v>
      </c>
      <c r="M10" s="4" t="s">
        <v>68</v>
      </c>
      <c r="N10" s="4" t="s">
        <v>88</v>
      </c>
      <c r="O10" s="4" t="s">
        <v>99</v>
      </c>
      <c r="P10" s="4" t="s">
        <v>110</v>
      </c>
      <c r="Q10" s="4" t="s">
        <v>121</v>
      </c>
      <c r="R10" s="4" t="s">
        <v>132</v>
      </c>
      <c r="S10" s="4" t="s">
        <v>143</v>
      </c>
      <c r="T10" s="4" t="s">
        <v>154</v>
      </c>
      <c r="U10" s="4" t="s">
        <v>165</v>
      </c>
      <c r="V10" s="4" t="s">
        <v>176</v>
      </c>
      <c r="W10" s="4" t="s">
        <v>188</v>
      </c>
      <c r="X10" s="4" t="s">
        <v>198</v>
      </c>
      <c r="Y10" s="5" t="s">
        <v>254</v>
      </c>
      <c r="Z10" s="4" t="s">
        <v>208</v>
      </c>
      <c r="AA10" s="4" t="s">
        <v>218</v>
      </c>
      <c r="AB10" s="4" t="s">
        <v>232</v>
      </c>
      <c r="AC10" s="4" t="s">
        <v>243</v>
      </c>
    </row>
    <row r="11" spans="1:30" s="4" customFormat="1" x14ac:dyDescent="0.25">
      <c r="A11" s="4">
        <v>8</v>
      </c>
      <c r="B11" s="53">
        <v>0.14890101069049</v>
      </c>
      <c r="C11" s="53"/>
      <c r="D11" s="53">
        <v>0.14886200144777001</v>
      </c>
      <c r="E11" s="53"/>
      <c r="F11" s="4">
        <v>0.14892387758616299</v>
      </c>
      <c r="G11" s="4" t="s">
        <v>8</v>
      </c>
      <c r="H11" s="4" t="s">
        <v>18</v>
      </c>
      <c r="I11" s="4" t="s">
        <v>28</v>
      </c>
      <c r="J11" s="4" t="s">
        <v>38</v>
      </c>
      <c r="K11" s="4" t="s">
        <v>48</v>
      </c>
      <c r="L11" s="4" t="s">
        <v>58</v>
      </c>
      <c r="M11" s="4" t="s">
        <v>69</v>
      </c>
      <c r="N11" s="4" t="s">
        <v>89</v>
      </c>
      <c r="O11" s="4" t="s">
        <v>100</v>
      </c>
      <c r="P11" s="4" t="s">
        <v>111</v>
      </c>
      <c r="Q11" s="4" t="s">
        <v>122</v>
      </c>
      <c r="R11" s="4" t="s">
        <v>133</v>
      </c>
      <c r="S11" s="4" t="s">
        <v>144</v>
      </c>
      <c r="T11" s="4" t="s">
        <v>155</v>
      </c>
      <c r="U11" s="4" t="s">
        <v>166</v>
      </c>
      <c r="V11" s="4" t="s">
        <v>177</v>
      </c>
      <c r="W11" s="4" t="s">
        <v>189</v>
      </c>
      <c r="X11" s="4" t="s">
        <v>199</v>
      </c>
      <c r="Y11" s="5" t="s">
        <v>255</v>
      </c>
      <c r="Z11" s="4" t="s">
        <v>209</v>
      </c>
      <c r="AA11" s="4" t="s">
        <v>219</v>
      </c>
      <c r="AB11" s="4" t="s">
        <v>233</v>
      </c>
      <c r="AC11" s="4" t="s">
        <v>244</v>
      </c>
    </row>
    <row r="12" spans="1:30" s="4" customFormat="1" x14ac:dyDescent="0.25">
      <c r="A12" s="4">
        <v>9</v>
      </c>
      <c r="B12" s="53">
        <v>0.117743243122089</v>
      </c>
      <c r="C12" s="53"/>
      <c r="D12" s="53">
        <v>0.11813693528154599</v>
      </c>
      <c r="E12" s="53"/>
      <c r="F12" s="4">
        <v>0.117872851668802</v>
      </c>
      <c r="G12" s="4" t="s">
        <v>9</v>
      </c>
      <c r="H12" s="4" t="s">
        <v>19</v>
      </c>
      <c r="I12" s="4" t="s">
        <v>29</v>
      </c>
      <c r="J12" s="4" t="s">
        <v>39</v>
      </c>
      <c r="K12" s="4" t="s">
        <v>49</v>
      </c>
      <c r="L12" s="4" t="s">
        <v>59</v>
      </c>
      <c r="M12" s="4" t="s">
        <v>70</v>
      </c>
      <c r="N12" s="4" t="s">
        <v>90</v>
      </c>
      <c r="O12" s="4" t="s">
        <v>101</v>
      </c>
      <c r="P12" s="4" t="s">
        <v>112</v>
      </c>
      <c r="Q12" s="4" t="s">
        <v>123</v>
      </c>
      <c r="R12" s="4" t="s">
        <v>134</v>
      </c>
      <c r="S12" s="4" t="s">
        <v>145</v>
      </c>
      <c r="T12" s="4" t="s">
        <v>156</v>
      </c>
      <c r="U12" s="4" t="s">
        <v>167</v>
      </c>
      <c r="V12" s="4" t="s">
        <v>178</v>
      </c>
      <c r="W12" s="4" t="s">
        <v>190</v>
      </c>
      <c r="X12" s="4" t="s">
        <v>200</v>
      </c>
      <c r="Y12" s="5" t="s">
        <v>256</v>
      </c>
      <c r="Z12" s="4" t="s">
        <v>210</v>
      </c>
      <c r="AA12" s="4" t="s">
        <v>220</v>
      </c>
      <c r="AB12" s="4" t="s">
        <v>234</v>
      </c>
      <c r="AC12" s="4" t="s">
        <v>245</v>
      </c>
    </row>
    <row r="13" spans="1:30" s="4" customFormat="1" x14ac:dyDescent="0.25">
      <c r="A13" s="4">
        <v>10</v>
      </c>
      <c r="B13" s="53">
        <v>0.111497405502947</v>
      </c>
      <c r="C13" s="53"/>
      <c r="D13" s="53">
        <v>0.11152307971150199</v>
      </c>
      <c r="E13" s="53"/>
      <c r="F13" s="4">
        <v>0.111541698677786</v>
      </c>
      <c r="G13" s="4" t="s">
        <v>10</v>
      </c>
      <c r="H13" s="4" t="s">
        <v>20</v>
      </c>
      <c r="I13" s="4" t="s">
        <v>30</v>
      </c>
      <c r="J13" s="4" t="s">
        <v>40</v>
      </c>
      <c r="K13" s="4" t="s">
        <v>50</v>
      </c>
      <c r="L13" s="4" t="s">
        <v>60</v>
      </c>
      <c r="M13" s="4" t="s">
        <v>71</v>
      </c>
      <c r="N13" s="4" t="s">
        <v>91</v>
      </c>
      <c r="O13" s="4" t="s">
        <v>102</v>
      </c>
      <c r="P13" s="4" t="s">
        <v>113</v>
      </c>
      <c r="Q13" s="4" t="s">
        <v>124</v>
      </c>
      <c r="R13" s="4" t="s">
        <v>135</v>
      </c>
      <c r="S13" s="4" t="s">
        <v>146</v>
      </c>
      <c r="T13" s="4" t="s">
        <v>157</v>
      </c>
      <c r="U13" s="4" t="s">
        <v>168</v>
      </c>
      <c r="V13" s="4" t="s">
        <v>179</v>
      </c>
      <c r="W13" s="4" t="s">
        <v>191</v>
      </c>
      <c r="X13" s="4" t="s">
        <v>201</v>
      </c>
      <c r="Y13" s="5" t="s">
        <v>257</v>
      </c>
      <c r="Z13" s="4" t="s">
        <v>211</v>
      </c>
      <c r="AA13" s="4" t="s">
        <v>221</v>
      </c>
      <c r="AB13" s="4" t="s">
        <v>235</v>
      </c>
      <c r="AC13" s="4" t="s">
        <v>246</v>
      </c>
    </row>
    <row r="15" spans="1:30" x14ac:dyDescent="0.25">
      <c r="G15" s="52" t="s">
        <v>258</v>
      </c>
      <c r="H15" s="52" t="s">
        <v>279</v>
      </c>
      <c r="I15" s="52" t="s">
        <v>290</v>
      </c>
      <c r="J15" s="52" t="s">
        <v>301</v>
      </c>
      <c r="K15" s="52" t="s">
        <v>312</v>
      </c>
      <c r="L15" s="52" t="s">
        <v>323</v>
      </c>
      <c r="M15" s="52" t="s">
        <v>334</v>
      </c>
      <c r="N15" s="52" t="s">
        <v>345</v>
      </c>
      <c r="O15" s="52" t="s">
        <v>356</v>
      </c>
    </row>
    <row r="16" spans="1:30" ht="15" customHeight="1" x14ac:dyDescent="0.25">
      <c r="G16" s="52"/>
      <c r="H16" s="52"/>
      <c r="I16" s="52"/>
      <c r="J16" s="52"/>
      <c r="K16" s="52"/>
      <c r="L16" s="52"/>
      <c r="M16" s="52"/>
      <c r="N16" s="52"/>
      <c r="O16" s="52"/>
    </row>
    <row r="17" spans="6:15" x14ac:dyDescent="0.25">
      <c r="F17" s="5" t="s">
        <v>61</v>
      </c>
      <c r="G17" s="3" t="s">
        <v>0</v>
      </c>
      <c r="H17" s="3" t="s">
        <v>0</v>
      </c>
      <c r="I17" s="3" t="s">
        <v>0</v>
      </c>
      <c r="J17" s="3" t="s">
        <v>0</v>
      </c>
      <c r="K17" s="3" t="s">
        <v>0</v>
      </c>
      <c r="L17" s="3" t="s">
        <v>0</v>
      </c>
      <c r="M17" s="3" t="s">
        <v>0</v>
      </c>
      <c r="N17" s="3" t="s">
        <v>0</v>
      </c>
      <c r="O17" s="3" t="s">
        <v>0</v>
      </c>
    </row>
    <row r="18" spans="6:15" x14ac:dyDescent="0.25">
      <c r="F18" s="5">
        <v>1</v>
      </c>
      <c r="G18" s="8" t="s">
        <v>259</v>
      </c>
      <c r="H18" s="8" t="s">
        <v>269</v>
      </c>
      <c r="I18" s="5" t="s">
        <v>280</v>
      </c>
      <c r="J18" s="5" t="s">
        <v>291</v>
      </c>
      <c r="K18" s="5" t="s">
        <v>302</v>
      </c>
      <c r="L18" s="5" t="s">
        <v>313</v>
      </c>
      <c r="M18" s="5" t="s">
        <v>324</v>
      </c>
      <c r="N18" s="5" t="s">
        <v>335</v>
      </c>
      <c r="O18" s="5" t="s">
        <v>346</v>
      </c>
    </row>
    <row r="19" spans="6:15" x14ac:dyDescent="0.25">
      <c r="F19" s="5">
        <v>2</v>
      </c>
      <c r="G19" s="8" t="s">
        <v>260</v>
      </c>
      <c r="H19" s="8" t="s">
        <v>270</v>
      </c>
      <c r="I19" s="5" t="s">
        <v>281</v>
      </c>
      <c r="J19" s="5" t="s">
        <v>292</v>
      </c>
      <c r="K19" s="5" t="s">
        <v>303</v>
      </c>
      <c r="L19" s="5" t="s">
        <v>314</v>
      </c>
      <c r="M19" s="5" t="s">
        <v>325</v>
      </c>
      <c r="N19" s="5" t="s">
        <v>336</v>
      </c>
      <c r="O19" s="5" t="s">
        <v>347</v>
      </c>
    </row>
    <row r="20" spans="6:15" x14ac:dyDescent="0.25">
      <c r="F20" s="5">
        <v>3</v>
      </c>
      <c r="G20" s="8" t="s">
        <v>261</v>
      </c>
      <c r="H20" s="8" t="s">
        <v>271</v>
      </c>
      <c r="I20" s="5" t="s">
        <v>282</v>
      </c>
      <c r="J20" s="5" t="s">
        <v>293</v>
      </c>
      <c r="K20" s="5" t="s">
        <v>304</v>
      </c>
      <c r="L20" s="5" t="s">
        <v>315</v>
      </c>
      <c r="M20" s="5" t="s">
        <v>326</v>
      </c>
      <c r="N20" s="5" t="s">
        <v>337</v>
      </c>
      <c r="O20" s="5" t="s">
        <v>348</v>
      </c>
    </row>
    <row r="21" spans="6:15" x14ac:dyDescent="0.25">
      <c r="F21" s="5">
        <v>4</v>
      </c>
      <c r="G21" s="8" t="s">
        <v>262</v>
      </c>
      <c r="H21" s="8" t="s">
        <v>272</v>
      </c>
      <c r="I21" s="5" t="s">
        <v>283</v>
      </c>
      <c r="J21" s="5" t="s">
        <v>294</v>
      </c>
      <c r="K21" s="5" t="s">
        <v>305</v>
      </c>
      <c r="L21" s="5" t="s">
        <v>316</v>
      </c>
      <c r="M21" s="5" t="s">
        <v>327</v>
      </c>
      <c r="N21" s="5" t="s">
        <v>338</v>
      </c>
      <c r="O21" s="5" t="s">
        <v>349</v>
      </c>
    </row>
    <row r="22" spans="6:15" x14ac:dyDescent="0.25">
      <c r="F22" s="5">
        <v>5</v>
      </c>
      <c r="G22" s="8" t="s">
        <v>263</v>
      </c>
      <c r="H22" s="8" t="s">
        <v>273</v>
      </c>
      <c r="I22" s="5" t="s">
        <v>284</v>
      </c>
      <c r="J22" s="5" t="s">
        <v>295</v>
      </c>
      <c r="K22" s="5" t="s">
        <v>306</v>
      </c>
      <c r="L22" s="5" t="s">
        <v>317</v>
      </c>
      <c r="M22" s="5" t="s">
        <v>328</v>
      </c>
      <c r="N22" s="5" t="s">
        <v>339</v>
      </c>
      <c r="O22" s="5" t="s">
        <v>350</v>
      </c>
    </row>
    <row r="23" spans="6:15" x14ac:dyDescent="0.25">
      <c r="F23" s="5">
        <v>6</v>
      </c>
      <c r="G23" s="8" t="s">
        <v>264</v>
      </c>
      <c r="H23" s="8" t="s">
        <v>274</v>
      </c>
      <c r="I23" s="5" t="s">
        <v>285</v>
      </c>
      <c r="J23" s="5" t="s">
        <v>296</v>
      </c>
      <c r="K23" s="5" t="s">
        <v>307</v>
      </c>
      <c r="L23" s="5" t="s">
        <v>318</v>
      </c>
      <c r="M23" s="5" t="s">
        <v>329</v>
      </c>
      <c r="N23" s="5" t="s">
        <v>340</v>
      </c>
      <c r="O23" s="5" t="s">
        <v>351</v>
      </c>
    </row>
    <row r="24" spans="6:15" x14ac:dyDescent="0.25">
      <c r="F24" s="5">
        <v>7</v>
      </c>
      <c r="G24" s="8" t="s">
        <v>265</v>
      </c>
      <c r="H24" s="8" t="s">
        <v>275</v>
      </c>
      <c r="I24" s="5" t="s">
        <v>286</v>
      </c>
      <c r="J24" s="5" t="s">
        <v>297</v>
      </c>
      <c r="K24" s="5" t="s">
        <v>308</v>
      </c>
      <c r="L24" s="5" t="s">
        <v>319</v>
      </c>
      <c r="M24" s="5" t="s">
        <v>330</v>
      </c>
      <c r="N24" s="5" t="s">
        <v>341</v>
      </c>
      <c r="O24" s="5" t="s">
        <v>352</v>
      </c>
    </row>
    <row r="25" spans="6:15" x14ac:dyDescent="0.25">
      <c r="F25" s="5">
        <v>8</v>
      </c>
      <c r="G25" s="8" t="s">
        <v>266</v>
      </c>
      <c r="H25" s="8" t="s">
        <v>276</v>
      </c>
      <c r="I25" s="5" t="s">
        <v>287</v>
      </c>
      <c r="J25" s="5" t="s">
        <v>298</v>
      </c>
      <c r="K25" s="5" t="s">
        <v>309</v>
      </c>
      <c r="L25" s="5" t="s">
        <v>320</v>
      </c>
      <c r="M25" s="5" t="s">
        <v>331</v>
      </c>
      <c r="N25" s="5" t="s">
        <v>342</v>
      </c>
      <c r="O25" s="5" t="s">
        <v>353</v>
      </c>
    </row>
    <row r="26" spans="6:15" x14ac:dyDescent="0.25">
      <c r="F26" s="5">
        <v>9</v>
      </c>
      <c r="G26" s="8" t="s">
        <v>267</v>
      </c>
      <c r="H26" s="8" t="s">
        <v>277</v>
      </c>
      <c r="I26" s="5" t="s">
        <v>288</v>
      </c>
      <c r="J26" s="5" t="s">
        <v>299</v>
      </c>
      <c r="K26" s="5" t="s">
        <v>310</v>
      </c>
      <c r="L26" s="5" t="s">
        <v>321</v>
      </c>
      <c r="M26" s="5" t="s">
        <v>332</v>
      </c>
      <c r="N26" s="5" t="s">
        <v>343</v>
      </c>
      <c r="O26" s="5" t="s">
        <v>354</v>
      </c>
    </row>
    <row r="27" spans="6:15" x14ac:dyDescent="0.25">
      <c r="F27" s="5">
        <v>10</v>
      </c>
      <c r="G27" s="8" t="s">
        <v>268</v>
      </c>
      <c r="H27" s="8" t="s">
        <v>278</v>
      </c>
      <c r="I27" s="5" t="s">
        <v>289</v>
      </c>
      <c r="J27" s="5" t="s">
        <v>300</v>
      </c>
      <c r="K27" s="5" t="s">
        <v>311</v>
      </c>
      <c r="L27" s="5" t="s">
        <v>322</v>
      </c>
      <c r="M27" s="5" t="s">
        <v>333</v>
      </c>
      <c r="N27" s="5" t="s">
        <v>344</v>
      </c>
      <c r="O27" s="5" t="s">
        <v>355</v>
      </c>
    </row>
    <row r="30" spans="6:15" x14ac:dyDescent="0.25">
      <c r="G30" s="8" t="s">
        <v>357</v>
      </c>
    </row>
    <row r="31" spans="6:15" x14ac:dyDescent="0.25">
      <c r="F31" s="6" t="s">
        <v>61</v>
      </c>
      <c r="G31" s="8" t="s">
        <v>0</v>
      </c>
    </row>
    <row r="32" spans="6:15" x14ac:dyDescent="0.25">
      <c r="F32" s="6">
        <v>1</v>
      </c>
      <c r="G32">
        <v>0.82242414893738003</v>
      </c>
    </row>
    <row r="33" spans="6:7" x14ac:dyDescent="0.25">
      <c r="F33" s="6">
        <v>2</v>
      </c>
      <c r="G33">
        <v>0.82043698806251297</v>
      </c>
    </row>
    <row r="34" spans="6:7" x14ac:dyDescent="0.25">
      <c r="F34" s="6">
        <v>3</v>
      </c>
      <c r="G34">
        <v>0.67766827533071805</v>
      </c>
    </row>
    <row r="35" spans="6:7" x14ac:dyDescent="0.25">
      <c r="F35" s="6">
        <v>4</v>
      </c>
      <c r="G35">
        <v>0.29004720430384001</v>
      </c>
    </row>
    <row r="36" spans="6:7" x14ac:dyDescent="0.25">
      <c r="F36" s="6">
        <v>5</v>
      </c>
      <c r="G36">
        <v>0.27427804457041599</v>
      </c>
    </row>
    <row r="37" spans="6:7" x14ac:dyDescent="0.25">
      <c r="F37" s="6">
        <v>6</v>
      </c>
      <c r="G37">
        <v>0.21077266874855299</v>
      </c>
    </row>
    <row r="38" spans="6:7" x14ac:dyDescent="0.25">
      <c r="F38" s="6">
        <v>7</v>
      </c>
      <c r="G38">
        <v>0.17112205157222701</v>
      </c>
    </row>
    <row r="39" spans="6:7" x14ac:dyDescent="0.25">
      <c r="F39" s="6">
        <v>8</v>
      </c>
      <c r="G39">
        <v>0.14890101112732099</v>
      </c>
    </row>
    <row r="40" spans="6:7" x14ac:dyDescent="0.25">
      <c r="F40" s="6">
        <v>9</v>
      </c>
      <c r="G40">
        <v>0.11774324377274401</v>
      </c>
    </row>
    <row r="41" spans="6:7" x14ac:dyDescent="0.25">
      <c r="F41" s="6">
        <v>10</v>
      </c>
      <c r="G41">
        <v>0.111497406415942</v>
      </c>
    </row>
  </sheetData>
  <mergeCells count="58">
    <mergeCell ref="U1:U2"/>
    <mergeCell ref="V1:V2"/>
    <mergeCell ref="AB1:AB2"/>
    <mergeCell ref="AC1:AC2"/>
    <mergeCell ref="W1:W2"/>
    <mergeCell ref="X1:X2"/>
    <mergeCell ref="Y1:Y2"/>
    <mergeCell ref="Z1:Z2"/>
    <mergeCell ref="AA1:AA2"/>
    <mergeCell ref="P1:P2"/>
    <mergeCell ref="Q1:Q2"/>
    <mergeCell ref="R1:R2"/>
    <mergeCell ref="S1:S2"/>
    <mergeCell ref="T1:T2"/>
    <mergeCell ref="B7:C7"/>
    <mergeCell ref="B8:C8"/>
    <mergeCell ref="B9:C9"/>
    <mergeCell ref="B10:C10"/>
    <mergeCell ref="H1:H2"/>
    <mergeCell ref="F1:F2"/>
    <mergeCell ref="D10:E10"/>
    <mergeCell ref="B11:C11"/>
    <mergeCell ref="B12:C12"/>
    <mergeCell ref="B13:C13"/>
    <mergeCell ref="D1:E2"/>
    <mergeCell ref="D3:E3"/>
    <mergeCell ref="D4:E4"/>
    <mergeCell ref="D5:E5"/>
    <mergeCell ref="D6:E6"/>
    <mergeCell ref="D7:E7"/>
    <mergeCell ref="D8:E8"/>
    <mergeCell ref="B1:C2"/>
    <mergeCell ref="B3:C3"/>
    <mergeCell ref="B4:C4"/>
    <mergeCell ref="B5:C5"/>
    <mergeCell ref="B6:C6"/>
    <mergeCell ref="D9:E9"/>
    <mergeCell ref="D13:E13"/>
    <mergeCell ref="AD1:AD2"/>
    <mergeCell ref="G15:G16"/>
    <mergeCell ref="H15:H16"/>
    <mergeCell ref="I15:I16"/>
    <mergeCell ref="J15:J16"/>
    <mergeCell ref="K15:K16"/>
    <mergeCell ref="L15:L16"/>
    <mergeCell ref="M15:M16"/>
    <mergeCell ref="N15:N16"/>
    <mergeCell ref="O15:O16"/>
    <mergeCell ref="G1:G2"/>
    <mergeCell ref="I1:I2"/>
    <mergeCell ref="J1:J2"/>
    <mergeCell ref="N1:N2"/>
    <mergeCell ref="O1:O2"/>
    <mergeCell ref="K1:K2"/>
    <mergeCell ref="L1:L2"/>
    <mergeCell ref="M1:M2"/>
    <mergeCell ref="D11:E11"/>
    <mergeCell ref="D12:E1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E4A29-18AB-4474-98D9-A7F483102340}">
  <dimension ref="A1:AB41"/>
  <sheetViews>
    <sheetView workbookViewId="0">
      <selection activeCell="C24" sqref="C24"/>
    </sheetView>
  </sheetViews>
  <sheetFormatPr baseColWidth="10" defaultRowHeight="15" x14ac:dyDescent="0.25"/>
  <cols>
    <col min="2" max="4" width="41.28515625" bestFit="1" customWidth="1"/>
    <col min="5" max="6" width="43.42578125" bestFit="1" customWidth="1"/>
    <col min="7" max="7" width="41.28515625" bestFit="1" customWidth="1"/>
    <col min="8" max="8" width="40.28515625" bestFit="1" customWidth="1"/>
    <col min="9" max="9" width="41.28515625" bestFit="1" customWidth="1"/>
    <col min="10" max="10" width="40.28515625" bestFit="1" customWidth="1"/>
    <col min="11" max="11" width="42.42578125" bestFit="1" customWidth="1"/>
    <col min="12" max="12" width="41.28515625" bestFit="1" customWidth="1"/>
    <col min="13" max="13" width="40.28515625" bestFit="1" customWidth="1"/>
    <col min="14" max="15" width="41.28515625" bestFit="1" customWidth="1"/>
    <col min="16" max="16" width="42.42578125" bestFit="1" customWidth="1"/>
    <col min="17" max="17" width="41.28515625" bestFit="1" customWidth="1"/>
    <col min="18" max="22" width="40.28515625" bestFit="1" customWidth="1"/>
    <col min="23" max="23" width="41.28515625" bestFit="1" customWidth="1"/>
    <col min="24" max="26" width="40.28515625" bestFit="1" customWidth="1"/>
    <col min="27" max="27" width="40.140625" bestFit="1" customWidth="1"/>
    <col min="28" max="28" width="40.28515625" bestFit="1" customWidth="1"/>
  </cols>
  <sheetData>
    <row r="1" spans="1:28" ht="15" customHeight="1" x14ac:dyDescent="0.25">
      <c r="B1" s="14" t="s">
        <v>72</v>
      </c>
      <c r="C1" s="14" t="s">
        <v>73</v>
      </c>
      <c r="D1" s="52" t="s">
        <v>74</v>
      </c>
      <c r="E1" s="52" t="s">
        <v>75</v>
      </c>
      <c r="F1" s="52" t="s">
        <v>76</v>
      </c>
      <c r="G1" s="52" t="s">
        <v>77</v>
      </c>
      <c r="H1" s="52" t="s">
        <v>78</v>
      </c>
      <c r="I1" s="52" t="s">
        <v>79</v>
      </c>
      <c r="J1" s="52" t="s">
        <v>80</v>
      </c>
      <c r="K1" s="52" t="s">
        <v>81</v>
      </c>
      <c r="L1" s="52" t="s">
        <v>92</v>
      </c>
      <c r="M1" s="52" t="s">
        <v>103</v>
      </c>
      <c r="N1" s="52" t="s">
        <v>114</v>
      </c>
      <c r="O1" s="52" t="s">
        <v>125</v>
      </c>
      <c r="P1" s="52" t="s">
        <v>136</v>
      </c>
      <c r="Q1" s="52" t="s">
        <v>147</v>
      </c>
      <c r="R1" s="52" t="s">
        <v>158</v>
      </c>
      <c r="S1" s="52" t="s">
        <v>169</v>
      </c>
      <c r="T1" s="52" t="s">
        <v>180</v>
      </c>
      <c r="U1" s="52" t="s">
        <v>181</v>
      </c>
      <c r="V1" s="52" t="s">
        <v>222</v>
      </c>
      <c r="W1" s="52" t="s">
        <v>223</v>
      </c>
      <c r="X1" s="52" t="s">
        <v>224</v>
      </c>
      <c r="Y1" s="52" t="s">
        <v>225</v>
      </c>
      <c r="Z1" s="52" t="s">
        <v>236</v>
      </c>
      <c r="AA1" s="52" t="s">
        <v>247</v>
      </c>
      <c r="AB1" s="52"/>
    </row>
    <row r="2" spans="1:28" x14ac:dyDescent="0.25">
      <c r="B2" s="14"/>
      <c r="C2" s="14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</row>
    <row r="3" spans="1:28" x14ac:dyDescent="0.25">
      <c r="A3" s="6" t="s">
        <v>61</v>
      </c>
      <c r="B3" s="13" t="s">
        <v>0</v>
      </c>
      <c r="C3" s="13" t="s">
        <v>0</v>
      </c>
      <c r="D3" s="7" t="s">
        <v>0</v>
      </c>
      <c r="E3" s="7" t="s">
        <v>0</v>
      </c>
      <c r="F3" s="7" t="s">
        <v>0</v>
      </c>
      <c r="G3" s="7" t="s">
        <v>0</v>
      </c>
      <c r="H3" s="7" t="s">
        <v>0</v>
      </c>
      <c r="I3" s="7" t="s">
        <v>0</v>
      </c>
      <c r="J3" s="7" t="s">
        <v>0</v>
      </c>
      <c r="K3" s="7" t="s">
        <v>0</v>
      </c>
      <c r="L3" s="7" t="s">
        <v>0</v>
      </c>
      <c r="M3" s="7" t="s">
        <v>0</v>
      </c>
      <c r="N3" s="7" t="s">
        <v>0</v>
      </c>
      <c r="O3" s="7" t="s">
        <v>0</v>
      </c>
      <c r="P3" s="7" t="s">
        <v>0</v>
      </c>
      <c r="Q3" s="7" t="s">
        <v>0</v>
      </c>
      <c r="R3" s="7" t="s">
        <v>0</v>
      </c>
      <c r="S3" s="7" t="s">
        <v>0</v>
      </c>
      <c r="T3" s="7" t="s">
        <v>0</v>
      </c>
      <c r="U3" s="7" t="s">
        <v>0</v>
      </c>
      <c r="V3" s="7" t="s">
        <v>0</v>
      </c>
      <c r="W3" s="7" t="s">
        <v>0</v>
      </c>
      <c r="X3" s="7" t="s">
        <v>0</v>
      </c>
      <c r="Y3" s="7" t="s">
        <v>0</v>
      </c>
      <c r="Z3" s="7" t="s">
        <v>0</v>
      </c>
      <c r="AA3" s="7" t="s">
        <v>0</v>
      </c>
      <c r="AB3" s="7"/>
    </row>
    <row r="4" spans="1:28" s="6" customFormat="1" x14ac:dyDescent="0.25">
      <c r="A4" s="6">
        <v>1</v>
      </c>
      <c r="B4" s="13">
        <v>0.82242414742017</v>
      </c>
      <c r="C4" s="13">
        <v>0.82242583769805599</v>
      </c>
      <c r="D4" s="6">
        <v>0.82242645663965697</v>
      </c>
      <c r="E4" s="6">
        <v>0.82246705947408105</v>
      </c>
      <c r="F4" s="6">
        <v>0.82246850187551901</v>
      </c>
      <c r="G4" s="6">
        <v>0.82247611635048001</v>
      </c>
      <c r="H4" s="6">
        <v>0.822470958474946</v>
      </c>
      <c r="I4" s="6">
        <v>0.82246094942280001</v>
      </c>
      <c r="J4" s="6">
        <v>0.82241911509173105</v>
      </c>
      <c r="K4" s="6">
        <v>0.82240608853452402</v>
      </c>
      <c r="L4" s="6">
        <v>0.82239616306395602</v>
      </c>
      <c r="M4" s="6">
        <v>0.82241361110518296</v>
      </c>
      <c r="N4" s="6">
        <v>0.82228162473201305</v>
      </c>
      <c r="O4" s="6">
        <v>0.82215024250541802</v>
      </c>
      <c r="P4" s="6">
        <v>0.82149682349540298</v>
      </c>
      <c r="Q4" s="6">
        <v>0.82107146929964003</v>
      </c>
      <c r="R4" s="6">
        <v>0.82242420155684204</v>
      </c>
      <c r="S4" s="6">
        <v>0.82242328278074905</v>
      </c>
      <c r="T4" s="6">
        <v>0.822402149992847</v>
      </c>
      <c r="U4" s="6">
        <v>0.82240215007135198</v>
      </c>
      <c r="V4" s="6">
        <v>0.82237924379280203</v>
      </c>
      <c r="W4" s="6">
        <v>0.82244529940006805</v>
      </c>
      <c r="X4" s="6">
        <v>0.82451399920289503</v>
      </c>
      <c r="Y4" s="6">
        <v>0.82125583398545099</v>
      </c>
      <c r="Z4" s="6">
        <v>0.82570276403427501</v>
      </c>
      <c r="AA4" s="6">
        <v>0.82451400013217602</v>
      </c>
    </row>
    <row r="5" spans="1:28" s="6" customFormat="1" x14ac:dyDescent="0.25">
      <c r="A5" s="6">
        <v>2</v>
      </c>
      <c r="B5" s="13">
        <v>0.82043698768569395</v>
      </c>
      <c r="C5" s="13">
        <v>0.82043495204530104</v>
      </c>
      <c r="D5" s="6">
        <v>0.82044009369631898</v>
      </c>
      <c r="E5" s="6">
        <v>0.82044585185473695</v>
      </c>
      <c r="F5" s="6">
        <v>0.82044863350958797</v>
      </c>
      <c r="G5" s="6">
        <v>0.82045144227897704</v>
      </c>
      <c r="H5" s="6">
        <v>0.82045128647153698</v>
      </c>
      <c r="I5" s="6">
        <v>0.820447670784062</v>
      </c>
      <c r="J5" s="6">
        <v>0.82043466991452396</v>
      </c>
      <c r="K5" s="6">
        <v>0.82043044927478104</v>
      </c>
      <c r="L5" s="6">
        <v>0.82042720666261104</v>
      </c>
      <c r="M5" s="6">
        <v>0.82043254503191798</v>
      </c>
      <c r="N5" s="6">
        <v>0.82038515422979497</v>
      </c>
      <c r="O5" s="6">
        <v>0.820329750825046</v>
      </c>
      <c r="P5" s="6">
        <v>0.81971255739830295</v>
      </c>
      <c r="Q5" s="6">
        <v>0.81698772774029904</v>
      </c>
      <c r="R5" s="6">
        <v>0.82043745000827295</v>
      </c>
      <c r="S5" s="6">
        <v>0.820437074481002</v>
      </c>
      <c r="T5" s="6">
        <v>0.82038917747946805</v>
      </c>
      <c r="U5" s="6">
        <v>0.820389177439516</v>
      </c>
      <c r="V5" s="6">
        <v>0.82041403709717997</v>
      </c>
      <c r="W5" s="6">
        <v>0.82044604952519196</v>
      </c>
      <c r="X5" s="6">
        <v>0.82185909810407898</v>
      </c>
      <c r="Y5" s="6">
        <v>0.81836355931789195</v>
      </c>
      <c r="Z5" s="6">
        <v>0.82064436453084</v>
      </c>
      <c r="AA5" s="6">
        <v>0.82185909733875595</v>
      </c>
    </row>
    <row r="6" spans="1:28" s="6" customFormat="1" x14ac:dyDescent="0.25">
      <c r="A6" s="6">
        <v>3</v>
      </c>
      <c r="B6" s="13">
        <v>0.67766827203686197</v>
      </c>
      <c r="C6" s="13">
        <v>0.67757356988013895</v>
      </c>
      <c r="D6" s="6">
        <v>0.67773872954298497</v>
      </c>
      <c r="E6" s="6">
        <v>0.67808976398870402</v>
      </c>
      <c r="F6" s="6">
        <v>0.67810597944058604</v>
      </c>
      <c r="G6" s="6">
        <v>0.67779414613979105</v>
      </c>
      <c r="H6" s="6">
        <v>0.67777864631759899</v>
      </c>
      <c r="I6" s="6">
        <v>0.67775454929449597</v>
      </c>
      <c r="J6" s="6">
        <v>0.67768459242921897</v>
      </c>
      <c r="K6" s="6">
        <v>0.67766361047752</v>
      </c>
      <c r="L6" s="6">
        <v>0.67764747821512805</v>
      </c>
      <c r="M6" s="6">
        <v>0.677686134422813</v>
      </c>
      <c r="N6" s="6">
        <v>0.67751547491886499</v>
      </c>
      <c r="O6" s="6">
        <v>0.677301832987796</v>
      </c>
      <c r="P6" s="6">
        <v>0.675701393270009</v>
      </c>
      <c r="Q6" s="6">
        <v>0.67152993889329204</v>
      </c>
      <c r="R6" s="6">
        <v>0.67766947459216098</v>
      </c>
      <c r="S6" s="6">
        <v>0.67766926769717895</v>
      </c>
      <c r="T6" s="6">
        <v>0.67761319932717401</v>
      </c>
      <c r="U6" s="6">
        <v>0.67761319930035202</v>
      </c>
      <c r="V6" s="6">
        <v>0.677613250087164</v>
      </c>
      <c r="W6" s="6">
        <v>0.677691746105759</v>
      </c>
      <c r="X6" s="6">
        <v>0.67793078429561604</v>
      </c>
      <c r="Y6" s="6">
        <v>0.67810853172858798</v>
      </c>
      <c r="Z6" s="6">
        <v>0.67793040016820505</v>
      </c>
      <c r="AA6" s="6">
        <v>0.67793078462483702</v>
      </c>
    </row>
    <row r="7" spans="1:28" s="6" customFormat="1" x14ac:dyDescent="0.25">
      <c r="A7" s="6">
        <v>4</v>
      </c>
      <c r="B7" s="13">
        <v>0.29004719998564699</v>
      </c>
      <c r="C7" s="13">
        <v>0.29003141415367201</v>
      </c>
      <c r="D7" s="6">
        <v>0.29004774152603002</v>
      </c>
      <c r="E7" s="6">
        <v>0.29008068962929801</v>
      </c>
      <c r="F7" s="6">
        <v>0.29008252054427802</v>
      </c>
      <c r="G7" s="6">
        <v>0.29006273742611599</v>
      </c>
      <c r="H7" s="6">
        <v>0.29011416125518602</v>
      </c>
      <c r="I7" s="6">
        <v>0.29014801276754398</v>
      </c>
      <c r="J7" s="6">
        <v>0.29003529427986502</v>
      </c>
      <c r="K7" s="6">
        <v>0.28999465776892103</v>
      </c>
      <c r="L7" s="6">
        <v>0.28996400566651398</v>
      </c>
      <c r="M7" s="6">
        <v>0.29001987102044102</v>
      </c>
      <c r="N7" s="6">
        <v>0.28960623083345</v>
      </c>
      <c r="O7" s="6">
        <v>0.28917126764643503</v>
      </c>
      <c r="P7" s="6">
        <v>0.28634614427625599</v>
      </c>
      <c r="Q7" s="6">
        <v>0.28071780246484901</v>
      </c>
      <c r="R7" s="6">
        <v>0.29004551601895401</v>
      </c>
      <c r="S7" s="6">
        <v>0.29004760561911402</v>
      </c>
      <c r="T7" s="6">
        <v>0.290033966400216</v>
      </c>
      <c r="U7" s="6">
        <v>0.290033966519186</v>
      </c>
      <c r="V7" s="6">
        <v>0.28987914634289302</v>
      </c>
      <c r="W7" s="6">
        <v>0.29012129180978202</v>
      </c>
      <c r="X7" s="6">
        <v>0.29015850663929899</v>
      </c>
      <c r="Y7" s="6">
        <v>0.289078971728981</v>
      </c>
      <c r="Z7" s="6">
        <v>0.29119207511534001</v>
      </c>
      <c r="AA7" s="6">
        <v>0.29015850681726302</v>
      </c>
    </row>
    <row r="8" spans="1:28" s="6" customFormat="1" x14ac:dyDescent="0.25">
      <c r="A8" s="6">
        <v>5</v>
      </c>
      <c r="B8" s="13">
        <v>0.27427804418436202</v>
      </c>
      <c r="C8" s="13">
        <v>0.274255287356716</v>
      </c>
      <c r="D8" s="6">
        <v>0.27428680067434502</v>
      </c>
      <c r="E8" s="6">
        <v>0.27428051236895101</v>
      </c>
      <c r="F8" s="6">
        <v>0.27427981676483698</v>
      </c>
      <c r="G8" s="6">
        <v>0.27428051605440001</v>
      </c>
      <c r="H8" s="6">
        <v>0.27428579024715399</v>
      </c>
      <c r="I8" s="6">
        <v>0.27428964250495202</v>
      </c>
      <c r="J8" s="6">
        <v>0.27427775508301899</v>
      </c>
      <c r="K8" s="6">
        <v>0.27427321569437502</v>
      </c>
      <c r="L8" s="6">
        <v>0.27426979827384401</v>
      </c>
      <c r="M8" s="6">
        <v>0.27427645826436098</v>
      </c>
      <c r="N8" s="6">
        <v>0.27423264695545102</v>
      </c>
      <c r="O8" s="6">
        <v>0.27418271478755402</v>
      </c>
      <c r="P8" s="6">
        <v>0.27375982996172099</v>
      </c>
      <c r="Q8" s="6">
        <v>0.27178012022582199</v>
      </c>
      <c r="R8" s="6">
        <v>0.27428060027356199</v>
      </c>
      <c r="S8" s="6">
        <v>0.27427749877077401</v>
      </c>
      <c r="T8" s="6">
        <v>0.274087471482857</v>
      </c>
      <c r="U8" s="6">
        <v>0.274087471366047</v>
      </c>
      <c r="V8" s="6">
        <v>0.27426095152514202</v>
      </c>
      <c r="W8" s="6">
        <v>0.27428684923444702</v>
      </c>
      <c r="X8" s="6">
        <v>0.27553493416557601</v>
      </c>
      <c r="Y8" s="6">
        <v>0.27417201199110403</v>
      </c>
      <c r="Z8" s="6">
        <v>0.27442308508681701</v>
      </c>
      <c r="AA8" s="6">
        <v>0.275534934349427</v>
      </c>
    </row>
    <row r="9" spans="1:28" s="6" customFormat="1" x14ac:dyDescent="0.25">
      <c r="A9" s="6">
        <v>6</v>
      </c>
      <c r="B9" s="13">
        <v>0.210772664788061</v>
      </c>
      <c r="C9" s="13">
        <v>0.21074746629574601</v>
      </c>
      <c r="D9" s="6">
        <v>0.210793188259984</v>
      </c>
      <c r="E9" s="6">
        <v>0.21088190415917901</v>
      </c>
      <c r="F9" s="6">
        <v>0.210887109145146</v>
      </c>
      <c r="G9" s="6">
        <v>0.21077297333048101</v>
      </c>
      <c r="H9" s="6">
        <v>0.210798025119281</v>
      </c>
      <c r="I9" s="6">
        <v>0.210838571022267</v>
      </c>
      <c r="J9" s="6">
        <v>0.21079243382410401</v>
      </c>
      <c r="K9" s="6">
        <v>0.21077257178362699</v>
      </c>
      <c r="L9" s="6">
        <v>0.210756901406604</v>
      </c>
      <c r="M9" s="6">
        <v>0.21079616594237199</v>
      </c>
      <c r="N9" s="6">
        <v>0.21062012690809001</v>
      </c>
      <c r="O9" s="6">
        <v>0.21038978140216699</v>
      </c>
      <c r="P9" s="6">
        <v>0.20865948538477599</v>
      </c>
      <c r="Q9" s="6">
        <v>0.20438273027928799</v>
      </c>
      <c r="R9" s="6">
        <v>0.210773472170182</v>
      </c>
      <c r="S9" s="6">
        <v>0.210774278878297</v>
      </c>
      <c r="T9" s="6">
        <v>0.21070617540823899</v>
      </c>
      <c r="U9" s="6">
        <v>0.210706175387011</v>
      </c>
      <c r="V9" s="6">
        <v>0.21070626913318799</v>
      </c>
      <c r="W9" s="6">
        <v>0.210799801975702</v>
      </c>
      <c r="X9" s="6">
        <v>0.21113107586263399</v>
      </c>
      <c r="Y9" s="6">
        <v>0.211345407900072</v>
      </c>
      <c r="Z9" s="6">
        <v>0.21113204993527199</v>
      </c>
      <c r="AA9" s="6">
        <v>0.21113107627657399</v>
      </c>
    </row>
    <row r="10" spans="1:28" s="6" customFormat="1" x14ac:dyDescent="0.25">
      <c r="A10" s="6">
        <v>7</v>
      </c>
      <c r="B10" s="13">
        <v>0.171122049117057</v>
      </c>
      <c r="C10" s="13">
        <v>0.17108645661376801</v>
      </c>
      <c r="D10" s="6">
        <v>0.171122227131839</v>
      </c>
      <c r="E10" s="6">
        <v>0.17113200662451999</v>
      </c>
      <c r="F10" s="6">
        <v>0.17113185946261</v>
      </c>
      <c r="G10" s="6">
        <v>0.17116847126339799</v>
      </c>
      <c r="H10" s="6">
        <v>0.17112250734863699</v>
      </c>
      <c r="I10" s="6">
        <v>0.171150906308249</v>
      </c>
      <c r="J10" s="6">
        <v>0.171116638197953</v>
      </c>
      <c r="K10" s="6">
        <v>0.17109363933989999</v>
      </c>
      <c r="L10" s="6">
        <v>0.17107628425306801</v>
      </c>
      <c r="M10" s="6">
        <v>0.17110851866719301</v>
      </c>
      <c r="N10" s="6">
        <v>0.170872535263808</v>
      </c>
      <c r="O10" s="6">
        <v>0.170615892950576</v>
      </c>
      <c r="P10" s="6">
        <v>0.168759226878654</v>
      </c>
      <c r="Q10" s="6">
        <v>0.16353936017805201</v>
      </c>
      <c r="R10" s="6">
        <v>0.171121021547296</v>
      </c>
      <c r="S10" s="6">
        <v>0.17112458741163999</v>
      </c>
      <c r="T10" s="6">
        <v>0.17110405177110899</v>
      </c>
      <c r="U10" s="6">
        <v>0.17110405188101199</v>
      </c>
      <c r="V10" s="6">
        <v>0.17101630969050699</v>
      </c>
      <c r="W10" s="6">
        <v>0.17116692174411799</v>
      </c>
      <c r="X10" s="6">
        <v>0.17119609537632199</v>
      </c>
      <c r="Y10" s="6">
        <v>0.170851557354808</v>
      </c>
      <c r="Z10" s="6">
        <v>0.17154547930934499</v>
      </c>
      <c r="AA10" s="6">
        <v>0.171196095489802</v>
      </c>
    </row>
    <row r="11" spans="1:28" s="6" customFormat="1" x14ac:dyDescent="0.25">
      <c r="A11" s="6">
        <v>8</v>
      </c>
      <c r="B11" s="13">
        <v>0.14890101069049</v>
      </c>
      <c r="C11" s="13">
        <v>0.14886200144777001</v>
      </c>
      <c r="D11" s="6">
        <v>0.14892387758616299</v>
      </c>
      <c r="E11" s="6">
        <v>0.14890300053250799</v>
      </c>
      <c r="F11" s="6">
        <v>0.14890224422484399</v>
      </c>
      <c r="G11" s="6">
        <v>0.148905090492294</v>
      </c>
      <c r="H11" s="6">
        <v>0.148901293595291</v>
      </c>
      <c r="I11" s="6">
        <v>0.148906615299884</v>
      </c>
      <c r="J11" s="6">
        <v>0.14890180460154601</v>
      </c>
      <c r="K11" s="6">
        <v>0.14889662257658401</v>
      </c>
      <c r="L11" s="6">
        <v>0.148892725270443</v>
      </c>
      <c r="M11" s="6">
        <v>0.14890082804919799</v>
      </c>
      <c r="N11" s="6">
        <v>0.148852934621336</v>
      </c>
      <c r="O11" s="6">
        <v>0.14879740330106001</v>
      </c>
      <c r="P11" s="6">
        <v>0.148354862296074</v>
      </c>
      <c r="Q11" s="6">
        <v>0.14671303283942899</v>
      </c>
      <c r="R11" s="6">
        <v>0.14890146355650899</v>
      </c>
      <c r="S11" s="6">
        <v>0.14890118926076101</v>
      </c>
      <c r="T11" s="6">
        <v>0.1487862250651</v>
      </c>
      <c r="U11" s="6">
        <v>0.14878622495830099</v>
      </c>
      <c r="V11" s="6">
        <v>0.14888106814375701</v>
      </c>
      <c r="W11" s="6">
        <v>0.14891102042562099</v>
      </c>
      <c r="X11" s="6">
        <v>0.149262444868868</v>
      </c>
      <c r="Y11" s="6">
        <v>0.149139311158591</v>
      </c>
      <c r="Z11" s="6">
        <v>0.14894595293737101</v>
      </c>
      <c r="AA11" s="6">
        <v>0.14926244486856999</v>
      </c>
    </row>
    <row r="12" spans="1:28" s="6" customFormat="1" x14ac:dyDescent="0.25">
      <c r="A12" s="6">
        <v>9</v>
      </c>
      <c r="B12" s="13">
        <v>0.117743243122089</v>
      </c>
      <c r="C12" s="13">
        <v>0.11813693528154599</v>
      </c>
      <c r="D12" s="6">
        <v>0.117872851668802</v>
      </c>
      <c r="E12" s="6">
        <v>0.117771671786376</v>
      </c>
      <c r="F12" s="6">
        <v>0.11777270226520201</v>
      </c>
      <c r="G12" s="6">
        <v>0.117753482151466</v>
      </c>
      <c r="H12" s="6">
        <v>0.117758922310273</v>
      </c>
      <c r="I12" s="6">
        <v>0.11774372750062199</v>
      </c>
      <c r="J12" s="6">
        <v>0.117743009401228</v>
      </c>
      <c r="K12" s="6">
        <v>0.117736716157489</v>
      </c>
      <c r="L12" s="6">
        <v>0.117731991441883</v>
      </c>
      <c r="M12" s="6">
        <v>0.11774134268820401</v>
      </c>
      <c r="N12" s="6">
        <v>0.117679483307792</v>
      </c>
      <c r="O12" s="6">
        <v>0.117612860471946</v>
      </c>
      <c r="P12" s="6">
        <v>0.11720426962922401</v>
      </c>
      <c r="Q12" s="6">
        <v>0.11650826185115</v>
      </c>
      <c r="R12" s="6">
        <v>0.117742611546482</v>
      </c>
      <c r="S12" s="6">
        <v>0.117744797889483</v>
      </c>
      <c r="T12" s="6">
        <v>0.117742990567967</v>
      </c>
      <c r="U12" s="6">
        <v>0.11774299057696801</v>
      </c>
      <c r="V12" s="6">
        <v>0.117710360579439</v>
      </c>
      <c r="W12" s="6">
        <v>0.117756992942366</v>
      </c>
      <c r="X12" s="6">
        <v>0.11772572295853</v>
      </c>
      <c r="Y12" s="6">
        <v>0.117859798887632</v>
      </c>
      <c r="Z12" s="6">
        <v>0.117845260006029</v>
      </c>
      <c r="AA12" s="6">
        <v>0.117725722981968</v>
      </c>
    </row>
    <row r="13" spans="1:28" s="6" customFormat="1" x14ac:dyDescent="0.25">
      <c r="A13" s="6">
        <v>10</v>
      </c>
      <c r="B13" s="13">
        <v>0.111497405502947</v>
      </c>
      <c r="C13" s="13">
        <v>0.11152307971150199</v>
      </c>
      <c r="D13" s="6">
        <v>0.111541698677786</v>
      </c>
      <c r="E13" s="6">
        <v>0.111559448229007</v>
      </c>
      <c r="F13" s="6">
        <v>0.11155985198398601</v>
      </c>
      <c r="G13" s="6">
        <v>0.11150844789892</v>
      </c>
      <c r="H13" s="6">
        <v>0.111532000538749</v>
      </c>
      <c r="I13" s="6">
        <v>0.11149747373341699</v>
      </c>
      <c r="J13" s="6">
        <v>0.111496462821164</v>
      </c>
      <c r="K13" s="6">
        <v>0.11148831277516801</v>
      </c>
      <c r="L13" s="6">
        <v>0.111482193593143</v>
      </c>
      <c r="M13" s="6">
        <v>0.11149403942109699</v>
      </c>
      <c r="N13" s="6">
        <v>0.111411623571852</v>
      </c>
      <c r="O13" s="6">
        <v>0.111326727802839</v>
      </c>
      <c r="P13" s="6">
        <v>0.11093982412654201</v>
      </c>
      <c r="Q13" s="6">
        <v>0.110673957511635</v>
      </c>
      <c r="R13" s="6">
        <v>0.111497155499465</v>
      </c>
      <c r="S13" s="6">
        <v>0.11150270977261</v>
      </c>
      <c r="T13" s="6">
        <v>0.11147601814572</v>
      </c>
      <c r="U13" s="6">
        <v>0.111476018180537</v>
      </c>
      <c r="V13" s="6">
        <v>0.111450499108846</v>
      </c>
      <c r="W13" s="6">
        <v>0.111516086307416</v>
      </c>
      <c r="X13" s="6">
        <v>0.111646435883668</v>
      </c>
      <c r="Y13" s="6">
        <v>0.11141481034258199</v>
      </c>
      <c r="Z13" s="6">
        <v>0.111628548232573</v>
      </c>
      <c r="AA13" s="6">
        <v>0.11164643571157699</v>
      </c>
    </row>
    <row r="15" spans="1:28" x14ac:dyDescent="0.25">
      <c r="E15" s="52" t="s">
        <v>258</v>
      </c>
      <c r="F15" s="52" t="s">
        <v>279</v>
      </c>
      <c r="G15" s="52" t="s">
        <v>290</v>
      </c>
      <c r="H15" s="52" t="s">
        <v>301</v>
      </c>
      <c r="I15" s="52" t="s">
        <v>312</v>
      </c>
      <c r="J15" s="52" t="s">
        <v>323</v>
      </c>
      <c r="K15" s="52" t="s">
        <v>334</v>
      </c>
      <c r="L15" s="52" t="s">
        <v>345</v>
      </c>
      <c r="M15" s="52" t="s">
        <v>356</v>
      </c>
    </row>
    <row r="16" spans="1:28" s="10" customFormat="1" ht="15" customHeight="1" x14ac:dyDescent="0.25">
      <c r="E16" s="52"/>
      <c r="F16" s="52"/>
      <c r="G16" s="52"/>
      <c r="H16" s="52"/>
      <c r="I16" s="52"/>
      <c r="J16" s="52"/>
      <c r="K16" s="52"/>
      <c r="L16" s="52"/>
      <c r="M16" s="52"/>
    </row>
    <row r="17" spans="4:13" s="10" customFormat="1" x14ac:dyDescent="0.25">
      <c r="D17" s="11" t="s">
        <v>61</v>
      </c>
      <c r="E17" s="12" t="s">
        <v>0</v>
      </c>
      <c r="F17" s="12" t="s">
        <v>0</v>
      </c>
      <c r="G17" s="12" t="s">
        <v>0</v>
      </c>
      <c r="H17" s="12" t="s">
        <v>0</v>
      </c>
      <c r="I17" s="12" t="s">
        <v>0</v>
      </c>
      <c r="J17" s="12" t="s">
        <v>0</v>
      </c>
      <c r="K17" s="12" t="s">
        <v>0</v>
      </c>
      <c r="L17" s="12" t="s">
        <v>0</v>
      </c>
      <c r="M17" s="12" t="s">
        <v>0</v>
      </c>
    </row>
    <row r="18" spans="4:13" s="10" customFormat="1" x14ac:dyDescent="0.25">
      <c r="D18" s="11">
        <v>1</v>
      </c>
      <c r="E18" s="11">
        <v>0.82444546108502403</v>
      </c>
      <c r="F18" s="11">
        <v>0.83662244807049402</v>
      </c>
      <c r="G18" s="11">
        <v>0.82210831771889703</v>
      </c>
      <c r="H18" s="11">
        <v>0.82216108288079304</v>
      </c>
      <c r="I18" s="11">
        <v>0.822198503690174</v>
      </c>
      <c r="J18" s="11">
        <v>0.82215713443074301</v>
      </c>
      <c r="K18" s="11">
        <v>0.82215393443533902</v>
      </c>
      <c r="L18" s="11">
        <v>0.82727585908644097</v>
      </c>
      <c r="M18" s="11">
        <v>0.822447981277587</v>
      </c>
    </row>
    <row r="19" spans="4:13" s="10" customFormat="1" x14ac:dyDescent="0.25">
      <c r="D19" s="11">
        <v>2</v>
      </c>
      <c r="E19" s="11">
        <v>0.82089705646854605</v>
      </c>
      <c r="F19" s="11">
        <v>0.82088502581826905</v>
      </c>
      <c r="G19" s="11">
        <v>0.82030976042163095</v>
      </c>
      <c r="H19" s="11">
        <v>0.820335185054475</v>
      </c>
      <c r="I19" s="11">
        <v>0.82035231524132901</v>
      </c>
      <c r="J19" s="11">
        <v>0.82033406172985202</v>
      </c>
      <c r="K19" s="11">
        <v>0.82033269359390604</v>
      </c>
      <c r="L19" s="11">
        <v>0.82087482798733502</v>
      </c>
      <c r="M19" s="11">
        <v>0.82044187984771999</v>
      </c>
    </row>
    <row r="20" spans="4:13" s="10" customFormat="1" x14ac:dyDescent="0.25">
      <c r="D20" s="11">
        <v>3</v>
      </c>
      <c r="E20" s="11">
        <v>0.69404458439936401</v>
      </c>
      <c r="F20" s="11">
        <v>0.69751706784072798</v>
      </c>
      <c r="G20" s="11">
        <v>0.67722649390814904</v>
      </c>
      <c r="H20" s="11">
        <v>0.67731173092326902</v>
      </c>
      <c r="I20" s="11">
        <v>0.67736665211012503</v>
      </c>
      <c r="J20" s="11">
        <v>0.67729826885691702</v>
      </c>
      <c r="K20" s="11">
        <v>0.67729130453309505</v>
      </c>
      <c r="L20" s="11">
        <v>0.68602675845199801</v>
      </c>
      <c r="M20" s="11">
        <v>0.67780355015251803</v>
      </c>
    </row>
    <row r="21" spans="4:13" s="10" customFormat="1" x14ac:dyDescent="0.25">
      <c r="D21" s="11">
        <v>4</v>
      </c>
      <c r="E21" s="11">
        <v>0.33779216167577902</v>
      </c>
      <c r="F21" s="11">
        <v>0.33972399147876903</v>
      </c>
      <c r="G21" s="11">
        <v>0.28902786271916697</v>
      </c>
      <c r="H21" s="11">
        <v>0.28920993435709202</v>
      </c>
      <c r="I21" s="11">
        <v>0.28933724979521902</v>
      </c>
      <c r="J21" s="11">
        <v>0.289196513678597</v>
      </c>
      <c r="K21" s="11">
        <v>0.289185966395899</v>
      </c>
      <c r="L21" s="11">
        <v>0.30602838787259201</v>
      </c>
      <c r="M21" s="11">
        <v>0.29015138204079999</v>
      </c>
    </row>
    <row r="22" spans="4:13" s="10" customFormat="1" x14ac:dyDescent="0.25">
      <c r="D22" s="11">
        <v>5</v>
      </c>
      <c r="E22" s="11">
        <v>0.27583098024641001</v>
      </c>
      <c r="F22" s="11">
        <v>0.27569625592327102</v>
      </c>
      <c r="G22" s="11">
        <v>0.27416537401526497</v>
      </c>
      <c r="H22" s="11">
        <v>0.27418676667048097</v>
      </c>
      <c r="I22" s="11">
        <v>0.27420122487843501</v>
      </c>
      <c r="J22" s="11">
        <v>0.274184919407362</v>
      </c>
      <c r="K22" s="11">
        <v>0.27418358984248598</v>
      </c>
      <c r="L22" s="11">
        <v>0.27553425799155601</v>
      </c>
      <c r="M22" s="11">
        <v>0.27429440921956</v>
      </c>
    </row>
    <row r="23" spans="4:13" s="10" customFormat="1" x14ac:dyDescent="0.25">
      <c r="D23" s="11">
        <v>6</v>
      </c>
      <c r="E23" s="11">
        <v>0.23554069640477901</v>
      </c>
      <c r="F23" s="11">
        <v>0.23091681910296399</v>
      </c>
      <c r="G23" s="11">
        <v>0.21030864304161501</v>
      </c>
      <c r="H23" s="11">
        <v>0.210402729851321</v>
      </c>
      <c r="I23" s="11">
        <v>0.210463876848306</v>
      </c>
      <c r="J23" s="11">
        <v>0.21038808669394701</v>
      </c>
      <c r="K23" s="11">
        <v>0.21038084310404001</v>
      </c>
      <c r="L23" s="11">
        <v>0.22354064832805101</v>
      </c>
      <c r="M23" s="11">
        <v>0.21090978255776999</v>
      </c>
    </row>
    <row r="24" spans="4:13" s="10" customFormat="1" x14ac:dyDescent="0.25">
      <c r="D24" s="11">
        <v>7</v>
      </c>
      <c r="E24" s="11">
        <v>0.18592201341117301</v>
      </c>
      <c r="F24" s="11">
        <v>0.184061755885327</v>
      </c>
      <c r="G24" s="11">
        <v>0.17052969375545601</v>
      </c>
      <c r="H24" s="11">
        <v>0.17063917471756401</v>
      </c>
      <c r="I24" s="11">
        <v>0.17071508807407301</v>
      </c>
      <c r="J24" s="11">
        <v>0.170631005055735</v>
      </c>
      <c r="K24" s="11">
        <v>0.17062471801196399</v>
      </c>
      <c r="L24" s="11">
        <v>0.18150378988749299</v>
      </c>
      <c r="M24" s="11">
        <v>0.171187252426762</v>
      </c>
    </row>
    <row r="25" spans="4:13" s="10" customFormat="1" x14ac:dyDescent="0.25">
      <c r="D25" s="11">
        <v>8</v>
      </c>
      <c r="E25" s="11">
        <v>0.15146270701952</v>
      </c>
      <c r="F25" s="11">
        <v>0.15116404310991699</v>
      </c>
      <c r="G25" s="11">
        <v>0.14877815351793899</v>
      </c>
      <c r="H25" s="11">
        <v>0.14880154185371</v>
      </c>
      <c r="I25" s="11">
        <v>0.14881724795505499</v>
      </c>
      <c r="J25" s="11">
        <v>0.14879906639389101</v>
      </c>
      <c r="K25" s="11">
        <v>0.14879752618761899</v>
      </c>
      <c r="L25" s="11">
        <v>0.15073653832828199</v>
      </c>
      <c r="M25" s="11">
        <v>0.14892453691968699</v>
      </c>
    </row>
    <row r="26" spans="4:13" s="10" customFormat="1" x14ac:dyDescent="0.25">
      <c r="D26" s="11">
        <v>9</v>
      </c>
      <c r="E26" s="11">
        <v>0.12635483250040999</v>
      </c>
      <c r="F26" s="11">
        <v>0.124969470294912</v>
      </c>
      <c r="G26" s="11">
        <v>0.11759097269595301</v>
      </c>
      <c r="H26" s="11">
        <v>0.117618666698979</v>
      </c>
      <c r="I26" s="11">
        <v>0.11763803810234801</v>
      </c>
      <c r="J26" s="11">
        <v>0.117616370868507</v>
      </c>
      <c r="K26" s="11">
        <v>0.117614725462723</v>
      </c>
      <c r="L26" s="11">
        <v>0.12283666561381699</v>
      </c>
      <c r="M26" s="11">
        <v>0.11776705168353301</v>
      </c>
    </row>
    <row r="27" spans="4:13" s="10" customFormat="1" x14ac:dyDescent="0.25">
      <c r="D27" s="11">
        <v>10</v>
      </c>
      <c r="E27" s="11">
        <v>0.115233836339606</v>
      </c>
      <c r="F27" s="11">
        <v>0.11507494140293301</v>
      </c>
      <c r="G27" s="11">
        <v>0.111300013488938</v>
      </c>
      <c r="H27" s="11">
        <v>0.111334480751931</v>
      </c>
      <c r="I27" s="11">
        <v>0.111359292048975</v>
      </c>
      <c r="J27" s="11">
        <v>0.111332089631514</v>
      </c>
      <c r="K27" s="11">
        <v>0.11133012760071601</v>
      </c>
      <c r="L27" s="11">
        <v>0.114999928498175</v>
      </c>
      <c r="M27" s="11">
        <v>0.111525651860023</v>
      </c>
    </row>
    <row r="30" spans="4:13" x14ac:dyDescent="0.25">
      <c r="E30" s="8" t="s">
        <v>357</v>
      </c>
    </row>
    <row r="31" spans="4:13" x14ac:dyDescent="0.25">
      <c r="D31" s="6" t="s">
        <v>61</v>
      </c>
      <c r="E31" s="8" t="s">
        <v>0</v>
      </c>
    </row>
    <row r="32" spans="4:13" x14ac:dyDescent="0.25">
      <c r="D32" s="6">
        <v>1</v>
      </c>
      <c r="E32">
        <v>0.82242414893738003</v>
      </c>
    </row>
    <row r="33" spans="4:6" x14ac:dyDescent="0.25">
      <c r="D33" s="6">
        <v>2</v>
      </c>
      <c r="E33">
        <v>0.82043698806251297</v>
      </c>
    </row>
    <row r="34" spans="4:6" x14ac:dyDescent="0.25">
      <c r="D34" s="6">
        <v>3</v>
      </c>
      <c r="E34">
        <v>0.67766827533071805</v>
      </c>
    </row>
    <row r="35" spans="4:6" x14ac:dyDescent="0.25">
      <c r="D35" s="6">
        <v>4</v>
      </c>
      <c r="E35">
        <v>0.29004720430384001</v>
      </c>
      <c r="F35" s="19"/>
    </row>
    <row r="36" spans="4:6" x14ac:dyDescent="0.25">
      <c r="D36" s="6">
        <v>5</v>
      </c>
      <c r="E36">
        <v>0.27427804457041599</v>
      </c>
    </row>
    <row r="37" spans="4:6" x14ac:dyDescent="0.25">
      <c r="D37" s="6">
        <v>6</v>
      </c>
      <c r="E37">
        <v>0.21077266874855299</v>
      </c>
    </row>
    <row r="38" spans="4:6" x14ac:dyDescent="0.25">
      <c r="D38" s="6">
        <v>7</v>
      </c>
      <c r="E38">
        <v>0.17112205157222701</v>
      </c>
    </row>
    <row r="39" spans="4:6" x14ac:dyDescent="0.25">
      <c r="D39" s="6">
        <v>8</v>
      </c>
      <c r="E39">
        <v>0.14890101112732099</v>
      </c>
    </row>
    <row r="40" spans="4:6" x14ac:dyDescent="0.25">
      <c r="D40" s="6">
        <v>9</v>
      </c>
      <c r="E40">
        <v>0.11774324377274401</v>
      </c>
    </row>
    <row r="41" spans="4:6" x14ac:dyDescent="0.25">
      <c r="D41" s="6">
        <v>10</v>
      </c>
      <c r="E41">
        <v>0.111497406415942</v>
      </c>
    </row>
  </sheetData>
  <mergeCells count="34">
    <mergeCell ref="K15:K16"/>
    <mergeCell ref="L15:L16"/>
    <mergeCell ref="M15:M16"/>
    <mergeCell ref="E15:E16"/>
    <mergeCell ref="F15:F16"/>
    <mergeCell ref="G15:G16"/>
    <mergeCell ref="H15:H16"/>
    <mergeCell ref="I15:I16"/>
    <mergeCell ref="J15:J16"/>
    <mergeCell ref="Z1:Z2"/>
    <mergeCell ref="AA1:AA2"/>
    <mergeCell ref="AB1:AB2"/>
    <mergeCell ref="T1:T2"/>
    <mergeCell ref="U1:U2"/>
    <mergeCell ref="V1:V2"/>
    <mergeCell ref="W1:W2"/>
    <mergeCell ref="X1:X2"/>
    <mergeCell ref="Y1:Y2"/>
    <mergeCell ref="D1:D2"/>
    <mergeCell ref="E1:E2"/>
    <mergeCell ref="F1:F2"/>
    <mergeCell ref="G1:G2"/>
    <mergeCell ref="S1:S2"/>
    <mergeCell ref="H1:H2"/>
    <mergeCell ref="I1:I2"/>
    <mergeCell ref="J1:J2"/>
    <mergeCell ref="K1:K2"/>
    <mergeCell ref="L1:L2"/>
    <mergeCell ref="M1:M2"/>
    <mergeCell ref="N1:N2"/>
    <mergeCell ref="O1:O2"/>
    <mergeCell ref="P1:P2"/>
    <mergeCell ref="Q1:Q2"/>
    <mergeCell ref="R1:R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7EB32-E0E0-4093-A915-333F8E94B366}">
  <dimension ref="A1:AB41"/>
  <sheetViews>
    <sheetView workbookViewId="0">
      <selection activeCell="D4" sqref="D4:D8"/>
    </sheetView>
  </sheetViews>
  <sheetFormatPr baseColWidth="10" defaultRowHeight="15" x14ac:dyDescent="0.25"/>
  <cols>
    <col min="2" max="4" width="41.28515625" bestFit="1" customWidth="1"/>
    <col min="5" max="6" width="43.42578125" bestFit="1" customWidth="1"/>
    <col min="7" max="7" width="41.28515625" bestFit="1" customWidth="1"/>
    <col min="8" max="8" width="40.28515625" bestFit="1" customWidth="1"/>
    <col min="9" max="9" width="41.28515625" bestFit="1" customWidth="1"/>
    <col min="10" max="10" width="40.28515625" bestFit="1" customWidth="1"/>
    <col min="11" max="11" width="42.42578125" bestFit="1" customWidth="1"/>
    <col min="12" max="12" width="41.28515625" bestFit="1" customWidth="1"/>
    <col min="13" max="13" width="40.28515625" bestFit="1" customWidth="1"/>
    <col min="14" max="15" width="41.28515625" bestFit="1" customWidth="1"/>
    <col min="16" max="16" width="42.42578125" bestFit="1" customWidth="1"/>
    <col min="17" max="17" width="41.28515625" bestFit="1" customWidth="1"/>
    <col min="18" max="22" width="40.28515625" bestFit="1" customWidth="1"/>
    <col min="23" max="23" width="41.28515625" bestFit="1" customWidth="1"/>
    <col min="24" max="26" width="40.28515625" bestFit="1" customWidth="1"/>
    <col min="27" max="27" width="40.140625" bestFit="1" customWidth="1"/>
    <col min="28" max="28" width="40.28515625" bestFit="1" customWidth="1"/>
  </cols>
  <sheetData>
    <row r="1" spans="1:28" ht="15" customHeight="1" x14ac:dyDescent="0.25">
      <c r="B1" s="52" t="s">
        <v>72</v>
      </c>
      <c r="C1" s="52" t="s">
        <v>73</v>
      </c>
      <c r="D1" s="52" t="s">
        <v>74</v>
      </c>
      <c r="E1" s="52" t="s">
        <v>75</v>
      </c>
      <c r="F1" s="52" t="s">
        <v>76</v>
      </c>
      <c r="G1" s="52" t="s">
        <v>77</v>
      </c>
      <c r="H1" s="52" t="s">
        <v>78</v>
      </c>
      <c r="I1" s="52" t="s">
        <v>79</v>
      </c>
      <c r="J1" s="52" t="s">
        <v>80</v>
      </c>
      <c r="K1" s="52" t="s">
        <v>81</v>
      </c>
      <c r="L1" s="52" t="s">
        <v>92</v>
      </c>
      <c r="M1" s="52" t="s">
        <v>103</v>
      </c>
      <c r="N1" s="52" t="s">
        <v>114</v>
      </c>
      <c r="O1" s="52" t="s">
        <v>125</v>
      </c>
      <c r="P1" s="52" t="s">
        <v>136</v>
      </c>
      <c r="Q1" s="52" t="s">
        <v>147</v>
      </c>
      <c r="R1" s="52" t="s">
        <v>158</v>
      </c>
      <c r="S1" s="52" t="s">
        <v>169</v>
      </c>
      <c r="T1" s="52" t="s">
        <v>180</v>
      </c>
      <c r="U1" s="52" t="s">
        <v>181</v>
      </c>
      <c r="V1" s="52" t="s">
        <v>222</v>
      </c>
      <c r="W1" s="52" t="s">
        <v>223</v>
      </c>
      <c r="X1" s="52" t="s">
        <v>224</v>
      </c>
      <c r="Y1" s="52" t="s">
        <v>225</v>
      </c>
      <c r="Z1" s="52" t="s">
        <v>236</v>
      </c>
      <c r="AA1" s="52" t="s">
        <v>247</v>
      </c>
      <c r="AB1" s="52"/>
    </row>
    <row r="2" spans="1:28" x14ac:dyDescent="0.25"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</row>
    <row r="3" spans="1:28" x14ac:dyDescent="0.25">
      <c r="A3" s="6" t="s">
        <v>61</v>
      </c>
      <c r="B3" s="9" t="s">
        <v>0</v>
      </c>
      <c r="C3" s="9" t="s">
        <v>0</v>
      </c>
      <c r="D3" s="7" t="s">
        <v>0</v>
      </c>
      <c r="E3" s="7" t="s">
        <v>0</v>
      </c>
      <c r="F3" s="7" t="s">
        <v>0</v>
      </c>
      <c r="G3" s="7" t="s">
        <v>0</v>
      </c>
      <c r="H3" s="7" t="s">
        <v>0</v>
      </c>
      <c r="I3" s="7" t="s">
        <v>0</v>
      </c>
      <c r="J3" s="7" t="s">
        <v>0</v>
      </c>
      <c r="K3" s="7" t="s">
        <v>0</v>
      </c>
      <c r="L3" s="7" t="s">
        <v>0</v>
      </c>
      <c r="M3" s="7" t="s">
        <v>0</v>
      </c>
      <c r="N3" s="7" t="s">
        <v>0</v>
      </c>
      <c r="O3" s="7" t="s">
        <v>0</v>
      </c>
      <c r="P3" s="7" t="s">
        <v>0</v>
      </c>
      <c r="Q3" s="7" t="s">
        <v>0</v>
      </c>
      <c r="R3" s="7" t="s">
        <v>0</v>
      </c>
      <c r="S3" s="7" t="s">
        <v>0</v>
      </c>
      <c r="T3" s="7" t="s">
        <v>0</v>
      </c>
      <c r="U3" s="7" t="s">
        <v>0</v>
      </c>
      <c r="V3" s="7" t="s">
        <v>0</v>
      </c>
      <c r="W3" s="7" t="s">
        <v>0</v>
      </c>
      <c r="X3" s="7" t="s">
        <v>0</v>
      </c>
      <c r="Y3" s="7" t="s">
        <v>0</v>
      </c>
      <c r="Z3" s="7" t="s">
        <v>0</v>
      </c>
      <c r="AA3" s="7" t="s">
        <v>0</v>
      </c>
      <c r="AB3" s="7"/>
    </row>
    <row r="4" spans="1:28" s="11" customFormat="1" x14ac:dyDescent="0.25">
      <c r="A4" s="11">
        <v>1</v>
      </c>
      <c r="B4" s="27">
        <f>('Datos sin valores imaginarios'!B4-$E32)/'Datos sin valores imaginarios'!B4*100</f>
        <v>-1.8448023796984257E-7</v>
      </c>
      <c r="C4" s="27">
        <f>('Datos sin valores imaginarios'!C4-$E32)/'Datos sin valores imaginarios'!C4*100</f>
        <v>2.0533896171029081E-4</v>
      </c>
      <c r="D4" s="26">
        <f>('Datos sin valores imaginarios'!D4-$E32)/'Datos sin valores imaginarios'!D4*100</f>
        <v>2.8059679480242037E-4</v>
      </c>
      <c r="E4" s="26">
        <f>('Datos sin valores imaginarios'!E4-$E32)/'Datos sin valores imaginarios'!E4*100</f>
        <v>5.2172954778836756E-3</v>
      </c>
      <c r="F4" s="26">
        <f>('Datos sin valores imaginarios'!F4-$E32)/'Datos sin valores imaginarios'!F4*100</f>
        <v>5.3926610001283071E-3</v>
      </c>
      <c r="G4" s="26">
        <f>('Datos sin valores imaginarios'!G4-$E32)/'Datos sin valores imaginarios'!G4*100</f>
        <v>6.3184099898944664E-3</v>
      </c>
      <c r="H4" s="26">
        <f>('Datos sin valores imaginarios'!H4-$E32)/'Datos sin valores imaginarios'!H4*100</f>
        <v>5.6913301416464095E-3</v>
      </c>
      <c r="I4" s="26">
        <f>('Datos sin valores imaginarios'!I4-$E32)/'Datos sin valores imaginarios'!I4*100</f>
        <v>4.4744355881956377E-3</v>
      </c>
      <c r="J4" s="26">
        <f>('Datos sin valores imaginarios'!J4-$E32)/'Datos sin valores imaginarios'!J4*100</f>
        <v>-6.120779000159108E-4</v>
      </c>
      <c r="K4" s="26">
        <f>('Datos sin valores imaginarios'!K4-$E32)/'Datos sin valores imaginarios'!K4*100</f>
        <v>-2.1960444004245202E-3</v>
      </c>
      <c r="L4" s="26">
        <f>('Datos sin valores imaginarios'!L4-$E32)/'Datos sin valores imaginarios'!L4*100</f>
        <v>-3.4029674116842312E-3</v>
      </c>
      <c r="M4" s="26">
        <f>('Datos sin valores imaginarios'!M4-$E32)/'Datos sin valores imaginarios'!M4*100</f>
        <v>-1.281329984666125E-3</v>
      </c>
      <c r="N4" s="26">
        <f>('Datos sin valores imaginarios'!N4-$E32)/'Datos sin valores imaginarios'!N4*100</f>
        <v>-1.7332772748439803E-2</v>
      </c>
      <c r="O4" s="26">
        <f>('Datos sin valores imaginarios'!O4-$E32)/'Datos sin valores imaginarios'!O4*100</f>
        <v>-3.3315860994860322E-2</v>
      </c>
      <c r="P4" s="26">
        <f>('Datos sin valores imaginarios'!P4-$E32)/'Datos sin valores imaginarios'!P4*100</f>
        <v>-0.1128824135961171</v>
      </c>
      <c r="Q4" s="26">
        <f>('Datos sin valores imaginarios'!Q4-$E32)/'Datos sin valores imaginarios'!Q4*100</f>
        <v>-0.16474566323608927</v>
      </c>
      <c r="R4" s="26">
        <f>('Datos sin valores imaginarios'!R4-$E32)/'Datos sin valores imaginarios'!R4*100</f>
        <v>6.3980926035788591E-6</v>
      </c>
      <c r="S4" s="26">
        <f>('Datos sin valores imaginarios'!S4-$E32)/'Datos sin valores imaginarios'!S4*100</f>
        <v>-1.0531762039197206E-4</v>
      </c>
      <c r="T4" s="26">
        <f>('Datos sin valores imaginarios'!T4-$E32)/'Datos sin valores imaginarios'!T4*100</f>
        <v>-2.6749619432806394E-3</v>
      </c>
      <c r="U4" s="26">
        <f>('Datos sin valores imaginarios'!U4-$E32)/'Datos sin valores imaginarios'!U4*100</f>
        <v>-2.6749523972112053E-3</v>
      </c>
      <c r="V4" s="26">
        <f>('Datos sin valores imaginarios'!V4-$E32)/'Datos sin valores imaginarios'!V4*100</f>
        <v>-5.4603937194351217E-3</v>
      </c>
      <c r="W4" s="26">
        <f>('Datos sin valores imaginarios'!W4-$E32)/'Datos sin valores imaginarios'!W4*100</f>
        <v>2.5716558540066466E-3</v>
      </c>
      <c r="X4" s="26">
        <f>('Datos sin valores imaginarios'!X4-$E32)/'Datos sin valores imaginarios'!X4*100</f>
        <v>0.2534644975749813</v>
      </c>
      <c r="Y4" s="26">
        <f>('Datos sin valores imaginarios'!Y4-$E32)/'Datos sin valores imaginarios'!Y4*100</f>
        <v>-0.1422595619515242</v>
      </c>
      <c r="Z4" s="26">
        <f>('Datos sin valores imaginarios'!Z4-$E32)/'Datos sin valores imaginarios'!Z4*100</f>
        <v>0.39706965262851907</v>
      </c>
      <c r="AA4" s="26">
        <f>('Datos sin valores imaginarios'!AA4-$E32)/'Datos sin valores imaginarios'!AA4*100</f>
        <v>0.2534646099958241</v>
      </c>
    </row>
    <row r="5" spans="1:28" s="11" customFormat="1" x14ac:dyDescent="0.25">
      <c r="A5" s="11">
        <v>2</v>
      </c>
      <c r="B5" s="27">
        <f>('Datos sin valores imaginarios'!B5-$E33)/'Datos sin valores imaginarios'!B5*100</f>
        <v>-4.5929062936828829E-8</v>
      </c>
      <c r="C5" s="27">
        <f>('Datos sin valores imaginarios'!C5-$E33)/'Datos sin valores imaginarios'!C5*100</f>
        <v>-2.481631489323379E-4</v>
      </c>
      <c r="D5" s="26">
        <f>('Datos sin valores imaginarios'!D5-$E33)/'Datos sin valores imaginarios'!D5*100</f>
        <v>3.7853267165664052E-4</v>
      </c>
      <c r="E5" s="26">
        <f>('Datos sin valores imaginarios'!E5-$E33)/'Datos sin valores imaginarios'!E5*100</f>
        <v>1.0803628544090772E-3</v>
      </c>
      <c r="F5" s="26">
        <f>('Datos sin valores imaginarios'!F5-$E33)/'Datos sin valores imaginarios'!F5*100</f>
        <v>1.419399898952555E-3</v>
      </c>
      <c r="G5" s="26">
        <f>('Datos sin valores imaginarios'!G5-$E33)/'Datos sin valores imaginarios'!G5*100</f>
        <v>1.7617394179863142E-3</v>
      </c>
      <c r="H5" s="26">
        <f>('Datos sin valores imaginarios'!H5-$E33)/'Datos sin valores imaginarios'!H5*100</f>
        <v>1.742749296609345E-3</v>
      </c>
      <c r="I5" s="26">
        <f>('Datos sin valores imaginarios'!I5-$E33)/'Datos sin valores imaginarios'!I5*100</f>
        <v>1.3020600739615572E-3</v>
      </c>
      <c r="J5" s="26">
        <f>('Datos sin valores imaginarios'!J5-$E33)/'Datos sin valores imaginarios'!J5*100</f>
        <v>-2.8255119804391024E-4</v>
      </c>
      <c r="K5" s="26">
        <f>('Datos sin valores imaginarios'!K5-$E33)/'Datos sin valores imaginarios'!K5*100</f>
        <v>-7.9699476509137012E-4</v>
      </c>
      <c r="L5" s="26">
        <f>('Datos sin valores imaginarios'!L5-$E33)/'Datos sin valores imaginarios'!L5*100</f>
        <v>-1.1922325128296053E-3</v>
      </c>
      <c r="M5" s="26">
        <f>('Datos sin valores imaginarios'!M5-$E33)/'Datos sin valores imaginarios'!M5*100</f>
        <v>-5.4154733645028362E-4</v>
      </c>
      <c r="N5" s="26">
        <f>('Datos sin valores imaginarios'!N5-$E33)/'Datos sin valores imaginarios'!N5*100</f>
        <v>-6.3182314368755398E-3</v>
      </c>
      <c r="O5" s="26">
        <f>('Datos sin valores imaginarios'!O5-$E33)/'Datos sin valores imaginarios'!O5*100</f>
        <v>-1.3072454992534285E-2</v>
      </c>
      <c r="P5" s="26">
        <f>('Datos sin valores imaginarios'!P5-$E33)/'Datos sin valores imaginarios'!P5*100</f>
        <v>-8.8376182318018776E-2</v>
      </c>
      <c r="Q5" s="26">
        <f>('Datos sin valores imaginarios'!Q5-$E33)/'Datos sin valores imaginarios'!Q5*100</f>
        <v>-0.42219242775582666</v>
      </c>
      <c r="R5" s="26">
        <f>('Datos sin valores imaginarios'!R5-$E33)/'Datos sin valores imaginarios'!R5*100</f>
        <v>5.6304811533509462E-5</v>
      </c>
      <c r="S5" s="26">
        <f>('Datos sin valores imaginarios'!S5-$E33)/'Datos sin valores imaginarios'!S5*100</f>
        <v>1.0533225730459124E-5</v>
      </c>
      <c r="T5" s="26">
        <f>('Datos sin valores imaginarios'!T5-$E33)/'Datos sin valores imaginarios'!T5*100</f>
        <v>-5.8277929984179612E-3</v>
      </c>
      <c r="U5" s="26">
        <f>('Datos sin valores imaginarios'!U5-$E33)/'Datos sin valores imaginarios'!U5*100</f>
        <v>-5.8277978685906907E-3</v>
      </c>
      <c r="V5" s="26">
        <f>('Datos sin valores imaginarios'!V5-$E33)/'Datos sin valores imaginarios'!V5*100</f>
        <v>-2.797485695662614E-3</v>
      </c>
      <c r="W5" s="26">
        <f>('Datos sin valores imaginarios'!W5-$E33)/'Datos sin valores imaginarios'!W5*100</f>
        <v>1.1044556414437192E-3</v>
      </c>
      <c r="X5" s="26">
        <f>('Datos sin valores imaginarios'!X5-$E33)/'Datos sin valores imaginarios'!X5*100</f>
        <v>0.17303574844479133</v>
      </c>
      <c r="Y5" s="26">
        <f>('Datos sin valores imaginarios'!Y5-$E33)/'Datos sin valores imaginarios'!Y5*100</f>
        <v>-0.25336278980325416</v>
      </c>
      <c r="Z5" s="26">
        <f>('Datos sin valores imaginarios'!Z5-$E33)/'Datos sin valores imaginarios'!Z5*100</f>
        <v>2.526995581643721E-2</v>
      </c>
      <c r="AA5" s="26">
        <f>('Datos sin valores imaginarios'!AA5-$E33)/'Datos sin valores imaginarios'!AA5*100</f>
        <v>0.17303565548497046</v>
      </c>
    </row>
    <row r="6" spans="1:28" s="11" customFormat="1" x14ac:dyDescent="0.25">
      <c r="A6" s="11">
        <v>3</v>
      </c>
      <c r="B6" s="27">
        <f>('Datos sin valores imaginarios'!B6-$E34)/'Datos sin valores imaginarios'!B6*100</f>
        <v>-4.8605729568539892E-7</v>
      </c>
      <c r="C6" s="27">
        <f>('Datos sin valores imaginarios'!C6-$E34)/'Datos sin valores imaginarios'!C6*100</f>
        <v>-1.3977146510578246E-2</v>
      </c>
      <c r="D6" s="26">
        <f>('Datos sin valores imaginarios'!D6-$E34)/'Datos sin valores imaginarios'!D6*100</f>
        <v>1.0395482683191612E-2</v>
      </c>
      <c r="E6" s="26">
        <f>('Datos sin valores imaginarios'!E6-$E34)/'Datos sin valores imaginarios'!E6*100</f>
        <v>6.2158239273022019E-2</v>
      </c>
      <c r="F6" s="26">
        <f>('Datos sin valores imaginarios'!F6-$E34)/'Datos sin valores imaginarios'!F6*100</f>
        <v>6.4548038675175459E-2</v>
      </c>
      <c r="G6" s="26">
        <f>('Datos sin valores imaginarios'!G6-$E34)/'Datos sin valores imaginarios'!G6*100</f>
        <v>1.8570654495892191E-2</v>
      </c>
      <c r="H6" s="26">
        <f>('Datos sin valores imaginarios'!H6-$E34)/'Datos sin valores imaginarios'!H6*100</f>
        <v>1.6284223098586389E-2</v>
      </c>
      <c r="I6" s="26">
        <f>('Datos sin valores imaginarios'!I6-$E34)/'Datos sin valores imaginarios'!I6*100</f>
        <v>1.2729381730852668E-2</v>
      </c>
      <c r="J6" s="26">
        <f>('Datos sin valores imaginarios'!J6-$E34)/'Datos sin valores imaginarios'!J6*100</f>
        <v>2.4077717987401057E-3</v>
      </c>
      <c r="K6" s="26">
        <f>('Datos sin valores imaginarios'!K6-$E34)/'Datos sin valores imaginarios'!K6*100</f>
        <v>-6.8837298121529643E-4</v>
      </c>
      <c r="L6" s="26">
        <f>('Datos sin valores imaginarios'!L6-$E34)/'Datos sin valores imaginarios'!L6*100</f>
        <v>-3.0690168942673381E-3</v>
      </c>
      <c r="M6" s="26">
        <f>('Datos sin valores imaginarios'!M6-$E34)/'Datos sin valores imaginarios'!M6*100</f>
        <v>2.6353043374810034E-3</v>
      </c>
      <c r="N6" s="26">
        <f>('Datos sin valores imaginarios'!N6-$E34)/'Datos sin valores imaginarios'!N6*100</f>
        <v>-2.2553051186226938E-2</v>
      </c>
      <c r="O6" s="26">
        <f>('Datos sin valores imaginarios'!O6-$E34)/'Datos sin valores imaginarios'!O6*100</f>
        <v>-5.4103255753133218E-2</v>
      </c>
      <c r="P6" s="26">
        <f>('Datos sin valores imaginarios'!P6-$E34)/'Datos sin valores imaginarios'!P6*100</f>
        <v>-0.29108746560229298</v>
      </c>
      <c r="Q6" s="26">
        <f>('Datos sin valores imaginarios'!Q6-$E34)/'Datos sin valores imaginarios'!Q6*100</f>
        <v>-0.91408231888249514</v>
      </c>
      <c r="R6" s="26">
        <f>('Datos sin valores imaginarios'!R6-$E34)/'Datos sin valores imaginarios'!R6*100</f>
        <v>1.7696849096705892E-4</v>
      </c>
      <c r="S6" s="26">
        <f>('Datos sin valores imaginarios'!S6-$E34)/'Datos sin valores imaginarios'!S6*100</f>
        <v>1.4643816802654066E-4</v>
      </c>
      <c r="T6" s="26">
        <f>('Datos sin valores imaginarios'!T6-$E34)/'Datos sin valores imaginarios'!T6*100</f>
        <v>-8.1279413681327461E-3</v>
      </c>
      <c r="U6" s="26">
        <f>('Datos sin valores imaginarios'!U6-$E34)/'Datos sin valores imaginarios'!U6*100</f>
        <v>-8.1279453267582846E-3</v>
      </c>
      <c r="V6" s="26">
        <f>('Datos sin valores imaginarios'!V6-$E34)/'Datos sin valores imaginarios'!V6*100</f>
        <v>-8.1204497620101183E-3</v>
      </c>
      <c r="W6" s="26">
        <f>('Datos sin valores imaginarios'!W6-$E34)/'Datos sin valores imaginarios'!W6*100</f>
        <v>3.4633408442432101E-3</v>
      </c>
      <c r="X6" s="26">
        <f>('Datos sin valores imaginarios'!X6-$E34)/'Datos sin valores imaginarios'!X6*100</f>
        <v>3.8722089478609778E-2</v>
      </c>
      <c r="Y6" s="26">
        <f>('Datos sin valores imaginarios'!Y6-$E34)/'Datos sin valores imaginarios'!Y6*100</f>
        <v>6.4924179135109811E-2</v>
      </c>
      <c r="Z6" s="26">
        <f>('Datos sin valores imaginarios'!Z6-$E34)/'Datos sin valores imaginarios'!Z6*100</f>
        <v>3.8665449642317509E-2</v>
      </c>
      <c r="AA6" s="26">
        <f>('Datos sin valores imaginarios'!AA6-$E34)/'Datos sin valores imaginarios'!AA6*100</f>
        <v>3.8722138022430179E-2</v>
      </c>
    </row>
    <row r="7" spans="1:28" s="11" customFormat="1" x14ac:dyDescent="0.25">
      <c r="A7" s="11">
        <v>4</v>
      </c>
      <c r="B7" s="27">
        <f>('Datos sin valores imaginarios'!B7-$E35)/'Datos sin valores imaginarios'!B7*100</f>
        <v>-1.4887897644212051E-6</v>
      </c>
      <c r="C7" s="27">
        <f>('Datos sin valores imaginarios'!C7-$E35)/'Datos sin valores imaginarios'!C7*100</f>
        <v>-5.44428961741307E-3</v>
      </c>
      <c r="D7" s="26">
        <f>('Datos sin valores imaginarios'!D7-$E35)/'Datos sin valores imaginarios'!D7*100</f>
        <v>1.8521853926005346E-4</v>
      </c>
      <c r="E7" s="26">
        <f>('Datos sin valores imaginarios'!E7-$E35)/'Datos sin valores imaginarios'!E7*100</f>
        <v>1.1543452099753852E-2</v>
      </c>
      <c r="F7" s="26">
        <f>('Datos sin valores imaginarios'!F7-$E35)/'Datos sin valores imaginarios'!F7*100</f>
        <v>1.2174549632203586E-2</v>
      </c>
      <c r="G7" s="26">
        <f>('Datos sin valores imaginarios'!G7-$E35)/'Datos sin valores imaginarios'!G7*100</f>
        <v>5.3550905620670065E-3</v>
      </c>
      <c r="H7" s="26">
        <f>('Datos sin valores imaginarios'!H7-$E35)/'Datos sin valores imaginarios'!H7*100</f>
        <v>2.3079518440712436E-2</v>
      </c>
      <c r="I7" s="26">
        <f>('Datos sin valores imaginarios'!I7-$E35)/'Datos sin valores imaginarios'!I7*100</f>
        <v>3.4743806356770039E-2</v>
      </c>
      <c r="J7" s="26">
        <f>('Datos sin valores imaginarios'!J7-$E35)/'Datos sin valores imaginarios'!J7*100</f>
        <v>-4.1064050513452792E-3</v>
      </c>
      <c r="K7" s="26">
        <f>('Datos sin valores imaginarios'!K7-$E35)/'Datos sin valores imaginarios'!K7*100</f>
        <v>-1.8119828593827322E-2</v>
      </c>
      <c r="L7" s="26">
        <f>('Datos sin valores imaginarios'!L7-$E35)/'Datos sin valores imaginarios'!L7*100</f>
        <v>-2.8692746582387241E-2</v>
      </c>
      <c r="M7" s="26">
        <f>('Datos sin valores imaginarios'!M7-$E35)/'Datos sin valores imaginarios'!M7*100</f>
        <v>-9.424624355157625E-3</v>
      </c>
      <c r="N7" s="26">
        <f>('Datos sin valores imaginarios'!N7-$E35)/'Datos sin valores imaginarios'!N7*100</f>
        <v>-0.15226656868567717</v>
      </c>
      <c r="O7" s="26">
        <f>('Datos sin valores imaginarios'!O7-$E35)/'Datos sin valores imaginarios'!O7*100</f>
        <v>-0.302912756351706</v>
      </c>
      <c r="P7" s="26">
        <f>('Datos sin valores imaginarios'!P7-$E35)/'Datos sin valores imaginarios'!P7*100</f>
        <v>-1.2925126115940926</v>
      </c>
      <c r="Q7" s="26">
        <f>('Datos sin valores imaginarios'!Q7-$E35)/'Datos sin valores imaginarios'!Q7*100</f>
        <v>-3.3234094015676883</v>
      </c>
      <c r="R7" s="26">
        <f>('Datos sin valores imaginarios'!R7-$E35)/'Datos sin valores imaginarios'!R7*100</f>
        <v>-5.8207584422475243E-4</v>
      </c>
      <c r="S7" s="26">
        <f>('Datos sin valores imaginarios'!S7-$E35)/'Datos sin valores imaginarios'!S7*100</f>
        <v>1.3836186413458175E-4</v>
      </c>
      <c r="T7" s="26">
        <f>('Datos sin valores imaginarios'!T7-$E35)/'Datos sin valores imaginarios'!T7*100</f>
        <v>-4.5642597618174591E-3</v>
      </c>
      <c r="U7" s="26">
        <f>('Datos sin valores imaginarios'!U7-$E35)/'Datos sin valores imaginarios'!U7*100</f>
        <v>-4.5642187406115479E-3</v>
      </c>
      <c r="V7" s="26">
        <f>('Datos sin valores imaginarios'!V7-$E35)/'Datos sin valores imaginarios'!V7*100</f>
        <v>-5.7975181404803448E-2</v>
      </c>
      <c r="W7" s="26">
        <f>('Datos sin valores imaginarios'!W7-$E35)/'Datos sin valores imaginarios'!W7*100</f>
        <v>2.5536735163369684E-2</v>
      </c>
      <c r="X7" s="26">
        <f>('Datos sin valores imaginarios'!X7-$E35)/'Datos sin valores imaginarios'!X7*100</f>
        <v>3.8359149537992202E-2</v>
      </c>
      <c r="Y7" s="26">
        <f>('Datos sin valores imaginarios'!Y7-$E35)/'Datos sin valores imaginarios'!Y7*100</f>
        <v>-0.334937048194135</v>
      </c>
      <c r="Z7" s="26">
        <f>('Datos sin valores imaginarios'!Z7-$E35)/'Datos sin valores imaginarios'!Z7*100</f>
        <v>0.39316688513810671</v>
      </c>
      <c r="AA7" s="26">
        <f>('Datos sin valores imaginarios'!AA7-$E35)/'Datos sin valores imaginarios'!AA7*100</f>
        <v>3.8359210847849649E-2</v>
      </c>
    </row>
    <row r="8" spans="1:28" s="11" customFormat="1" x14ac:dyDescent="0.25">
      <c r="A8" s="11">
        <v>5</v>
      </c>
      <c r="B8" s="27">
        <f>('Datos sin valores imaginarios'!B8-$E36)/'Datos sin valores imaginarios'!B8*100</f>
        <v>-1.407527779776732E-7</v>
      </c>
      <c r="C8" s="27">
        <f>('Datos sin valores imaginarios'!C8-$E36)/'Datos sin valores imaginarios'!C8*100</f>
        <v>-8.2978213179849668E-3</v>
      </c>
      <c r="D8" s="26">
        <f>('Datos sin valores imaginarios'!D8-$E36)/'Datos sin valores imaginarios'!D8*100</f>
        <v>3.1923169133561916E-3</v>
      </c>
      <c r="E8" s="26">
        <f>('Datos sin valores imaginarios'!E8-$E36)/'Datos sin valores imaginarios'!E8*100</f>
        <v>8.9973527966226744E-4</v>
      </c>
      <c r="F8" s="26">
        <f>('Datos sin valores imaginarios'!F8-$E36)/'Datos sin valores imaginarios'!F8*100</f>
        <v>6.4612644192837325E-4</v>
      </c>
      <c r="G8" s="26">
        <f>('Datos sin valores imaginarios'!G8-$E36)/'Datos sin valores imaginarios'!G8*100</f>
        <v>9.0107894631976987E-4</v>
      </c>
      <c r="H8" s="26">
        <f>('Datos sin valores imaginarios'!H8-$E36)/'Datos sin valores imaginarios'!H8*100</f>
        <v>2.8239438619926051E-3</v>
      </c>
      <c r="I8" s="26">
        <f>('Datos sin valores imaginarios'!I8-$E36)/'Datos sin valores imaginarios'!I8*100</f>
        <v>4.2283530760096359E-3</v>
      </c>
      <c r="J8" s="26">
        <f>('Datos sin valores imaginarios'!J8-$E36)/'Datos sin valores imaginarios'!J8*100</f>
        <v>-1.055453428626312E-4</v>
      </c>
      <c r="K8" s="26">
        <f>('Datos sin valores imaginarios'!K8-$E36)/'Datos sin valores imaginarios'!K8*100</f>
        <v>-1.7606079502692376E-3</v>
      </c>
      <c r="L8" s="26">
        <f>('Datos sin valores imaginarios'!L8-$E36)/'Datos sin valores imaginarios'!L8*100</f>
        <v>-3.0066367583590934E-3</v>
      </c>
      <c r="M8" s="26">
        <f>('Datos sin valores imaginarios'!M8-$E36)/'Datos sin valores imaginarios'!M8*100</f>
        <v>-5.783602665175051E-4</v>
      </c>
      <c r="N8" s="26">
        <f>('Datos sin valores imaginarios'!N8-$E36)/'Datos sin valores imaginarios'!N8*100</f>
        <v>-1.655441664913997E-2</v>
      </c>
      <c r="O8" s="26">
        <f>('Datos sin valores imaginarios'!O8-$E36)/'Datos sin valores imaginarios'!O8*100</f>
        <v>-3.476870631171608E-2</v>
      </c>
      <c r="P8" s="26">
        <f>('Datos sin valores imaginarios'!P8-$E36)/'Datos sin valores imaginarios'!P8*100</f>
        <v>-0.18929534284393021</v>
      </c>
      <c r="Q8" s="26">
        <f>('Datos sin valores imaginarios'!Q8-$E36)/'Datos sin valores imaginarios'!Q8*100</f>
        <v>-0.91909751990634203</v>
      </c>
      <c r="R8" s="26">
        <f>('Datos sin valores imaginarios'!R8-$E36)/'Datos sin valores imaginarios'!R8*100</f>
        <v>9.3178414494209853E-4</v>
      </c>
      <c r="S8" s="26">
        <f>('Datos sin valores imaginarios'!S8-$E36)/'Datos sin valores imaginarios'!S8*100</f>
        <v>-1.9899541319587149E-4</v>
      </c>
      <c r="T8" s="26">
        <f>('Datos sin valores imaginarios'!T8-$E36)/'Datos sin valores imaginarios'!T8*100</f>
        <v>-6.9530025041989851E-2</v>
      </c>
      <c r="U8" s="26">
        <f>('Datos sin valores imaginarios'!U8-$E36)/'Datos sin valores imaginarios'!U8*100</f>
        <v>-6.9530067689405867E-2</v>
      </c>
      <c r="V8" s="26">
        <f>('Datos sin valores imaginarios'!V8-$E36)/'Datos sin valores imaginarios'!V8*100</f>
        <v>-6.2324020896601688E-3</v>
      </c>
      <c r="W8" s="26">
        <f>('Datos sin valores imaginarios'!W8-$E36)/'Datos sin valores imaginarios'!W8*100</f>
        <v>3.2100204787798474E-3</v>
      </c>
      <c r="X8" s="26">
        <f>('Datos sin valores imaginarios'!X8-$E36)/'Datos sin valores imaginarios'!X8*100</f>
        <v>0.45616342587060793</v>
      </c>
      <c r="Y8" s="26">
        <f>('Datos sin valores imaginarios'!Y8-$E36)/'Datos sin valores imaginarios'!Y8*100</f>
        <v>-3.8673743006053377E-2</v>
      </c>
      <c r="Z8" s="26">
        <f>('Datos sin valores imaginarios'!Z8-$E36)/'Datos sin valores imaginarios'!Z8*100</f>
        <v>5.285288457242325E-2</v>
      </c>
      <c r="AA8" s="26">
        <f>('Datos sin valores imaginarios'!AA8-$E36)/'Datos sin valores imaginarios'!AA8*100</f>
        <v>0.45616349229134306</v>
      </c>
    </row>
    <row r="9" spans="1:28" s="11" customFormat="1" x14ac:dyDescent="0.25">
      <c r="A9" s="11">
        <v>6</v>
      </c>
      <c r="B9" s="27">
        <f>('Datos sin valores imaginarios'!B9-$E37)/'Datos sin valores imaginarios'!B9*100</f>
        <v>-1.8790349279403627E-6</v>
      </c>
      <c r="C9" s="27">
        <f>('Datos sin valores imaginarios'!C9-$E37)/'Datos sin valores imaginarios'!C9*100</f>
        <v>-1.195860299056749E-2</v>
      </c>
      <c r="D9" s="26">
        <f>('Datos sin valores imaginarios'!D9-$E37)/'Datos sin valores imaginarios'!D9*100</f>
        <v>9.7344281380180673E-3</v>
      </c>
      <c r="E9" s="26">
        <f>('Datos sin valores imaginarios'!E9-$E37)/'Datos sin valores imaginarios'!E9*100</f>
        <v>5.1799328662911176E-2</v>
      </c>
      <c r="F9" s="26">
        <f>('Datos sin valores imaginarios'!F9-$E37)/'Datos sin valores imaginarios'!F9*100</f>
        <v>5.4266188700152686E-2</v>
      </c>
      <c r="G9" s="26">
        <f>('Datos sin valores imaginarios'!G9-$E37)/'Datos sin valores imaginarios'!G9*100</f>
        <v>1.4450710790834436E-4</v>
      </c>
      <c r="H9" s="26">
        <f>('Datos sin valores imaginarios'!H9-$E37)/'Datos sin valores imaginarios'!H9*100</f>
        <v>1.2028751556690339E-2</v>
      </c>
      <c r="I9" s="26">
        <f>('Datos sin valores imaginarios'!I9-$E37)/'Datos sin valores imaginarios'!I9*100</f>
        <v>3.125721892084083E-2</v>
      </c>
      <c r="J9" s="26">
        <f>('Datos sin valores imaginarios'!J9-$E37)/'Datos sin valores imaginarios'!J9*100</f>
        <v>9.3765583481557977E-3</v>
      </c>
      <c r="K9" s="26">
        <f>('Datos sin valores imaginarios'!K9-$E37)/'Datos sin valores imaginarios'!K9*100</f>
        <v>-4.6004527621713283E-5</v>
      </c>
      <c r="L9" s="26">
        <f>('Datos sin valores imaginarios'!L9-$E37)/'Datos sin valores imaginarios'!L9*100</f>
        <v>-7.4812933022665399E-3</v>
      </c>
      <c r="M9" s="26">
        <f>('Datos sin valores imaginarios'!M9-$E37)/'Datos sin valores imaginarios'!M9*100</f>
        <v>1.1146879125602105E-2</v>
      </c>
      <c r="N9" s="26">
        <f>('Datos sin valores imaginarios'!N9-$E37)/'Datos sin valores imaginarios'!N9*100</f>
        <v>-7.2425101390974342E-2</v>
      </c>
      <c r="O9" s="26">
        <f>('Datos sin valores imaginarios'!O9-$E37)/'Datos sin valores imaginarios'!O9*100</f>
        <v>-0.18198951671236346</v>
      </c>
      <c r="P9" s="26">
        <f>('Datos sin valores imaginarios'!P9-$E37)/'Datos sin valores imaginarios'!P9*100</f>
        <v>-1.0127425359456865</v>
      </c>
      <c r="Q9" s="26">
        <f>('Datos sin valores imaginarios'!Q9-$E37)/'Datos sin valores imaginarios'!Q9*100</f>
        <v>-3.1264571427014309</v>
      </c>
      <c r="R9" s="26">
        <f>('Datos sin valores imaginarios'!R9-$E37)/'Datos sin valores imaginarios'!R9*100</f>
        <v>3.8117777381133512E-4</v>
      </c>
      <c r="S9" s="26">
        <f>('Datos sin valores imaginarios'!S9-$E37)/'Datos sin valores imaginarios'!S9*100</f>
        <v>7.6391187415046039E-4</v>
      </c>
      <c r="T9" s="26">
        <f>('Datos sin valores imaginarios'!T9-$E37)/'Datos sin valores imaginarios'!T9*100</f>
        <v>-3.1557376135355544E-2</v>
      </c>
      <c r="U9" s="26">
        <f>('Datos sin valores imaginarios'!U9-$E37)/'Datos sin valores imaginarios'!U9*100</f>
        <v>-3.1557386213223716E-2</v>
      </c>
      <c r="V9" s="26">
        <f>('Datos sin valores imaginarios'!V9-$E37)/'Datos sin valores imaginarios'!V9*100</f>
        <v>-3.1512880769120517E-2</v>
      </c>
      <c r="W9" s="26">
        <f>('Datos sin valores imaginarios'!W9-$E37)/'Datos sin valores imaginarios'!W9*100</f>
        <v>1.2871561972403606E-2</v>
      </c>
      <c r="X9" s="26">
        <f>('Datos sin valores imaginarios'!X9-$E37)/'Datos sin valores imaginarios'!X9*100</f>
        <v>0.16975573710152758</v>
      </c>
      <c r="Y9" s="26">
        <f>('Datos sin valores imaginarios'!Y9-$E37)/'Datos sin valores imaginarios'!Y9*100</f>
        <v>0.27099673336163044</v>
      </c>
      <c r="Z9" s="26">
        <f>('Datos sin valores imaginarios'!Z9-$E37)/'Datos sin valores imaginarios'!Z9*100</f>
        <v>0.17021631099076193</v>
      </c>
      <c r="AA9" s="26">
        <f>('Datos sin valores imaginarios'!AA9-$E37)/'Datos sin valores imaginarios'!AA9*100</f>
        <v>0.16975593282700474</v>
      </c>
    </row>
    <row r="10" spans="1:28" s="11" customFormat="1" x14ac:dyDescent="0.25">
      <c r="A10" s="11">
        <v>7</v>
      </c>
      <c r="B10" s="27">
        <f>('Datos sin valores imaginarios'!B10-$E38)/'Datos sin valores imaginarios'!B10*100</f>
        <v>-1.4347479032697618E-6</v>
      </c>
      <c r="C10" s="27">
        <f>('Datos sin valores imaginarios'!C10-$E38)/'Datos sin valores imaginarios'!C10*100</f>
        <v>-2.080524616823588E-2</v>
      </c>
      <c r="D10" s="26">
        <f>('Datos sin valores imaginarios'!D10-$E38)/'Datos sin valores imaginarios'!D10*100</f>
        <v>1.0259310840521532E-4</v>
      </c>
      <c r="E10" s="26">
        <f>('Datos sin valores imaginarios'!E10-$E38)/'Datos sin valores imaginarios'!E10*100</f>
        <v>5.8171773295592651E-3</v>
      </c>
      <c r="F10" s="26">
        <f>('Datos sin valores imaginarios'!F10-$E38)/'Datos sin valores imaginarios'!F10*100</f>
        <v>5.7311890455634396E-3</v>
      </c>
      <c r="G10" s="26">
        <f>('Datos sin valores imaginarios'!G10-$E38)/'Datos sin valores imaginarios'!G10*100</f>
        <v>2.7119299967072713E-2</v>
      </c>
      <c r="H10" s="26">
        <f>('Datos sin valores imaginarios'!H10-$E38)/'Datos sin valores imaginarios'!H10*100</f>
        <v>2.6634509804477626E-4</v>
      </c>
      <c r="I10" s="26">
        <f>('Datos sin valores imaginarios'!I10-$E38)/'Datos sin valores imaginarios'!I10*100</f>
        <v>1.6859236474050424E-2</v>
      </c>
      <c r="J10" s="26">
        <f>('Datos sin valores imaginarios'!J10-$E38)/'Datos sin valores imaginarios'!J10*100</f>
        <v>-3.163558103419483E-3</v>
      </c>
      <c r="K10" s="26">
        <f>('Datos sin valores imaginarios'!K10-$E38)/'Datos sin valores imaginarios'!K10*100</f>
        <v>-1.6606246986528551E-2</v>
      </c>
      <c r="L10" s="26">
        <f>('Datos sin valores imaginarios'!L10-$E38)/'Datos sin valores imaginarios'!L10*100</f>
        <v>-2.675257962190988E-2</v>
      </c>
      <c r="M10" s="26">
        <f>('Datos sin valores imaginarios'!M10-$E38)/'Datos sin valores imaginarios'!M10*100</f>
        <v>-7.9089604301491867E-3</v>
      </c>
      <c r="N10" s="26">
        <f>('Datos sin valores imaginarios'!N10-$E38)/'Datos sin valores imaginarios'!N10*100</f>
        <v>-0.14602481787596386</v>
      </c>
      <c r="O10" s="26">
        <f>('Datos sin valores imaginarios'!O10-$E38)/'Datos sin valores imaginarios'!O10*100</f>
        <v>-0.29666557604785326</v>
      </c>
      <c r="P10" s="26">
        <f>('Datos sin valores imaginarios'!P10-$E38)/'Datos sin valores imaginarios'!P10*100</f>
        <v>-1.4001158557522919</v>
      </c>
      <c r="Q10" s="26">
        <f>('Datos sin valores imaginarios'!Q10-$E38)/'Datos sin valores imaginarios'!Q10*100</f>
        <v>-4.6366155437562027</v>
      </c>
      <c r="R10" s="26">
        <f>('Datos sin valores imaginarios'!R10-$E38)/'Datos sin valores imaginarios'!R10*100</f>
        <v>-6.019277594892015E-4</v>
      </c>
      <c r="S10" s="26">
        <f>('Datos sin valores imaginarios'!S10-$E38)/'Datos sin valores imaginarios'!S10*100</f>
        <v>1.4818673642038145E-3</v>
      </c>
      <c r="T10" s="26">
        <f>('Datos sin valores imaginarios'!T10-$E38)/'Datos sin valores imaginarios'!T10*100</f>
        <v>-1.0519798293323099E-2</v>
      </c>
      <c r="U10" s="26">
        <f>('Datos sin valores imaginarios'!U10-$E38)/'Datos sin valores imaginarios'!U10*100</f>
        <v>-1.0519734054888224E-2</v>
      </c>
      <c r="V10" s="26">
        <f>('Datos sin valores imaginarios'!V10-$E38)/'Datos sin valores imaginarios'!V10*100</f>
        <v>-6.1831460350996292E-2</v>
      </c>
      <c r="W10" s="26">
        <f>('Datos sin valores imaginarios'!W10-$E38)/'Datos sin valores imaginarios'!W10*100</f>
        <v>2.6214277521479121E-2</v>
      </c>
      <c r="X10" s="26">
        <f>('Datos sin valores imaginarios'!X10-$E38)/'Datos sin valores imaginarios'!X10*100</f>
        <v>4.3250872008627504E-2</v>
      </c>
      <c r="Y10" s="26">
        <f>('Datos sin valores imaginarios'!Y10-$E38)/'Datos sin valores imaginarios'!Y10*100</f>
        <v>-0.15832118922818669</v>
      </c>
      <c r="Z10" s="26">
        <f>('Datos sin valores imaginarios'!Z10-$E38)/'Datos sin valores imaginarios'!Z10*100</f>
        <v>0.24683118367370199</v>
      </c>
      <c r="AA10" s="26">
        <f>('Datos sin valores imaginarios'!AA10-$E38)/'Datos sin valores imaginarios'!AA10*100</f>
        <v>4.3250938266518352E-2</v>
      </c>
    </row>
    <row r="11" spans="1:28" s="11" customFormat="1" x14ac:dyDescent="0.25">
      <c r="A11" s="11">
        <v>8</v>
      </c>
      <c r="B11" s="27">
        <f>('Datos sin valores imaginarios'!B11-$E39)/'Datos sin valores imaginarios'!B11*100</f>
        <v>-2.933700624482041E-7</v>
      </c>
      <c r="C11" s="27">
        <f>('Datos sin valores imaginarios'!C11-$E39)/'Datos sin valores imaginarios'!C11*100</f>
        <v>-2.6205263379227482E-2</v>
      </c>
      <c r="D11" s="26">
        <f>('Datos sin valores imaginarios'!D11-$E39)/'Datos sin valores imaginarios'!D11*100</f>
        <v>1.5354461092898005E-2</v>
      </c>
      <c r="E11" s="26">
        <f>('Datos sin valores imaginarios'!E11-$E39)/'Datos sin valores imaginarios'!E11*100</f>
        <v>1.3360410333494504E-3</v>
      </c>
      <c r="F11" s="26">
        <f>('Datos sin valores imaginarios'!F11-$E39)/'Datos sin valores imaginarios'!F11*100</f>
        <v>8.2812554600911865E-4</v>
      </c>
      <c r="G11" s="26">
        <f>('Datos sin valores imaginarios'!G11-$E39)/'Datos sin valores imaginarios'!G11*100</f>
        <v>2.739573885303344E-3</v>
      </c>
      <c r="H11" s="26">
        <f>('Datos sin valores imaginarios'!H11-$E39)/'Datos sin valores imaginarios'!H11*100</f>
        <v>1.8970148827714522E-4</v>
      </c>
      <c r="I11" s="26">
        <f>('Datos sin valores imaginarios'!I11-$E39)/'Datos sin valores imaginarios'!I11*100</f>
        <v>3.7635484170569205E-3</v>
      </c>
      <c r="J11" s="26">
        <f>('Datos sin valores imaginarios'!J11-$E39)/'Datos sin valores imaginarios'!J11*100</f>
        <v>5.328842233595461E-4</v>
      </c>
      <c r="K11" s="26">
        <f>('Datos sin valores imaginarios'!K11-$E39)/'Datos sin valores imaginarios'!K11*100</f>
        <v>-2.9473809822117597E-3</v>
      </c>
      <c r="L11" s="26">
        <f>('Datos sin valores imaginarios'!L11-$E39)/'Datos sin valores imaginarios'!L11*100</f>
        <v>-5.5649843623534262E-3</v>
      </c>
      <c r="M11" s="26">
        <f>('Datos sin valores imaginarios'!M11-$E39)/'Datos sin valores imaginarios'!M11*100</f>
        <v>-1.2295305902161661E-4</v>
      </c>
      <c r="N11" s="26">
        <f>('Datos sin valores imaginarios'!N11-$E39)/'Datos sin valores imaginarios'!N11*100</f>
        <v>-3.2297990031090087E-2</v>
      </c>
      <c r="O11" s="26">
        <f>('Datos sin valores imaginarios'!O11-$E39)/'Datos sin valores imaginarios'!O11*100</f>
        <v>-6.9630130608767007E-2</v>
      </c>
      <c r="P11" s="26">
        <f>('Datos sin valores imaginarios'!P11-$E39)/'Datos sin valores imaginarios'!P11*100</f>
        <v>-0.36813679227919532</v>
      </c>
      <c r="Q11" s="26">
        <f>('Datos sin valores imaginarios'!Q11-$E39)/'Datos sin valores imaginarios'!Q11*100</f>
        <v>-1.4913319188804732</v>
      </c>
      <c r="R11" s="26">
        <f>('Datos sin valores imaginarios'!R11-$E39)/'Datos sin valores imaginarios'!R11*100</f>
        <v>3.0384468842436217E-4</v>
      </c>
      <c r="S11" s="26">
        <f>('Datos sin valores imaginarios'!S11-$E39)/'Datos sin valores imaginarios'!S11*100</f>
        <v>1.1963197937554405E-4</v>
      </c>
      <c r="T11" s="26">
        <f>('Datos sin valores imaginarios'!T11-$E39)/'Datos sin valores imaginarios'!T11*100</f>
        <v>-7.714831273577942E-2</v>
      </c>
      <c r="U11" s="26">
        <f>('Datos sin valores imaginarios'!U11-$E39)/'Datos sin valores imaginarios'!U11*100</f>
        <v>-7.7148384571332579E-2</v>
      </c>
      <c r="V11" s="26">
        <f>('Datos sin valores imaginarios'!V11-$E39)/'Datos sin valores imaginarios'!V11*100</f>
        <v>-1.3395244816969394E-2</v>
      </c>
      <c r="W11" s="26">
        <f>('Datos sin valores imaginarios'!W11-$E39)/'Datos sin valores imaginarios'!W11*100</f>
        <v>6.7216638979386931E-3</v>
      </c>
      <c r="X11" s="26">
        <f>('Datos sin valores imaginarios'!X11-$E39)/'Datos sin valores imaginarios'!X11*100</f>
        <v>0.24214647017509602</v>
      </c>
      <c r="Y11" s="26">
        <f>('Datos sin valores imaginarios'!Y11-$E39)/'Datos sin valores imaginarios'!Y11*100</f>
        <v>0.15978351342699237</v>
      </c>
      <c r="Z11" s="26">
        <f>('Datos sin valores imaginarios'!Z11-$E39)/'Datos sin valores imaginarios'!Z11*100</f>
        <v>3.0173233420391781E-2</v>
      </c>
      <c r="AA11" s="26">
        <f>('Datos sin valores imaginarios'!AA11-$E39)/'Datos sin valores imaginarios'!AA11*100</f>
        <v>0.24214646997592335</v>
      </c>
    </row>
    <row r="12" spans="1:28" s="11" customFormat="1" x14ac:dyDescent="0.25">
      <c r="A12" s="11">
        <v>9</v>
      </c>
      <c r="B12" s="27">
        <f>('Datos sin valores imaginarios'!B12-$E40)/'Datos sin valores imaginarios'!B12*100</f>
        <v>-5.5260496045991645E-7</v>
      </c>
      <c r="C12" s="27">
        <f>('Datos sin valores imaginarios'!C12-$E40)/'Datos sin valores imaginarios'!C12*100</f>
        <v>0.33325014557363941</v>
      </c>
      <c r="D12" s="26">
        <f>('Datos sin valores imaginarios'!D12-$E40)/'Datos sin valores imaginarios'!D12*100</f>
        <v>0.10995568039888143</v>
      </c>
      <c r="E12" s="26">
        <f>('Datos sin valores imaginarios'!E12-$E40)/'Datos sin valores imaginarios'!E12*100</f>
        <v>2.4138244113202707E-2</v>
      </c>
      <c r="F12" s="26">
        <f>('Datos sin valores imaginarios'!F12-$E40)/'Datos sin valores imaginarios'!F12*100</f>
        <v>2.5013005468504951E-2</v>
      </c>
      <c r="G12" s="26">
        <f>('Datos sin valores imaginarios'!G12-$E40)/'Datos sin valores imaginarios'!G12*100</f>
        <v>8.6947566517178287E-3</v>
      </c>
      <c r="H12" s="26">
        <f>('Datos sin valores imaginarios'!H12-$E40)/'Datos sin valores imaginarios'!H12*100</f>
        <v>1.3314097328174051E-2</v>
      </c>
      <c r="I12" s="26">
        <f>('Datos sin valores imaginarios'!I12-$E40)/'Datos sin valores imaginarios'!I12*100</f>
        <v>4.1083112303116442E-4</v>
      </c>
      <c r="J12" s="26">
        <f>('Datos sin valores imaginarios'!J12-$E40)/'Datos sin valores imaginarios'!J12*100</f>
        <v>-1.9905344460968832E-4</v>
      </c>
      <c r="K12" s="26">
        <f>('Datos sin valores imaginarios'!K12-$E40)/'Datos sin valores imaginarios'!K12*100</f>
        <v>-5.544247765730371E-3</v>
      </c>
      <c r="L12" s="26">
        <f>('Datos sin valores imaginarios'!L12-$E40)/'Datos sin valores imaginarios'!L12*100</f>
        <v>-9.5575813533767488E-3</v>
      </c>
      <c r="M12" s="26">
        <f>('Datos sin valores imaginarios'!M12-$E40)/'Datos sin valores imaginarios'!M12*100</f>
        <v>-1.6146278754718671E-3</v>
      </c>
      <c r="N12" s="26">
        <f>('Datos sin valores imaginarios'!N12-$E40)/'Datos sin valores imaginarios'!N12*100</f>
        <v>-5.4181462358427669E-2</v>
      </c>
      <c r="O12" s="26">
        <f>('Datos sin valores imaginarios'!O12-$E40)/'Datos sin valores imaginarios'!O12*100</f>
        <v>-0.11085803055449826</v>
      </c>
      <c r="P12" s="26">
        <f>('Datos sin valores imaginarios'!P12-$E40)/'Datos sin valores imaginarios'!P12*100</f>
        <v>-0.45985879629218718</v>
      </c>
      <c r="Q12" s="26">
        <f>('Datos sin valores imaginarios'!Q12-$E40)/'Datos sin valores imaginarios'!Q12*100</f>
        <v>-1.0599951471010771</v>
      </c>
      <c r="R12" s="26">
        <f>('Datos sin valores imaginarios'!R12-$E40)/'Datos sin valores imaginarios'!R12*100</f>
        <v>-5.3695620787207589E-4</v>
      </c>
      <c r="S12" s="26">
        <f>('Datos sin valores imaginarios'!S12-$E40)/'Datos sin valores imaginarios'!S12*100</f>
        <v>1.3199026766796283E-3</v>
      </c>
      <c r="T12" s="26">
        <f>('Datos sin valores imaginarios'!T12-$E40)/'Datos sin valores imaginarios'!T12*100</f>
        <v>-2.1504870547717184E-4</v>
      </c>
      <c r="U12" s="26">
        <f>('Datos sin valores imaginarios'!U12-$E40)/'Datos sin valores imaginarios'!U12*100</f>
        <v>-2.1504106083727902E-4</v>
      </c>
      <c r="V12" s="26">
        <f>('Datos sin valores imaginarios'!V12-$E40)/'Datos sin valores imaginarios'!V12*100</f>
        <v>-2.7935683098019651E-2</v>
      </c>
      <c r="W12" s="26">
        <f>('Datos sin valores imaginarios'!W12-$E40)/'Datos sin valores imaginarios'!W12*100</f>
        <v>1.1675883765747774E-2</v>
      </c>
      <c r="X12" s="26">
        <f>('Datos sin valores imaginarios'!X12-$E40)/'Datos sin valores imaginarios'!X12*100</f>
        <v>-1.4882740809483604E-2</v>
      </c>
      <c r="Y12" s="26">
        <f>('Datos sin valores imaginarios'!Y12-$E40)/'Datos sin valores imaginarios'!Y12*100</f>
        <v>9.8893020341156712E-2</v>
      </c>
      <c r="Z12" s="26">
        <f>('Datos sin valores imaginarios'!Z12-$E40)/'Datos sin valores imaginarios'!Z12*100</f>
        <v>8.6567956386009656E-2</v>
      </c>
      <c r="AA12" s="26">
        <f>('Datos sin valores imaginarios'!AA12-$E40)/'Datos sin valores imaginarios'!AA12*100</f>
        <v>-1.4882720897531343E-2</v>
      </c>
    </row>
    <row r="13" spans="1:28" s="11" customFormat="1" x14ac:dyDescent="0.25">
      <c r="A13" s="11">
        <v>10</v>
      </c>
      <c r="B13" s="27">
        <f>('Datos sin valores imaginarios'!B13-$E41)/'Datos sin valores imaginarios'!B13*100</f>
        <v>-8.1884864937332297E-7</v>
      </c>
      <c r="C13" s="27">
        <f>('Datos sin valores imaginarios'!C13-$E41)/'Datos sin valores imaginarios'!C13*100</f>
        <v>2.3020612079948821E-2</v>
      </c>
      <c r="D13" s="26">
        <f>('Datos sin valores imaginarios'!D13-$E41)/'Datos sin valores imaginarios'!D13*100</f>
        <v>3.9709151258270313E-2</v>
      </c>
      <c r="E13" s="26">
        <f>('Datos sin valores imaginarios'!E13-$E41)/'Datos sin valores imaginarios'!E13*100</f>
        <v>5.5613230479273086E-2</v>
      </c>
      <c r="F13" s="26">
        <f>('Datos sin valores imaginarios'!F13-$E41)/'Datos sin valores imaginarios'!F13*100</f>
        <v>5.5974947020342711E-2</v>
      </c>
      <c r="G13" s="26">
        <f>('Datos sin valores imaginarios'!G13-$E41)/'Datos sin valores imaginarios'!G13*100</f>
        <v>9.9019250882381345E-3</v>
      </c>
      <c r="H13" s="26">
        <f>('Datos sin valores imaginarios'!H13-$E41)/'Datos sin valores imaginarios'!H13*100</f>
        <v>3.101721715731327E-2</v>
      </c>
      <c r="I13" s="26">
        <f>('Datos sin valores imaginarios'!I13-$E41)/'Datos sin valores imaginarios'!I13*100</f>
        <v>6.0375784977926915E-5</v>
      </c>
      <c r="J13" s="26">
        <f>('Datos sin valores imaginarios'!J13-$E41)/'Datos sin valores imaginarios'!J13*100</f>
        <v>-8.4630019116165511E-4</v>
      </c>
      <c r="K13" s="26">
        <f>('Datos sin valores imaginarios'!K13-$E41)/'Datos sin valores imaginarios'!K13*100</f>
        <v>-8.1565865942645702E-3</v>
      </c>
      <c r="L13" s="26">
        <f>('Datos sin valores imaginarios'!L13-$E41)/'Datos sin valores imaginarios'!L13*100</f>
        <v>-1.3645966507006252E-2</v>
      </c>
      <c r="M13" s="26">
        <f>('Datos sin valores imaginarios'!M13-$E41)/'Datos sin valores imaginarios'!M13*100</f>
        <v>-3.0198877558701006E-3</v>
      </c>
      <c r="N13" s="26">
        <f>('Datos sin valores imaginarios'!N13-$E41)/'Datos sin valores imaginarios'!N13*100</f>
        <v>-7.6996314513517003E-2</v>
      </c>
      <c r="O13" s="26">
        <f>('Datos sin valores imaginarios'!O13-$E41)/'Datos sin valores imaginarios'!O13*100</f>
        <v>-0.15331323975071504</v>
      </c>
      <c r="P13" s="26">
        <f>('Datos sin valores imaginarios'!P13-$E41)/'Datos sin valores imaginarios'!P13*100</f>
        <v>-0.50259885824588324</v>
      </c>
      <c r="Q13" s="26">
        <f>('Datos sin valores imaginarios'!Q13-$E41)/'Datos sin valores imaginarios'!Q13*100</f>
        <v>-0.74403131759377705</v>
      </c>
      <c r="R13" s="26">
        <f>('Datos sin valores imaginarios'!R13-$E41)/'Datos sin valores imaginarios'!R13*100</f>
        <v>-2.2504294022093884E-4</v>
      </c>
      <c r="S13" s="26">
        <f>('Datos sin valores imaginarios'!S13-$E41)/'Datos sin valores imaginarios'!S13*100</f>
        <v>4.7562581024390488E-3</v>
      </c>
      <c r="T13" s="26">
        <f>('Datos sin valores imaginarios'!T13-$E41)/'Datos sin valores imaginarios'!T13*100</f>
        <v>-1.9186431824319627E-2</v>
      </c>
      <c r="U13" s="26">
        <f>('Datos sin valores imaginarios'!U13-$E41)/'Datos sin valores imaginarios'!U13*100</f>
        <v>-1.91864005856037E-2</v>
      </c>
      <c r="V13" s="26">
        <f>('Datos sin valores imaginarios'!V13-$E41)/'Datos sin valores imaginarios'!V13*100</f>
        <v>-4.208801887032295E-2</v>
      </c>
      <c r="W13" s="26">
        <f>('Datos sin valores imaginarios'!W13-$E41)/'Datos sin valores imaginarios'!W13*100</f>
        <v>1.6750849220537212E-2</v>
      </c>
      <c r="X13" s="26">
        <f>('Datos sin valores imaginarios'!X13-$E41)/'Datos sin valores imaginarios'!X13*100</f>
        <v>0.13348340817730142</v>
      </c>
      <c r="Y13" s="26">
        <f>('Datos sin valores imaginarios'!Y13-$E41)/'Datos sin valores imaginarios'!Y13*100</f>
        <v>-7.413383652140472E-2</v>
      </c>
      <c r="Z13" s="26">
        <f>('Datos sin valores imaginarios'!Z13-$E41)/'Datos sin valores imaginarios'!Z13*100</f>
        <v>0.1174805358551938</v>
      </c>
      <c r="AA13" s="26">
        <f>('Datos sin valores imaginarios'!AA13-$E41)/'Datos sin valores imaginarios'!AA13*100</f>
        <v>0.13348325424377541</v>
      </c>
    </row>
    <row r="15" spans="1:28" x14ac:dyDescent="0.25">
      <c r="E15" s="52" t="s">
        <v>258</v>
      </c>
      <c r="F15" s="52" t="s">
        <v>279</v>
      </c>
      <c r="G15" s="52" t="s">
        <v>290</v>
      </c>
      <c r="H15" s="52" t="s">
        <v>301</v>
      </c>
      <c r="I15" s="52" t="s">
        <v>312</v>
      </c>
      <c r="J15" s="52" t="s">
        <v>323</v>
      </c>
      <c r="K15" s="52" t="s">
        <v>334</v>
      </c>
      <c r="L15" s="52" t="s">
        <v>345</v>
      </c>
      <c r="M15" s="52" t="s">
        <v>356</v>
      </c>
    </row>
    <row r="16" spans="1:28" s="10" customFormat="1" ht="15" customHeight="1" x14ac:dyDescent="0.25">
      <c r="E16" s="52"/>
      <c r="F16" s="52"/>
      <c r="G16" s="52"/>
      <c r="H16" s="52"/>
      <c r="I16" s="52"/>
      <c r="J16" s="52"/>
      <c r="K16" s="52"/>
      <c r="L16" s="52"/>
      <c r="M16" s="52"/>
    </row>
    <row r="17" spans="4:13" s="10" customFormat="1" x14ac:dyDescent="0.25">
      <c r="D17" s="11" t="s">
        <v>61</v>
      </c>
      <c r="E17" s="12" t="s">
        <v>0</v>
      </c>
      <c r="F17" s="12" t="s">
        <v>0</v>
      </c>
      <c r="G17" s="12" t="s">
        <v>0</v>
      </c>
      <c r="H17" s="12" t="s">
        <v>0</v>
      </c>
      <c r="I17" s="12" t="s">
        <v>0</v>
      </c>
      <c r="J17" s="12" t="s">
        <v>0</v>
      </c>
      <c r="K17" s="12" t="s">
        <v>0</v>
      </c>
      <c r="L17" s="12" t="s">
        <v>0</v>
      </c>
      <c r="M17" s="12" t="s">
        <v>0</v>
      </c>
    </row>
    <row r="18" spans="4:13" s="10" customFormat="1" x14ac:dyDescent="0.25">
      <c r="D18" s="11">
        <v>1</v>
      </c>
      <c r="E18" s="21">
        <f>('Datos sin valores imaginarios'!E18-$E32)/'Datos sin valores imaginarios'!E18*100</f>
        <v>0.24517233013616532</v>
      </c>
      <c r="F18" s="21">
        <f>('Datos sin valores imaginarios'!F18-$E32)/'Datos sin valores imaginarios'!F18*100</f>
        <v>1.6970975576688849</v>
      </c>
      <c r="G18" s="21">
        <f>('Datos sin valores imaginarios'!G18-$E32)/'Datos sin valores imaginarios'!G18*100</f>
        <v>-3.8417226985287614E-2</v>
      </c>
      <c r="H18" s="21">
        <f>('Datos sin valores imaginarios'!H18-$E32)/'Datos sin valores imaginarios'!H18*100</f>
        <v>-3.1996899642248562E-2</v>
      </c>
      <c r="I18" s="21">
        <f>('Datos sin valores imaginarios'!I18-$E32)/'Datos sin valores imaginarios'!I18*100</f>
        <v>-2.7444132553549262E-2</v>
      </c>
      <c r="J18" s="21">
        <f>('Datos sin valores imaginarios'!J18-$E32)/'Datos sin valores imaginarios'!J18*100</f>
        <v>-3.2477308224284802E-2</v>
      </c>
      <c r="K18" s="21">
        <f>('Datos sin valores imaginarios'!K18-$E32)/'Datos sin valores imaginarios'!K18*100</f>
        <v>-3.2866655588846133E-2</v>
      </c>
      <c r="L18" s="21">
        <f>('Datos sin valores imaginarios'!L18-$E32)/'Datos sin valores imaginarios'!L18*100</f>
        <v>0.58646823738077802</v>
      </c>
      <c r="M18" s="21">
        <f>('Datos sin valores imaginarios'!M18-$E32)/'Datos sin valores imaginarios'!M18*100</f>
        <v>2.8977322273870819E-3</v>
      </c>
    </row>
    <row r="19" spans="4:13" s="10" customFormat="1" x14ac:dyDescent="0.25">
      <c r="D19" s="11">
        <v>2</v>
      </c>
      <c r="E19" s="21">
        <f>('Datos sin valores imaginarios'!E19-$E33)/'Datos sin valores imaginarios'!E19*100</f>
        <v>5.6044591999423791E-2</v>
      </c>
      <c r="F19" s="21">
        <f>('Datos sin valores imaginarios'!F19-$E33)/'Datos sin valores imaginarios'!F19*100</f>
        <v>5.457984268984211E-2</v>
      </c>
      <c r="G19" s="21">
        <f>('Datos sin valores imaginarios'!G19-$E33)/'Datos sin valores imaginarios'!G19*100</f>
        <v>-1.5509707066831429E-2</v>
      </c>
      <c r="H19" s="21">
        <f>('Datos sin valores imaginarios'!H19-$E33)/'Datos sin valores imaginarios'!H19*100</f>
        <v>-1.240992826989498E-2</v>
      </c>
      <c r="I19" s="21">
        <f>('Datos sin valores imaginarios'!I19-$E33)/'Datos sin valores imaginarios'!I19*100</f>
        <v>-1.0321519134014171E-2</v>
      </c>
      <c r="J19" s="21">
        <f>('Datos sin valores imaginarios'!J19-$E33)/'Datos sin valores imaginarios'!J19*100</f>
        <v>-1.2546880284833601E-2</v>
      </c>
      <c r="K19" s="21">
        <f>('Datos sin valores imaginarios'!K19-$E33)/'Datos sin valores imaginarios'!K19*100</f>
        <v>-1.271367939146959E-2</v>
      </c>
      <c r="L19" s="21">
        <f>('Datos sin valores imaginarios'!L19-$E33)/'Datos sin valores imaginarios'!L19*100</f>
        <v>5.33382082010685E-2</v>
      </c>
      <c r="M19" s="21">
        <f>('Datos sin valores imaginarios'!M19-$E33)/'Datos sin valores imaginarios'!M19*100</f>
        <v>5.9623787219703313E-4</v>
      </c>
    </row>
    <row r="20" spans="4:13" s="10" customFormat="1" x14ac:dyDescent="0.25">
      <c r="D20" s="11">
        <v>3</v>
      </c>
      <c r="E20" s="21">
        <f>('Datos sin valores imaginarios'!E20-$E34)/'Datos sin valores imaginarios'!E20*100</f>
        <v>2.3595471295000801</v>
      </c>
      <c r="F20" s="21">
        <f>('Datos sin valores imaginarios'!F20-$E34)/'Datos sin valores imaginarios'!F20*100</f>
        <v>2.8456353865941857</v>
      </c>
      <c r="G20" s="21">
        <f>('Datos sin valores imaginarios'!G20-$E34)/'Datos sin valores imaginarios'!G20*100</f>
        <v>-6.5233924919205502E-2</v>
      </c>
      <c r="H20" s="21">
        <f>('Datos sin valores imaginarios'!H20-$E34)/'Datos sin valores imaginarios'!H20*100</f>
        <v>-5.2641109133458257E-2</v>
      </c>
      <c r="I20" s="21">
        <f>('Datos sin valores imaginarios'!I20-$E34)/'Datos sin valores imaginarios'!I20*100</f>
        <v>-4.4528796871443795E-2</v>
      </c>
      <c r="J20" s="21">
        <f>('Datos sin valores imaginarios'!J20-$E34)/'Datos sin valores imaginarios'!J20*100</f>
        <v>-5.4629768126455695E-2</v>
      </c>
      <c r="K20" s="21">
        <f>('Datos sin valores imaginarios'!K20-$E34)/'Datos sin valores imaginarios'!K20*100</f>
        <v>-5.5658591081849548E-2</v>
      </c>
      <c r="L20" s="21">
        <f>('Datos sin valores imaginarios'!L20-$E34)/'Datos sin valores imaginarios'!L20*100</f>
        <v>1.218390247654576</v>
      </c>
      <c r="M20" s="21">
        <f>('Datos sin valores imaginarios'!M20-$E34)/'Datos sin valores imaginarios'!M20*100</f>
        <v>1.9957821373101495E-2</v>
      </c>
    </row>
    <row r="21" spans="4:13" s="10" customFormat="1" x14ac:dyDescent="0.25">
      <c r="D21" s="11">
        <v>4</v>
      </c>
      <c r="E21" s="21">
        <f>('Datos sin valores imaginarios'!E21-$E35)/'Datos sin valores imaginarios'!E21*100</f>
        <v>14.134418375807595</v>
      </c>
      <c r="F21" s="21">
        <f>('Datos sin valores imaginarios'!F21-$E35)/'Datos sin valores imaginarios'!F21*100</f>
        <v>14.622690307709268</v>
      </c>
      <c r="G21" s="21">
        <f>('Datos sin valores imaginarios'!G21-$E35)/'Datos sin valores imaginarios'!G21*100</f>
        <v>-0.35267934900223763</v>
      </c>
      <c r="H21" s="21">
        <f>('Datos sin valores imaginarios'!H21-$E35)/'Datos sin valores imaginarios'!H21*100</f>
        <v>-0.28950248497141767</v>
      </c>
      <c r="I21" s="21">
        <f>('Datos sin valores imaginarios'!I21-$E35)/'Datos sin valores imaginarios'!I21*100</f>
        <v>-0.24537266083902706</v>
      </c>
      <c r="J21" s="21">
        <f>('Datos sin valores imaginarios'!J21-$E35)/'Datos sin valores imaginarios'!J21*100</f>
        <v>-0.29415659767891927</v>
      </c>
      <c r="K21" s="21">
        <f>('Datos sin valores imaginarios'!K21-$E35)/'Datos sin valores imaginarios'!K21*100</f>
        <v>-0.29781455811101498</v>
      </c>
      <c r="L21" s="21">
        <f>('Datos sin valores imaginarios'!L21-$E35)/'Datos sin valores imaginarios'!L21*100</f>
        <v>5.2221245485910295</v>
      </c>
      <c r="M21" s="21">
        <f>('Datos sin valores imaginarios'!M21-$E35)/'Datos sin valores imaginarios'!M21*100</f>
        <v>3.5904615110648359E-2</v>
      </c>
    </row>
    <row r="22" spans="4:13" s="10" customFormat="1" x14ac:dyDescent="0.25">
      <c r="D22" s="11">
        <v>5</v>
      </c>
      <c r="E22" s="21">
        <f>('Datos sin valores imaginarios'!E22-$E36)/'Datos sin valores imaginarios'!E22*100</f>
        <v>0.56300263103394732</v>
      </c>
      <c r="F22" s="21">
        <f>('Datos sin valores imaginarios'!F22-$E36)/'Datos sin valores imaginarios'!F22*100</f>
        <v>0.51441081348951212</v>
      </c>
      <c r="G22" s="21">
        <f>('Datos sin valores imaginarios'!G22-$E36)/'Datos sin valores imaginarios'!G22*100</f>
        <v>-4.1095836976387974E-2</v>
      </c>
      <c r="H22" s="21">
        <f>('Datos sin valores imaginarios'!H22-$E36)/'Datos sin valores imaginarios'!H22*100</f>
        <v>-3.3290410417478079E-2</v>
      </c>
      <c r="I22" s="21">
        <f>('Datos sin valores imaginarios'!I22-$E36)/'Datos sin valores imaginarios'!I22*100</f>
        <v>-2.8015809198166666E-2</v>
      </c>
      <c r="J22" s="21">
        <f>('Datos sin valores imaginarios'!J22-$E36)/'Datos sin valores imaginarios'!J22*100</f>
        <v>-3.3964363632862149E-2</v>
      </c>
      <c r="K22" s="21">
        <f>('Datos sin valores imaginarios'!K22-$E36)/'Datos sin valores imaginarios'!K22*100</f>
        <v>-3.4449446075265969E-2</v>
      </c>
      <c r="L22" s="21">
        <f>('Datos sin valores imaginarios'!L22-$E36)/'Datos sin valores imaginarios'!L22*100</f>
        <v>0.45591914061681416</v>
      </c>
      <c r="M22" s="21">
        <f>('Datos sin valores imaginarios'!M22-$E36)/'Datos sin valores imaginarios'!M22*100</f>
        <v>5.9660892070563911E-3</v>
      </c>
    </row>
    <row r="23" spans="4:13" s="10" customFormat="1" x14ac:dyDescent="0.25">
      <c r="D23" s="11">
        <v>6</v>
      </c>
      <c r="E23" s="21">
        <f>('Datos sin valores imaginarios'!E23-$E37)/'Datos sin valores imaginarios'!E23*100</f>
        <v>10.515392046587955</v>
      </c>
      <c r="F23" s="21">
        <f>('Datos sin valores imaginarios'!F23-$E37)/'Datos sin valores imaginarios'!F23*100</f>
        <v>8.7235526769615177</v>
      </c>
      <c r="G23" s="21">
        <f>('Datos sin valores imaginarios'!G23-$E37)/'Datos sin valores imaginarios'!G23*100</f>
        <v>-0.22064034089467624</v>
      </c>
      <c r="H23" s="21">
        <f>('Datos sin valores imaginarios'!H23-$E37)/'Datos sin valores imaginarios'!H23*100</f>
        <v>-0.17582419082366987</v>
      </c>
      <c r="I23" s="21">
        <f>('Datos sin valores imaginarios'!I23-$E37)/'Datos sin valores imaginarios'!I23*100</f>
        <v>-0.14671966746557449</v>
      </c>
      <c r="J23" s="21">
        <f>('Datos sin valores imaginarios'!J23-$E37)/'Datos sin valores imaginarios'!J23*100</f>
        <v>-0.18279649796208991</v>
      </c>
      <c r="K23" s="21">
        <f>('Datos sin valores imaginarios'!K23-$E37)/'Datos sin valores imaginarios'!K23*100</f>
        <v>-0.18624587616050806</v>
      </c>
      <c r="L23" s="21">
        <f>('Datos sin valores imaginarios'!L23-$E37)/'Datos sin valores imaginarios'!L23*100</f>
        <v>5.7117037438133922</v>
      </c>
      <c r="M23" s="21">
        <f>('Datos sin valores imaginarios'!M23-$E37)/'Datos sin valores imaginarios'!M23*100</f>
        <v>6.5010644624526409E-2</v>
      </c>
    </row>
    <row r="24" spans="4:13" s="10" customFormat="1" x14ac:dyDescent="0.25">
      <c r="D24" s="11">
        <v>7</v>
      </c>
      <c r="E24" s="21">
        <f>('Datos sin valores imaginarios'!E24-$E38)/'Datos sin valores imaginarios'!E24*100</f>
        <v>7.9603063496388486</v>
      </c>
      <c r="F24" s="21">
        <f>('Datos sin valores imaginarios'!F24-$E38)/'Datos sin valores imaginarios'!F24*100</f>
        <v>7.0300884889751893</v>
      </c>
      <c r="G24" s="21">
        <f>('Datos sin valores imaginarios'!G24-$E38)/'Datos sin valores imaginarios'!G24*100</f>
        <v>-0.34736344370644107</v>
      </c>
      <c r="H24" s="21">
        <f>('Datos sin valores imaginarios'!H24-$E38)/'Datos sin valores imaginarios'!H24*100</f>
        <v>-0.28298124124324975</v>
      </c>
      <c r="I24" s="21">
        <f>('Datos sin valores imaginarios'!I24-$E38)/'Datos sin valores imaginarios'!I24*100</f>
        <v>-0.23838753958139872</v>
      </c>
      <c r="J24" s="21">
        <f>('Datos sin valores imaginarios'!J24-$E38)/'Datos sin valores imaginarios'!J24*100</f>
        <v>-0.28778270181999754</v>
      </c>
      <c r="K24" s="21">
        <f>('Datos sin valores imaginarios'!K24-$E38)/'Datos sin valores imaginarios'!K24*100</f>
        <v>-0.29147802619556368</v>
      </c>
      <c r="L24" s="21">
        <f>('Datos sin valores imaginarios'!L24-$E38)/'Datos sin valores imaginarios'!L24*100</f>
        <v>5.7198465782456713</v>
      </c>
      <c r="M24" s="21">
        <f>('Datos sin valores imaginarios'!M24-$E38)/'Datos sin valores imaginarios'!M24*100</f>
        <v>3.8087447289850217E-2</v>
      </c>
    </row>
    <row r="25" spans="4:13" s="10" customFormat="1" x14ac:dyDescent="0.25">
      <c r="D25" s="11">
        <v>8</v>
      </c>
      <c r="E25" s="21">
        <f>('Datos sin valores imaginarios'!E25-$E39)/'Datos sin valores imaginarios'!E25*100</f>
        <v>1.6913047063584232</v>
      </c>
      <c r="F25" s="21">
        <f>('Datos sin valores imaginarios'!F25-$E39)/'Datos sin valores imaginarios'!F25*100</f>
        <v>1.49707029266905</v>
      </c>
      <c r="G25" s="21">
        <f>('Datos sin valores imaginarios'!G25-$E39)/'Datos sin valores imaginarios'!G25*100</f>
        <v>-8.2577721578712626E-2</v>
      </c>
      <c r="H25" s="21">
        <f>('Datos sin valores imaginarios'!H25-$E39)/'Datos sin valores imaginarios'!H25*100</f>
        <v>-6.6846937452285468E-2</v>
      </c>
      <c r="I25" s="21">
        <f>('Datos sin valores imaginarios'!I25-$E39)/'Datos sin valores imaginarios'!I25*100</f>
        <v>-5.6285930170736284E-2</v>
      </c>
      <c r="J25" s="21">
        <f>('Datos sin valores imaginarios'!J25-$E39)/'Datos sin valores imaginarios'!J25*100</f>
        <v>-6.851167544298617E-2</v>
      </c>
      <c r="K25" s="21">
        <f>('Datos sin valores imaginarios'!K25-$E39)/'Datos sin valores imaginarios'!K25*100</f>
        <v>-6.9547486677643683E-2</v>
      </c>
      <c r="L25" s="21">
        <f>('Datos sin valores imaginarios'!L25-$E39)/'Datos sin valores imaginarios'!L25*100</f>
        <v>1.2177055552141534</v>
      </c>
      <c r="M25" s="21">
        <f>('Datos sin valores imaginarios'!M25-$E39)/'Datos sin valores imaginarios'!M25*100</f>
        <v>1.5797123061520583E-2</v>
      </c>
    </row>
    <row r="26" spans="4:13" s="10" customFormat="1" x14ac:dyDescent="0.25">
      <c r="D26" s="11">
        <v>9</v>
      </c>
      <c r="E26" s="21">
        <f>('Datos sin valores imaginarios'!E26-$E40)/'Datos sin valores imaginarios'!E26*100</f>
        <v>6.8154011661073932</v>
      </c>
      <c r="F26" s="21">
        <f>('Datos sin valores imaginarios'!F26-$E40)/'Datos sin valores imaginarios'!F26*100</f>
        <v>5.7823934958794494</v>
      </c>
      <c r="G26" s="21">
        <f>('Datos sin valores imaginarios'!G26-$E40)/'Datos sin valores imaginarios'!G26*100</f>
        <v>-0.12949214833413836</v>
      </c>
      <c r="H26" s="21">
        <f>('Datos sin valores imaginarios'!H26-$E40)/'Datos sin valores imaginarios'!H26*100</f>
        <v>-0.10591607375029879</v>
      </c>
      <c r="I26" s="21">
        <f>('Datos sin valores imaginarios'!I26-$E40)/'Datos sin valores imaginarios'!I26*100</f>
        <v>-8.9431677111503821E-2</v>
      </c>
      <c r="J26" s="21">
        <f>('Datos sin valores imaginarios'!J26-$E40)/'Datos sin valores imaginarios'!J26*100</f>
        <v>-0.10787010626169247</v>
      </c>
      <c r="K26" s="21">
        <f>('Datos sin valores imaginarios'!K26-$E40)/'Datos sin valores imaginarios'!K26*100</f>
        <v>-0.10927059474515868</v>
      </c>
      <c r="L26" s="21">
        <f>('Datos sin valores imaginarios'!L26-$E40)/'Datos sin valores imaginarios'!L26*100</f>
        <v>4.1464995940919351</v>
      </c>
      <c r="M26" s="21">
        <f>('Datos sin valores imaginarios'!M26-$E40)/'Datos sin valores imaginarios'!M26*100</f>
        <v>2.0216104970495283E-2</v>
      </c>
    </row>
    <row r="27" spans="4:13" s="10" customFormat="1" x14ac:dyDescent="0.25">
      <c r="D27" s="11">
        <v>10</v>
      </c>
      <c r="E27" s="21">
        <f>('Datos sin valores imaginarios'!E27-$E41)/'Datos sin valores imaginarios'!E27*100</f>
        <v>3.2424763787715625</v>
      </c>
      <c r="F27" s="21">
        <f>('Datos sin valores imaginarios'!F27-$E41)/'Datos sin valores imaginarios'!F27*100</f>
        <v>3.1088740462307345</v>
      </c>
      <c r="G27" s="21">
        <f>('Datos sin valores imaginarios'!G27-$E41)/'Datos sin valores imaginarios'!G27*100</f>
        <v>-0.17735211417886371</v>
      </c>
      <c r="H27" s="21">
        <f>('Datos sin valores imaginarios'!H27-$E41)/'Datos sin valores imaginarios'!H27*100</f>
        <v>-0.14633890858485679</v>
      </c>
      <c r="I27" s="21">
        <f>('Datos sin valores imaginarios'!I27-$E41)/'Datos sin valores imaginarios'!I27*100</f>
        <v>-0.12402590248710588</v>
      </c>
      <c r="J27" s="21">
        <f>('Datos sin valores imaginarios'!J27-$E41)/'Datos sin valores imaginarios'!J27*100</f>
        <v>-0.14848978850137237</v>
      </c>
      <c r="K27" s="21">
        <f>('Datos sin valores imaginarios'!K27-$E41)/'Datos sin valores imaginarios'!K27*100</f>
        <v>-0.15025475927408793</v>
      </c>
      <c r="L27" s="21">
        <f>('Datos sin valores imaginarios'!L27-$E41)/'Datos sin valores imaginarios'!L27*100</f>
        <v>3.0456732695173714</v>
      </c>
      <c r="M27" s="21">
        <f>('Datos sin valores imaginarios'!M27-$E41)/'Datos sin valores imaginarios'!M27*100</f>
        <v>2.53264102113973E-2</v>
      </c>
    </row>
    <row r="30" spans="4:13" ht="21" x14ac:dyDescent="0.35">
      <c r="D30" s="55" t="s">
        <v>357</v>
      </c>
      <c r="E30" s="55"/>
    </row>
    <row r="31" spans="4:13" x14ac:dyDescent="0.25">
      <c r="D31" s="6" t="s">
        <v>61</v>
      </c>
      <c r="E31" s="8" t="s">
        <v>0</v>
      </c>
    </row>
    <row r="32" spans="4:13" x14ac:dyDescent="0.25">
      <c r="D32" s="6">
        <v>1</v>
      </c>
      <c r="E32">
        <v>0.82242414893738003</v>
      </c>
    </row>
    <row r="33" spans="4:5" x14ac:dyDescent="0.25">
      <c r="D33" s="6">
        <v>2</v>
      </c>
      <c r="E33">
        <v>0.82043698806251297</v>
      </c>
    </row>
    <row r="34" spans="4:5" x14ac:dyDescent="0.25">
      <c r="D34" s="6">
        <v>3</v>
      </c>
      <c r="E34">
        <v>0.67766827533071805</v>
      </c>
    </row>
    <row r="35" spans="4:5" x14ac:dyDescent="0.25">
      <c r="D35" s="6">
        <v>4</v>
      </c>
      <c r="E35">
        <v>0.29004720430384001</v>
      </c>
    </row>
    <row r="36" spans="4:5" x14ac:dyDescent="0.25">
      <c r="D36" s="6">
        <v>5</v>
      </c>
      <c r="E36">
        <v>0.27427804457041599</v>
      </c>
    </row>
    <row r="37" spans="4:5" x14ac:dyDescent="0.25">
      <c r="D37" s="6">
        <v>6</v>
      </c>
      <c r="E37">
        <v>0.21077266874855299</v>
      </c>
    </row>
    <row r="38" spans="4:5" x14ac:dyDescent="0.25">
      <c r="D38" s="6">
        <v>7</v>
      </c>
      <c r="E38">
        <v>0.17112205157222701</v>
      </c>
    </row>
    <row r="39" spans="4:5" x14ac:dyDescent="0.25">
      <c r="D39" s="6">
        <v>8</v>
      </c>
      <c r="E39">
        <v>0.14890101112732099</v>
      </c>
    </row>
    <row r="40" spans="4:5" x14ac:dyDescent="0.25">
      <c r="D40" s="6">
        <v>9</v>
      </c>
      <c r="E40">
        <v>0.11774324377274401</v>
      </c>
    </row>
    <row r="41" spans="4:5" x14ac:dyDescent="0.25">
      <c r="D41" s="6">
        <v>10</v>
      </c>
      <c r="E41">
        <v>0.111497406415942</v>
      </c>
    </row>
  </sheetData>
  <mergeCells count="37">
    <mergeCell ref="D30:E30"/>
    <mergeCell ref="K15:K16"/>
    <mergeCell ref="L15:L16"/>
    <mergeCell ref="M15:M16"/>
    <mergeCell ref="E15:E16"/>
    <mergeCell ref="F15:F16"/>
    <mergeCell ref="G15:G16"/>
    <mergeCell ref="H15:H16"/>
    <mergeCell ref="I15:I16"/>
    <mergeCell ref="J15:J16"/>
    <mergeCell ref="M1:M2"/>
    <mergeCell ref="D1:D2"/>
    <mergeCell ref="E1:E2"/>
    <mergeCell ref="F1:F2"/>
    <mergeCell ref="G1:G2"/>
    <mergeCell ref="Z1:Z2"/>
    <mergeCell ref="AA1:AA2"/>
    <mergeCell ref="AB1:AB2"/>
    <mergeCell ref="W1:W2"/>
    <mergeCell ref="X1:X2"/>
    <mergeCell ref="Y1:Y2"/>
    <mergeCell ref="C1:C2"/>
    <mergeCell ref="B1:B2"/>
    <mergeCell ref="T1:T2"/>
    <mergeCell ref="U1:U2"/>
    <mergeCell ref="V1:V2"/>
    <mergeCell ref="N1:N2"/>
    <mergeCell ref="O1:O2"/>
    <mergeCell ref="P1:P2"/>
    <mergeCell ref="Q1:Q2"/>
    <mergeCell ref="R1:R2"/>
    <mergeCell ref="S1:S2"/>
    <mergeCell ref="H1:H2"/>
    <mergeCell ref="I1:I2"/>
    <mergeCell ref="J1:J2"/>
    <mergeCell ref="K1:K2"/>
    <mergeCell ref="L1:L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B5B6C-4C9F-4246-97CE-15F3AD422E45}">
  <dimension ref="A1:Q55"/>
  <sheetViews>
    <sheetView workbookViewId="0">
      <selection activeCell="N35" sqref="N35"/>
    </sheetView>
  </sheetViews>
  <sheetFormatPr baseColWidth="10" defaultRowHeight="15" x14ac:dyDescent="0.25"/>
  <cols>
    <col min="2" max="2" width="28.5703125" customWidth="1"/>
    <col min="3" max="3" width="12.7109375" bestFit="1" customWidth="1"/>
    <col min="4" max="4" width="28.5703125" customWidth="1"/>
    <col min="5" max="5" width="12.7109375" bestFit="1" customWidth="1"/>
    <col min="6" max="6" width="28.5703125" customWidth="1"/>
    <col min="7" max="7" width="12.7109375" bestFit="1" customWidth="1"/>
    <col min="8" max="8" width="28.5703125" customWidth="1"/>
    <col min="9" max="9" width="12.7109375" customWidth="1"/>
    <col min="10" max="10" width="28.5703125" customWidth="1"/>
    <col min="11" max="11" width="12.7109375" bestFit="1" customWidth="1"/>
    <col min="12" max="12" width="32.7109375" customWidth="1"/>
    <col min="14" max="14" width="39.7109375" bestFit="1" customWidth="1"/>
    <col min="16" max="16" width="43.28515625" bestFit="1" customWidth="1"/>
    <col min="18" max="18" width="43.28515625" bestFit="1" customWidth="1"/>
  </cols>
  <sheetData>
    <row r="1" spans="1:17" x14ac:dyDescent="0.25">
      <c r="B1" s="52" t="s">
        <v>359</v>
      </c>
      <c r="D1" s="52" t="s">
        <v>360</v>
      </c>
      <c r="F1" s="52" t="s">
        <v>361</v>
      </c>
      <c r="G1" s="15"/>
      <c r="H1" s="52" t="s">
        <v>362</v>
      </c>
      <c r="I1" s="15"/>
      <c r="J1" s="52" t="s">
        <v>363</v>
      </c>
      <c r="L1" s="52" t="s">
        <v>364</v>
      </c>
      <c r="N1" s="52" t="s">
        <v>365</v>
      </c>
      <c r="P1" s="52" t="s">
        <v>366</v>
      </c>
    </row>
    <row r="2" spans="1:17" ht="14.45" customHeight="1" x14ac:dyDescent="0.25">
      <c r="B2" s="52"/>
      <c r="D2" s="52"/>
      <c r="F2" s="52"/>
      <c r="G2" s="15"/>
      <c r="H2" s="52"/>
      <c r="I2" s="15"/>
      <c r="J2" s="52"/>
      <c r="L2" s="52"/>
      <c r="N2" s="52"/>
      <c r="P2" s="52"/>
    </row>
    <row r="3" spans="1:17" ht="14.45" customHeight="1" x14ac:dyDescent="0.25">
      <c r="A3" s="16" t="s">
        <v>61</v>
      </c>
      <c r="B3" s="17" t="s">
        <v>0</v>
      </c>
      <c r="C3" s="33" t="s">
        <v>358</v>
      </c>
      <c r="D3" s="17" t="s">
        <v>0</v>
      </c>
      <c r="E3" s="31" t="s">
        <v>358</v>
      </c>
      <c r="F3" s="17" t="s">
        <v>0</v>
      </c>
      <c r="G3" s="31" t="s">
        <v>358</v>
      </c>
      <c r="H3" s="17" t="s">
        <v>0</v>
      </c>
      <c r="I3" s="31" t="s">
        <v>358</v>
      </c>
      <c r="J3" s="17" t="s">
        <v>0</v>
      </c>
      <c r="K3" s="31" t="s">
        <v>358</v>
      </c>
      <c r="L3" s="20" t="s">
        <v>0</v>
      </c>
      <c r="M3" s="31" t="s">
        <v>358</v>
      </c>
      <c r="N3" s="20" t="s">
        <v>0</v>
      </c>
      <c r="O3" t="s">
        <v>358</v>
      </c>
      <c r="P3" s="20" t="s">
        <v>0</v>
      </c>
      <c r="Q3" t="s">
        <v>358</v>
      </c>
    </row>
    <row r="4" spans="1:17" x14ac:dyDescent="0.25">
      <c r="A4" s="11">
        <v>1</v>
      </c>
      <c r="B4" s="18">
        <v>0.82242414893738303</v>
      </c>
      <c r="C4" s="34">
        <f t="shared" ref="C4:C13" si="0">(B4/$B36)-1</f>
        <v>0</v>
      </c>
      <c r="D4" s="10">
        <v>0.82242414893738303</v>
      </c>
      <c r="E4" s="32">
        <f t="shared" ref="E4:E13" si="1">(D4/$B36)-1</f>
        <v>0</v>
      </c>
      <c r="F4" s="11">
        <v>0.82270090037034205</v>
      </c>
      <c r="G4" s="35">
        <f t="shared" ref="G4:G19" si="2">(F4/$B36)-1</f>
        <v>3.3650693904907492E-4</v>
      </c>
      <c r="H4">
        <v>0.82408006666831901</v>
      </c>
      <c r="I4" s="35">
        <f t="shared" ref="I4:I19" si="3">(H4-B36)</f>
        <v>1.6559177309359852E-3</v>
      </c>
      <c r="J4">
        <v>0.82493477746352495</v>
      </c>
      <c r="K4" s="36">
        <f t="shared" ref="K4:K19" si="4">(J4/$B36)-1</f>
        <v>3.0527174200634111E-3</v>
      </c>
      <c r="L4">
        <v>0.82321019909979198</v>
      </c>
      <c r="M4" s="36">
        <f t="shared" ref="M4:M19" si="5">(L4/$B36)-1</f>
        <v>9.5577222948106666E-4</v>
      </c>
      <c r="N4">
        <v>0.82321019909979198</v>
      </c>
      <c r="O4" s="19">
        <f t="shared" ref="O4:O19" si="6">(N4/$B36)-1</f>
        <v>9.5577222948106666E-4</v>
      </c>
      <c r="P4">
        <v>0.83549520383159603</v>
      </c>
      <c r="Q4" s="19">
        <f t="shared" ref="Q4:Q13" si="7">(P4/$B36)-1</f>
        <v>1.5893325738430164E-2</v>
      </c>
    </row>
    <row r="5" spans="1:17" x14ac:dyDescent="0.25">
      <c r="A5" s="11">
        <v>2</v>
      </c>
      <c r="B5" s="18">
        <v>0.82043698806251397</v>
      </c>
      <c r="C5" s="34">
        <f t="shared" si="0"/>
        <v>0</v>
      </c>
      <c r="D5" s="10">
        <v>0.82043698806251397</v>
      </c>
      <c r="E5" s="32">
        <f t="shared" si="1"/>
        <v>0</v>
      </c>
      <c r="F5" s="11">
        <v>0.82071597875787705</v>
      </c>
      <c r="G5" s="35">
        <f t="shared" si="2"/>
        <v>3.4005133779002605E-4</v>
      </c>
      <c r="H5">
        <v>0.82217337112417099</v>
      </c>
      <c r="I5" s="35">
        <f t="shared" si="3"/>
        <v>1.7363830616570208E-3</v>
      </c>
      <c r="J5">
        <v>0.82392232683715405</v>
      </c>
      <c r="K5" s="36">
        <f t="shared" si="4"/>
        <v>4.248149248939681E-3</v>
      </c>
      <c r="L5">
        <v>0.82206393649256404</v>
      </c>
      <c r="M5" s="36">
        <f t="shared" si="5"/>
        <v>1.9830266720326506E-3</v>
      </c>
      <c r="N5">
        <v>0.82206393649256404</v>
      </c>
      <c r="O5" s="19">
        <f t="shared" si="6"/>
        <v>1.9830266720326506E-3</v>
      </c>
      <c r="P5">
        <v>0.78465692221496797</v>
      </c>
      <c r="Q5" s="19">
        <f t="shared" si="7"/>
        <v>-4.3610985813842595E-2</v>
      </c>
    </row>
    <row r="6" spans="1:17" x14ac:dyDescent="0.25">
      <c r="A6" s="11">
        <v>3</v>
      </c>
      <c r="B6" s="18">
        <v>0.67766827533071805</v>
      </c>
      <c r="C6" s="34">
        <f t="shared" si="0"/>
        <v>0</v>
      </c>
      <c r="D6" s="10">
        <v>0.67766827533071805</v>
      </c>
      <c r="E6" s="32">
        <f t="shared" si="1"/>
        <v>0</v>
      </c>
      <c r="F6" s="11">
        <v>0.67766985305227501</v>
      </c>
      <c r="G6" s="35">
        <f t="shared" si="2"/>
        <v>2.3281620438186934E-6</v>
      </c>
      <c r="H6">
        <v>0.67770330872075202</v>
      </c>
      <c r="I6" s="35">
        <f t="shared" si="3"/>
        <v>3.5033390033967216E-5</v>
      </c>
      <c r="J6">
        <v>0.67773550114404302</v>
      </c>
      <c r="K6" s="36">
        <f t="shared" si="4"/>
        <v>9.9201653334324291E-5</v>
      </c>
      <c r="L6">
        <v>0.67815779987582503</v>
      </c>
      <c r="M6" s="36">
        <f t="shared" si="5"/>
        <v>7.2236603501618646E-4</v>
      </c>
      <c r="N6">
        <v>0.67815779987582503</v>
      </c>
      <c r="O6" s="19">
        <f t="shared" si="6"/>
        <v>7.2236603501618646E-4</v>
      </c>
      <c r="P6">
        <v>0.68034938914699405</v>
      </c>
      <c r="Q6" s="19">
        <f t="shared" si="7"/>
        <v>3.9563808929488076E-3</v>
      </c>
    </row>
    <row r="7" spans="1:17" x14ac:dyDescent="0.25">
      <c r="A7" s="11">
        <v>4</v>
      </c>
      <c r="B7" s="18">
        <v>0.29004720430383901</v>
      </c>
      <c r="C7" s="34">
        <f t="shared" si="0"/>
        <v>0</v>
      </c>
      <c r="D7" s="10">
        <v>0.29004720430383901</v>
      </c>
      <c r="E7" s="32">
        <f t="shared" si="1"/>
        <v>0</v>
      </c>
      <c r="F7" s="11">
        <v>0.29006452142509898</v>
      </c>
      <c r="G7" s="35">
        <f t="shared" si="2"/>
        <v>5.9704492934242737E-5</v>
      </c>
      <c r="H7">
        <v>0.290201166481939</v>
      </c>
      <c r="I7" s="35">
        <f t="shared" si="3"/>
        <v>1.5396217809998669E-4</v>
      </c>
      <c r="J7">
        <v>0.290168238692743</v>
      </c>
      <c r="K7" s="36">
        <f t="shared" si="4"/>
        <v>4.1729203766838197E-4</v>
      </c>
      <c r="L7">
        <v>0.29045697192799902</v>
      </c>
      <c r="M7" s="36">
        <f t="shared" si="5"/>
        <v>1.412761847312094E-3</v>
      </c>
      <c r="N7">
        <v>0.29045697192799902</v>
      </c>
      <c r="O7" s="19">
        <f t="shared" si="6"/>
        <v>1.412761847312094E-3</v>
      </c>
      <c r="P7">
        <v>0.28437997747813798</v>
      </c>
      <c r="Q7" s="19">
        <f t="shared" si="7"/>
        <v>-1.9538981040356229E-2</v>
      </c>
    </row>
    <row r="8" spans="1:17" x14ac:dyDescent="0.25">
      <c r="A8" s="11">
        <v>5</v>
      </c>
      <c r="B8" s="18">
        <v>0.27427804457041599</v>
      </c>
      <c r="C8" s="34">
        <f t="shared" si="0"/>
        <v>0</v>
      </c>
      <c r="D8" s="10">
        <v>0.27427804457041599</v>
      </c>
      <c r="E8" s="32">
        <f t="shared" si="1"/>
        <v>0</v>
      </c>
      <c r="F8" s="11">
        <v>0.27429475892341298</v>
      </c>
      <c r="G8" s="35">
        <f t="shared" si="2"/>
        <v>6.0939449321173456E-5</v>
      </c>
      <c r="H8">
        <v>0.27442819306257499</v>
      </c>
      <c r="I8" s="35">
        <f t="shared" si="3"/>
        <v>1.5014849215899684E-4</v>
      </c>
      <c r="J8">
        <v>0.27462695373700802</v>
      </c>
      <c r="K8" s="36">
        <f t="shared" si="4"/>
        <v>1.2721002409743498E-3</v>
      </c>
      <c r="L8">
        <v>0.27593161190098903</v>
      </c>
      <c r="M8" s="36">
        <f t="shared" si="5"/>
        <v>6.0287994730416905E-3</v>
      </c>
      <c r="N8">
        <v>0.27593161190098903</v>
      </c>
      <c r="O8" s="19">
        <f t="shared" si="6"/>
        <v>6.0287994730416905E-3</v>
      </c>
      <c r="P8">
        <v>0.28189472188912601</v>
      </c>
      <c r="Q8" s="19">
        <f t="shared" si="7"/>
        <v>2.7769912574079791E-2</v>
      </c>
    </row>
    <row r="9" spans="1:17" x14ac:dyDescent="0.25">
      <c r="A9" s="11">
        <v>6</v>
      </c>
      <c r="B9" s="18">
        <v>0.21077266874855299</v>
      </c>
      <c r="C9" s="34">
        <f t="shared" si="0"/>
        <v>0</v>
      </c>
      <c r="D9" s="10">
        <v>0.21077266874855299</v>
      </c>
      <c r="E9" s="32">
        <f t="shared" si="1"/>
        <v>0</v>
      </c>
      <c r="F9" s="11">
        <v>0.21077366476189499</v>
      </c>
      <c r="G9" s="35">
        <f t="shared" si="2"/>
        <v>4.7255336657059388E-6</v>
      </c>
      <c r="H9">
        <v>0.210808837380102</v>
      </c>
      <c r="I9" s="35">
        <f t="shared" si="3"/>
        <v>3.6168631549010621E-5</v>
      </c>
      <c r="J9">
        <v>0.21085418679405299</v>
      </c>
      <c r="K9" s="36">
        <f t="shared" si="4"/>
        <v>3.8675814081590154E-4</v>
      </c>
      <c r="L9">
        <v>0.211415862064912</v>
      </c>
      <c r="M9" s="36">
        <f t="shared" si="5"/>
        <v>3.0515973450349065E-3</v>
      </c>
      <c r="N9">
        <v>0.211415862064912</v>
      </c>
      <c r="O9" s="19">
        <f t="shared" si="6"/>
        <v>3.0515973450349065E-3</v>
      </c>
      <c r="P9">
        <v>0.214770355728235</v>
      </c>
      <c r="Q9" s="19">
        <f t="shared" si="7"/>
        <v>1.8966818626997339E-2</v>
      </c>
    </row>
    <row r="10" spans="1:17" x14ac:dyDescent="0.25">
      <c r="A10" s="11">
        <v>7</v>
      </c>
      <c r="B10" s="18">
        <v>0.17112205157222701</v>
      </c>
      <c r="C10" s="34">
        <f t="shared" si="0"/>
        <v>0</v>
      </c>
      <c r="D10" s="10">
        <v>0.17112205157222701</v>
      </c>
      <c r="E10" s="32">
        <f t="shared" si="1"/>
        <v>0</v>
      </c>
      <c r="F10" s="11">
        <v>0.17111835505765399</v>
      </c>
      <c r="G10" s="35">
        <f t="shared" si="2"/>
        <v>-2.1601626085332448E-5</v>
      </c>
      <c r="H10">
        <v>0.17112059810908201</v>
      </c>
      <c r="I10" s="35">
        <f t="shared" si="3"/>
        <v>-1.4534631450069391E-6</v>
      </c>
      <c r="J10">
        <v>0.171128589817232</v>
      </c>
      <c r="K10" s="36">
        <f t="shared" si="4"/>
        <v>3.8208079817358964E-5</v>
      </c>
      <c r="L10">
        <v>0.17145288195193001</v>
      </c>
      <c r="M10" s="36">
        <f t="shared" si="5"/>
        <v>1.9333006860506874E-3</v>
      </c>
      <c r="N10">
        <v>0.17145288195193001</v>
      </c>
      <c r="O10" s="19">
        <f t="shared" si="6"/>
        <v>1.9333006860506874E-3</v>
      </c>
      <c r="P10">
        <v>0.16952390155897301</v>
      </c>
      <c r="Q10" s="19">
        <f t="shared" si="7"/>
        <v>-9.3392406096736158E-3</v>
      </c>
    </row>
    <row r="11" spans="1:17" x14ac:dyDescent="0.25">
      <c r="A11" s="11">
        <v>8</v>
      </c>
      <c r="B11" s="18">
        <v>0.14890101112732099</v>
      </c>
      <c r="C11" s="34">
        <f t="shared" si="0"/>
        <v>0</v>
      </c>
      <c r="D11" s="10">
        <v>0.14890101112732099</v>
      </c>
      <c r="E11" s="32">
        <f t="shared" si="1"/>
        <v>0</v>
      </c>
      <c r="F11" s="11">
        <v>0.14889539815010699</v>
      </c>
      <c r="G11" s="35">
        <f t="shared" si="2"/>
        <v>-3.7696031554790288E-5</v>
      </c>
      <c r="H11">
        <v>0.14887535811517</v>
      </c>
      <c r="I11" s="35">
        <f t="shared" si="3"/>
        <v>-2.565301215098903E-5</v>
      </c>
      <c r="J11">
        <v>0.14886481735719601</v>
      </c>
      <c r="K11" s="36">
        <f t="shared" si="4"/>
        <v>-2.4307269541667953E-4</v>
      </c>
      <c r="L11">
        <v>0.149854619502544</v>
      </c>
      <c r="M11" s="36">
        <f t="shared" si="5"/>
        <v>6.4043109445885982E-3</v>
      </c>
      <c r="N11">
        <v>0.149854619502544</v>
      </c>
      <c r="O11" s="19">
        <f t="shared" si="6"/>
        <v>6.4043109445885982E-3</v>
      </c>
      <c r="P11">
        <v>0.150558356704315</v>
      </c>
      <c r="Q11" s="19">
        <f t="shared" si="7"/>
        <v>1.1130519292289254E-2</v>
      </c>
    </row>
    <row r="12" spans="1:17" x14ac:dyDescent="0.25">
      <c r="A12" s="11">
        <v>9</v>
      </c>
      <c r="B12" s="18">
        <v>0.11774324377274401</v>
      </c>
      <c r="C12" s="34">
        <f t="shared" si="0"/>
        <v>0</v>
      </c>
      <c r="D12" s="10">
        <v>0.11774324377274401</v>
      </c>
      <c r="E12" s="32">
        <f t="shared" si="1"/>
        <v>0</v>
      </c>
      <c r="F12" s="11">
        <v>0.117741062884978</v>
      </c>
      <c r="G12" s="35">
        <f t="shared" si="2"/>
        <v>-1.8522402612020095E-5</v>
      </c>
      <c r="H12">
        <v>0.11772737175495</v>
      </c>
      <c r="I12" s="35">
        <f t="shared" si="3"/>
        <v>-1.5872017794002491E-5</v>
      </c>
      <c r="J12">
        <v>0.11775960311471501</v>
      </c>
      <c r="K12" s="36">
        <f t="shared" si="4"/>
        <v>1.3894081262599833E-4</v>
      </c>
      <c r="L12">
        <v>0.117855108452057</v>
      </c>
      <c r="M12" s="36">
        <f t="shared" si="5"/>
        <v>9.500730209957009E-4</v>
      </c>
      <c r="N12">
        <v>0.117855108452057</v>
      </c>
      <c r="O12" s="19">
        <f t="shared" si="6"/>
        <v>9.500730209957009E-4</v>
      </c>
      <c r="P12">
        <v>0.117415353604738</v>
      </c>
      <c r="Q12" s="19">
        <f t="shared" si="7"/>
        <v>-2.7847896618073964E-3</v>
      </c>
    </row>
    <row r="13" spans="1:17" x14ac:dyDescent="0.25">
      <c r="A13" s="11">
        <v>10</v>
      </c>
      <c r="B13" s="18">
        <v>0.111497406415942</v>
      </c>
      <c r="C13" s="34">
        <f t="shared" si="0"/>
        <v>0</v>
      </c>
      <c r="D13" s="10">
        <v>0.111497406415942</v>
      </c>
      <c r="E13" s="32">
        <f t="shared" si="1"/>
        <v>0</v>
      </c>
      <c r="F13" s="11">
        <v>0.111497438106096</v>
      </c>
      <c r="G13" s="35">
        <f t="shared" si="2"/>
        <v>2.8422323916643677E-7</v>
      </c>
      <c r="H13">
        <v>0.11149080311362</v>
      </c>
      <c r="I13" s="35">
        <f t="shared" si="3"/>
        <v>-6.6033023219946863E-6</v>
      </c>
      <c r="J13">
        <v>0.111515118191305</v>
      </c>
      <c r="K13" s="36">
        <f t="shared" si="4"/>
        <v>1.5885369832657759E-4</v>
      </c>
      <c r="L13">
        <v>0.11180869312227899</v>
      </c>
      <c r="M13" s="36">
        <f t="shared" si="5"/>
        <v>2.7918739667875947E-3</v>
      </c>
      <c r="N13">
        <v>0.11180869312227899</v>
      </c>
      <c r="O13" s="19">
        <f t="shared" si="6"/>
        <v>2.7918739667875947E-3</v>
      </c>
      <c r="P13">
        <v>0.114062924982595</v>
      </c>
      <c r="Q13" s="19">
        <f t="shared" si="7"/>
        <v>2.3009670351275435E-2</v>
      </c>
    </row>
    <row r="14" spans="1:17" x14ac:dyDescent="0.25">
      <c r="A14" s="11">
        <v>11</v>
      </c>
      <c r="B14">
        <v>0.109649488777848</v>
      </c>
      <c r="C14" s="34">
        <f t="shared" ref="C14:C18" si="8">(B14/$B46)-1</f>
        <v>0</v>
      </c>
      <c r="D14" s="10">
        <v>0.109649488777848</v>
      </c>
      <c r="E14" s="32">
        <f t="shared" ref="E14:E19" si="9">(D14/$B46)-1</f>
        <v>0</v>
      </c>
      <c r="F14" s="10">
        <v>0.109658845035882</v>
      </c>
      <c r="G14" s="35">
        <f t="shared" si="2"/>
        <v>8.5328788472116557E-5</v>
      </c>
      <c r="H14">
        <v>0.109686073692544</v>
      </c>
      <c r="I14" s="35">
        <f t="shared" si="3"/>
        <v>3.6584914696005666E-5</v>
      </c>
      <c r="J14">
        <v>0.109719585159521</v>
      </c>
      <c r="K14" s="36">
        <f t="shared" si="4"/>
        <v>6.3927686717279997E-4</v>
      </c>
      <c r="L14">
        <v>0.11008635929772501</v>
      </c>
      <c r="M14" s="36">
        <f t="shared" si="5"/>
        <v>3.9842458432444161E-3</v>
      </c>
      <c r="N14">
        <v>0.11008635929772501</v>
      </c>
      <c r="O14" s="19">
        <f t="shared" si="6"/>
        <v>3.9842458432444161E-3</v>
      </c>
    </row>
    <row r="15" spans="1:17" x14ac:dyDescent="0.25">
      <c r="A15" s="11">
        <v>12</v>
      </c>
      <c r="B15">
        <v>0.102249145418013</v>
      </c>
      <c r="C15" s="34">
        <f t="shared" si="8"/>
        <v>0</v>
      </c>
      <c r="D15" s="10">
        <v>0.102249145418013</v>
      </c>
      <c r="E15" s="32">
        <f t="shared" si="9"/>
        <v>0</v>
      </c>
      <c r="F15" s="10">
        <v>0.10224926185583399</v>
      </c>
      <c r="G15" s="35">
        <f t="shared" si="2"/>
        <v>1.1387657130601525E-6</v>
      </c>
      <c r="H15">
        <v>0.10225005778094701</v>
      </c>
      <c r="I15" s="35">
        <f t="shared" si="3"/>
        <v>9.1236293400798196E-7</v>
      </c>
      <c r="J15">
        <v>0.102251011744328</v>
      </c>
      <c r="K15" s="36">
        <f t="shared" si="4"/>
        <v>1.8252732649992609E-5</v>
      </c>
      <c r="L15">
        <v>0.102249475022479</v>
      </c>
      <c r="M15" s="36">
        <f t="shared" si="5"/>
        <v>3.2235425015958441E-6</v>
      </c>
      <c r="N15">
        <v>0.102249475022479</v>
      </c>
      <c r="O15" s="19">
        <f t="shared" si="6"/>
        <v>3.2235425015958441E-6</v>
      </c>
    </row>
    <row r="16" spans="1:17" x14ac:dyDescent="0.25">
      <c r="A16" s="11">
        <v>13</v>
      </c>
      <c r="B16">
        <v>0.10139195542483</v>
      </c>
      <c r="C16" s="34">
        <f t="shared" si="8"/>
        <v>0</v>
      </c>
      <c r="D16" s="10">
        <v>0.10139195542483</v>
      </c>
      <c r="E16" s="32">
        <f t="shared" si="9"/>
        <v>0</v>
      </c>
      <c r="F16" s="10">
        <v>0.10139247855213</v>
      </c>
      <c r="G16" s="35">
        <f t="shared" si="2"/>
        <v>5.159455676917446E-6</v>
      </c>
      <c r="H16">
        <v>0.101376507052152</v>
      </c>
      <c r="I16" s="35">
        <f t="shared" si="3"/>
        <v>-1.544837267800081E-5</v>
      </c>
      <c r="J16">
        <v>0.101374448691157</v>
      </c>
      <c r="K16" s="36">
        <f t="shared" si="4"/>
        <v>-1.7266393176507133E-4</v>
      </c>
      <c r="L16">
        <v>0.101930805928494</v>
      </c>
      <c r="M16" s="36">
        <f t="shared" si="5"/>
        <v>5.3145291596974342E-3</v>
      </c>
      <c r="N16">
        <v>0.101930805928494</v>
      </c>
      <c r="O16" s="19">
        <f t="shared" si="6"/>
        <v>5.3145291596974342E-3</v>
      </c>
    </row>
    <row r="17" spans="1:15" x14ac:dyDescent="0.25">
      <c r="A17" s="11">
        <v>14</v>
      </c>
      <c r="B17">
        <v>8.9497193411456802E-2</v>
      </c>
      <c r="C17" s="34">
        <f t="shared" si="8"/>
        <v>0</v>
      </c>
      <c r="D17" s="10">
        <v>8.9497193411456802E-2</v>
      </c>
      <c r="E17" s="32">
        <f t="shared" si="9"/>
        <v>0</v>
      </c>
      <c r="F17" s="10">
        <v>8.9533305678672306E-2</v>
      </c>
      <c r="G17" s="35">
        <f t="shared" si="2"/>
        <v>4.035016723873408E-4</v>
      </c>
      <c r="H17">
        <v>8.9732113171598807E-2</v>
      </c>
      <c r="I17" s="35">
        <f t="shared" si="3"/>
        <v>2.34919760142005E-4</v>
      </c>
      <c r="J17">
        <v>8.9877204646203898E-2</v>
      </c>
      <c r="K17" s="36">
        <f t="shared" si="4"/>
        <v>4.2460687342453785E-3</v>
      </c>
      <c r="L17">
        <v>8.9537081699730001E-2</v>
      </c>
      <c r="M17" s="36">
        <f t="shared" si="5"/>
        <v>4.4569317486664595E-4</v>
      </c>
      <c r="N17">
        <v>8.9537081699730001E-2</v>
      </c>
      <c r="O17" s="19">
        <f t="shared" si="6"/>
        <v>4.4569317486664595E-4</v>
      </c>
    </row>
    <row r="18" spans="1:15" x14ac:dyDescent="0.25">
      <c r="A18" s="11">
        <v>15</v>
      </c>
      <c r="B18">
        <v>8.1437571930059904E-2</v>
      </c>
      <c r="C18" s="34">
        <f t="shared" si="8"/>
        <v>0</v>
      </c>
      <c r="D18" s="10">
        <v>8.1437571930059904E-2</v>
      </c>
      <c r="E18" s="32">
        <f t="shared" si="9"/>
        <v>0</v>
      </c>
      <c r="F18" s="10">
        <v>8.14445256912847E-2</v>
      </c>
      <c r="G18" s="35">
        <f t="shared" si="2"/>
        <v>8.5387629567001966E-5</v>
      </c>
      <c r="H18">
        <v>8.1441457416401394E-2</v>
      </c>
      <c r="I18" s="35">
        <f t="shared" si="3"/>
        <v>3.8854863414899965E-6</v>
      </c>
      <c r="J18">
        <v>8.1565547889465795E-2</v>
      </c>
      <c r="K18" s="36">
        <f t="shared" si="4"/>
        <v>1.571460891734322E-3</v>
      </c>
      <c r="L18">
        <v>8.18543008828964E-2</v>
      </c>
      <c r="M18" s="36">
        <f t="shared" si="5"/>
        <v>5.1171583700260204E-3</v>
      </c>
      <c r="N18">
        <v>8.18543008828964E-2</v>
      </c>
      <c r="O18" s="19">
        <f t="shared" si="6"/>
        <v>5.1171583700260204E-3</v>
      </c>
    </row>
    <row r="19" spans="1:15" x14ac:dyDescent="0.25">
      <c r="A19" s="11">
        <v>16</v>
      </c>
      <c r="B19">
        <v>8.1418167305269004E-2</v>
      </c>
      <c r="C19" s="34">
        <f>(B19/$B51)-1</f>
        <v>0</v>
      </c>
      <c r="D19" s="10">
        <v>8.1418167305269004E-2</v>
      </c>
      <c r="E19" s="32">
        <f t="shared" si="9"/>
        <v>0</v>
      </c>
      <c r="F19" s="10">
        <v>8.1427318258710399E-2</v>
      </c>
      <c r="G19" s="35">
        <f t="shared" si="2"/>
        <v>1.1239449061872797E-4</v>
      </c>
      <c r="H19">
        <v>8.14208374735583E-2</v>
      </c>
      <c r="I19" s="35">
        <f t="shared" si="3"/>
        <v>2.6701682892954492E-6</v>
      </c>
      <c r="J19">
        <v>8.1375396971650193E-2</v>
      </c>
      <c r="K19" s="36">
        <f t="shared" si="4"/>
        <v>-5.2531683080569991E-4</v>
      </c>
      <c r="L19">
        <v>8.16546066471176E-2</v>
      </c>
      <c r="M19" s="36">
        <f t="shared" si="5"/>
        <v>2.9040120856822504E-3</v>
      </c>
      <c r="N19">
        <v>8.16546066471176E-2</v>
      </c>
      <c r="O19" s="19">
        <f t="shared" si="6"/>
        <v>2.9040120856822504E-3</v>
      </c>
    </row>
    <row r="20" spans="1:15" x14ac:dyDescent="0.25">
      <c r="F20" t="s">
        <v>367</v>
      </c>
      <c r="G20" t="s">
        <v>368</v>
      </c>
      <c r="J20" t="s">
        <v>367</v>
      </c>
      <c r="K20" t="s">
        <v>368</v>
      </c>
      <c r="L20" t="s">
        <v>367</v>
      </c>
      <c r="M20" t="s">
        <v>368</v>
      </c>
    </row>
    <row r="21" spans="1:15" x14ac:dyDescent="0.25">
      <c r="F21">
        <v>-0.146292347941956</v>
      </c>
      <c r="G21">
        <v>-7.0656886336933497E-2</v>
      </c>
      <c r="J21">
        <v>-0.53634772471979497</v>
      </c>
      <c r="K21">
        <v>-2.1595107043452699E-2</v>
      </c>
      <c r="L21">
        <v>-0.499761717622761</v>
      </c>
      <c r="M21">
        <v>-9.3688192865980105E-4</v>
      </c>
    </row>
    <row r="22" spans="1:15" x14ac:dyDescent="0.25">
      <c r="F22">
        <v>0.180832880646108</v>
      </c>
      <c r="G22">
        <v>0.39655944988605402</v>
      </c>
      <c r="J22">
        <v>2.4012697552913399E-2</v>
      </c>
      <c r="K22">
        <v>0.55393528655311597</v>
      </c>
      <c r="L22">
        <v>-7.2230661393254498E-3</v>
      </c>
      <c r="M22">
        <v>0.50461061324415901</v>
      </c>
    </row>
    <row r="23" spans="1:15" x14ac:dyDescent="0.25">
      <c r="F23" s="28">
        <v>1.5247545490880099E-9</v>
      </c>
      <c r="G23" s="28">
        <v>3.4841703605460802E-8</v>
      </c>
      <c r="J23" s="28">
        <v>-7.3853096990077195E-8</v>
      </c>
      <c r="K23" s="28">
        <v>-5.6446358209139803E-8</v>
      </c>
      <c r="L23" s="28">
        <v>-6.0101422506678398E-7</v>
      </c>
      <c r="M23" s="28">
        <v>1.3052997649435801E-7</v>
      </c>
    </row>
    <row r="24" spans="1:15" x14ac:dyDescent="0.25">
      <c r="F24">
        <v>-0.13692096631703299</v>
      </c>
      <c r="G24">
        <v>-1.6993953675537101E-2</v>
      </c>
      <c r="J24">
        <v>-6.2966316873582895E-2</v>
      </c>
      <c r="K24">
        <v>-7.7964680101129001E-3</v>
      </c>
      <c r="L24">
        <v>-0.18685249145409899</v>
      </c>
      <c r="M24">
        <v>-2.1966374696712501E-2</v>
      </c>
    </row>
    <row r="25" spans="1:15" x14ac:dyDescent="0.25">
      <c r="F25">
        <v>-2.0970656567403899E-2</v>
      </c>
      <c r="G25">
        <v>-0.158762372433358</v>
      </c>
      <c r="J25">
        <v>-2.34414103878861E-3</v>
      </c>
      <c r="K25">
        <v>-1.7856676318524101E-2</v>
      </c>
      <c r="L25">
        <v>2.4769301658031501E-2</v>
      </c>
      <c r="M25">
        <v>0.21218189199595</v>
      </c>
    </row>
    <row r="26" spans="1:15" x14ac:dyDescent="0.25">
      <c r="F26" s="28">
        <v>-2.4088278636619001E-8</v>
      </c>
      <c r="G26" s="28">
        <v>-1.6133025327368701E-7</v>
      </c>
      <c r="J26" s="28">
        <v>2.8025083542737899E-7</v>
      </c>
      <c r="K26" s="28">
        <v>1.3779056033033201E-7</v>
      </c>
      <c r="L26" s="28">
        <v>1.69450597749526E-6</v>
      </c>
      <c r="M26" s="28">
        <v>-2.37784883943717E-7</v>
      </c>
    </row>
    <row r="27" spans="1:15" x14ac:dyDescent="0.25">
      <c r="F27">
        <v>6.9297577265891905E-2</v>
      </c>
      <c r="G27">
        <v>1.54290859273188E-2</v>
      </c>
      <c r="J27">
        <v>5.5094677159265602E-2</v>
      </c>
      <c r="K27">
        <v>1.2187456547426E-2</v>
      </c>
      <c r="L27">
        <v>-5.0932477377028697E-2</v>
      </c>
      <c r="M27">
        <v>-1.24713879471647E-2</v>
      </c>
    </row>
    <row r="28" spans="1:15" x14ac:dyDescent="0.25">
      <c r="F28">
        <v>-1.45324513873555E-2</v>
      </c>
      <c r="G28">
        <v>-6.2273423794697497E-2</v>
      </c>
      <c r="J28">
        <v>4.54849599390348E-3</v>
      </c>
      <c r="K28">
        <v>1.9374977520982599E-2</v>
      </c>
      <c r="L28">
        <v>-1.17184852238187E-2</v>
      </c>
      <c r="M28">
        <v>-5.0898330480168098E-2</v>
      </c>
    </row>
    <row r="29" spans="1:15" x14ac:dyDescent="0.25">
      <c r="F29">
        <v>-1.93690560619682E-2</v>
      </c>
      <c r="G29">
        <v>-3.6041297509002701E-4</v>
      </c>
      <c r="J29">
        <v>1.9721278654136299E-2</v>
      </c>
      <c r="K29">
        <v>3.8061271339864702E-4</v>
      </c>
      <c r="L29">
        <v>1.9459372780056401E-2</v>
      </c>
      <c r="M29">
        <v>4.4860317120284698E-4</v>
      </c>
    </row>
    <row r="30" spans="1:15" x14ac:dyDescent="0.25">
      <c r="F30">
        <v>-2.6328866381862302E-2</v>
      </c>
      <c r="G30">
        <v>-1.5584998645487E-2</v>
      </c>
      <c r="J30">
        <v>2.5227848829159901E-2</v>
      </c>
      <c r="K30">
        <v>1.4705661499788501E-2</v>
      </c>
      <c r="L30">
        <v>2.5203581739237799E-2</v>
      </c>
      <c r="M30">
        <v>1.6572862653434901E-2</v>
      </c>
    </row>
    <row r="31" spans="1:15" x14ac:dyDescent="0.25">
      <c r="F31" s="28">
        <v>-4.5791791436237699E-6</v>
      </c>
      <c r="G31" s="28">
        <v>-2.61409163768479E-7</v>
      </c>
      <c r="J31" s="28">
        <v>-8.3114814685303096E-6</v>
      </c>
      <c r="K31" s="28">
        <v>-4.0528531071081704E-6</v>
      </c>
      <c r="L31">
        <v>7.3884309087409101E-4</v>
      </c>
      <c r="M31">
        <v>3.7914408014809502E-4</v>
      </c>
    </row>
    <row r="32" spans="1:15" x14ac:dyDescent="0.25">
      <c r="F32" s="28">
        <v>2.0756131512033299E-7</v>
      </c>
      <c r="G32" s="28">
        <v>1.7985123286112801E-7</v>
      </c>
      <c r="J32" s="28">
        <v>-4.1046801934748898E-7</v>
      </c>
      <c r="K32" s="28">
        <v>-2.3471632692547602E-6</v>
      </c>
      <c r="L32" s="28">
        <v>1.33643478010029E-6</v>
      </c>
      <c r="M32" s="28">
        <v>1.48340779972195E-6</v>
      </c>
    </row>
    <row r="33" spans="1:13" x14ac:dyDescent="0.25">
      <c r="F33">
        <v>-1.00366584194659E-2</v>
      </c>
      <c r="G33">
        <v>-2.8240486538024401E-2</v>
      </c>
      <c r="J33">
        <v>9.90765874471238E-3</v>
      </c>
      <c r="K33">
        <v>2.8007468077189901E-2</v>
      </c>
      <c r="L33">
        <v>-1.03698210358845E-2</v>
      </c>
      <c r="M33">
        <v>-2.74125878142055E-2</v>
      </c>
    </row>
    <row r="34" spans="1:13" ht="21" x14ac:dyDescent="0.35">
      <c r="A34" s="55" t="s">
        <v>357</v>
      </c>
      <c r="B34" s="55"/>
      <c r="F34" s="28">
        <v>1.4522109285044099E-6</v>
      </c>
      <c r="G34" s="28">
        <v>6.91476114575301E-7</v>
      </c>
      <c r="J34" s="28">
        <v>7.26347151787589E-7</v>
      </c>
      <c r="K34" s="28">
        <v>2.9854161685542302E-6</v>
      </c>
      <c r="L34" s="28">
        <v>-9.1018611626697496E-7</v>
      </c>
      <c r="M34" s="28">
        <v>-3.5286160708909998E-7</v>
      </c>
    </row>
    <row r="35" spans="1:13" x14ac:dyDescent="0.25">
      <c r="A35" s="16" t="s">
        <v>61</v>
      </c>
      <c r="B35" s="8" t="s">
        <v>0</v>
      </c>
      <c r="F35">
        <v>1.01952181775124E-2</v>
      </c>
      <c r="G35">
        <v>1.29006314567888E-2</v>
      </c>
      <c r="J35">
        <v>-1.92653421032342E-2</v>
      </c>
      <c r="K35" s="28">
        <v>-2.07998250516553E-5</v>
      </c>
      <c r="L35">
        <v>-6.5816311410992899E-4</v>
      </c>
      <c r="M35">
        <v>1.573965723644E-2</v>
      </c>
    </row>
    <row r="36" spans="1:13" x14ac:dyDescent="0.25">
      <c r="A36" s="16">
        <v>1</v>
      </c>
      <c r="B36">
        <v>0.82242414893738303</v>
      </c>
      <c r="F36">
        <v>-1.6900001161549799E-2</v>
      </c>
      <c r="G36">
        <v>-3.9859249653471096E-3</v>
      </c>
      <c r="J36">
        <v>-2.96465358473368E-4</v>
      </c>
      <c r="K36">
        <v>-2.1133390104916001E-2</v>
      </c>
      <c r="L36">
        <v>-2.77500899227409E-2</v>
      </c>
      <c r="M36">
        <v>-1.7800450287504599E-4</v>
      </c>
    </row>
    <row r="37" spans="1:13" x14ac:dyDescent="0.25">
      <c r="A37" s="16">
        <v>2</v>
      </c>
      <c r="B37">
        <v>0.82043698806251397</v>
      </c>
      <c r="F37" s="29">
        <f>SUM(F21:F36)</f>
        <v>-0.13102827011950635</v>
      </c>
      <c r="G37" s="29">
        <f>SUM(G21:G36)</f>
        <v>6.8031191335320956E-2</v>
      </c>
      <c r="J37" s="19">
        <f>SUM(J21:J36)</f>
        <v>-0.48271512236438063</v>
      </c>
      <c r="K37" s="19">
        <f>SUM(K21:K36)</f>
        <v>0.56018568835383842</v>
      </c>
      <c r="L37" s="19">
        <f>SUM(L21:L36)</f>
        <v>-0.725093692881152</v>
      </c>
      <c r="M37" s="19">
        <f>SUM(M21:M36)</f>
        <v>0.63607022830283433</v>
      </c>
    </row>
    <row r="38" spans="1:13" x14ac:dyDescent="0.25">
      <c r="A38" s="16">
        <v>3</v>
      </c>
      <c r="B38">
        <v>0.67766827533071805</v>
      </c>
      <c r="F38" s="54" t="s">
        <v>369</v>
      </c>
      <c r="G38" s="54"/>
    </row>
    <row r="39" spans="1:13" x14ac:dyDescent="0.25">
      <c r="A39" s="16">
        <v>4</v>
      </c>
      <c r="B39">
        <v>0.29004720430383901</v>
      </c>
      <c r="F39">
        <v>-0.39969182128139802</v>
      </c>
      <c r="G39">
        <v>-0.16397766452144399</v>
      </c>
    </row>
    <row r="40" spans="1:13" x14ac:dyDescent="0.25">
      <c r="A40" s="16">
        <v>5</v>
      </c>
      <c r="B40">
        <v>0.27427804457041599</v>
      </c>
      <c r="F40">
        <v>0.166363585449297</v>
      </c>
      <c r="G40">
        <v>0.41038811173016898</v>
      </c>
    </row>
    <row r="41" spans="1:13" x14ac:dyDescent="0.25">
      <c r="A41" s="16">
        <v>6</v>
      </c>
      <c r="B41">
        <v>0.21077266874855299</v>
      </c>
      <c r="F41" s="28">
        <v>-6.5751009201223402E-10</v>
      </c>
      <c r="G41" s="28">
        <v>-1.0913148213413001E-8</v>
      </c>
    </row>
    <row r="42" spans="1:13" x14ac:dyDescent="0.25">
      <c r="A42" s="16">
        <v>7</v>
      </c>
      <c r="B42">
        <v>0.17112205157222701</v>
      </c>
      <c r="F42">
        <v>-0.17810149710314599</v>
      </c>
      <c r="G42">
        <v>-2.2219502555960301E-2</v>
      </c>
    </row>
    <row r="43" spans="1:13" x14ac:dyDescent="0.25">
      <c r="A43" s="16">
        <v>8</v>
      </c>
      <c r="B43">
        <v>0.14890101112732099</v>
      </c>
      <c r="F43">
        <v>-1.15178183435602E-2</v>
      </c>
      <c r="G43">
        <v>-8.6765040633428006E-2</v>
      </c>
    </row>
    <row r="44" spans="1:13" x14ac:dyDescent="0.25">
      <c r="A44" s="16">
        <v>9</v>
      </c>
      <c r="B44">
        <v>0.11774324377274401</v>
      </c>
      <c r="F44" s="28">
        <v>-1.91803210996365E-10</v>
      </c>
      <c r="G44" s="28">
        <v>3.0793062509239899E-9</v>
      </c>
    </row>
    <row r="45" spans="1:13" x14ac:dyDescent="0.25">
      <c r="A45" s="16">
        <v>10</v>
      </c>
      <c r="B45">
        <v>0.111497406415942</v>
      </c>
      <c r="F45">
        <v>6.8725060067701793E-2</v>
      </c>
      <c r="G45">
        <v>1.53768324362111E-2</v>
      </c>
    </row>
    <row r="46" spans="1:13" x14ac:dyDescent="0.25">
      <c r="A46" s="24">
        <v>11</v>
      </c>
      <c r="B46">
        <v>0.109649488777848</v>
      </c>
      <c r="F46">
        <v>6.0786109282510797E-4</v>
      </c>
      <c r="G46">
        <v>2.57925311577291E-3</v>
      </c>
    </row>
    <row r="47" spans="1:13" x14ac:dyDescent="0.25">
      <c r="A47" s="24">
        <v>12</v>
      </c>
      <c r="B47">
        <v>0.102249145418013</v>
      </c>
      <c r="F47">
        <v>-1.2916785364507801E-2</v>
      </c>
      <c r="G47">
        <v>-2.4387643375778099E-4</v>
      </c>
    </row>
    <row r="48" spans="1:13" x14ac:dyDescent="0.25">
      <c r="A48" s="24">
        <v>13</v>
      </c>
      <c r="B48">
        <v>0.10139195542483</v>
      </c>
      <c r="F48">
        <v>-2.74455949946277E-2</v>
      </c>
      <c r="G48">
        <v>-1.6290928507644301E-2</v>
      </c>
    </row>
    <row r="49" spans="1:7" x14ac:dyDescent="0.25">
      <c r="A49" s="24">
        <v>14</v>
      </c>
      <c r="B49">
        <v>8.9497193411456802E-2</v>
      </c>
      <c r="F49" s="28">
        <v>5.73123389470932E-7</v>
      </c>
      <c r="G49" s="28">
        <v>-6.3339971130964499E-8</v>
      </c>
    </row>
    <row r="50" spans="1:7" x14ac:dyDescent="0.25">
      <c r="A50" s="24">
        <v>15</v>
      </c>
      <c r="B50">
        <v>8.1437571930059904E-2</v>
      </c>
      <c r="F50" s="28">
        <v>3.1374630253473499E-9</v>
      </c>
      <c r="G50" s="28">
        <v>1.14650094353558E-9</v>
      </c>
    </row>
    <row r="51" spans="1:7" x14ac:dyDescent="0.25">
      <c r="A51" s="24">
        <v>16</v>
      </c>
      <c r="B51">
        <v>8.1418167305269004E-2</v>
      </c>
      <c r="F51">
        <v>-4.8759765767645803E-3</v>
      </c>
      <c r="G51">
        <v>-1.37628303867499E-2</v>
      </c>
    </row>
    <row r="52" spans="1:7" x14ac:dyDescent="0.25">
      <c r="F52" s="28">
        <v>8.9057899804677495E-8</v>
      </c>
      <c r="G52" s="28">
        <v>1.9374900608358598E-8</v>
      </c>
    </row>
    <row r="53" spans="1:7" x14ac:dyDescent="0.25">
      <c r="F53">
        <v>5.0852736553696001E-3</v>
      </c>
      <c r="G53">
        <v>9.9850001218505999E-3</v>
      </c>
    </row>
    <row r="54" spans="1:7" x14ac:dyDescent="0.25">
      <c r="F54">
        <v>-1.20666103989138E-2</v>
      </c>
      <c r="G54">
        <v>-6.5987342191574198E-3</v>
      </c>
    </row>
    <row r="55" spans="1:7" x14ac:dyDescent="0.25">
      <c r="F55" s="29">
        <f>SUM(G39:G54)</f>
        <v>0.1284705694934504</v>
      </c>
      <c r="G55" s="30">
        <f>SUM(G39:G54)</f>
        <v>0.1284705694934504</v>
      </c>
    </row>
  </sheetData>
  <mergeCells count="10">
    <mergeCell ref="P1:P2"/>
    <mergeCell ref="L1:L2"/>
    <mergeCell ref="N1:N2"/>
    <mergeCell ref="B1:B2"/>
    <mergeCell ref="F38:G38"/>
    <mergeCell ref="A34:B34"/>
    <mergeCell ref="D1:D2"/>
    <mergeCell ref="J1:J2"/>
    <mergeCell ref="F1:F2"/>
    <mergeCell ref="H1:H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534740-6274-4FB2-B955-F52C6B7B5027}">
  <dimension ref="A1:Z81"/>
  <sheetViews>
    <sheetView tabSelected="1" topLeftCell="N31" workbookViewId="0">
      <selection activeCell="X44" sqref="X44"/>
    </sheetView>
  </sheetViews>
  <sheetFormatPr baseColWidth="10" defaultRowHeight="15" x14ac:dyDescent="0.25"/>
  <cols>
    <col min="2" max="2" width="28.5703125" customWidth="1"/>
    <col min="3" max="3" width="12.7109375" bestFit="1" customWidth="1"/>
    <col min="4" max="4" width="28.5703125" customWidth="1"/>
    <col min="5" max="5" width="12.7109375" bestFit="1" customWidth="1"/>
    <col min="6" max="6" width="28.5703125" customWidth="1"/>
    <col min="7" max="7" width="12.7109375" bestFit="1" customWidth="1"/>
    <col min="8" max="8" width="28.5703125" customWidth="1"/>
    <col min="9" max="9" width="12.7109375" customWidth="1"/>
    <col min="10" max="10" width="28.5703125" customWidth="1"/>
    <col min="11" max="11" width="12.7109375" bestFit="1" customWidth="1"/>
    <col min="12" max="12" width="32.7109375" customWidth="1"/>
    <col min="14" max="14" width="39.7109375" bestFit="1" customWidth="1"/>
    <col min="16" max="16" width="43.28515625" bestFit="1" customWidth="1"/>
    <col min="18" max="18" width="7" bestFit="1" customWidth="1"/>
    <col min="20" max="20" width="44" bestFit="1" customWidth="1"/>
    <col min="22" max="22" width="11.85546875" bestFit="1" customWidth="1"/>
    <col min="24" max="24" width="32.85546875" customWidth="1"/>
    <col min="25" max="25" width="11" bestFit="1" customWidth="1"/>
    <col min="26" max="26" width="12" bestFit="1" customWidth="1"/>
  </cols>
  <sheetData>
    <row r="1" spans="1:18" x14ac:dyDescent="0.25">
      <c r="B1" s="52" t="s">
        <v>359</v>
      </c>
      <c r="D1" s="52" t="s">
        <v>360</v>
      </c>
      <c r="F1" s="52" t="s">
        <v>361</v>
      </c>
      <c r="G1" s="23"/>
      <c r="H1" s="52" t="s">
        <v>362</v>
      </c>
      <c r="I1" s="23"/>
      <c r="J1" s="52" t="s">
        <v>363</v>
      </c>
      <c r="L1" s="52" t="s">
        <v>364</v>
      </c>
      <c r="N1" s="52" t="s">
        <v>365</v>
      </c>
      <c r="P1" s="52" t="s">
        <v>376</v>
      </c>
    </row>
    <row r="2" spans="1:18" ht="14.45" customHeight="1" x14ac:dyDescent="0.25">
      <c r="B2" s="52"/>
      <c r="D2" s="52"/>
      <c r="F2" s="52"/>
      <c r="G2" s="23"/>
      <c r="H2" s="52"/>
      <c r="I2" s="23"/>
      <c r="J2" s="52"/>
      <c r="L2" s="52"/>
      <c r="N2" s="52"/>
      <c r="P2" s="52"/>
    </row>
    <row r="3" spans="1:18" ht="14.45" customHeight="1" x14ac:dyDescent="0.25">
      <c r="A3" s="24" t="s">
        <v>61</v>
      </c>
      <c r="B3" s="25" t="s">
        <v>0</v>
      </c>
      <c r="C3" s="33" t="s">
        <v>358</v>
      </c>
      <c r="D3" s="25" t="s">
        <v>0</v>
      </c>
      <c r="E3" s="31" t="s">
        <v>358</v>
      </c>
      <c r="F3" s="25" t="s">
        <v>0</v>
      </c>
      <c r="G3" s="31" t="s">
        <v>358</v>
      </c>
      <c r="H3" s="25" t="s">
        <v>0</v>
      </c>
      <c r="I3" s="31" t="s">
        <v>358</v>
      </c>
      <c r="J3" s="25" t="s">
        <v>0</v>
      </c>
      <c r="K3" s="31" t="s">
        <v>358</v>
      </c>
      <c r="L3" s="25" t="s">
        <v>0</v>
      </c>
      <c r="M3" s="31" t="s">
        <v>358</v>
      </c>
      <c r="N3" s="25" t="s">
        <v>0</v>
      </c>
      <c r="O3" t="s">
        <v>358</v>
      </c>
      <c r="P3" s="25" t="s">
        <v>0</v>
      </c>
      <c r="Q3" s="31" t="s">
        <v>358</v>
      </c>
      <c r="R3" t="s">
        <v>61</v>
      </c>
    </row>
    <row r="4" spans="1:18" x14ac:dyDescent="0.25">
      <c r="A4" s="11">
        <v>1</v>
      </c>
      <c r="B4" s="18">
        <v>0.82242414893738303</v>
      </c>
      <c r="C4" s="34">
        <f t="shared" ref="C4:C13" si="0">(B4/$B36)-1</f>
        <v>0</v>
      </c>
      <c r="D4" s="10">
        <v>0.82242414893738303</v>
      </c>
      <c r="E4" s="32">
        <f t="shared" ref="E4:E13" si="1">(D4/$B36)-1</f>
        <v>0</v>
      </c>
      <c r="F4" s="11">
        <v>0.82270090037034205</v>
      </c>
      <c r="G4" s="35">
        <f t="shared" ref="G4:G19" si="2">(F4/$B36)-1</f>
        <v>3.3650693905040718E-4</v>
      </c>
      <c r="H4">
        <v>0.82408006666831901</v>
      </c>
      <c r="I4" s="35">
        <f t="shared" ref="I4:I19" si="3">(H4-B36)</f>
        <v>1.6559177309369844E-3</v>
      </c>
      <c r="J4">
        <v>0.82493477746352495</v>
      </c>
      <c r="K4" s="36">
        <f t="shared" ref="K4:K19" si="4">(J4/$B36)-1</f>
        <v>3.0527174200645213E-3</v>
      </c>
      <c r="L4">
        <v>0.82321019909979098</v>
      </c>
      <c r="M4" s="36">
        <f>(L4/$B36)-1</f>
        <v>9.5577222948106666E-4</v>
      </c>
      <c r="N4">
        <v>0.82770149124775805</v>
      </c>
      <c r="O4" s="36">
        <f t="shared" ref="O4:O33" si="5">(N4/$B36)-1</f>
        <v>6.4168134133641974E-3</v>
      </c>
      <c r="P4">
        <v>0.83549520383159603</v>
      </c>
      <c r="Q4" s="36">
        <f>(P4/$B36)-1</f>
        <v>1.5893325738431274E-2</v>
      </c>
      <c r="R4">
        <v>1</v>
      </c>
    </row>
    <row r="5" spans="1:18" x14ac:dyDescent="0.25">
      <c r="A5" s="11">
        <v>2</v>
      </c>
      <c r="B5" s="18">
        <v>0.82043698806251397</v>
      </c>
      <c r="C5" s="34">
        <f t="shared" si="0"/>
        <v>0</v>
      </c>
      <c r="D5" s="10">
        <v>0.82043698806251397</v>
      </c>
      <c r="E5" s="32">
        <f t="shared" si="1"/>
        <v>0</v>
      </c>
      <c r="F5" s="11">
        <v>0.82071597875787705</v>
      </c>
      <c r="G5" s="35">
        <f t="shared" si="2"/>
        <v>3.4005133779002605E-4</v>
      </c>
      <c r="H5">
        <v>0.82217337112417099</v>
      </c>
      <c r="I5" s="35">
        <f t="shared" si="3"/>
        <v>1.7363830616570208E-3</v>
      </c>
      <c r="J5">
        <v>0.82392232683715405</v>
      </c>
      <c r="K5" s="36">
        <f t="shared" si="4"/>
        <v>4.248149248939681E-3</v>
      </c>
      <c r="L5">
        <v>0.82206393649256504</v>
      </c>
      <c r="M5" s="36">
        <f t="shared" ref="M5:M23" si="6">(L5/$B37)-1</f>
        <v>1.9830266720337608E-3</v>
      </c>
      <c r="N5">
        <v>0.82059573247848305</v>
      </c>
      <c r="O5" s="36">
        <f t="shared" si="5"/>
        <v>1.9348763924442736E-4</v>
      </c>
      <c r="P5">
        <v>0.78465692221496897</v>
      </c>
      <c r="Q5" s="36">
        <f t="shared" ref="Q5:Q31" si="7">(P5/$B37)-1</f>
        <v>-4.3610985813841374E-2</v>
      </c>
      <c r="R5">
        <v>2</v>
      </c>
    </row>
    <row r="6" spans="1:18" x14ac:dyDescent="0.25">
      <c r="A6" s="11">
        <v>3</v>
      </c>
      <c r="B6" s="18">
        <v>0.67766827533071805</v>
      </c>
      <c r="C6" s="34">
        <f t="shared" si="0"/>
        <v>-1.4432899320127035E-15</v>
      </c>
      <c r="D6" s="10">
        <v>0.67766827533071805</v>
      </c>
      <c r="E6" s="32">
        <f t="shared" si="1"/>
        <v>-1.4432899320127035E-15</v>
      </c>
      <c r="F6" s="11">
        <v>0.67766985305227501</v>
      </c>
      <c r="G6" s="35">
        <f t="shared" si="2"/>
        <v>2.3281620424864258E-6</v>
      </c>
      <c r="H6">
        <v>0.67770330872075202</v>
      </c>
      <c r="I6" s="35">
        <f t="shared" si="3"/>
        <v>3.5033390032968015E-5</v>
      </c>
      <c r="J6">
        <v>0.67773550114404302</v>
      </c>
      <c r="K6" s="36">
        <f t="shared" si="4"/>
        <v>9.9201653332769979E-5</v>
      </c>
      <c r="L6">
        <v>0.67815779987582503</v>
      </c>
      <c r="M6" s="36">
        <f t="shared" si="6"/>
        <v>7.2236603501485419E-4</v>
      </c>
      <c r="N6">
        <v>0.67957543535452702</v>
      </c>
      <c r="O6" s="36">
        <f t="shared" si="5"/>
        <v>2.814297338734395E-3</v>
      </c>
      <c r="P6">
        <v>0.68034938914699405</v>
      </c>
      <c r="Q6" s="36">
        <f t="shared" si="7"/>
        <v>3.9563808929472533E-3</v>
      </c>
      <c r="R6">
        <v>3</v>
      </c>
    </row>
    <row r="7" spans="1:18" x14ac:dyDescent="0.25">
      <c r="A7" s="11">
        <v>4</v>
      </c>
      <c r="B7" s="18">
        <v>0.29004720430383901</v>
      </c>
      <c r="C7" s="34">
        <f t="shared" si="0"/>
        <v>0</v>
      </c>
      <c r="D7" s="10">
        <v>0.29004720430383901</v>
      </c>
      <c r="E7" s="32">
        <f t="shared" si="1"/>
        <v>0</v>
      </c>
      <c r="F7" s="11">
        <v>0.29006452142509898</v>
      </c>
      <c r="G7" s="35">
        <f t="shared" si="2"/>
        <v>5.9704492934242737E-5</v>
      </c>
      <c r="H7">
        <v>0.290201166481939</v>
      </c>
      <c r="I7" s="35">
        <f t="shared" si="3"/>
        <v>1.5396217809998669E-4</v>
      </c>
      <c r="J7">
        <v>0.290168238692743</v>
      </c>
      <c r="K7" s="36">
        <f t="shared" si="4"/>
        <v>4.1729203766838197E-4</v>
      </c>
      <c r="L7">
        <v>0.29045697192799802</v>
      </c>
      <c r="M7" s="36">
        <f t="shared" si="6"/>
        <v>1.4127618473087633E-3</v>
      </c>
      <c r="N7">
        <v>0.28977983228176402</v>
      </c>
      <c r="O7" s="36">
        <f t="shared" si="5"/>
        <v>-9.2182244168403926E-4</v>
      </c>
      <c r="P7">
        <v>0.28437997747813798</v>
      </c>
      <c r="Q7" s="36">
        <f t="shared" si="7"/>
        <v>-1.9538981040356229E-2</v>
      </c>
      <c r="R7">
        <v>4</v>
      </c>
    </row>
    <row r="8" spans="1:18" x14ac:dyDescent="0.25">
      <c r="A8" s="11">
        <v>5</v>
      </c>
      <c r="B8" s="18">
        <v>0.27427804457041599</v>
      </c>
      <c r="C8" s="34">
        <f t="shared" si="0"/>
        <v>3.5527136788005009E-15</v>
      </c>
      <c r="D8" s="10">
        <v>0.27427804457041599</v>
      </c>
      <c r="E8" s="32">
        <f t="shared" si="1"/>
        <v>3.5527136788005009E-15</v>
      </c>
      <c r="F8" s="11">
        <v>0.27429475892341298</v>
      </c>
      <c r="G8" s="35">
        <f t="shared" si="2"/>
        <v>6.0939449324726169E-5</v>
      </c>
      <c r="H8">
        <v>0.27442819306257499</v>
      </c>
      <c r="I8" s="35">
        <f t="shared" si="3"/>
        <v>1.5014849215999604E-4</v>
      </c>
      <c r="J8">
        <v>0.27462695373700802</v>
      </c>
      <c r="K8" s="36">
        <f t="shared" si="4"/>
        <v>1.2721002409781246E-3</v>
      </c>
      <c r="L8">
        <v>0.27593161190098803</v>
      </c>
      <c r="M8" s="36">
        <f t="shared" si="6"/>
        <v>6.0287994730416905E-3</v>
      </c>
      <c r="N8">
        <v>0.27895735610920702</v>
      </c>
      <c r="O8" s="36">
        <f t="shared" si="5"/>
        <v>1.7060467038551907E-2</v>
      </c>
      <c r="P8">
        <v>0.28189472188912701</v>
      </c>
      <c r="Q8" s="36">
        <f t="shared" si="7"/>
        <v>2.7769912574087119E-2</v>
      </c>
      <c r="R8">
        <v>5</v>
      </c>
    </row>
    <row r="9" spans="1:18" x14ac:dyDescent="0.25">
      <c r="A9" s="11">
        <v>6</v>
      </c>
      <c r="B9" s="18">
        <v>0.21077266874855299</v>
      </c>
      <c r="C9" s="34">
        <f t="shared" si="0"/>
        <v>0</v>
      </c>
      <c r="D9" s="10">
        <v>0.21077266874855299</v>
      </c>
      <c r="E9" s="32">
        <f t="shared" si="1"/>
        <v>0</v>
      </c>
      <c r="F9" s="11">
        <v>0.21077366476189499</v>
      </c>
      <c r="G9" s="35">
        <f t="shared" si="2"/>
        <v>4.7255336657059388E-6</v>
      </c>
      <c r="H9">
        <v>0.210808837380102</v>
      </c>
      <c r="I9" s="35">
        <f t="shared" si="3"/>
        <v>3.6168631549010621E-5</v>
      </c>
      <c r="J9">
        <v>0.21085418679405299</v>
      </c>
      <c r="K9" s="36">
        <f t="shared" si="4"/>
        <v>3.8675814081590154E-4</v>
      </c>
      <c r="L9">
        <v>0.211415862064912</v>
      </c>
      <c r="M9" s="36">
        <f t="shared" si="6"/>
        <v>3.0515973450349065E-3</v>
      </c>
      <c r="N9">
        <v>0.213357833402056</v>
      </c>
      <c r="O9" s="36">
        <f t="shared" si="5"/>
        <v>1.2265179678428995E-2</v>
      </c>
      <c r="P9">
        <v>0.214770355728236</v>
      </c>
      <c r="Q9" s="36">
        <f t="shared" si="7"/>
        <v>1.8966818627002224E-2</v>
      </c>
      <c r="R9">
        <v>6</v>
      </c>
    </row>
    <row r="10" spans="1:18" x14ac:dyDescent="0.25">
      <c r="A10" s="11">
        <v>7</v>
      </c>
      <c r="B10" s="18">
        <v>0.17112205157222701</v>
      </c>
      <c r="C10" s="34">
        <f t="shared" si="0"/>
        <v>0</v>
      </c>
      <c r="D10" s="10">
        <v>0.17112205157222701</v>
      </c>
      <c r="E10" s="32">
        <f t="shared" si="1"/>
        <v>0</v>
      </c>
      <c r="F10" s="11">
        <v>0.17111835505765399</v>
      </c>
      <c r="G10" s="35">
        <f t="shared" si="2"/>
        <v>-2.1601626085332448E-5</v>
      </c>
      <c r="H10">
        <v>0.17112059810908201</v>
      </c>
      <c r="I10" s="35">
        <f t="shared" si="3"/>
        <v>-1.4534631450069391E-6</v>
      </c>
      <c r="J10">
        <v>0.171128589817232</v>
      </c>
      <c r="K10" s="36">
        <f t="shared" si="4"/>
        <v>3.8208079817358964E-5</v>
      </c>
      <c r="L10">
        <v>0.17145288195193101</v>
      </c>
      <c r="M10" s="36">
        <f t="shared" si="6"/>
        <v>1.9333006860566826E-3</v>
      </c>
      <c r="N10">
        <v>0.17136449038101001</v>
      </c>
      <c r="O10" s="36">
        <f t="shared" si="5"/>
        <v>1.4167595967646829E-3</v>
      </c>
      <c r="P10">
        <v>0.16952390155897401</v>
      </c>
      <c r="Q10" s="36">
        <f t="shared" si="7"/>
        <v>-9.3392406096677316E-3</v>
      </c>
      <c r="R10">
        <v>7</v>
      </c>
    </row>
    <row r="11" spans="1:18" x14ac:dyDescent="0.25">
      <c r="A11" s="11">
        <v>8</v>
      </c>
      <c r="B11" s="18">
        <v>0.14890101112732099</v>
      </c>
      <c r="C11" s="34">
        <f t="shared" si="0"/>
        <v>0</v>
      </c>
      <c r="D11" s="10">
        <v>0.14890101112732099</v>
      </c>
      <c r="E11" s="32">
        <f t="shared" si="1"/>
        <v>0</v>
      </c>
      <c r="F11" s="11">
        <v>0.14889539815010699</v>
      </c>
      <c r="G11" s="35">
        <f t="shared" si="2"/>
        <v>-3.7696031554790288E-5</v>
      </c>
      <c r="H11">
        <v>0.14887535811517</v>
      </c>
      <c r="I11" s="35">
        <f t="shared" si="3"/>
        <v>-2.565301215098903E-5</v>
      </c>
      <c r="J11">
        <v>0.14886481735719601</v>
      </c>
      <c r="K11" s="36">
        <f t="shared" si="4"/>
        <v>-2.4307269541667953E-4</v>
      </c>
      <c r="L11">
        <v>0.149854619502543</v>
      </c>
      <c r="M11" s="36">
        <f t="shared" si="6"/>
        <v>6.4043109445819368E-3</v>
      </c>
      <c r="N11">
        <v>0.15114632543770401</v>
      </c>
      <c r="O11" s="36">
        <f t="shared" si="5"/>
        <v>1.5079241526863241E-2</v>
      </c>
      <c r="P11">
        <v>0.150558356704314</v>
      </c>
      <c r="Q11" s="36">
        <f t="shared" si="7"/>
        <v>1.113051929228237E-2</v>
      </c>
      <c r="R11">
        <v>8</v>
      </c>
    </row>
    <row r="12" spans="1:18" x14ac:dyDescent="0.25">
      <c r="A12" s="11">
        <v>9</v>
      </c>
      <c r="B12" s="18">
        <v>0.11774324377274401</v>
      </c>
      <c r="C12" s="34">
        <f t="shared" si="0"/>
        <v>0</v>
      </c>
      <c r="D12" s="10">
        <v>0.11774324377274401</v>
      </c>
      <c r="E12" s="32">
        <f t="shared" si="1"/>
        <v>0</v>
      </c>
      <c r="F12" s="11">
        <v>0.117741062884978</v>
      </c>
      <c r="G12" s="35">
        <f t="shared" si="2"/>
        <v>-1.8522402612020095E-5</v>
      </c>
      <c r="H12">
        <v>0.11772737175495</v>
      </c>
      <c r="I12" s="35">
        <f t="shared" si="3"/>
        <v>-1.5872017794002491E-5</v>
      </c>
      <c r="J12">
        <v>0.11775960311471501</v>
      </c>
      <c r="K12" s="36">
        <f t="shared" si="4"/>
        <v>1.3894081262599833E-4</v>
      </c>
      <c r="L12">
        <v>0.117855108452057</v>
      </c>
      <c r="M12" s="36">
        <f t="shared" si="6"/>
        <v>9.500730209957009E-4</v>
      </c>
      <c r="N12">
        <v>0.117835036022297</v>
      </c>
      <c r="O12" s="36">
        <f t="shared" si="5"/>
        <v>7.7959674467753537E-4</v>
      </c>
      <c r="P12">
        <v>0.117415353604738</v>
      </c>
      <c r="Q12" s="36">
        <f t="shared" si="7"/>
        <v>-2.7847896618073964E-3</v>
      </c>
      <c r="R12">
        <v>9</v>
      </c>
    </row>
    <row r="13" spans="1:18" x14ac:dyDescent="0.25">
      <c r="A13" s="11">
        <v>10</v>
      </c>
      <c r="B13" s="18">
        <v>0.111497406415942</v>
      </c>
      <c r="C13" s="34">
        <f t="shared" si="0"/>
        <v>-8.992806499463768E-15</v>
      </c>
      <c r="D13" s="10">
        <v>0.111497406415942</v>
      </c>
      <c r="E13" s="32">
        <f t="shared" si="1"/>
        <v>-8.992806499463768E-15</v>
      </c>
      <c r="F13" s="11">
        <v>0.111497438106096</v>
      </c>
      <c r="G13" s="35">
        <f t="shared" si="2"/>
        <v>2.8422323006260797E-7</v>
      </c>
      <c r="H13">
        <v>0.11149080311362</v>
      </c>
      <c r="I13" s="35">
        <f t="shared" si="3"/>
        <v>-6.603302322993887E-6</v>
      </c>
      <c r="J13">
        <v>0.111515118191305</v>
      </c>
      <c r="K13" s="36">
        <f t="shared" si="4"/>
        <v>1.588536983176958E-4</v>
      </c>
      <c r="L13">
        <v>0.11180869312227899</v>
      </c>
      <c r="M13" s="36">
        <f t="shared" si="6"/>
        <v>2.7918739667784909E-3</v>
      </c>
      <c r="N13">
        <v>0.112713458878603</v>
      </c>
      <c r="O13" s="36">
        <f t="shared" si="5"/>
        <v>1.0906553809184594E-2</v>
      </c>
      <c r="P13">
        <v>0.114062924982595</v>
      </c>
      <c r="Q13" s="36">
        <f t="shared" si="7"/>
        <v>2.3009670351266331E-2</v>
      </c>
      <c r="R13">
        <v>10</v>
      </c>
    </row>
    <row r="14" spans="1:18" x14ac:dyDescent="0.25">
      <c r="A14" s="11">
        <v>11</v>
      </c>
      <c r="B14">
        <v>0.109649488777848</v>
      </c>
      <c r="C14" s="34">
        <f t="shared" ref="C14:C18" si="8">(B14/$B46)-1</f>
        <v>0</v>
      </c>
      <c r="D14" s="10">
        <v>0.109649488777848</v>
      </c>
      <c r="E14" s="32">
        <f t="shared" ref="E14:E19" si="9">(D14/$B46)-1</f>
        <v>0</v>
      </c>
      <c r="F14" s="10">
        <v>0.109658845035882</v>
      </c>
      <c r="G14" s="35">
        <f t="shared" si="2"/>
        <v>8.5328788472116557E-5</v>
      </c>
      <c r="H14">
        <v>0.109686073692544</v>
      </c>
      <c r="I14" s="35">
        <f t="shared" si="3"/>
        <v>3.6584914696005666E-5</v>
      </c>
      <c r="J14">
        <v>0.109719585159521</v>
      </c>
      <c r="K14" s="36">
        <f t="shared" si="4"/>
        <v>6.3927686717279997E-4</v>
      </c>
      <c r="L14">
        <v>0.11008635929772501</v>
      </c>
      <c r="M14" s="36">
        <f t="shared" si="6"/>
        <v>3.9842458432444161E-3</v>
      </c>
      <c r="N14">
        <v>0.11066135403958199</v>
      </c>
      <c r="O14" s="36">
        <f t="shared" si="5"/>
        <v>9.2281803865410517E-3</v>
      </c>
      <c r="P14">
        <v>0.109580380729695</v>
      </c>
      <c r="Q14" s="36">
        <f t="shared" si="7"/>
        <v>-6.3026329555448957E-4</v>
      </c>
      <c r="R14">
        <v>11</v>
      </c>
    </row>
    <row r="15" spans="1:18" x14ac:dyDescent="0.25">
      <c r="A15" s="11">
        <v>12</v>
      </c>
      <c r="B15">
        <v>0.102249145418013</v>
      </c>
      <c r="C15" s="34">
        <f t="shared" si="8"/>
        <v>0</v>
      </c>
      <c r="D15" s="10">
        <v>0.102249145418013</v>
      </c>
      <c r="E15" s="32">
        <f t="shared" si="9"/>
        <v>0</v>
      </c>
      <c r="F15" s="10">
        <v>0.10224926185583399</v>
      </c>
      <c r="G15" s="35">
        <f t="shared" si="2"/>
        <v>1.1387657130601525E-6</v>
      </c>
      <c r="H15">
        <v>0.10225005778094701</v>
      </c>
      <c r="I15" s="35">
        <f t="shared" si="3"/>
        <v>9.1236293400798196E-7</v>
      </c>
      <c r="J15">
        <v>0.102251011744328</v>
      </c>
      <c r="K15" s="36">
        <f t="shared" si="4"/>
        <v>1.8252732649992609E-5</v>
      </c>
      <c r="L15">
        <v>0.102249475022479</v>
      </c>
      <c r="M15" s="36">
        <f t="shared" si="6"/>
        <v>3.2235425015958441E-6</v>
      </c>
      <c r="N15">
        <v>0.102458833408388</v>
      </c>
      <c r="O15" s="36">
        <f t="shared" si="5"/>
        <v>2.0507554319184607E-3</v>
      </c>
      <c r="P15">
        <v>0.102242077257689</v>
      </c>
      <c r="Q15" s="36">
        <f t="shared" si="7"/>
        <v>-6.9126840083644225E-5</v>
      </c>
      <c r="R15">
        <v>12</v>
      </c>
    </row>
    <row r="16" spans="1:18" x14ac:dyDescent="0.25">
      <c r="A16" s="11">
        <v>13</v>
      </c>
      <c r="B16">
        <v>0.10139195542483</v>
      </c>
      <c r="C16" s="34">
        <f t="shared" si="8"/>
        <v>0</v>
      </c>
      <c r="D16" s="10">
        <v>0.10139195542483</v>
      </c>
      <c r="E16" s="32">
        <f t="shared" si="9"/>
        <v>0</v>
      </c>
      <c r="F16" s="10">
        <v>0.10139247855213</v>
      </c>
      <c r="G16" s="35">
        <f t="shared" si="2"/>
        <v>5.159455676917446E-6</v>
      </c>
      <c r="H16">
        <v>0.101376507052152</v>
      </c>
      <c r="I16" s="35">
        <f t="shared" si="3"/>
        <v>-1.544837267800081E-5</v>
      </c>
      <c r="J16">
        <v>0.101374448691157</v>
      </c>
      <c r="K16" s="36">
        <f t="shared" si="4"/>
        <v>-1.7266393176507133E-4</v>
      </c>
      <c r="L16">
        <v>0.101930805928494</v>
      </c>
      <c r="M16" s="36">
        <f t="shared" si="6"/>
        <v>5.3145291596974342E-3</v>
      </c>
      <c r="N16">
        <v>0.102249707814868</v>
      </c>
      <c r="O16" s="36">
        <f t="shared" si="5"/>
        <v>8.4597677048838804E-3</v>
      </c>
      <c r="P16">
        <v>0.10142454692884</v>
      </c>
      <c r="Q16" s="36">
        <f t="shared" si="7"/>
        <v>3.2144072844286775E-4</v>
      </c>
      <c r="R16">
        <v>13</v>
      </c>
    </row>
    <row r="17" spans="1:18" x14ac:dyDescent="0.25">
      <c r="A17" s="11">
        <v>14</v>
      </c>
      <c r="B17">
        <v>8.9497193411456802E-2</v>
      </c>
      <c r="C17" s="34">
        <f t="shared" si="8"/>
        <v>-1.1102230246251565E-15</v>
      </c>
      <c r="D17" s="10">
        <v>8.9497193411456802E-2</v>
      </c>
      <c r="E17" s="32">
        <f t="shared" si="9"/>
        <v>-1.1102230246251565E-15</v>
      </c>
      <c r="F17" s="10">
        <v>8.9533305678672306E-2</v>
      </c>
      <c r="G17" s="35">
        <f t="shared" si="2"/>
        <v>4.0350167238645263E-4</v>
      </c>
      <c r="H17">
        <v>8.9732113171598807E-2</v>
      </c>
      <c r="I17" s="35">
        <f t="shared" si="3"/>
        <v>2.3491976014190785E-4</v>
      </c>
      <c r="J17">
        <v>8.9877204646203898E-2</v>
      </c>
      <c r="K17" s="36">
        <f t="shared" si="4"/>
        <v>4.2460687342442682E-3</v>
      </c>
      <c r="L17">
        <v>8.9537081699729695E-2</v>
      </c>
      <c r="M17" s="36">
        <f t="shared" si="6"/>
        <v>4.4569317486198301E-4</v>
      </c>
      <c r="N17">
        <v>8.9382669749580396E-2</v>
      </c>
      <c r="O17" s="36">
        <f t="shared" si="5"/>
        <v>-1.279634114893291E-3</v>
      </c>
      <c r="P17">
        <v>8.7919828841860503E-2</v>
      </c>
      <c r="Q17" s="36">
        <f t="shared" si="7"/>
        <v>-1.7624737821046232E-2</v>
      </c>
      <c r="R17">
        <v>14</v>
      </c>
    </row>
    <row r="18" spans="1:18" x14ac:dyDescent="0.25">
      <c r="A18" s="11">
        <v>15</v>
      </c>
      <c r="B18">
        <v>8.1437571930059904E-2</v>
      </c>
      <c r="C18" s="34">
        <f t="shared" si="8"/>
        <v>-2.3314683517128287E-15</v>
      </c>
      <c r="D18" s="10">
        <v>8.1437571930059904E-2</v>
      </c>
      <c r="E18" s="32">
        <f t="shared" si="9"/>
        <v>-2.3314683517128287E-15</v>
      </c>
      <c r="F18" s="10">
        <v>8.14445256912847E-2</v>
      </c>
      <c r="G18" s="35">
        <f t="shared" si="2"/>
        <v>8.5387629564559475E-5</v>
      </c>
      <c r="H18">
        <v>8.1441457416401394E-2</v>
      </c>
      <c r="I18" s="35">
        <f t="shared" si="3"/>
        <v>3.8854863412957075E-6</v>
      </c>
      <c r="J18">
        <v>8.1565547889465795E-2</v>
      </c>
      <c r="K18" s="36">
        <f t="shared" si="4"/>
        <v>1.5714608917318795E-3</v>
      </c>
      <c r="L18">
        <v>8.1854300882896303E-2</v>
      </c>
      <c r="M18" s="36">
        <f t="shared" si="6"/>
        <v>5.1171583700222456E-3</v>
      </c>
      <c r="N18">
        <v>8.2461527580508703E-2</v>
      </c>
      <c r="O18" s="36">
        <f t="shared" si="5"/>
        <v>1.257350417234937E-2</v>
      </c>
      <c r="P18">
        <v>8.1940154143819194E-2</v>
      </c>
      <c r="Q18" s="36">
        <f t="shared" si="7"/>
        <v>6.1713801363174614E-3</v>
      </c>
      <c r="R18">
        <v>15</v>
      </c>
    </row>
    <row r="19" spans="1:18" x14ac:dyDescent="0.25">
      <c r="A19" s="11">
        <v>16</v>
      </c>
      <c r="B19">
        <v>8.1418167305269004E-2</v>
      </c>
      <c r="C19" s="34">
        <f>(B19/$B51)-1</f>
        <v>-6.106226635438361E-15</v>
      </c>
      <c r="D19" s="10">
        <v>8.1418167305269004E-2</v>
      </c>
      <c r="E19" s="32">
        <f t="shared" si="9"/>
        <v>-6.106226635438361E-15</v>
      </c>
      <c r="F19" s="10">
        <v>8.1427318258710399E-2</v>
      </c>
      <c r="G19" s="35">
        <f t="shared" si="2"/>
        <v>1.1239449061273277E-4</v>
      </c>
      <c r="H19">
        <v>8.14208374735583E-2</v>
      </c>
      <c r="I19" s="35">
        <f t="shared" si="3"/>
        <v>2.6701682887958489E-6</v>
      </c>
      <c r="J19">
        <v>8.1375396971650193E-2</v>
      </c>
      <c r="K19" s="36">
        <f t="shared" si="4"/>
        <v>-5.2531683081180613E-4</v>
      </c>
      <c r="L19">
        <v>8.1654606647117295E-2</v>
      </c>
      <c r="M19" s="36">
        <f t="shared" si="6"/>
        <v>2.9040120856722584E-3</v>
      </c>
      <c r="N19">
        <v>8.1340320925352802E-2</v>
      </c>
      <c r="O19" s="36">
        <f t="shared" si="5"/>
        <v>-9.5613033912722578E-4</v>
      </c>
      <c r="P19">
        <v>7.9748419681520202E-2</v>
      </c>
      <c r="Q19" s="36">
        <f t="shared" si="7"/>
        <v>-2.0508292915618509E-2</v>
      </c>
      <c r="R19">
        <v>16</v>
      </c>
    </row>
    <row r="20" spans="1:18" x14ac:dyDescent="0.25">
      <c r="E20" s="37"/>
      <c r="F20" s="49" t="s">
        <v>367</v>
      </c>
      <c r="G20" s="49" t="s">
        <v>368</v>
      </c>
      <c r="J20" s="48" t="s">
        <v>367</v>
      </c>
      <c r="K20" s="48" t="s">
        <v>368</v>
      </c>
      <c r="L20">
        <v>7.5434688964363297E-2</v>
      </c>
      <c r="M20" s="36">
        <f t="shared" si="6"/>
        <v>4.2045472757170632E-3</v>
      </c>
      <c r="N20">
        <v>7.6443133467385196E-2</v>
      </c>
      <c r="O20" s="36">
        <f t="shared" si="5"/>
        <v>1.7629200701254399E-2</v>
      </c>
      <c r="P20">
        <v>7.6391442562375594E-2</v>
      </c>
      <c r="Q20" s="36">
        <f t="shared" si="7"/>
        <v>1.6941079061514319E-2</v>
      </c>
      <c r="R20">
        <v>17</v>
      </c>
    </row>
    <row r="21" spans="1:18" x14ac:dyDescent="0.25">
      <c r="E21" s="37">
        <v>1</v>
      </c>
      <c r="F21" s="37">
        <v>-0.146292347941956</v>
      </c>
      <c r="G21" s="37">
        <v>-7.0656886336933497E-2</v>
      </c>
      <c r="J21" s="50">
        <v>-0.53634772471979497</v>
      </c>
      <c r="K21" s="50">
        <v>-2.1595107043452699E-2</v>
      </c>
      <c r="L21">
        <v>6.8120048205466202E-2</v>
      </c>
      <c r="M21" s="36">
        <f t="shared" si="6"/>
        <v>3.441511151848653E-3</v>
      </c>
      <c r="N21">
        <v>6.8298605766036399E-2</v>
      </c>
      <c r="O21" s="36">
        <f t="shared" si="5"/>
        <v>6.0717510463614843E-3</v>
      </c>
      <c r="P21">
        <v>6.7611207998310802E-2</v>
      </c>
      <c r="Q21" s="36">
        <f t="shared" si="7"/>
        <v>-4.0539531035900245E-3</v>
      </c>
      <c r="R21">
        <v>18</v>
      </c>
    </row>
    <row r="22" spans="1:18" x14ac:dyDescent="0.25">
      <c r="E22" s="37">
        <v>2</v>
      </c>
      <c r="F22" s="37">
        <v>0.180832880646108</v>
      </c>
      <c r="G22" s="37">
        <v>0.39655944988605402</v>
      </c>
      <c r="J22" s="50">
        <v>2.4012697552913399E-2</v>
      </c>
      <c r="K22" s="50">
        <v>0.55393528655311597</v>
      </c>
      <c r="L22">
        <v>6.5188753096150798E-2</v>
      </c>
      <c r="M22" s="36">
        <f t="shared" si="6"/>
        <v>1.9065062853635961E-3</v>
      </c>
      <c r="N22">
        <v>6.5136176175487698E-2</v>
      </c>
      <c r="O22" s="36">
        <f t="shared" si="5"/>
        <v>1.0984350094009887E-3</v>
      </c>
      <c r="P22">
        <v>6.4282073544949497E-2</v>
      </c>
      <c r="Q22" s="36">
        <f t="shared" si="7"/>
        <v>-1.2028537695683461E-2</v>
      </c>
      <c r="R22">
        <v>19</v>
      </c>
    </row>
    <row r="23" spans="1:18" x14ac:dyDescent="0.25">
      <c r="E23" s="37">
        <v>3</v>
      </c>
      <c r="F23" s="38">
        <v>1.5247545490880099E-9</v>
      </c>
      <c r="G23" s="38">
        <v>3.4841703605460802E-8</v>
      </c>
      <c r="J23" s="50">
        <v>-7.3853096990077195E-8</v>
      </c>
      <c r="K23" s="50">
        <v>-5.6446358209139803E-8</v>
      </c>
      <c r="L23" s="28">
        <v>6.1553038195120403E-2</v>
      </c>
      <c r="M23" s="36">
        <f t="shared" si="6"/>
        <v>1.0777756632163182E-4</v>
      </c>
      <c r="N23">
        <v>6.1554074644598E-2</v>
      </c>
      <c r="O23" s="36">
        <f t="shared" si="5"/>
        <v>1.2461769662230893E-4</v>
      </c>
      <c r="P23">
        <v>6.1465809006192099E-2</v>
      </c>
      <c r="Q23" s="36">
        <f t="shared" si="7"/>
        <v>-1.3095138109366911E-3</v>
      </c>
      <c r="R23">
        <v>20</v>
      </c>
    </row>
    <row r="24" spans="1:18" x14ac:dyDescent="0.25">
      <c r="E24" s="37">
        <v>4</v>
      </c>
      <c r="F24" s="37">
        <v>-0.13692096631703299</v>
      </c>
      <c r="G24" s="37">
        <v>-1.6993953675537101E-2</v>
      </c>
      <c r="J24" s="50">
        <v>-6.2966316873582895E-2</v>
      </c>
      <c r="K24" s="50">
        <v>-7.7964680101129001E-3</v>
      </c>
      <c r="L24" s="48" t="s">
        <v>367</v>
      </c>
      <c r="M24" s="48" t="s">
        <v>368</v>
      </c>
      <c r="N24">
        <v>6.0334489658742503E-2</v>
      </c>
      <c r="O24" s="36">
        <f t="shared" si="5"/>
        <v>7.1411848782068077E-3</v>
      </c>
      <c r="P24">
        <v>6.0272891066632001E-2</v>
      </c>
      <c r="Q24" s="36">
        <f t="shared" si="7"/>
        <v>6.1129425014849748E-3</v>
      </c>
      <c r="R24">
        <v>21</v>
      </c>
    </row>
    <row r="25" spans="1:18" x14ac:dyDescent="0.25">
      <c r="E25" s="37">
        <v>5</v>
      </c>
      <c r="F25" s="37">
        <v>-2.0970656567403899E-2</v>
      </c>
      <c r="G25" s="37">
        <v>-0.158762372433358</v>
      </c>
      <c r="J25" s="50">
        <v>-2.34414103878861E-3</v>
      </c>
      <c r="K25" s="50">
        <v>-1.7856676318524101E-2</v>
      </c>
      <c r="L25" s="50">
        <v>5.1058813385176899E-2</v>
      </c>
      <c r="M25" s="50">
        <v>1.1565291394613601E-3</v>
      </c>
      <c r="N25">
        <v>5.7751382112756898E-2</v>
      </c>
      <c r="O25" s="36">
        <f t="shared" si="5"/>
        <v>3.193156020169674E-3</v>
      </c>
      <c r="P25">
        <v>5.7455007174684498E-2</v>
      </c>
      <c r="Q25" s="36">
        <f t="shared" si="7"/>
        <v>-1.9551417107769309E-3</v>
      </c>
      <c r="R25">
        <v>22</v>
      </c>
    </row>
    <row r="26" spans="1:18" x14ac:dyDescent="0.25">
      <c r="E26" s="37">
        <v>6</v>
      </c>
      <c r="F26" s="38">
        <v>-2.4088278636619001E-8</v>
      </c>
      <c r="G26" s="38">
        <v>-1.6133025327368701E-7</v>
      </c>
      <c r="J26" s="50">
        <v>2.8025083542737899E-7</v>
      </c>
      <c r="K26" s="50">
        <v>1.3779056033033201E-7</v>
      </c>
      <c r="L26" s="50">
        <v>7.2251708337369002E-3</v>
      </c>
      <c r="M26" s="50">
        <v>0.50457291642565705</v>
      </c>
      <c r="N26">
        <v>5.6642767039185998E-2</v>
      </c>
      <c r="O26" s="36">
        <f t="shared" si="5"/>
        <v>8.4930050350040531E-5</v>
      </c>
      <c r="P26">
        <v>5.6256880597080297E-2</v>
      </c>
      <c r="Q26" s="36">
        <f t="shared" si="7"/>
        <v>-6.7282825738438357E-3</v>
      </c>
      <c r="R26">
        <v>23</v>
      </c>
    </row>
    <row r="27" spans="1:18" x14ac:dyDescent="0.25">
      <c r="E27" s="37">
        <v>7</v>
      </c>
      <c r="F27" s="37">
        <v>6.9297577265891905E-2</v>
      </c>
      <c r="G27" s="37">
        <v>1.54290859273188E-2</v>
      </c>
      <c r="J27" s="50">
        <v>5.5094677159265602E-2</v>
      </c>
      <c r="K27" s="50">
        <v>1.2187456547426E-2</v>
      </c>
      <c r="L27" s="50">
        <v>1.27982827097442E-6</v>
      </c>
      <c r="M27" s="50">
        <v>1.4124880052344301E-8</v>
      </c>
      <c r="N27">
        <v>5.4915997411938103E-2</v>
      </c>
      <c r="O27" s="36">
        <f t="shared" si="5"/>
        <v>8.9944268737429667E-5</v>
      </c>
      <c r="P27">
        <v>5.4907632485171498E-2</v>
      </c>
      <c r="Q27" s="36">
        <f t="shared" si="7"/>
        <v>-6.2391654091720206E-5</v>
      </c>
      <c r="R27">
        <v>24</v>
      </c>
    </row>
    <row r="28" spans="1:18" x14ac:dyDescent="0.25">
      <c r="E28" s="37">
        <v>8</v>
      </c>
      <c r="F28" s="37">
        <v>-1.45324513873555E-2</v>
      </c>
      <c r="G28" s="37">
        <v>-6.2273423794697497E-2</v>
      </c>
      <c r="J28" s="50">
        <v>4.54849599390348E-3</v>
      </c>
      <c r="K28" s="50">
        <v>1.9374977520982599E-2</v>
      </c>
      <c r="L28" s="50">
        <v>0.18302646470178599</v>
      </c>
      <c r="M28" s="50">
        <v>2.1669122639158801E-2</v>
      </c>
      <c r="N28">
        <v>5.2927462911584303E-2</v>
      </c>
      <c r="O28" s="36">
        <f t="shared" si="5"/>
        <v>1.9750495802994816E-3</v>
      </c>
      <c r="P28">
        <v>5.2803511384185299E-2</v>
      </c>
      <c r="Q28" s="36">
        <f t="shared" si="7"/>
        <v>-3.7148907806472398E-4</v>
      </c>
      <c r="R28">
        <v>25</v>
      </c>
    </row>
    <row r="29" spans="1:18" x14ac:dyDescent="0.25">
      <c r="E29" s="37">
        <v>9</v>
      </c>
      <c r="F29" s="37">
        <v>-1.93690560619682E-2</v>
      </c>
      <c r="G29" s="37">
        <v>-3.6041297509002701E-4</v>
      </c>
      <c r="J29" s="50">
        <v>1.9721278654136299E-2</v>
      </c>
      <c r="K29" s="50">
        <v>3.8061271339864702E-4</v>
      </c>
      <c r="L29" s="50">
        <v>1.6224061818715399E-2</v>
      </c>
      <c r="M29" s="50">
        <v>0.15213224887455801</v>
      </c>
      <c r="N29">
        <v>5.2108194529908503E-2</v>
      </c>
      <c r="O29" s="36">
        <f t="shared" si="5"/>
        <v>1.1793810626703483E-3</v>
      </c>
      <c r="P29">
        <v>5.1402682180750003E-2</v>
      </c>
      <c r="Q29" s="36">
        <f t="shared" si="7"/>
        <v>-1.2375961305930772E-2</v>
      </c>
      <c r="R29">
        <v>26</v>
      </c>
    </row>
    <row r="30" spans="1:18" x14ac:dyDescent="0.25">
      <c r="E30" s="37">
        <v>10</v>
      </c>
      <c r="F30" s="37">
        <v>-2.6328866381862302E-2</v>
      </c>
      <c r="G30" s="37">
        <v>-1.5584998645487E-2</v>
      </c>
      <c r="J30" s="50">
        <v>2.5227848829159901E-2</v>
      </c>
      <c r="K30" s="50">
        <v>1.4705661499788501E-2</v>
      </c>
      <c r="L30" s="50">
        <v>1.1256289579664201E-6</v>
      </c>
      <c r="M30" s="50">
        <v>3.60343090532516E-7</v>
      </c>
      <c r="N30">
        <v>4.2487749589956499E-2</v>
      </c>
      <c r="O30" s="36">
        <f t="shared" si="5"/>
        <v>-4.9493138224443456E-6</v>
      </c>
      <c r="P30">
        <v>4.2485629538675497E-2</v>
      </c>
      <c r="Q30" s="36">
        <f t="shared" si="7"/>
        <v>-5.4847009244407552E-5</v>
      </c>
      <c r="R30">
        <v>27</v>
      </c>
    </row>
    <row r="31" spans="1:18" x14ac:dyDescent="0.25">
      <c r="E31" s="37">
        <v>11</v>
      </c>
      <c r="F31" s="38">
        <v>-4.5791791436237699E-6</v>
      </c>
      <c r="G31" s="38">
        <v>-2.61409163768479E-7</v>
      </c>
      <c r="J31" s="50">
        <v>-8.3114814685303096E-6</v>
      </c>
      <c r="K31" s="50">
        <v>-4.0528531071081704E-6</v>
      </c>
      <c r="L31" s="50">
        <v>4.8826128098582E-2</v>
      </c>
      <c r="M31" s="50">
        <v>1.08348205068249E-2</v>
      </c>
      <c r="N31">
        <v>4.1499567360882901E-2</v>
      </c>
      <c r="O31" s="36">
        <f t="shared" si="5"/>
        <v>2.753086675744143E-6</v>
      </c>
      <c r="P31">
        <v>4.14997078537001E-2</v>
      </c>
      <c r="Q31" s="36">
        <f t="shared" si="7"/>
        <v>6.1385003780056735E-6</v>
      </c>
      <c r="R31">
        <v>28</v>
      </c>
    </row>
    <row r="32" spans="1:18" x14ac:dyDescent="0.25">
      <c r="E32" s="37">
        <v>12</v>
      </c>
      <c r="F32" s="38">
        <v>2.0756131512033299E-7</v>
      </c>
      <c r="G32" s="38">
        <v>1.7985123286112801E-7</v>
      </c>
      <c r="J32" s="50">
        <v>-4.1046801934748898E-7</v>
      </c>
      <c r="K32" s="50">
        <v>-2.3471632692547602E-6</v>
      </c>
      <c r="L32" s="50">
        <v>7.1464225505274504E-3</v>
      </c>
      <c r="M32" s="50">
        <v>3.1910838456248897E-2</v>
      </c>
      <c r="N32">
        <v>4.0161977945122301E-2</v>
      </c>
      <c r="O32" s="36">
        <f t="shared" si="5"/>
        <v>2.2570206332783727E-6</v>
      </c>
      <c r="P32">
        <v>4.0161971145315202E-2</v>
      </c>
      <c r="Q32" s="36">
        <f>(P32/$B64)-1</f>
        <v>2.0877106841066251E-6</v>
      </c>
      <c r="R32">
        <v>29</v>
      </c>
    </row>
    <row r="33" spans="1:26" ht="30" customHeight="1" x14ac:dyDescent="0.25">
      <c r="E33" s="37">
        <v>13</v>
      </c>
      <c r="F33" s="37">
        <v>-1.00366584194659E-2</v>
      </c>
      <c r="G33" s="37">
        <v>-2.8240486538024401E-2</v>
      </c>
      <c r="J33" s="50">
        <v>9.90765874471238E-3</v>
      </c>
      <c r="K33" s="50">
        <v>2.8007468077189901E-2</v>
      </c>
      <c r="L33" s="50">
        <v>1.1486721764083401E-2</v>
      </c>
      <c r="M33" s="50">
        <v>4.4535986084975502E-4</v>
      </c>
      <c r="N33">
        <v>3.7923659834041001E-2</v>
      </c>
      <c r="O33" s="36">
        <f t="shared" si="5"/>
        <v>2.2673065538036941E-3</v>
      </c>
      <c r="P33">
        <v>3.7748419171681903E-2</v>
      </c>
      <c r="Q33" s="36">
        <f>(P33/$B65)-1</f>
        <v>-2.3640498983418246E-3</v>
      </c>
      <c r="R33">
        <v>30</v>
      </c>
      <c r="T33" s="52" t="s">
        <v>374</v>
      </c>
      <c r="U33" s="52"/>
      <c r="V33" s="52"/>
      <c r="X33" s="52" t="s">
        <v>375</v>
      </c>
      <c r="Y33" s="52"/>
      <c r="Z33" s="52"/>
    </row>
    <row r="34" spans="1:26" ht="18.75" customHeight="1" x14ac:dyDescent="0.3">
      <c r="A34" s="58" t="s">
        <v>357</v>
      </c>
      <c r="B34" s="58"/>
      <c r="C34" s="58"/>
      <c r="D34" s="59"/>
      <c r="E34" s="37">
        <v>14</v>
      </c>
      <c r="F34" s="38">
        <v>1.4522109285044099E-6</v>
      </c>
      <c r="G34" s="38">
        <v>6.91476114575301E-7</v>
      </c>
      <c r="J34" s="50">
        <v>7.26347151787589E-7</v>
      </c>
      <c r="K34" s="50">
        <v>2.9854161685542302E-6</v>
      </c>
      <c r="L34" s="50">
        <v>2.39272501376151E-2</v>
      </c>
      <c r="M34" s="50">
        <v>1.5849189623631001E-2</v>
      </c>
      <c r="N34" s="50">
        <v>0.24237939912981099</v>
      </c>
      <c r="O34" s="50">
        <v>0.33941339648543201</v>
      </c>
      <c r="P34" s="50">
        <v>9.9848174005257001E-2</v>
      </c>
      <c r="Q34" s="50">
        <v>0.48258670595860198</v>
      </c>
      <c r="T34" s="22">
        <v>9.9848174005257001E-2</v>
      </c>
      <c r="U34" s="22">
        <v>-1.2261581139338101E-2</v>
      </c>
      <c r="V34" s="22">
        <f>SUM(T34:U34)</f>
        <v>8.7586592865918897E-2</v>
      </c>
      <c r="X34" s="22">
        <v>9.9848174005257001E-2</v>
      </c>
      <c r="Y34" s="22">
        <v>1.2261581139338101E-2</v>
      </c>
      <c r="Z34" s="22">
        <f>SUM(X34:Y34)</f>
        <v>0.11210975514459511</v>
      </c>
    </row>
    <row r="35" spans="1:26" x14ac:dyDescent="0.25">
      <c r="A35" s="47" t="s">
        <v>61</v>
      </c>
      <c r="B35" s="46" t="s">
        <v>0</v>
      </c>
      <c r="C35" s="47" t="s">
        <v>370</v>
      </c>
      <c r="D35" s="47" t="s">
        <v>371</v>
      </c>
      <c r="E35" s="37">
        <v>15</v>
      </c>
      <c r="F35" s="37">
        <v>1.01952181775124E-2</v>
      </c>
      <c r="G35" s="37">
        <v>1.29006314567888E-2</v>
      </c>
      <c r="J35" s="50">
        <v>-1.92653421032342E-2</v>
      </c>
      <c r="K35" s="50">
        <v>-2.07998250516553E-5</v>
      </c>
      <c r="L35" s="50">
        <v>4.0917601660512599E-4</v>
      </c>
      <c r="M35" s="50">
        <v>1.8118673053271799E-4</v>
      </c>
      <c r="N35" s="50">
        <v>0.31049402330119802</v>
      </c>
      <c r="O35" s="50">
        <v>0.25457705371339501</v>
      </c>
      <c r="P35" s="50">
        <v>0.228720651194709</v>
      </c>
      <c r="Q35" s="50">
        <v>6.5546220544061201E-2</v>
      </c>
      <c r="T35" s="22">
        <v>0.228720651194709</v>
      </c>
      <c r="U35" s="22">
        <v>0.35819612963741498</v>
      </c>
      <c r="V35" s="22">
        <f t="shared" ref="V35:V63" si="10">SUM(T35:U35)</f>
        <v>0.58691678083212395</v>
      </c>
      <c r="X35" s="22">
        <v>0.228720651194709</v>
      </c>
      <c r="Y35" s="22">
        <v>0.35819612963741498</v>
      </c>
      <c r="Z35" s="22">
        <f t="shared" ref="Z35:Z63" si="11">SUM(X35:Y35)</f>
        <v>0.58691678083212395</v>
      </c>
    </row>
    <row r="36" spans="1:26" x14ac:dyDescent="0.25">
      <c r="A36" s="42">
        <v>1</v>
      </c>
      <c r="B36" s="41">
        <v>0.82242414893738203</v>
      </c>
      <c r="C36" s="41">
        <v>0.403912967117105</v>
      </c>
      <c r="D36" s="41">
        <v>0.16613763821761399</v>
      </c>
      <c r="E36" s="37">
        <v>16</v>
      </c>
      <c r="F36" s="37">
        <v>-1.6900001161549799E-2</v>
      </c>
      <c r="G36" s="37">
        <v>-3.9859249653471096E-3</v>
      </c>
      <c r="J36" s="50">
        <v>-2.96465358473368E-4</v>
      </c>
      <c r="K36" s="50">
        <v>-2.1133390104916001E-2</v>
      </c>
      <c r="L36" s="50">
        <v>1.38907322711185E-6</v>
      </c>
      <c r="M36" s="50">
        <v>1.7467242169794999E-6</v>
      </c>
      <c r="N36" s="50">
        <v>-2.6887504116458498E-7</v>
      </c>
      <c r="O36" s="50">
        <v>-4.4227321779217999E-6</v>
      </c>
      <c r="P36" s="50">
        <v>-4.2810665237127603E-5</v>
      </c>
      <c r="Q36" s="50">
        <v>3.0694728469357103E-5</v>
      </c>
      <c r="T36" s="22">
        <v>-4.2810665237127603E-5</v>
      </c>
      <c r="U36" s="22">
        <v>-7.2027656189410202E-5</v>
      </c>
      <c r="V36" s="22">
        <f t="shared" si="10"/>
        <v>-1.1483832142653781E-4</v>
      </c>
      <c r="X36" s="22">
        <v>-4.2810665237127603E-5</v>
      </c>
      <c r="Y36" s="22">
        <v>7.2027656189410202E-5</v>
      </c>
      <c r="Z36" s="22">
        <f t="shared" si="11"/>
        <v>2.9216990952282599E-5</v>
      </c>
    </row>
    <row r="37" spans="1:26" x14ac:dyDescent="0.25">
      <c r="A37" s="42">
        <v>2</v>
      </c>
      <c r="B37" s="41">
        <v>0.82043698806251397</v>
      </c>
      <c r="C37" s="41">
        <v>0.16606926468991501</v>
      </c>
      <c r="D37" s="41">
        <v>0.410579463769153</v>
      </c>
      <c r="E37" s="37"/>
      <c r="F37" s="39">
        <f>SUM(F21:F36)</f>
        <v>-0.13102827011950635</v>
      </c>
      <c r="G37" s="39">
        <f>SUM(G21:G36)</f>
        <v>6.8031191335320956E-2</v>
      </c>
      <c r="J37" s="51">
        <f>SUM(J21:J36)</f>
        <v>-0.48271512236438063</v>
      </c>
      <c r="K37" s="51">
        <f>SUM(K21:K36)</f>
        <v>0.56018568835383842</v>
      </c>
      <c r="L37" s="50">
        <v>7.9593814875477693E-3</v>
      </c>
      <c r="M37" s="50">
        <v>2.16730273169824E-2</v>
      </c>
      <c r="N37" s="50">
        <v>0.174152082090686</v>
      </c>
      <c r="O37" s="50">
        <v>2.2666243406468001E-2</v>
      </c>
      <c r="P37" s="50">
        <v>-9.1302852349366304E-2</v>
      </c>
      <c r="Q37" s="50">
        <v>-3.7010519470097099E-2</v>
      </c>
      <c r="T37" s="22">
        <v>-9.1302852349366304E-2</v>
      </c>
      <c r="U37" s="22">
        <v>-0.13167635059858901</v>
      </c>
      <c r="V37" s="22">
        <f t="shared" si="10"/>
        <v>-0.22297920294795531</v>
      </c>
      <c r="X37" s="22">
        <v>9.1302852349366304E-2</v>
      </c>
      <c r="Y37" s="22">
        <v>0.13167635059858901</v>
      </c>
      <c r="Z37" s="22">
        <f t="shared" si="11"/>
        <v>0.22297920294795531</v>
      </c>
    </row>
    <row r="38" spans="1:26" x14ac:dyDescent="0.25">
      <c r="A38" s="42">
        <v>3</v>
      </c>
      <c r="B38" s="41">
        <v>0.67766827533071905</v>
      </c>
      <c r="C38" s="43">
        <v>1.9882198606058099E-21</v>
      </c>
      <c r="D38" s="43">
        <v>4.2907681317608797E-21</v>
      </c>
      <c r="E38" s="66" t="s">
        <v>377</v>
      </c>
      <c r="F38" s="67"/>
      <c r="G38" s="68"/>
      <c r="L38" s="50">
        <v>5.4213555748795898E-6</v>
      </c>
      <c r="M38" s="50">
        <v>5.9732348556098997E-7</v>
      </c>
      <c r="N38" s="50">
        <v>2.6370814105821799E-2</v>
      </c>
      <c r="O38" s="50">
        <v>0.21582836353049201</v>
      </c>
      <c r="P38" s="50">
        <v>0.13502606939963499</v>
      </c>
      <c r="Q38" s="50">
        <v>7.3047423053383704E-3</v>
      </c>
      <c r="T38" s="22">
        <v>0.13502606939963499</v>
      </c>
      <c r="U38" s="22">
        <v>4.9731852603537401E-2</v>
      </c>
      <c r="V38" s="22">
        <f t="shared" si="10"/>
        <v>0.1847579220031724</v>
      </c>
      <c r="X38" s="22">
        <v>0.13502606939963499</v>
      </c>
      <c r="Y38" s="22">
        <v>4.9731852603537401E-2</v>
      </c>
      <c r="Z38" s="22">
        <f t="shared" si="11"/>
        <v>0.1847579220031724</v>
      </c>
    </row>
    <row r="39" spans="1:26" x14ac:dyDescent="0.25">
      <c r="A39" s="42">
        <v>4</v>
      </c>
      <c r="B39" s="41">
        <v>0.29004720430383901</v>
      </c>
      <c r="C39" s="41">
        <v>0.195352156636174</v>
      </c>
      <c r="D39" s="41">
        <v>2.4399618633094099E-2</v>
      </c>
      <c r="E39" s="37">
        <v>1</v>
      </c>
      <c r="F39" s="37">
        <v>-0.39969182128139802</v>
      </c>
      <c r="G39" s="37">
        <v>-0.16397766452144399</v>
      </c>
      <c r="L39" s="50">
        <v>3.6703851624168002E-4</v>
      </c>
      <c r="M39" s="50">
        <v>2.1677057720145701E-3</v>
      </c>
      <c r="N39" s="50">
        <v>8.7223613836601494E-6</v>
      </c>
      <c r="O39" s="50">
        <v>3.1556768385028298E-6</v>
      </c>
      <c r="P39" s="50">
        <v>7.1624772233574901E-5</v>
      </c>
      <c r="Q39" s="50">
        <v>1.1212879902765399E-5</v>
      </c>
      <c r="T39" s="22">
        <v>7.1624772233574901E-5</v>
      </c>
      <c r="U39" s="22">
        <v>-7.2020977524829601E-5</v>
      </c>
      <c r="V39" s="22">
        <f t="shared" si="10"/>
        <v>-3.9620529125469978E-7</v>
      </c>
      <c r="X39" s="22">
        <v>7.1624772233574901E-5</v>
      </c>
      <c r="Y39" s="22">
        <v>7.2020977524829601E-5</v>
      </c>
      <c r="Z39" s="22">
        <f t="shared" si="11"/>
        <v>1.436457497584045E-4</v>
      </c>
    </row>
    <row r="40" spans="1:26" x14ac:dyDescent="0.25">
      <c r="A40" s="42">
        <v>5</v>
      </c>
      <c r="B40" s="41">
        <v>0.27427804457041499</v>
      </c>
      <c r="C40" s="41">
        <v>2.7799662614202001E-2</v>
      </c>
      <c r="D40" s="41">
        <v>0.209244812343646</v>
      </c>
      <c r="E40" s="37">
        <v>2</v>
      </c>
      <c r="F40" s="37">
        <v>0.166363585449297</v>
      </c>
      <c r="G40" s="37">
        <v>0.41038811173016898</v>
      </c>
      <c r="L40" s="50">
        <v>1.2467414496484201E-3</v>
      </c>
      <c r="M40" s="50">
        <v>1.1826953515364099E-4</v>
      </c>
      <c r="N40" s="50">
        <v>4.8796129716591703E-2</v>
      </c>
      <c r="O40" s="50">
        <v>1.44075306913902E-2</v>
      </c>
      <c r="P40" s="50">
        <v>-5.2136614434988598E-2</v>
      </c>
      <c r="Q40" s="50">
        <v>-2.4144842435294502E-2</v>
      </c>
      <c r="T40" s="22">
        <v>-5.2136614434988598E-2</v>
      </c>
      <c r="U40" s="22">
        <v>-3.3542485914597998E-2</v>
      </c>
      <c r="V40" s="22">
        <f t="shared" si="10"/>
        <v>-8.567910034958659E-2</v>
      </c>
      <c r="X40" s="22">
        <v>5.2136614434988598E-2</v>
      </c>
      <c r="Y40" s="22">
        <v>3.3542485914597998E-2</v>
      </c>
      <c r="Z40" s="22">
        <f t="shared" si="11"/>
        <v>8.567910034958659E-2</v>
      </c>
    </row>
    <row r="41" spans="1:26" x14ac:dyDescent="0.25">
      <c r="A41" s="42">
        <v>6</v>
      </c>
      <c r="B41" s="41">
        <v>0.21077266874855299</v>
      </c>
      <c r="C41" s="43">
        <v>9.9612260429003001E-26</v>
      </c>
      <c r="D41" s="43">
        <v>2.5901554639466399E-24</v>
      </c>
      <c r="E41" s="37">
        <v>3</v>
      </c>
      <c r="F41" s="38">
        <v>-6.5751009201223402E-10</v>
      </c>
      <c r="G41" s="38">
        <v>-1.0913148213413001E-8</v>
      </c>
      <c r="L41" s="50">
        <v>4.5031839661401901E-5</v>
      </c>
      <c r="M41" s="50">
        <v>7.41496440964528E-6</v>
      </c>
      <c r="N41" s="50">
        <v>1.8250187678057299E-2</v>
      </c>
      <c r="O41" s="50">
        <v>6.4958585070733793E-2</v>
      </c>
      <c r="P41" s="50">
        <v>9.8886747375700901E-3</v>
      </c>
      <c r="Q41" s="50">
        <v>1.9422090312669501E-2</v>
      </c>
      <c r="T41" s="22">
        <v>9.8886747375700901E-3</v>
      </c>
      <c r="U41" s="22">
        <v>2.2118105122710199E-2</v>
      </c>
      <c r="V41" s="22">
        <f t="shared" si="10"/>
        <v>3.2006779860280291E-2</v>
      </c>
      <c r="X41" s="22">
        <v>9.8886747375700901E-3</v>
      </c>
      <c r="Y41" s="22">
        <v>2.2118105122710199E-2</v>
      </c>
      <c r="Z41" s="22">
        <f t="shared" si="11"/>
        <v>3.2006779860280291E-2</v>
      </c>
    </row>
    <row r="42" spans="1:26" x14ac:dyDescent="0.25">
      <c r="A42" s="42">
        <v>7</v>
      </c>
      <c r="B42" s="41">
        <v>0.17112205157222701</v>
      </c>
      <c r="C42" s="41">
        <v>7.2972660114773505E-2</v>
      </c>
      <c r="D42" s="41">
        <v>1.63446527126982E-2</v>
      </c>
      <c r="E42" s="37">
        <v>4</v>
      </c>
      <c r="F42" s="37">
        <v>-0.17810149710314599</v>
      </c>
      <c r="G42" s="37">
        <v>-2.2219502555960301E-2</v>
      </c>
      <c r="L42" s="50">
        <v>9.2313603636055505E-4</v>
      </c>
      <c r="M42" s="50">
        <v>3.0545774176811901E-3</v>
      </c>
      <c r="N42" s="50">
        <v>1.57596159826979E-2</v>
      </c>
      <c r="O42" s="50">
        <v>8.3745360580154797E-4</v>
      </c>
      <c r="P42" s="50">
        <v>-1.5527238627107099E-2</v>
      </c>
      <c r="Q42" s="50">
        <v>-1.13096714600049E-3</v>
      </c>
      <c r="T42" s="22">
        <v>-1.5527238627107099E-2</v>
      </c>
      <c r="U42" s="22">
        <v>2.1093741537957201E-4</v>
      </c>
      <c r="V42" s="22">
        <f t="shared" si="10"/>
        <v>-1.5316301211727527E-2</v>
      </c>
      <c r="X42" s="22">
        <v>1.5527238627107099E-2</v>
      </c>
      <c r="Y42" s="22">
        <v>2.1093741537957201E-4</v>
      </c>
      <c r="Z42" s="22">
        <f t="shared" si="11"/>
        <v>1.573817604248667E-2</v>
      </c>
    </row>
    <row r="43" spans="1:26" x14ac:dyDescent="0.25">
      <c r="A43" s="42">
        <v>8</v>
      </c>
      <c r="B43" s="41">
        <v>0.14890101112732099</v>
      </c>
      <c r="C43" s="41">
        <v>1.6727826789502E-2</v>
      </c>
      <c r="D43" s="41">
        <v>7.1297134677075505E-2</v>
      </c>
      <c r="E43" s="37">
        <v>5</v>
      </c>
      <c r="F43" s="37">
        <v>-1.15178183435602E-2</v>
      </c>
      <c r="G43" s="37">
        <v>-8.6765040633428006E-2</v>
      </c>
      <c r="L43" s="50">
        <v>3.1762867447509401E-3</v>
      </c>
      <c r="M43" s="50">
        <v>1.3741547664184099E-3</v>
      </c>
      <c r="N43" s="50">
        <v>1.04484789804823E-2</v>
      </c>
      <c r="O43" s="50">
        <v>1.0285968950031499E-2</v>
      </c>
      <c r="P43" s="50">
        <v>-2.4480933709335301E-3</v>
      </c>
      <c r="Q43" s="50">
        <v>-3.0528456983048399E-3</v>
      </c>
      <c r="T43" s="22">
        <v>-2.4480933709335301E-3</v>
      </c>
      <c r="U43" s="22">
        <v>-5.7038732472021198E-3</v>
      </c>
      <c r="V43" s="22">
        <f t="shared" si="10"/>
        <v>-8.1519666181356504E-3</v>
      </c>
      <c r="X43" s="22">
        <v>-2.4480933709335301E-3</v>
      </c>
      <c r="Y43" s="22">
        <v>5.7038732472021198E-3</v>
      </c>
      <c r="Z43" s="22">
        <f t="shared" si="11"/>
        <v>3.2557798762685897E-3</v>
      </c>
    </row>
    <row r="44" spans="1:26" x14ac:dyDescent="0.25">
      <c r="A44" s="42">
        <v>9</v>
      </c>
      <c r="B44" s="41">
        <v>0.11774324377274401</v>
      </c>
      <c r="C44" s="41">
        <v>1.9720458564821599E-2</v>
      </c>
      <c r="D44" s="41">
        <v>3.7110617451851401E-4</v>
      </c>
      <c r="E44" s="37">
        <v>6</v>
      </c>
      <c r="F44" s="38">
        <v>-1.91803210996365E-10</v>
      </c>
      <c r="G44" s="38">
        <v>3.0793062509239899E-9</v>
      </c>
      <c r="L44" s="50">
        <v>7.5207963663295596E-7</v>
      </c>
      <c r="M44" s="50">
        <v>8.4761482758851695E-7</v>
      </c>
      <c r="N44" s="50">
        <v>9.2668662749121906E-3</v>
      </c>
      <c r="O44" s="50">
        <v>6.3070645264302E-3</v>
      </c>
      <c r="P44" s="50">
        <v>-1.6948692790797699E-2</v>
      </c>
      <c r="Q44" s="50">
        <v>-1.53298704118366E-2</v>
      </c>
      <c r="T44" s="22">
        <v>-1.6948692790797699E-2</v>
      </c>
      <c r="U44" s="22">
        <v>9.1132001832899197E-5</v>
      </c>
      <c r="V44" s="22">
        <f t="shared" si="10"/>
        <v>-1.68575607889648E-2</v>
      </c>
      <c r="X44" s="22">
        <v>1.6948692790797699E-2</v>
      </c>
      <c r="Y44" s="22">
        <v>9.1132001832899197E-5</v>
      </c>
      <c r="Z44" s="22">
        <f t="shared" si="11"/>
        <v>1.7039824792630599E-2</v>
      </c>
    </row>
    <row r="45" spans="1:26" x14ac:dyDescent="0.25">
      <c r="A45" s="42">
        <v>10</v>
      </c>
      <c r="B45" s="41">
        <v>0.111497406415943</v>
      </c>
      <c r="C45" s="41">
        <v>2.74306294366846E-2</v>
      </c>
      <c r="D45" s="41">
        <v>1.6282252267160902E-2</v>
      </c>
      <c r="E45" s="37">
        <v>7</v>
      </c>
      <c r="F45" s="37">
        <v>6.8725060067701793E-2</v>
      </c>
      <c r="G45" s="37">
        <v>1.53768324362111E-2</v>
      </c>
      <c r="L45" s="50">
        <v>6.3959579739116202E-6</v>
      </c>
      <c r="M45" s="50">
        <v>8.6846906964106699E-7</v>
      </c>
      <c r="N45" s="50">
        <v>1.25374005600446E-2</v>
      </c>
      <c r="O45" s="50">
        <v>2.2538386504187401E-2</v>
      </c>
      <c r="P45" s="50">
        <v>2.4047405099385201E-5</v>
      </c>
      <c r="Q45" s="50">
        <v>1.6588336974112301E-5</v>
      </c>
      <c r="T45" s="22">
        <v>2.4047405099385201E-5</v>
      </c>
      <c r="U45" s="22">
        <v>-7.74108840534814E-5</v>
      </c>
      <c r="V45" s="22">
        <f t="shared" si="10"/>
        <v>-5.3363478954096202E-5</v>
      </c>
      <c r="X45" s="22">
        <v>2.4047405099385201E-5</v>
      </c>
      <c r="Y45" s="22">
        <v>-7.74108840534814E-5</v>
      </c>
      <c r="Z45" s="22">
        <f t="shared" si="11"/>
        <v>-5.3363478954096202E-5</v>
      </c>
    </row>
    <row r="46" spans="1:26" x14ac:dyDescent="0.25">
      <c r="A46" s="42">
        <v>11</v>
      </c>
      <c r="B46" s="41">
        <v>0.109649488777848</v>
      </c>
      <c r="C46" s="43">
        <v>1.08212461737549E-25</v>
      </c>
      <c r="D46" s="43">
        <v>6.1464134615645501E-25</v>
      </c>
      <c r="E46" s="37">
        <v>8</v>
      </c>
      <c r="F46" s="37">
        <v>6.0786109282510797E-4</v>
      </c>
      <c r="G46" s="37">
        <v>2.57925311577291E-3</v>
      </c>
      <c r="L46" s="50">
        <v>2.0473314365100301E-4</v>
      </c>
      <c r="M46" s="50">
        <v>1.00855769735804E-3</v>
      </c>
      <c r="N46" s="50">
        <v>1.34724681814727E-5</v>
      </c>
      <c r="O46" s="50">
        <v>1.5183304416106301E-5</v>
      </c>
      <c r="P46" s="50">
        <v>1.52281019279117E-2</v>
      </c>
      <c r="Q46" s="50">
        <v>1.3006109335477399E-2</v>
      </c>
      <c r="T46" s="22">
        <v>1.52281019279117E-2</v>
      </c>
      <c r="U46" s="22">
        <v>6.6491461714284304E-3</v>
      </c>
      <c r="V46" s="22">
        <f t="shared" si="10"/>
        <v>2.1877248099340128E-2</v>
      </c>
      <c r="X46" s="22">
        <v>1.52281019279117E-2</v>
      </c>
      <c r="Y46" s="22">
        <v>6.6491461714284304E-3</v>
      </c>
      <c r="Z46" s="22">
        <f t="shared" si="11"/>
        <v>2.1877248099340128E-2</v>
      </c>
    </row>
    <row r="47" spans="1:26" x14ac:dyDescent="0.25">
      <c r="A47" s="42">
        <v>12</v>
      </c>
      <c r="B47" s="41">
        <v>0.102249145418013</v>
      </c>
      <c r="C47" s="43">
        <v>4.0873210084090998E-24</v>
      </c>
      <c r="D47" s="43">
        <v>1.3370003988489001E-23</v>
      </c>
      <c r="E47" s="37">
        <v>9</v>
      </c>
      <c r="F47" s="37">
        <v>-1.2916785364507801E-2</v>
      </c>
      <c r="G47" s="37">
        <v>-2.4387643375778099E-4</v>
      </c>
      <c r="L47" s="50">
        <v>1.03164230974217E-3</v>
      </c>
      <c r="M47" s="50">
        <v>3.2033840821636802E-4</v>
      </c>
      <c r="N47" s="50">
        <v>-5.4252864673499598E-5</v>
      </c>
      <c r="O47" s="50">
        <v>-1.20740391084247E-5</v>
      </c>
      <c r="P47" s="50">
        <v>4.6866287417446698E-4</v>
      </c>
      <c r="Q47" s="50">
        <v>5.3049488011823204E-4</v>
      </c>
      <c r="T47" s="22">
        <v>4.6866287417446698E-4</v>
      </c>
      <c r="U47" s="22">
        <v>-3.3298807082101101E-5</v>
      </c>
      <c r="V47" s="22">
        <f t="shared" si="10"/>
        <v>4.3536406709236588E-4</v>
      </c>
      <c r="X47" s="22">
        <v>4.6866287417446698E-4</v>
      </c>
      <c r="Y47" s="22">
        <v>-3.3298807082101101E-5</v>
      </c>
      <c r="Z47" s="22">
        <f t="shared" si="11"/>
        <v>4.3536406709236588E-4</v>
      </c>
    </row>
    <row r="48" spans="1:26" x14ac:dyDescent="0.25">
      <c r="A48" s="42">
        <v>13</v>
      </c>
      <c r="B48" s="41">
        <v>0.10139195542483</v>
      </c>
      <c r="C48" s="41">
        <v>1.0266819952092001E-2</v>
      </c>
      <c r="D48" s="41">
        <v>2.89482447943612E-2</v>
      </c>
      <c r="E48" s="37">
        <v>10</v>
      </c>
      <c r="F48" s="37">
        <v>-2.74455949946277E-2</v>
      </c>
      <c r="G48" s="37">
        <v>-1.6290928507644301E-2</v>
      </c>
      <c r="L48" s="50">
        <v>9.2210019837149204E-7</v>
      </c>
      <c r="M48" s="50">
        <v>3.4865225642591802E-5</v>
      </c>
      <c r="N48" s="50">
        <v>1.85142715359445E-4</v>
      </c>
      <c r="O48" s="50">
        <v>-1.4142093544533999E-2</v>
      </c>
      <c r="P48" s="50">
        <v>-6.04458503178483E-5</v>
      </c>
      <c r="Q48" s="50">
        <v>-5.20997921951394E-3</v>
      </c>
      <c r="T48" s="22">
        <v>-6.04458503178483E-5</v>
      </c>
      <c r="U48" s="22">
        <v>1.3827043020941501E-4</v>
      </c>
      <c r="V48" s="22">
        <f t="shared" si="10"/>
        <v>7.782457989156671E-5</v>
      </c>
      <c r="X48" s="22">
        <v>6.04458503178483E-5</v>
      </c>
      <c r="Y48" s="22">
        <v>1.3827043020941501E-4</v>
      </c>
      <c r="Z48" s="22">
        <f t="shared" si="11"/>
        <v>1.987162805272633E-4</v>
      </c>
    </row>
    <row r="49" spans="1:26" x14ac:dyDescent="0.25">
      <c r="A49" s="42">
        <v>14</v>
      </c>
      <c r="B49" s="41">
        <v>8.9497193411456899E-2</v>
      </c>
      <c r="C49" s="43">
        <v>1.33287138736141E-25</v>
      </c>
      <c r="D49" s="43">
        <v>5.0959309161411802E-25</v>
      </c>
      <c r="E49" s="37">
        <v>11</v>
      </c>
      <c r="F49" s="38">
        <v>5.73123389470932E-7</v>
      </c>
      <c r="G49" s="38">
        <v>-6.3339971130964499E-8</v>
      </c>
      <c r="L49" s="50">
        <v>6.2337818172948895E-8</v>
      </c>
      <c r="M49" s="50">
        <v>1.1899946072435E-6</v>
      </c>
      <c r="N49" s="50">
        <v>-2.83352912594616E-2</v>
      </c>
      <c r="O49" s="50">
        <v>-5.2524004910486096E-6</v>
      </c>
      <c r="P49" s="50">
        <v>1.6892860051153102E-2</v>
      </c>
      <c r="Q49" s="50">
        <v>1.0529206865441099E-4</v>
      </c>
      <c r="T49" s="22">
        <v>1.6892860051153102E-2</v>
      </c>
      <c r="U49" s="22">
        <v>1.7992226731949001E-2</v>
      </c>
      <c r="V49" s="22">
        <f t="shared" si="10"/>
        <v>3.4885086783102107E-2</v>
      </c>
      <c r="X49" s="22">
        <v>1.6892860051153102E-2</v>
      </c>
      <c r="Y49" s="22">
        <v>1.7992226731949001E-2</v>
      </c>
      <c r="Z49" s="22">
        <f t="shared" si="11"/>
        <v>3.4885086783102107E-2</v>
      </c>
    </row>
    <row r="50" spans="1:26" x14ac:dyDescent="0.25">
      <c r="A50" s="42">
        <v>15</v>
      </c>
      <c r="B50" s="41">
        <v>8.1437571930060099E-2</v>
      </c>
      <c r="C50" s="41">
        <v>6.0144473322399699E-3</v>
      </c>
      <c r="D50" s="41">
        <v>1.7519110463763001E-2</v>
      </c>
      <c r="E50" s="37">
        <v>12</v>
      </c>
      <c r="F50" s="38">
        <v>3.1374630253473499E-9</v>
      </c>
      <c r="G50" s="38">
        <v>1.14650094353558E-9</v>
      </c>
      <c r="L50" s="50">
        <v>4.48023727059469E-7</v>
      </c>
      <c r="M50" s="50">
        <v>9.75035951165595E-7</v>
      </c>
      <c r="N50" s="50">
        <v>1.95800809764766E-4</v>
      </c>
      <c r="O50" s="50">
        <v>2.36166209971843E-4</v>
      </c>
      <c r="P50" s="50">
        <v>-5.2902573593055996E-3</v>
      </c>
      <c r="Q50" s="50">
        <v>-3.2478669884899E-3</v>
      </c>
      <c r="T50" s="22">
        <v>-5.2902573593055996E-3</v>
      </c>
      <c r="U50" s="22">
        <v>-2.9453993854274101E-3</v>
      </c>
      <c r="V50" s="22">
        <f t="shared" si="10"/>
        <v>-8.2356567447330088E-3</v>
      </c>
      <c r="X50" s="22">
        <v>5.2902573593055996E-3</v>
      </c>
      <c r="Y50" s="22">
        <v>-2.9453993854274101E-3</v>
      </c>
      <c r="Z50" s="22">
        <f t="shared" si="11"/>
        <v>2.3448579738781896E-3</v>
      </c>
    </row>
    <row r="51" spans="1:26" x14ac:dyDescent="0.25">
      <c r="A51" s="42">
        <v>16</v>
      </c>
      <c r="B51" s="41">
        <v>8.1418167305269504E-2</v>
      </c>
      <c r="C51" s="41">
        <v>2.5137595853902701E-2</v>
      </c>
      <c r="D51" s="41">
        <v>8.3811251224069107E-3</v>
      </c>
      <c r="E51" s="37">
        <v>13</v>
      </c>
      <c r="F51" s="37">
        <v>-4.8759765767645803E-3</v>
      </c>
      <c r="G51" s="37">
        <v>-1.37628303867499E-2</v>
      </c>
      <c r="L51" s="50">
        <v>1.7267147135699902E-8</v>
      </c>
      <c r="M51" s="50">
        <v>4.29217684194992E-7</v>
      </c>
      <c r="N51" s="50">
        <v>2.3675101419852701E-3</v>
      </c>
      <c r="O51" s="50">
        <v>6.9966246721294197E-3</v>
      </c>
      <c r="P51" s="50">
        <v>-5.4029227904153103E-4</v>
      </c>
      <c r="Q51" s="50">
        <v>-6.1062098254088197E-4</v>
      </c>
      <c r="T51" s="22">
        <v>-5.4029227904153103E-4</v>
      </c>
      <c r="U51" s="22">
        <v>2.9802574452157901E-3</v>
      </c>
      <c r="V51" s="22">
        <f t="shared" si="10"/>
        <v>2.4399651661742589E-3</v>
      </c>
      <c r="X51" s="22">
        <v>5.4029227904153103E-4</v>
      </c>
      <c r="Y51" s="22">
        <v>2.9802574452157901E-3</v>
      </c>
      <c r="Z51" s="22">
        <f t="shared" si="11"/>
        <v>3.5205497242573212E-3</v>
      </c>
    </row>
    <row r="52" spans="1:26" x14ac:dyDescent="0.25">
      <c r="A52" s="42">
        <v>17</v>
      </c>
      <c r="B52" s="41">
        <v>7.5118848215742801E-2</v>
      </c>
      <c r="C52" s="43">
        <v>3.2756456734666498E-25</v>
      </c>
      <c r="D52" s="43">
        <v>1.2602315078732199E-25</v>
      </c>
      <c r="E52" s="37">
        <v>14</v>
      </c>
      <c r="F52" s="38">
        <v>8.9057899804677495E-8</v>
      </c>
      <c r="G52" s="38">
        <v>1.9374900608358598E-8</v>
      </c>
      <c r="L52" s="50">
        <v>6.7955032939904294E-11</v>
      </c>
      <c r="M52" s="50">
        <v>3.21989751530387E-11</v>
      </c>
      <c r="N52" s="50">
        <v>-8.6869220498607298E-3</v>
      </c>
      <c r="O52" s="50">
        <v>-1.6442960494643399E-3</v>
      </c>
      <c r="P52" s="50">
        <v>-8.6607534027059105E-3</v>
      </c>
      <c r="Q52" s="50">
        <v>-6.6558512995171704E-4</v>
      </c>
      <c r="T52" s="22">
        <v>-8.6607534027059105E-3</v>
      </c>
      <c r="U52" s="22">
        <v>-9.81870071413205E-3</v>
      </c>
      <c r="V52" s="22">
        <f t="shared" si="10"/>
        <v>-1.8479454116837962E-2</v>
      </c>
      <c r="X52" s="22">
        <v>8.6607534027059105E-3</v>
      </c>
      <c r="Y52" s="22">
        <v>9.81870071413205E-3</v>
      </c>
      <c r="Z52" s="22">
        <f t="shared" si="11"/>
        <v>1.8479454116837962E-2</v>
      </c>
    </row>
    <row r="53" spans="1:26" x14ac:dyDescent="0.25">
      <c r="A53" s="42">
        <v>18</v>
      </c>
      <c r="B53" s="41">
        <v>6.7886416346550502E-2</v>
      </c>
      <c r="C53" s="41">
        <v>3.23842890674127E-3</v>
      </c>
      <c r="D53" s="41">
        <v>1.0559707353654101E-2</v>
      </c>
      <c r="E53" s="37">
        <v>15</v>
      </c>
      <c r="F53" s="37">
        <v>5.0852736553696001E-3</v>
      </c>
      <c r="G53" s="37">
        <v>9.9850001218505999E-3</v>
      </c>
      <c r="L53" s="50">
        <v>2.1275298039262999E-10</v>
      </c>
      <c r="M53" s="50">
        <v>1.76784061531336E-10</v>
      </c>
      <c r="N53" s="50">
        <v>2.3270106813747601E-5</v>
      </c>
      <c r="O53" s="50">
        <v>1.74930445383163E-5</v>
      </c>
      <c r="P53" s="50">
        <v>-1.14868117899001E-4</v>
      </c>
      <c r="Q53" s="50">
        <v>-7.9337775796277902E-5</v>
      </c>
      <c r="T53" s="22">
        <v>-1.14868117899001E-4</v>
      </c>
      <c r="U53" s="22">
        <v>7.1690612819474202E-5</v>
      </c>
      <c r="V53" s="22">
        <f t="shared" si="10"/>
        <v>-4.3177505079526797E-5</v>
      </c>
      <c r="X53" s="22">
        <v>1.14868117899001E-4</v>
      </c>
      <c r="Y53" s="22">
        <v>7.1690612819474202E-5</v>
      </c>
      <c r="Z53" s="22">
        <f t="shared" si="11"/>
        <v>1.865587307184752E-4</v>
      </c>
    </row>
    <row r="54" spans="1:26" x14ac:dyDescent="0.25">
      <c r="A54" s="42">
        <v>19</v>
      </c>
      <c r="B54" s="41">
        <v>6.5064706823636201E-2</v>
      </c>
      <c r="C54" s="41">
        <v>9.1217318109477804E-3</v>
      </c>
      <c r="D54" s="41">
        <v>2.7163490034624801E-3</v>
      </c>
      <c r="E54" s="37">
        <v>16</v>
      </c>
      <c r="F54" s="37">
        <v>-1.20666103989138E-2</v>
      </c>
      <c r="G54" s="37">
        <v>-6.5987342191574198E-3</v>
      </c>
      <c r="L54" s="50">
        <v>4.1824590585307398E-7</v>
      </c>
      <c r="M54" s="50">
        <v>1.4172651035283301E-7</v>
      </c>
      <c r="N54" s="50">
        <v>8.1946104979925202E-5</v>
      </c>
      <c r="O54" s="50">
        <v>6.1442048535135003E-5</v>
      </c>
      <c r="P54" s="50">
        <v>7.7752658236586903E-4</v>
      </c>
      <c r="Q54" s="50">
        <v>5.2371580164235505E-4</v>
      </c>
      <c r="T54" s="22">
        <v>7.7752658236586903E-4</v>
      </c>
      <c r="U54" s="22">
        <v>4.3657282521837202E-5</v>
      </c>
      <c r="V54" s="22">
        <f t="shared" si="10"/>
        <v>8.2118386488770623E-4</v>
      </c>
      <c r="X54" s="22">
        <v>7.7752658236586903E-4</v>
      </c>
      <c r="Y54" s="22">
        <v>4.3657282521837202E-5</v>
      </c>
      <c r="Z54" s="22">
        <f t="shared" si="11"/>
        <v>8.2118386488770623E-4</v>
      </c>
    </row>
    <row r="55" spans="1:26" x14ac:dyDescent="0.25">
      <c r="A55" s="42">
        <v>20</v>
      </c>
      <c r="B55" s="41">
        <v>6.1546404873387299E-2</v>
      </c>
      <c r="C55" s="43">
        <v>4.56791436026083E-29</v>
      </c>
      <c r="D55" s="43">
        <v>4.8358201490129E-27</v>
      </c>
      <c r="E55" s="37"/>
      <c r="F55" s="39">
        <f>SUM(G39:G54)</f>
        <v>0.1284705694934504</v>
      </c>
      <c r="G55" s="40">
        <f>SUM(G39:G54)</f>
        <v>0.1284705694934504</v>
      </c>
      <c r="L55" s="51">
        <f>SUM(L25:L54)</f>
        <v>0.36430243301357834</v>
      </c>
      <c r="M55" s="51">
        <f>SUM(M25:M54)</f>
        <v>0.76851829414410544</v>
      </c>
      <c r="N55" s="50">
        <v>-4.8527454910774203E-4</v>
      </c>
      <c r="O55" s="50">
        <v>-1.94491509585874E-3</v>
      </c>
      <c r="P55" s="50">
        <v>-9.811054385228449E-4</v>
      </c>
      <c r="Q55" s="50">
        <v>-3.1573371799947102E-3</v>
      </c>
      <c r="T55" s="22">
        <v>-9.811054385228449E-4</v>
      </c>
      <c r="U55" s="22">
        <v>-1.1031510424782E-5</v>
      </c>
      <c r="V55" s="22">
        <f t="shared" si="10"/>
        <v>-9.9213694894762687E-4</v>
      </c>
      <c r="X55" s="22">
        <v>9.811054385228449E-4</v>
      </c>
      <c r="Y55" s="22">
        <v>-1.1031510424782E-5</v>
      </c>
      <c r="Z55" s="22">
        <f t="shared" si="11"/>
        <v>9.7007392809806293E-4</v>
      </c>
    </row>
    <row r="56" spans="1:26" ht="15" customHeight="1" x14ac:dyDescent="0.25">
      <c r="A56" s="42">
        <v>21</v>
      </c>
      <c r="B56" s="41">
        <v>5.99066849461019E-2</v>
      </c>
      <c r="C56" s="43">
        <v>1.6419781180428201E-25</v>
      </c>
      <c r="D56" s="43">
        <v>2.6847836622295502E-25</v>
      </c>
      <c r="E56" s="60" t="s">
        <v>372</v>
      </c>
      <c r="F56" s="61"/>
      <c r="G56" s="62"/>
      <c r="N56" s="50">
        <v>2.8886975663604802E-3</v>
      </c>
      <c r="O56" s="50">
        <v>2.8669475535275299E-4</v>
      </c>
      <c r="P56" s="50">
        <v>2.11461121736119E-3</v>
      </c>
      <c r="Q56" s="50">
        <v>-1.2594195232343601E-5</v>
      </c>
      <c r="T56" s="22">
        <v>2.11461121736119E-3</v>
      </c>
      <c r="U56" s="22">
        <v>5.8970889088600402E-3</v>
      </c>
      <c r="V56" s="22">
        <f t="shared" si="10"/>
        <v>8.0117001262212297E-3</v>
      </c>
      <c r="X56" s="22">
        <v>2.11461121736119E-3</v>
      </c>
      <c r="Y56" s="22">
        <v>5.8970889088600402E-3</v>
      </c>
      <c r="Z56" s="22">
        <f t="shared" si="11"/>
        <v>8.0117001262212297E-3</v>
      </c>
    </row>
    <row r="57" spans="1:26" x14ac:dyDescent="0.25">
      <c r="A57" s="42">
        <v>22</v>
      </c>
      <c r="B57" s="41">
        <v>5.7567559912256601E-2</v>
      </c>
      <c r="C57" s="41">
        <v>8.9605508234538603E-4</v>
      </c>
      <c r="D57" s="41">
        <v>4.4135842332236304E-3</v>
      </c>
      <c r="E57" s="60"/>
      <c r="F57" s="61"/>
      <c r="G57" s="62"/>
      <c r="K57">
        <v>1</v>
      </c>
      <c r="L57" s="50">
        <v>0.49891399891618399</v>
      </c>
      <c r="M57" s="50">
        <v>2.2139662350967701E-3</v>
      </c>
      <c r="N57" s="50">
        <v>-1.15896323891075E-7</v>
      </c>
      <c r="O57" s="50">
        <v>-6.6100631005633101E-5</v>
      </c>
      <c r="P57" s="50">
        <v>5.9733349573207897E-6</v>
      </c>
      <c r="Q57" s="50">
        <v>6.3184615996210593E-5</v>
      </c>
      <c r="T57" s="22">
        <v>5.9733349573207897E-6</v>
      </c>
      <c r="U57" s="22">
        <v>3.6899014093039399E-6</v>
      </c>
      <c r="V57" s="22">
        <f t="shared" si="10"/>
        <v>9.6632363666247292E-6</v>
      </c>
      <c r="X57" s="22">
        <v>5.9733349573207897E-6</v>
      </c>
      <c r="Y57" s="22">
        <v>3.6899014093039399E-6</v>
      </c>
      <c r="Z57" s="22">
        <f t="shared" si="11"/>
        <v>9.6632363666247292E-6</v>
      </c>
    </row>
    <row r="58" spans="1:26" x14ac:dyDescent="0.25">
      <c r="A58" s="42">
        <v>23</v>
      </c>
      <c r="B58" s="41">
        <v>5.6637956774665398E-2</v>
      </c>
      <c r="C58" s="41">
        <v>3.1754649144679998E-3</v>
      </c>
      <c r="D58" s="41">
        <v>5.3051651978943499E-4</v>
      </c>
      <c r="E58" s="60"/>
      <c r="F58" s="61"/>
      <c r="G58" s="62"/>
      <c r="K58">
        <v>2</v>
      </c>
      <c r="L58" s="50">
        <v>7.2133701754709999E-3</v>
      </c>
      <c r="M58" s="50">
        <v>0.50478408719748402</v>
      </c>
      <c r="N58" s="50">
        <v>1.1272369787856801E-5</v>
      </c>
      <c r="O58" s="50">
        <v>1.29911385249837E-5</v>
      </c>
      <c r="P58" s="50">
        <v>-4.8752961012562101E-5</v>
      </c>
      <c r="Q58" s="50">
        <v>-5.6784861824771999E-5</v>
      </c>
      <c r="T58" s="22">
        <v>-4.8752961012562101E-5</v>
      </c>
      <c r="U58" s="22">
        <v>1.3071214860255599E-4</v>
      </c>
      <c r="V58" s="22">
        <f t="shared" si="10"/>
        <v>8.1959187589993892E-5</v>
      </c>
      <c r="X58" s="22">
        <v>-4.8752961012562101E-5</v>
      </c>
      <c r="Y58" s="22">
        <v>1.3071214860255599E-4</v>
      </c>
      <c r="Z58" s="22">
        <f t="shared" si="11"/>
        <v>8.1959187589993892E-5</v>
      </c>
    </row>
    <row r="59" spans="1:26" x14ac:dyDescent="0.25">
      <c r="A59" s="42">
        <v>24</v>
      </c>
      <c r="B59" s="41">
        <v>5.49110584769378E-2</v>
      </c>
      <c r="C59" s="43">
        <v>1.96812842861025E-6</v>
      </c>
      <c r="D59" s="41">
        <v>1.11994180527585E-4</v>
      </c>
      <c r="E59" s="60"/>
      <c r="F59" s="61"/>
      <c r="G59" s="62"/>
      <c r="K59">
        <v>3</v>
      </c>
      <c r="L59" s="50">
        <v>1.88094216647596E-7</v>
      </c>
      <c r="M59" s="50">
        <v>2.12490152721639E-7</v>
      </c>
      <c r="N59" s="50">
        <v>-1.7715947824718501E-5</v>
      </c>
      <c r="O59" s="50">
        <v>-1.8391390105428999E-5</v>
      </c>
      <c r="P59" s="50">
        <v>-5.9060257968675896E-4</v>
      </c>
      <c r="Q59" s="50">
        <v>-7.5383218861002101E-4</v>
      </c>
      <c r="T59" s="22">
        <v>-5.9060257968675896E-4</v>
      </c>
      <c r="U59" s="22">
        <v>-4.3446867170170398E-5</v>
      </c>
      <c r="V59" s="22">
        <f t="shared" si="10"/>
        <v>-6.3404944685692931E-4</v>
      </c>
      <c r="X59" s="22">
        <v>-5.9060257968675896E-4</v>
      </c>
      <c r="Y59" s="22">
        <v>-4.3446867170170398E-5</v>
      </c>
      <c r="Z59" s="22">
        <f t="shared" si="11"/>
        <v>-6.3404944685692931E-4</v>
      </c>
    </row>
    <row r="60" spans="1:26" x14ac:dyDescent="0.25">
      <c r="A60" s="42">
        <v>25</v>
      </c>
      <c r="B60" s="41">
        <v>5.2823134601758998E-2</v>
      </c>
      <c r="C60" s="43">
        <v>2.3845219297745999E-26</v>
      </c>
      <c r="D60" s="43">
        <v>1.52482061473063E-31</v>
      </c>
      <c r="E60" s="60"/>
      <c r="F60" s="61"/>
      <c r="G60" s="62"/>
      <c r="K60">
        <v>4</v>
      </c>
      <c r="L60" s="50">
        <v>0.12708423679842101</v>
      </c>
      <c r="M60" s="50">
        <v>1.6392220512876501E-2</v>
      </c>
      <c r="N60" s="50">
        <v>-1.4119014900193E-8</v>
      </c>
      <c r="O60" s="50">
        <v>-6.3910075376423601E-8</v>
      </c>
      <c r="P60" s="50">
        <v>-6.0780783927433394E-8</v>
      </c>
      <c r="Q60" s="50">
        <v>-3.4479933739095901E-7</v>
      </c>
      <c r="T60" s="22">
        <v>-6.0780783927433394E-8</v>
      </c>
      <c r="U60" s="22">
        <v>4.0084611287895901E-8</v>
      </c>
      <c r="V60" s="22">
        <f t="shared" si="10"/>
        <v>-2.0696172639537494E-8</v>
      </c>
      <c r="X60" s="22">
        <v>-6.0780783927433394E-8</v>
      </c>
      <c r="Y60" s="22">
        <v>4.0084611287895901E-8</v>
      </c>
      <c r="Z60" s="22">
        <f t="shared" si="11"/>
        <v>-2.0696172639537494E-8</v>
      </c>
    </row>
    <row r="61" spans="1:26" x14ac:dyDescent="0.25">
      <c r="A61" s="42">
        <v>26</v>
      </c>
      <c r="B61" s="41">
        <v>5.2046811506045898E-2</v>
      </c>
      <c r="C61" s="43">
        <v>2.8261028878454299E-26</v>
      </c>
      <c r="D61" s="43">
        <v>6.9185906789456403E-27</v>
      </c>
      <c r="E61" s="63"/>
      <c r="F61" s="64"/>
      <c r="G61" s="65"/>
      <c r="K61">
        <v>5</v>
      </c>
      <c r="L61" s="50">
        <v>4.3359628975059997E-3</v>
      </c>
      <c r="M61" s="50">
        <v>1.51430090812285E-2</v>
      </c>
      <c r="N61" s="50">
        <v>-2.9118460106758801E-11</v>
      </c>
      <c r="O61" s="50">
        <v>5.1420869672010699E-10</v>
      </c>
      <c r="P61" s="50">
        <v>-2.8031600072761901E-9</v>
      </c>
      <c r="Q61" s="50">
        <v>-5.0798373968810097E-9</v>
      </c>
      <c r="T61" s="22">
        <v>-2.8031600072761901E-9</v>
      </c>
      <c r="U61" s="22">
        <v>1.8733187345721799E-9</v>
      </c>
      <c r="V61" s="22">
        <f t="shared" si="10"/>
        <v>-9.2984127270401024E-10</v>
      </c>
      <c r="X61" s="22">
        <v>-2.8031600072761901E-9</v>
      </c>
      <c r="Y61" s="22">
        <v>1.8733187345721799E-9</v>
      </c>
      <c r="Z61" s="22">
        <f t="shared" si="11"/>
        <v>-9.2984127270401024E-10</v>
      </c>
    </row>
    <row r="62" spans="1:26" x14ac:dyDescent="0.25">
      <c r="A62" s="42">
        <v>27</v>
      </c>
      <c r="B62" s="41">
        <v>4.2487959876203601E-2</v>
      </c>
      <c r="C62" s="43">
        <v>1.42097748319568E-8</v>
      </c>
      <c r="D62" s="43">
        <v>7.9471178954364499E-7</v>
      </c>
      <c r="K62">
        <v>6</v>
      </c>
      <c r="L62" s="50">
        <v>4.1785185862791099E-7</v>
      </c>
      <c r="M62" s="50">
        <v>4.8482281634837498E-7</v>
      </c>
      <c r="N62" s="50">
        <v>-2.2281976235821201E-9</v>
      </c>
      <c r="O62" s="50">
        <v>-2.6478938469089601E-9</v>
      </c>
      <c r="P62" s="50">
        <v>-1.3943876389830399E-8</v>
      </c>
      <c r="Q62" s="50">
        <v>-1.56632388512504E-8</v>
      </c>
      <c r="T62" s="22">
        <v>-1.3943876389830399E-8</v>
      </c>
      <c r="U62" s="22">
        <v>2.5257084647867099E-8</v>
      </c>
      <c r="V62" s="22">
        <f t="shared" si="10"/>
        <v>1.1313208258036699E-8</v>
      </c>
      <c r="X62" s="22">
        <v>-1.3943876389830399E-8</v>
      </c>
      <c r="Y62" s="22">
        <v>2.5257084647867099E-8</v>
      </c>
      <c r="Z62" s="22">
        <f t="shared" si="11"/>
        <v>1.1313208258036699E-8</v>
      </c>
    </row>
    <row r="63" spans="1:26" x14ac:dyDescent="0.25">
      <c r="A63" s="42">
        <v>28</v>
      </c>
      <c r="B63" s="41">
        <v>4.1499453109291498E-2</v>
      </c>
      <c r="C63" s="43">
        <v>2.2552811537084101E-26</v>
      </c>
      <c r="D63" s="43">
        <v>1.26459529365752E-26</v>
      </c>
      <c r="K63">
        <v>7</v>
      </c>
      <c r="L63" s="50">
        <v>7.0326540511225999E-2</v>
      </c>
      <c r="M63" s="50">
        <v>1.6648462673307898E-2</v>
      </c>
      <c r="N63" s="38">
        <v>-6.5906326487641505E-7</v>
      </c>
      <c r="O63" s="50">
        <v>-8.8439932038548398E-8</v>
      </c>
      <c r="P63" s="50">
        <v>4.4727041338604903E-5</v>
      </c>
      <c r="Q63" s="50">
        <v>1.9365936352589999E-5</v>
      </c>
      <c r="T63" s="22">
        <v>4.4727041338604903E-5</v>
      </c>
      <c r="U63" s="22">
        <v>-1.11543669377744E-6</v>
      </c>
      <c r="V63" s="22">
        <f t="shared" si="10"/>
        <v>4.3611604644827465E-5</v>
      </c>
      <c r="X63" s="22">
        <v>4.4727041338604903E-5</v>
      </c>
      <c r="Y63" s="22">
        <v>-1.11543669377744E-6</v>
      </c>
      <c r="Z63" s="22">
        <f t="shared" si="11"/>
        <v>4.3611604644827465E-5</v>
      </c>
    </row>
    <row r="64" spans="1:26" x14ac:dyDescent="0.25">
      <c r="A64" s="42">
        <v>29</v>
      </c>
      <c r="B64" s="41">
        <v>4.0161887298913998E-2</v>
      </c>
      <c r="C64" s="43">
        <v>8.4843028369949E-28</v>
      </c>
      <c r="D64" s="43">
        <v>5.0514158595724599E-29</v>
      </c>
      <c r="K64">
        <v>8</v>
      </c>
      <c r="L64" s="50">
        <v>1.6432223893402001E-2</v>
      </c>
      <c r="M64" s="50">
        <v>6.9116101710025094E-2</v>
      </c>
      <c r="N64" s="51">
        <f>SUM(N34:N63)</f>
        <v>0.83665031558303027</v>
      </c>
      <c r="O64" s="51">
        <f>SUM(O34:O63)</f>
        <v>0.94161209696823056</v>
      </c>
      <c r="P64" s="51">
        <f t="shared" ref="P64:Q64" si="12">SUM(P34:P63)</f>
        <v>0.31441824678902353</v>
      </c>
      <c r="Q64" s="51">
        <f t="shared" si="12"/>
        <v>0.49470306847835666</v>
      </c>
      <c r="T64" s="19">
        <f>SUM(T34:T63)</f>
        <v>0.31441824678902353</v>
      </c>
      <c r="U64" s="19">
        <f t="shared" ref="U64:V64" si="13">SUM(U34:U63)</f>
        <v>0.26799622049048027</v>
      </c>
      <c r="V64" s="19">
        <f t="shared" si="13"/>
        <v>0.58241446727950363</v>
      </c>
      <c r="X64" s="19">
        <f>SUM(X34:X63)</f>
        <v>0.69754448808912817</v>
      </c>
      <c r="Y64" s="19">
        <f t="shared" ref="Y64" si="14">SUM(Y34:Y63)</f>
        <v>0.65429030098562735</v>
      </c>
      <c r="Z64" s="19">
        <f t="shared" ref="Z64" si="15">SUM(Z34:Z63)</f>
        <v>1.3518347890747557</v>
      </c>
    </row>
    <row r="65" spans="1:17" x14ac:dyDescent="0.25">
      <c r="A65" s="42">
        <v>30</v>
      </c>
      <c r="B65" s="41">
        <v>3.7837869783897998E-2</v>
      </c>
      <c r="C65" s="43">
        <v>1.4407863539216E-27</v>
      </c>
      <c r="D65" s="43">
        <v>1.27350001883354E-28</v>
      </c>
      <c r="K65">
        <v>9</v>
      </c>
      <c r="L65" s="50">
        <v>1.86444814154E-2</v>
      </c>
      <c r="M65" s="50">
        <v>5.5798315198001003E-4</v>
      </c>
      <c r="N65" t="s">
        <v>370</v>
      </c>
      <c r="O65" t="s">
        <v>371</v>
      </c>
      <c r="P65" t="s">
        <v>370</v>
      </c>
      <c r="Q65" t="s">
        <v>371</v>
      </c>
    </row>
    <row r="66" spans="1:17" x14ac:dyDescent="0.25">
      <c r="A66" s="41"/>
      <c r="B66" s="41"/>
      <c r="C66" s="44">
        <f>SUM(C36:C65)</f>
        <v>0.9878381521541183</v>
      </c>
      <c r="D66" s="44">
        <f>SUM(D36:D65)</f>
        <v>0.98783810517793824</v>
      </c>
      <c r="K66">
        <v>10</v>
      </c>
      <c r="L66" s="50">
        <v>1.2842742459252999E-2</v>
      </c>
      <c r="M66" s="50">
        <v>7.9290182772091596E-3</v>
      </c>
    </row>
    <row r="67" spans="1:17" x14ac:dyDescent="0.25">
      <c r="A67" s="41"/>
      <c r="B67" s="41"/>
      <c r="C67" s="45"/>
      <c r="D67" s="45"/>
      <c r="L67" s="51">
        <f>SUM(L57:L66)</f>
        <v>0.75579416301293845</v>
      </c>
      <c r="M67" s="51">
        <f>SUM(M57:M66)</f>
        <v>0.63278554615217686</v>
      </c>
    </row>
    <row r="68" spans="1:17" x14ac:dyDescent="0.25">
      <c r="L68" s="56" t="s">
        <v>373</v>
      </c>
      <c r="M68" s="56"/>
    </row>
    <row r="69" spans="1:17" x14ac:dyDescent="0.25">
      <c r="L69" s="57"/>
      <c r="M69" s="57"/>
    </row>
    <row r="70" spans="1:17" x14ac:dyDescent="0.25">
      <c r="L70" s="57"/>
      <c r="M70" s="57"/>
    </row>
    <row r="72" spans="1:17" x14ac:dyDescent="0.25">
      <c r="K72">
        <v>1</v>
      </c>
      <c r="L72" s="50">
        <v>-0.49892460448965598</v>
      </c>
      <c r="M72" s="50">
        <v>-2.2139553318920001E-3</v>
      </c>
    </row>
    <row r="73" spans="1:17" x14ac:dyDescent="0.25">
      <c r="K73">
        <v>2</v>
      </c>
      <c r="L73" s="50">
        <v>-7.2133701754708603E-3</v>
      </c>
      <c r="M73" s="50">
        <v>0.50478408719748402</v>
      </c>
    </row>
    <row r="74" spans="1:17" x14ac:dyDescent="0.25">
      <c r="K74">
        <v>3</v>
      </c>
      <c r="L74" s="50">
        <v>1.0986858347629999E-6</v>
      </c>
      <c r="M74" s="50">
        <v>-3.7615316779622199E-8</v>
      </c>
    </row>
    <row r="75" spans="1:17" x14ac:dyDescent="0.25">
      <c r="K75">
        <v>4</v>
      </c>
      <c r="L75" s="50">
        <v>-0.17531876245168099</v>
      </c>
      <c r="M75" s="50">
        <v>-2.1021531394059899E-2</v>
      </c>
    </row>
    <row r="76" spans="1:17" x14ac:dyDescent="0.25">
      <c r="K76">
        <v>5</v>
      </c>
      <c r="L76" s="50">
        <v>1.2988139866455001E-2</v>
      </c>
      <c r="M76" s="50">
        <v>9.0130065506891996E-2</v>
      </c>
    </row>
    <row r="77" spans="1:17" x14ac:dyDescent="0.25">
      <c r="K77">
        <v>6</v>
      </c>
      <c r="L77" s="50">
        <v>3.2085709360569101E-6</v>
      </c>
      <c r="M77" s="50">
        <v>3.31951908472109E-7</v>
      </c>
    </row>
    <row r="78" spans="1:17" x14ac:dyDescent="0.25">
      <c r="K78">
        <v>7</v>
      </c>
      <c r="L78" s="50">
        <v>-5.3829701675952198E-2</v>
      </c>
      <c r="M78" s="50">
        <v>-1.31164681043164E-2</v>
      </c>
    </row>
    <row r="79" spans="1:17" x14ac:dyDescent="0.25">
      <c r="L79" s="51">
        <f>SUM(L72:L78)</f>
        <v>-0.72229399166953434</v>
      </c>
      <c r="M79" s="51">
        <f>SUM(M72:M78)</f>
        <v>0.55856249221069953</v>
      </c>
    </row>
    <row r="81" spans="12:13" x14ac:dyDescent="0.25">
      <c r="L81" t="s">
        <v>370</v>
      </c>
      <c r="M81" t="s">
        <v>371</v>
      </c>
    </row>
  </sheetData>
  <mergeCells count="14">
    <mergeCell ref="X33:Z33"/>
    <mergeCell ref="H1:H2"/>
    <mergeCell ref="J1:J2"/>
    <mergeCell ref="L1:L2"/>
    <mergeCell ref="E38:G38"/>
    <mergeCell ref="T33:V33"/>
    <mergeCell ref="A34:D34"/>
    <mergeCell ref="E56:G61"/>
    <mergeCell ref="B1:B2"/>
    <mergeCell ref="D1:D2"/>
    <mergeCell ref="F1:F2"/>
    <mergeCell ref="L68:M70"/>
    <mergeCell ref="N1:N2"/>
    <mergeCell ref="P1:P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Datos originales</vt:lpstr>
      <vt:lpstr>Datos sin valores imaginarios</vt:lpstr>
      <vt:lpstr>Comparativa</vt:lpstr>
      <vt:lpstr>Multiple Damage position</vt:lpstr>
      <vt:lpstr>Pruebas Mefx y Mefy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2021-03-18T23:26:28Z</dcterms:created>
  <dcterms:modified xsi:type="dcterms:W3CDTF">2021-04-18T23:51:34Z</dcterms:modified>
</cp:coreProperties>
</file>