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Mis_modificaciones\excel\"/>
    </mc:Choice>
  </mc:AlternateContent>
  <xr:revisionPtr revIDLastSave="0" documentId="13_ncr:1_{6FCBD32E-8ED6-4D54-8AE3-D5429E0F1FAE}" xr6:coauthVersionLast="47" xr6:coauthVersionMax="47" xr10:uidLastSave="{00000000-0000-0000-0000-000000000000}"/>
  <bookViews>
    <workbookView xWindow="-120" yWindow="-120" windowWidth="20730" windowHeight="11160" tabRatio="999" xr2:uid="{DB4B52A0-7431-4402-AD95-01FEF59D5D3F}"/>
  </bookViews>
  <sheets>
    <sheet name="nudos" sheetId="1" r:id="rId1"/>
    <sheet name="conectividad" sheetId="2" r:id="rId2"/>
    <sheet name="prop geom" sheetId="3" r:id="rId3"/>
    <sheet name="fix nodes" sheetId="4" r:id="rId4"/>
    <sheet name="node forces" sheetId="5" r:id="rId5"/>
    <sheet name="uniform load" sheetId="6" r:id="rId6"/>
    <sheet name="puntual load" sheetId="7" r:id="rId7"/>
    <sheet name="vxz" sheetId="10" r:id="rId8"/>
    <sheet name="masses" sheetId="11" r:id="rId9"/>
    <sheet name="modes" sheetId="12" r:id="rId10"/>
    <sheet name="dynload" sheetId="13" r:id="rId11"/>
    <sheet name="damage" sheetId="14" r:id="rId12"/>
    <sheet name="prop dent" sheetId="15" r:id="rId13"/>
    <sheet name="opensees" sheetId="8" r:id="rId14"/>
  </sheets>
  <definedNames>
    <definedName name="_xlnm._FilterDatabase" localSheetId="0" hidden="1">nudos!$E$16:$J$117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3" l="1"/>
  <c r="H8" i="3"/>
  <c r="H9" i="3"/>
  <c r="H10" i="3"/>
  <c r="H6" i="3"/>
  <c r="H5" i="3"/>
  <c r="H4" i="3"/>
  <c r="H3" i="3"/>
  <c r="G3" i="3" l="1"/>
  <c r="G4" i="3"/>
  <c r="G5" i="3"/>
  <c r="G6" i="3"/>
  <c r="G7" i="3"/>
  <c r="G8" i="3"/>
  <c r="G9" i="3"/>
  <c r="G10" i="3"/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<sst xmlns="http://schemas.openxmlformats.org/spreadsheetml/2006/main" count="501" uniqueCount="119">
  <si>
    <t>Marco 3D</t>
  </si>
  <si>
    <t>mm</t>
  </si>
  <si>
    <t>Nudos</t>
  </si>
  <si>
    <t>x</t>
  </si>
  <si>
    <t>y</t>
  </si>
  <si>
    <t>z</t>
  </si>
  <si>
    <t>Type</t>
  </si>
  <si>
    <t>Name</t>
  </si>
  <si>
    <t>X</t>
  </si>
  <si>
    <t>Y</t>
  </si>
  <si>
    <t>Z</t>
  </si>
  <si>
    <t>USER</t>
  </si>
  <si>
    <t>POINT</t>
  </si>
  <si>
    <t>N</t>
  </si>
  <si>
    <t>XI</t>
  </si>
  <si>
    <t>YI</t>
  </si>
  <si>
    <t>ZI</t>
  </si>
  <si>
    <t>XJ</t>
  </si>
  <si>
    <t>YJ</t>
  </si>
  <si>
    <t>ZJ</t>
  </si>
  <si>
    <t>LINE</t>
  </si>
  <si>
    <t>Elemento</t>
  </si>
  <si>
    <t>vxz x</t>
  </si>
  <si>
    <t>vxz y</t>
  </si>
  <si>
    <t>vxz z</t>
  </si>
  <si>
    <t>nudoi</t>
  </si>
  <si>
    <t>nudoj</t>
  </si>
  <si>
    <t>ejes locales</t>
  </si>
  <si>
    <t>Área (mm2)</t>
  </si>
  <si>
    <t>Iy (mm4)</t>
  </si>
  <si>
    <t>Iz (mm4)</t>
  </si>
  <si>
    <t>J (mm4)</t>
  </si>
  <si>
    <t>E (MPa)</t>
  </si>
  <si>
    <t>G (Mpa)</t>
  </si>
  <si>
    <t>6GDL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</si>
  <si>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</si>
  <si>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</si>
  <si>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</si>
  <si>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</si>
  <si>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</si>
  <si>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</si>
  <si>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</si>
  <si>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</si>
  <si>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</si>
  <si>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</si>
  <si>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</si>
  <si>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</si>
  <si>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</si>
  <si>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</si>
  <si>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</si>
  <si>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</si>
  <si>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</si>
  <si>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</si>
  <si>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</si>
  <si>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</si>
  <si>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</si>
  <si>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</si>
  <si>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</si>
  <si>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</si>
  <si>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</si>
  <si>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</si>
  <si>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</si>
  <si>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</si>
  <si>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</si>
  <si>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 xml:space="preserve"> </t>
  </si>
  <si>
    <t>N*s^2/mm</t>
  </si>
  <si>
    <t>N*mm*s^2/mm</t>
  </si>
  <si>
    <t>mx</t>
  </si>
  <si>
    <t>my</t>
  </si>
  <si>
    <t>mz</t>
  </si>
  <si>
    <t>mrx</t>
  </si>
  <si>
    <t>mry</t>
  </si>
  <si>
    <t>mrz</t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</si>
  <si>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</si>
  <si>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</si>
  <si>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</si>
  <si>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</si>
  <si>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</si>
  <si>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</si>
  <si>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</si>
  <si>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</si>
  <si>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</si>
  <si>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</si>
  <si>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</si>
  <si>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</si>
  <si>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</si>
  <si>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</si>
  <si>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</si>
  <si>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</si>
  <si>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</si>
  <si>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</si>
  <si>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</si>
  <si>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</si>
  <si>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</si>
  <si>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</si>
  <si>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</si>
  <si>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</si>
  <si>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</si>
  <si>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</si>
  <si>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</si>
  <si>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</si>
  <si>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</si>
  <si>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</si>
  <si>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</si>
  <si>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</si>
  <si>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</si>
  <si>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</si>
  <si>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</si>
  <si>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</si>
  <si>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</si>
  <si>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</si>
  <si>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</si>
  <si>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</si>
  <si>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</si>
  <si>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</si>
  <si>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Tipo</t>
  </si>
  <si>
    <t>b o radio</t>
  </si>
  <si>
    <t>h o radio</t>
  </si>
  <si>
    <t>t o 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</si>
</sst>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L219"/>
  <sheetViews>
    <sheetView tabSelected="1" zoomScale="115" zoomScaleNormal="115" workbookViewId="0">
      <selection activeCell="F7" sqref="F7"/>
    </sheetView>
  </sheetViews>
  <sheetFormatPr baseColWidth="10" defaultColWidth="11.42578125" defaultRowHeight="15" x14ac:dyDescent="0.25"/>
  <cols>
    <col min="7" max="7" width="19.85546875" customWidth="1"/>
  </cols>
  <sheetData>
    <row r="1" spans="1:10" x14ac:dyDescent="0.25">
      <c r="A1" t="s">
        <v>0</v>
      </c>
      <c r="B1" t="s">
        <v>1</v>
      </c>
      <c r="C1" t="s">
        <v>1</v>
      </c>
      <c r="D1" t="s">
        <v>1</v>
      </c>
    </row>
    <row r="2" spans="1:10" x14ac:dyDescent="0.25">
      <c r="A2" t="s">
        <v>2</v>
      </c>
      <c r="B2" t="s">
        <v>3</v>
      </c>
      <c r="C2" t="s">
        <v>4</v>
      </c>
      <c r="D2" t="s">
        <v>5</v>
      </c>
    </row>
    <row r="3" spans="1:10" x14ac:dyDescent="0.25">
      <c r="A3">
        <v>1</v>
      </c>
      <c r="B3">
        <v>0</v>
      </c>
      <c r="C3">
        <v>0</v>
      </c>
      <c r="D3">
        <v>0</v>
      </c>
    </row>
    <row r="4" spans="1:10" x14ac:dyDescent="0.25">
      <c r="A4">
        <v>2</v>
      </c>
      <c r="B4">
        <v>5000</v>
      </c>
      <c r="C4">
        <v>0</v>
      </c>
      <c r="D4">
        <v>0</v>
      </c>
    </row>
    <row r="5" spans="1:10" x14ac:dyDescent="0.25">
      <c r="A5">
        <v>3</v>
      </c>
      <c r="B5">
        <v>0</v>
      </c>
      <c r="C5">
        <v>5000</v>
      </c>
      <c r="D5">
        <v>0</v>
      </c>
    </row>
    <row r="6" spans="1:10" x14ac:dyDescent="0.25">
      <c r="A6">
        <v>4</v>
      </c>
      <c r="B6">
        <v>5000</v>
      </c>
      <c r="C6">
        <v>5000</v>
      </c>
      <c r="D6">
        <v>0</v>
      </c>
    </row>
    <row r="7" spans="1:10" x14ac:dyDescent="0.25">
      <c r="A7">
        <v>5</v>
      </c>
      <c r="B7">
        <v>0</v>
      </c>
      <c r="C7">
        <v>0</v>
      </c>
      <c r="D7">
        <v>4000</v>
      </c>
    </row>
    <row r="8" spans="1:10" x14ac:dyDescent="0.25">
      <c r="A8">
        <v>6</v>
      </c>
      <c r="B8">
        <v>5000</v>
      </c>
      <c r="C8">
        <v>0</v>
      </c>
      <c r="D8">
        <v>4000</v>
      </c>
    </row>
    <row r="9" spans="1:10" x14ac:dyDescent="0.25">
      <c r="A9">
        <v>7</v>
      </c>
      <c r="B9">
        <v>0</v>
      </c>
      <c r="C9">
        <v>5000</v>
      </c>
      <c r="D9">
        <v>4000</v>
      </c>
    </row>
    <row r="10" spans="1:10" x14ac:dyDescent="0.25">
      <c r="A10">
        <v>8</v>
      </c>
      <c r="B10">
        <v>5000</v>
      </c>
      <c r="C10">
        <v>5000</v>
      </c>
      <c r="D10">
        <v>4000</v>
      </c>
    </row>
    <row r="16" spans="1:10" x14ac:dyDescent="0.25">
      <c r="E16" t="s">
        <v>6</v>
      </c>
      <c r="F16" t="s">
        <v>7</v>
      </c>
      <c r="G16" t="s">
        <v>8</v>
      </c>
      <c r="H16" t="s">
        <v>9</v>
      </c>
      <c r="I16" t="s">
        <v>10</v>
      </c>
      <c r="J16" t="s">
        <v>11</v>
      </c>
    </row>
    <row r="17" spans="5:10" ht="12.4" customHeight="1" x14ac:dyDescent="0.25">
      <c r="E17" t="s">
        <v>12</v>
      </c>
      <c r="F17">
        <v>1</v>
      </c>
      <c r="G17">
        <v>-25000</v>
      </c>
      <c r="H17">
        <v>0</v>
      </c>
      <c r="I17">
        <v>0</v>
      </c>
      <c r="J17" t="s">
        <v>13</v>
      </c>
    </row>
    <row r="18" spans="5:10" x14ac:dyDescent="0.25">
      <c r="E18" t="s">
        <v>12</v>
      </c>
      <c r="F18">
        <v>3</v>
      </c>
      <c r="G18">
        <v>-24500</v>
      </c>
      <c r="H18">
        <v>0</v>
      </c>
      <c r="I18">
        <v>0</v>
      </c>
      <c r="J18" t="s">
        <v>13</v>
      </c>
    </row>
    <row r="19" spans="5:10" x14ac:dyDescent="0.25">
      <c r="E19" t="s">
        <v>12</v>
      </c>
      <c r="F19">
        <v>5</v>
      </c>
      <c r="G19">
        <v>-24000</v>
      </c>
      <c r="H19">
        <v>0</v>
      </c>
      <c r="I19">
        <v>0</v>
      </c>
      <c r="J19" t="s">
        <v>13</v>
      </c>
    </row>
    <row r="20" spans="5:10" x14ac:dyDescent="0.25">
      <c r="E20" t="s">
        <v>12</v>
      </c>
      <c r="F20">
        <v>6</v>
      </c>
      <c r="G20">
        <v>-23500</v>
      </c>
      <c r="H20">
        <v>0</v>
      </c>
      <c r="I20">
        <v>0</v>
      </c>
      <c r="J20" t="s">
        <v>13</v>
      </c>
    </row>
    <row r="21" spans="5:10" x14ac:dyDescent="0.25">
      <c r="E21" t="s">
        <v>12</v>
      </c>
      <c r="F21">
        <v>7</v>
      </c>
      <c r="G21">
        <v>-23000</v>
      </c>
      <c r="H21">
        <v>0</v>
      </c>
      <c r="I21">
        <v>0</v>
      </c>
      <c r="J21" t="s">
        <v>13</v>
      </c>
    </row>
    <row r="22" spans="5:10" x14ac:dyDescent="0.25">
      <c r="E22" t="s">
        <v>12</v>
      </c>
      <c r="F22">
        <v>46</v>
      </c>
      <c r="G22">
        <v>-22500</v>
      </c>
      <c r="H22">
        <v>0</v>
      </c>
      <c r="I22">
        <v>0</v>
      </c>
      <c r="J22" t="s">
        <v>13</v>
      </c>
    </row>
    <row r="23" spans="5:10" x14ac:dyDescent="0.25">
      <c r="E23" t="s">
        <v>12</v>
      </c>
      <c r="F23">
        <v>8</v>
      </c>
      <c r="G23">
        <v>-22000</v>
      </c>
      <c r="H23">
        <v>0</v>
      </c>
      <c r="I23">
        <v>0</v>
      </c>
      <c r="J23" t="s">
        <v>13</v>
      </c>
    </row>
    <row r="24" spans="5:10" x14ac:dyDescent="0.25">
      <c r="E24" t="s">
        <v>12</v>
      </c>
      <c r="F24">
        <v>9</v>
      </c>
      <c r="G24">
        <v>-21500</v>
      </c>
      <c r="H24">
        <v>0</v>
      </c>
      <c r="I24">
        <v>0</v>
      </c>
      <c r="J24" t="s">
        <v>13</v>
      </c>
    </row>
    <row r="25" spans="5:10" x14ac:dyDescent="0.25">
      <c r="E25" t="s">
        <v>12</v>
      </c>
      <c r="F25">
        <v>10</v>
      </c>
      <c r="G25">
        <v>-21000</v>
      </c>
      <c r="H25">
        <v>0</v>
      </c>
      <c r="I25">
        <v>0</v>
      </c>
      <c r="J25" t="s">
        <v>13</v>
      </c>
    </row>
    <row r="26" spans="5:10" x14ac:dyDescent="0.25">
      <c r="E26" t="s">
        <v>12</v>
      </c>
      <c r="F26">
        <v>11</v>
      </c>
      <c r="G26">
        <v>-20500</v>
      </c>
      <c r="H26">
        <v>0</v>
      </c>
      <c r="I26">
        <v>0</v>
      </c>
      <c r="J26" t="s">
        <v>13</v>
      </c>
    </row>
    <row r="27" spans="5:10" x14ac:dyDescent="0.25">
      <c r="E27" t="s">
        <v>12</v>
      </c>
      <c r="F27">
        <v>47</v>
      </c>
      <c r="G27">
        <v>-20000</v>
      </c>
      <c r="H27">
        <v>0</v>
      </c>
      <c r="I27">
        <v>0</v>
      </c>
      <c r="J27" t="s">
        <v>13</v>
      </c>
    </row>
    <row r="28" spans="5:10" x14ac:dyDescent="0.25">
      <c r="E28" t="s">
        <v>12</v>
      </c>
      <c r="F28">
        <v>12</v>
      </c>
      <c r="G28">
        <v>-19500</v>
      </c>
      <c r="H28">
        <v>0</v>
      </c>
      <c r="I28">
        <v>0</v>
      </c>
      <c r="J28" t="s">
        <v>13</v>
      </c>
    </row>
    <row r="29" spans="5:10" x14ac:dyDescent="0.25">
      <c r="E29" t="s">
        <v>12</v>
      </c>
      <c r="F29">
        <v>13</v>
      </c>
      <c r="G29">
        <v>-19000</v>
      </c>
      <c r="H29">
        <v>0</v>
      </c>
      <c r="I29">
        <v>0</v>
      </c>
      <c r="J29" t="s">
        <v>13</v>
      </c>
    </row>
    <row r="30" spans="5:10" x14ac:dyDescent="0.25">
      <c r="E30" t="s">
        <v>12</v>
      </c>
      <c r="F30">
        <v>14</v>
      </c>
      <c r="G30">
        <v>-18500</v>
      </c>
      <c r="H30">
        <v>0</v>
      </c>
      <c r="I30">
        <v>0</v>
      </c>
      <c r="J30" t="s">
        <v>13</v>
      </c>
    </row>
    <row r="31" spans="5:10" x14ac:dyDescent="0.25">
      <c r="E31" t="s">
        <v>12</v>
      </c>
      <c r="F31">
        <v>15</v>
      </c>
      <c r="G31">
        <v>-18000</v>
      </c>
      <c r="H31">
        <v>0</v>
      </c>
      <c r="I31">
        <v>0</v>
      </c>
      <c r="J31" t="s">
        <v>13</v>
      </c>
    </row>
    <row r="32" spans="5:10" x14ac:dyDescent="0.25">
      <c r="E32" t="s">
        <v>12</v>
      </c>
      <c r="F32">
        <v>48</v>
      </c>
      <c r="G32">
        <v>-17500</v>
      </c>
      <c r="H32">
        <v>0</v>
      </c>
      <c r="I32">
        <v>0</v>
      </c>
      <c r="J32" t="s">
        <v>13</v>
      </c>
    </row>
    <row r="33" spans="5:10" x14ac:dyDescent="0.25">
      <c r="E33" t="s">
        <v>12</v>
      </c>
      <c r="F33">
        <v>16</v>
      </c>
      <c r="G33">
        <v>-17000</v>
      </c>
      <c r="H33">
        <v>0</v>
      </c>
      <c r="I33">
        <v>0</v>
      </c>
      <c r="J33" t="s">
        <v>13</v>
      </c>
    </row>
    <row r="34" spans="5:10" x14ac:dyDescent="0.25">
      <c r="E34" t="s">
        <v>12</v>
      </c>
      <c r="F34">
        <v>17</v>
      </c>
      <c r="G34">
        <v>-16500</v>
      </c>
      <c r="H34">
        <v>0</v>
      </c>
      <c r="I34">
        <v>0</v>
      </c>
      <c r="J34" t="s">
        <v>13</v>
      </c>
    </row>
    <row r="35" spans="5:10" x14ac:dyDescent="0.25">
      <c r="E35" t="s">
        <v>12</v>
      </c>
      <c r="F35">
        <v>18</v>
      </c>
      <c r="G35">
        <v>-16000</v>
      </c>
      <c r="H35">
        <v>0</v>
      </c>
      <c r="I35">
        <v>0</v>
      </c>
      <c r="J35" t="s">
        <v>13</v>
      </c>
    </row>
    <row r="36" spans="5:10" x14ac:dyDescent="0.25">
      <c r="E36" t="s">
        <v>12</v>
      </c>
      <c r="F36">
        <v>19</v>
      </c>
      <c r="G36">
        <v>-15500</v>
      </c>
      <c r="H36">
        <v>0</v>
      </c>
      <c r="I36">
        <v>0</v>
      </c>
      <c r="J36" t="s">
        <v>13</v>
      </c>
    </row>
    <row r="37" spans="5:10" x14ac:dyDescent="0.25">
      <c r="E37" t="s">
        <v>12</v>
      </c>
      <c r="F37">
        <v>49</v>
      </c>
      <c r="G37">
        <v>-15000</v>
      </c>
      <c r="H37">
        <v>0</v>
      </c>
      <c r="I37">
        <v>0</v>
      </c>
      <c r="J37" t="s">
        <v>13</v>
      </c>
    </row>
    <row r="38" spans="5:10" x14ac:dyDescent="0.25">
      <c r="E38" t="s">
        <v>12</v>
      </c>
      <c r="F38">
        <v>20</v>
      </c>
      <c r="G38">
        <v>-14500</v>
      </c>
      <c r="H38">
        <v>0</v>
      </c>
      <c r="I38">
        <v>0</v>
      </c>
      <c r="J38" t="s">
        <v>13</v>
      </c>
    </row>
    <row r="39" spans="5:10" x14ac:dyDescent="0.25">
      <c r="E39" t="s">
        <v>12</v>
      </c>
      <c r="F39">
        <v>21</v>
      </c>
      <c r="G39">
        <v>-14000</v>
      </c>
      <c r="H39">
        <v>0</v>
      </c>
      <c r="I39">
        <v>0</v>
      </c>
      <c r="J39" t="s">
        <v>13</v>
      </c>
    </row>
    <row r="40" spans="5:10" x14ac:dyDescent="0.25">
      <c r="E40" t="s">
        <v>12</v>
      </c>
      <c r="F40">
        <v>22</v>
      </c>
      <c r="G40">
        <v>-13500</v>
      </c>
      <c r="H40">
        <v>0</v>
      </c>
      <c r="I40">
        <v>0</v>
      </c>
      <c r="J40" t="s">
        <v>13</v>
      </c>
    </row>
    <row r="41" spans="5:10" x14ac:dyDescent="0.25">
      <c r="E41" t="s">
        <v>12</v>
      </c>
      <c r="F41">
        <v>23</v>
      </c>
      <c r="G41">
        <v>-13000</v>
      </c>
      <c r="H41">
        <v>0</v>
      </c>
      <c r="I41">
        <v>0</v>
      </c>
      <c r="J41" t="s">
        <v>13</v>
      </c>
    </row>
    <row r="42" spans="5:10" x14ac:dyDescent="0.25">
      <c r="E42" t="s">
        <v>12</v>
      </c>
      <c r="F42">
        <v>50</v>
      </c>
      <c r="G42">
        <v>-12500</v>
      </c>
      <c r="H42">
        <v>0</v>
      </c>
      <c r="I42">
        <v>0</v>
      </c>
      <c r="J42" t="s">
        <v>13</v>
      </c>
    </row>
    <row r="43" spans="5:10" x14ac:dyDescent="0.25">
      <c r="E43" t="s">
        <v>12</v>
      </c>
      <c r="F43">
        <v>24</v>
      </c>
      <c r="G43">
        <v>-12000</v>
      </c>
      <c r="H43">
        <v>0</v>
      </c>
      <c r="I43">
        <v>0</v>
      </c>
      <c r="J43" t="s">
        <v>13</v>
      </c>
    </row>
    <row r="44" spans="5:10" x14ac:dyDescent="0.25">
      <c r="E44" t="s">
        <v>12</v>
      </c>
      <c r="F44">
        <v>25</v>
      </c>
      <c r="G44">
        <v>-11500</v>
      </c>
      <c r="H44">
        <v>0</v>
      </c>
      <c r="I44">
        <v>0</v>
      </c>
      <c r="J44" t="s">
        <v>13</v>
      </c>
    </row>
    <row r="45" spans="5:10" x14ac:dyDescent="0.25">
      <c r="E45" t="s">
        <v>12</v>
      </c>
      <c r="F45">
        <v>26</v>
      </c>
      <c r="G45">
        <v>-11000</v>
      </c>
      <c r="H45">
        <v>0</v>
      </c>
      <c r="I45">
        <v>0</v>
      </c>
      <c r="J45" t="s">
        <v>13</v>
      </c>
    </row>
    <row r="46" spans="5:10" x14ac:dyDescent="0.25">
      <c r="E46" t="s">
        <v>12</v>
      </c>
      <c r="F46">
        <v>27</v>
      </c>
      <c r="G46">
        <v>-10500</v>
      </c>
      <c r="H46">
        <v>0</v>
      </c>
      <c r="I46">
        <v>0</v>
      </c>
      <c r="J46" t="s">
        <v>13</v>
      </c>
    </row>
    <row r="47" spans="5:10" x14ac:dyDescent="0.25">
      <c r="E47" t="s">
        <v>12</v>
      </c>
      <c r="F47">
        <v>51</v>
      </c>
      <c r="G47">
        <v>-10000</v>
      </c>
      <c r="H47">
        <v>0</v>
      </c>
      <c r="I47">
        <v>0</v>
      </c>
      <c r="J47" t="s">
        <v>13</v>
      </c>
    </row>
    <row r="48" spans="5:10" x14ac:dyDescent="0.25">
      <c r="E48" t="s">
        <v>12</v>
      </c>
      <c r="F48">
        <v>28</v>
      </c>
      <c r="G48">
        <v>-9500</v>
      </c>
      <c r="H48">
        <v>0</v>
      </c>
      <c r="I48">
        <v>0</v>
      </c>
      <c r="J48" t="s">
        <v>13</v>
      </c>
    </row>
    <row r="49" spans="5:10" x14ac:dyDescent="0.25">
      <c r="E49" t="s">
        <v>12</v>
      </c>
      <c r="F49">
        <v>29</v>
      </c>
      <c r="G49">
        <v>-9000</v>
      </c>
      <c r="H49">
        <v>0</v>
      </c>
      <c r="I49">
        <v>0</v>
      </c>
      <c r="J49" t="s">
        <v>13</v>
      </c>
    </row>
    <row r="50" spans="5:10" x14ac:dyDescent="0.25">
      <c r="E50" t="s">
        <v>12</v>
      </c>
      <c r="F50">
        <v>30</v>
      </c>
      <c r="G50">
        <v>-8500</v>
      </c>
      <c r="H50">
        <v>0</v>
      </c>
      <c r="I50">
        <v>0</v>
      </c>
      <c r="J50" t="s">
        <v>13</v>
      </c>
    </row>
    <row r="51" spans="5:10" x14ac:dyDescent="0.25">
      <c r="E51" t="s">
        <v>12</v>
      </c>
      <c r="F51">
        <v>31</v>
      </c>
      <c r="G51">
        <v>-8000</v>
      </c>
      <c r="H51">
        <v>0</v>
      </c>
      <c r="I51">
        <v>0</v>
      </c>
      <c r="J51" t="s">
        <v>13</v>
      </c>
    </row>
    <row r="52" spans="5:10" x14ac:dyDescent="0.25">
      <c r="E52" t="s">
        <v>12</v>
      </c>
      <c r="F52">
        <v>52</v>
      </c>
      <c r="G52">
        <v>-7500</v>
      </c>
      <c r="H52">
        <v>0</v>
      </c>
      <c r="I52">
        <v>0</v>
      </c>
      <c r="J52" t="s">
        <v>13</v>
      </c>
    </row>
    <row r="53" spans="5:10" x14ac:dyDescent="0.25">
      <c r="E53" t="s">
        <v>12</v>
      </c>
      <c r="F53">
        <v>32</v>
      </c>
      <c r="G53">
        <v>-7000</v>
      </c>
      <c r="H53">
        <v>0</v>
      </c>
      <c r="I53">
        <v>0</v>
      </c>
      <c r="J53" t="s">
        <v>13</v>
      </c>
    </row>
    <row r="54" spans="5:10" x14ac:dyDescent="0.25">
      <c r="E54" t="s">
        <v>12</v>
      </c>
      <c r="F54">
        <v>33</v>
      </c>
      <c r="G54">
        <v>-6500</v>
      </c>
      <c r="H54">
        <v>0</v>
      </c>
      <c r="I54">
        <v>0</v>
      </c>
      <c r="J54" t="s">
        <v>13</v>
      </c>
    </row>
    <row r="55" spans="5:10" x14ac:dyDescent="0.25">
      <c r="E55" t="s">
        <v>12</v>
      </c>
      <c r="F55">
        <v>34</v>
      </c>
      <c r="G55">
        <v>-6000</v>
      </c>
      <c r="H55">
        <v>0</v>
      </c>
      <c r="I55">
        <v>0</v>
      </c>
      <c r="J55" t="s">
        <v>13</v>
      </c>
    </row>
    <row r="56" spans="5:10" x14ac:dyDescent="0.25">
      <c r="E56" t="s">
        <v>12</v>
      </c>
      <c r="F56">
        <v>35</v>
      </c>
      <c r="G56">
        <v>-5500</v>
      </c>
      <c r="H56">
        <v>0</v>
      </c>
      <c r="I56">
        <v>0</v>
      </c>
      <c r="J56" t="s">
        <v>13</v>
      </c>
    </row>
    <row r="57" spans="5:10" x14ac:dyDescent="0.25">
      <c r="E57" t="s">
        <v>12</v>
      </c>
      <c r="F57">
        <v>53</v>
      </c>
      <c r="G57">
        <v>-5000</v>
      </c>
      <c r="H57">
        <v>0</v>
      </c>
      <c r="I57">
        <v>0</v>
      </c>
      <c r="J57" t="s">
        <v>13</v>
      </c>
    </row>
    <row r="58" spans="5:10" x14ac:dyDescent="0.25">
      <c r="E58" t="s">
        <v>12</v>
      </c>
      <c r="F58">
        <v>36</v>
      </c>
      <c r="G58">
        <v>-4500</v>
      </c>
      <c r="H58">
        <v>0</v>
      </c>
      <c r="I58">
        <v>0</v>
      </c>
      <c r="J58" t="s">
        <v>13</v>
      </c>
    </row>
    <row r="59" spans="5:10" x14ac:dyDescent="0.25">
      <c r="E59" t="s">
        <v>12</v>
      </c>
      <c r="F59">
        <v>37</v>
      </c>
      <c r="G59">
        <v>-4000</v>
      </c>
      <c r="H59">
        <v>0</v>
      </c>
      <c r="I59">
        <v>0</v>
      </c>
      <c r="J59" t="s">
        <v>13</v>
      </c>
    </row>
    <row r="60" spans="5:10" x14ac:dyDescent="0.25">
      <c r="E60" t="s">
        <v>12</v>
      </c>
      <c r="F60">
        <v>38</v>
      </c>
      <c r="G60">
        <v>-3500</v>
      </c>
      <c r="H60">
        <v>0</v>
      </c>
      <c r="I60">
        <v>0</v>
      </c>
      <c r="J60" t="s">
        <v>13</v>
      </c>
    </row>
    <row r="61" spans="5:10" x14ac:dyDescent="0.25">
      <c r="E61" t="s">
        <v>12</v>
      </c>
      <c r="F61">
        <v>39</v>
      </c>
      <c r="G61">
        <v>-3000</v>
      </c>
      <c r="H61">
        <v>0</v>
      </c>
      <c r="I61">
        <v>0</v>
      </c>
      <c r="J61" t="s">
        <v>13</v>
      </c>
    </row>
    <row r="62" spans="5:10" x14ac:dyDescent="0.25">
      <c r="E62" t="s">
        <v>12</v>
      </c>
      <c r="F62">
        <v>54</v>
      </c>
      <c r="G62">
        <v>-2500</v>
      </c>
      <c r="H62">
        <v>0</v>
      </c>
      <c r="I62">
        <v>0</v>
      </c>
      <c r="J62" t="s">
        <v>13</v>
      </c>
    </row>
    <row r="63" spans="5:10" x14ac:dyDescent="0.25">
      <c r="E63" t="s">
        <v>12</v>
      </c>
      <c r="F63">
        <v>40</v>
      </c>
      <c r="G63">
        <v>-2000</v>
      </c>
      <c r="H63">
        <v>0</v>
      </c>
      <c r="I63">
        <v>0</v>
      </c>
      <c r="J63" t="s">
        <v>13</v>
      </c>
    </row>
    <row r="64" spans="5:10" x14ac:dyDescent="0.25">
      <c r="E64" t="s">
        <v>12</v>
      </c>
      <c r="F64">
        <v>41</v>
      </c>
      <c r="G64">
        <v>-1500</v>
      </c>
      <c r="H64">
        <v>0</v>
      </c>
      <c r="I64">
        <v>0</v>
      </c>
      <c r="J64" t="s">
        <v>13</v>
      </c>
    </row>
    <row r="65" spans="5:10" x14ac:dyDescent="0.25">
      <c r="E65" t="s">
        <v>12</v>
      </c>
      <c r="F65">
        <v>42</v>
      </c>
      <c r="G65">
        <v>-1000</v>
      </c>
      <c r="H65">
        <v>0</v>
      </c>
      <c r="I65">
        <v>0</v>
      </c>
      <c r="J65" t="s">
        <v>13</v>
      </c>
    </row>
    <row r="66" spans="5:10" x14ac:dyDescent="0.25">
      <c r="E66" t="s">
        <v>12</v>
      </c>
      <c r="F66">
        <v>43</v>
      </c>
      <c r="G66" s="4">
        <v>-500</v>
      </c>
      <c r="H66">
        <v>0</v>
      </c>
      <c r="I66">
        <v>0</v>
      </c>
      <c r="J66" t="s">
        <v>13</v>
      </c>
    </row>
    <row r="67" spans="5:10" x14ac:dyDescent="0.25">
      <c r="E67" t="s">
        <v>12</v>
      </c>
      <c r="F67">
        <v>55</v>
      </c>
      <c r="G67" s="2">
        <v>0</v>
      </c>
      <c r="H67">
        <v>0</v>
      </c>
      <c r="I67">
        <v>0</v>
      </c>
      <c r="J67" t="s">
        <v>13</v>
      </c>
    </row>
    <row r="68" spans="5:10" x14ac:dyDescent="0.25">
      <c r="E68" t="s">
        <v>12</v>
      </c>
      <c r="F68">
        <v>44</v>
      </c>
      <c r="G68" s="4">
        <v>500</v>
      </c>
      <c r="H68">
        <v>0</v>
      </c>
      <c r="I68">
        <v>0</v>
      </c>
      <c r="J68" t="s">
        <v>13</v>
      </c>
    </row>
    <row r="69" spans="5:10" x14ac:dyDescent="0.25">
      <c r="E69" t="s">
        <v>12</v>
      </c>
      <c r="F69">
        <v>45</v>
      </c>
      <c r="G69" s="4">
        <v>1000</v>
      </c>
      <c r="H69">
        <v>0</v>
      </c>
      <c r="I69">
        <v>0</v>
      </c>
      <c r="J69" t="s">
        <v>13</v>
      </c>
    </row>
    <row r="70" spans="5:10" x14ac:dyDescent="0.25">
      <c r="E70" t="s">
        <v>12</v>
      </c>
      <c r="F70">
        <v>65</v>
      </c>
      <c r="G70">
        <v>1500</v>
      </c>
      <c r="H70">
        <v>0</v>
      </c>
      <c r="I70">
        <v>0</v>
      </c>
      <c r="J70" t="s">
        <v>13</v>
      </c>
    </row>
    <row r="71" spans="5:10" x14ac:dyDescent="0.25">
      <c r="E71" t="s">
        <v>12</v>
      </c>
      <c r="F71">
        <v>66</v>
      </c>
      <c r="G71">
        <v>2000</v>
      </c>
      <c r="H71">
        <v>0</v>
      </c>
      <c r="I71">
        <v>0</v>
      </c>
      <c r="J71" t="s">
        <v>13</v>
      </c>
    </row>
    <row r="72" spans="5:10" x14ac:dyDescent="0.25">
      <c r="E72" t="s">
        <v>12</v>
      </c>
      <c r="F72">
        <v>56</v>
      </c>
      <c r="G72">
        <v>2500</v>
      </c>
      <c r="H72">
        <v>0</v>
      </c>
      <c r="I72">
        <v>0</v>
      </c>
      <c r="J72" t="s">
        <v>13</v>
      </c>
    </row>
    <row r="73" spans="5:10" x14ac:dyDescent="0.25">
      <c r="E73" t="s">
        <v>12</v>
      </c>
      <c r="F73">
        <v>67</v>
      </c>
      <c r="G73">
        <v>3000</v>
      </c>
      <c r="H73">
        <v>0</v>
      </c>
      <c r="I73">
        <v>0</v>
      </c>
      <c r="J73" t="s">
        <v>13</v>
      </c>
    </row>
    <row r="74" spans="5:10" x14ac:dyDescent="0.25">
      <c r="E74" t="s">
        <v>12</v>
      </c>
      <c r="F74">
        <v>68</v>
      </c>
      <c r="G74">
        <v>3500</v>
      </c>
      <c r="H74">
        <v>0</v>
      </c>
      <c r="I74">
        <v>0</v>
      </c>
      <c r="J74" t="s">
        <v>13</v>
      </c>
    </row>
    <row r="75" spans="5:10" x14ac:dyDescent="0.25">
      <c r="E75" t="s">
        <v>12</v>
      </c>
      <c r="F75">
        <v>69</v>
      </c>
      <c r="G75">
        <v>4000</v>
      </c>
      <c r="H75">
        <v>0</v>
      </c>
      <c r="I75">
        <v>0</v>
      </c>
      <c r="J75" t="s">
        <v>13</v>
      </c>
    </row>
    <row r="76" spans="5:10" x14ac:dyDescent="0.25">
      <c r="E76" t="s">
        <v>12</v>
      </c>
      <c r="F76">
        <v>70</v>
      </c>
      <c r="G76">
        <v>4500</v>
      </c>
      <c r="H76">
        <v>0</v>
      </c>
      <c r="I76">
        <v>0</v>
      </c>
      <c r="J76" t="s">
        <v>13</v>
      </c>
    </row>
    <row r="77" spans="5:10" x14ac:dyDescent="0.25">
      <c r="E77" t="s">
        <v>12</v>
      </c>
      <c r="F77">
        <v>57</v>
      </c>
      <c r="G77">
        <v>5000</v>
      </c>
      <c r="H77">
        <v>0</v>
      </c>
      <c r="I77">
        <v>0</v>
      </c>
      <c r="J77" t="s">
        <v>13</v>
      </c>
    </row>
    <row r="78" spans="5:10" x14ac:dyDescent="0.25">
      <c r="E78" t="s">
        <v>12</v>
      </c>
      <c r="F78">
        <v>71</v>
      </c>
      <c r="G78">
        <v>5500</v>
      </c>
      <c r="H78">
        <v>0</v>
      </c>
      <c r="I78">
        <v>0</v>
      </c>
      <c r="J78" t="s">
        <v>13</v>
      </c>
    </row>
    <row r="79" spans="5:10" x14ac:dyDescent="0.25">
      <c r="E79" t="s">
        <v>12</v>
      </c>
      <c r="F79">
        <v>72</v>
      </c>
      <c r="G79">
        <v>6000</v>
      </c>
      <c r="H79">
        <v>0</v>
      </c>
      <c r="I79">
        <v>0</v>
      </c>
      <c r="J79" t="s">
        <v>13</v>
      </c>
    </row>
    <row r="80" spans="5:10" x14ac:dyDescent="0.25">
      <c r="E80" t="s">
        <v>12</v>
      </c>
      <c r="F80">
        <v>73</v>
      </c>
      <c r="G80">
        <v>6500</v>
      </c>
      <c r="H80">
        <v>0</v>
      </c>
      <c r="I80">
        <v>0</v>
      </c>
      <c r="J80" t="s">
        <v>13</v>
      </c>
    </row>
    <row r="81" spans="5:10" x14ac:dyDescent="0.25">
      <c r="E81" t="s">
        <v>12</v>
      </c>
      <c r="F81">
        <v>74</v>
      </c>
      <c r="G81">
        <v>7000</v>
      </c>
      <c r="H81">
        <v>0</v>
      </c>
      <c r="I81">
        <v>0</v>
      </c>
      <c r="J81" t="s">
        <v>13</v>
      </c>
    </row>
    <row r="82" spans="5:10" x14ac:dyDescent="0.25">
      <c r="E82" t="s">
        <v>12</v>
      </c>
      <c r="F82">
        <v>58</v>
      </c>
      <c r="G82">
        <v>7500</v>
      </c>
      <c r="H82">
        <v>0</v>
      </c>
      <c r="I82">
        <v>0</v>
      </c>
      <c r="J82" t="s">
        <v>13</v>
      </c>
    </row>
    <row r="83" spans="5:10" x14ac:dyDescent="0.25">
      <c r="E83" t="s">
        <v>12</v>
      </c>
      <c r="F83">
        <v>75</v>
      </c>
      <c r="G83">
        <v>8000</v>
      </c>
      <c r="H83">
        <v>0</v>
      </c>
      <c r="I83">
        <v>0</v>
      </c>
      <c r="J83" t="s">
        <v>13</v>
      </c>
    </row>
    <row r="84" spans="5:10" x14ac:dyDescent="0.25">
      <c r="E84" t="s">
        <v>12</v>
      </c>
      <c r="F84">
        <v>76</v>
      </c>
      <c r="G84">
        <v>8500</v>
      </c>
      <c r="H84">
        <v>0</v>
      </c>
      <c r="I84">
        <v>0</v>
      </c>
      <c r="J84" t="s">
        <v>13</v>
      </c>
    </row>
    <row r="85" spans="5:10" x14ac:dyDescent="0.25">
      <c r="E85" t="s">
        <v>12</v>
      </c>
      <c r="F85">
        <v>77</v>
      </c>
      <c r="G85">
        <v>9000</v>
      </c>
      <c r="H85">
        <v>0</v>
      </c>
      <c r="I85">
        <v>0</v>
      </c>
      <c r="J85" t="s">
        <v>13</v>
      </c>
    </row>
    <row r="86" spans="5:10" x14ac:dyDescent="0.25">
      <c r="E86" t="s">
        <v>12</v>
      </c>
      <c r="F86">
        <v>78</v>
      </c>
      <c r="G86">
        <v>9500</v>
      </c>
      <c r="H86">
        <v>0</v>
      </c>
      <c r="I86">
        <v>0</v>
      </c>
      <c r="J86" t="s">
        <v>13</v>
      </c>
    </row>
    <row r="87" spans="5:10" x14ac:dyDescent="0.25">
      <c r="E87" t="s">
        <v>12</v>
      </c>
      <c r="F87">
        <v>59</v>
      </c>
      <c r="G87">
        <v>10000</v>
      </c>
      <c r="H87">
        <v>0</v>
      </c>
      <c r="I87">
        <v>0</v>
      </c>
      <c r="J87" t="s">
        <v>13</v>
      </c>
    </row>
    <row r="88" spans="5:10" x14ac:dyDescent="0.25">
      <c r="E88" t="s">
        <v>12</v>
      </c>
      <c r="F88">
        <v>79</v>
      </c>
      <c r="G88">
        <v>10500</v>
      </c>
      <c r="H88">
        <v>0</v>
      </c>
      <c r="I88">
        <v>0</v>
      </c>
      <c r="J88" t="s">
        <v>13</v>
      </c>
    </row>
    <row r="89" spans="5:10" x14ac:dyDescent="0.25">
      <c r="E89" t="s">
        <v>12</v>
      </c>
      <c r="F89">
        <v>80</v>
      </c>
      <c r="G89">
        <v>11000</v>
      </c>
      <c r="H89">
        <v>0</v>
      </c>
      <c r="I89">
        <v>0</v>
      </c>
      <c r="J89" t="s">
        <v>13</v>
      </c>
    </row>
    <row r="90" spans="5:10" x14ac:dyDescent="0.25">
      <c r="E90" t="s">
        <v>12</v>
      </c>
      <c r="F90">
        <v>81</v>
      </c>
      <c r="G90">
        <v>11500</v>
      </c>
      <c r="H90">
        <v>0</v>
      </c>
      <c r="I90">
        <v>0</v>
      </c>
      <c r="J90" t="s">
        <v>13</v>
      </c>
    </row>
    <row r="91" spans="5:10" x14ac:dyDescent="0.25">
      <c r="E91" t="s">
        <v>12</v>
      </c>
      <c r="F91">
        <v>82</v>
      </c>
      <c r="G91">
        <v>12000</v>
      </c>
      <c r="H91">
        <v>0</v>
      </c>
      <c r="I91">
        <v>0</v>
      </c>
      <c r="J91" t="s">
        <v>13</v>
      </c>
    </row>
    <row r="92" spans="5:10" x14ac:dyDescent="0.25">
      <c r="E92" t="s">
        <v>12</v>
      </c>
      <c r="F92">
        <v>60</v>
      </c>
      <c r="G92">
        <v>12500</v>
      </c>
      <c r="H92">
        <v>0</v>
      </c>
      <c r="I92">
        <v>0</v>
      </c>
      <c r="J92" t="s">
        <v>13</v>
      </c>
    </row>
    <row r="93" spans="5:10" x14ac:dyDescent="0.25">
      <c r="E93" t="s">
        <v>12</v>
      </c>
      <c r="F93">
        <v>83</v>
      </c>
      <c r="G93">
        <v>13000</v>
      </c>
      <c r="H93">
        <v>0</v>
      </c>
      <c r="I93">
        <v>0</v>
      </c>
      <c r="J93" t="s">
        <v>13</v>
      </c>
    </row>
    <row r="94" spans="5:10" x14ac:dyDescent="0.25">
      <c r="E94" t="s">
        <v>12</v>
      </c>
      <c r="F94">
        <v>84</v>
      </c>
      <c r="G94">
        <v>13500</v>
      </c>
      <c r="H94">
        <v>0</v>
      </c>
      <c r="I94">
        <v>0</v>
      </c>
      <c r="J94" t="s">
        <v>13</v>
      </c>
    </row>
    <row r="95" spans="5:10" x14ac:dyDescent="0.25">
      <c r="E95" t="s">
        <v>12</v>
      </c>
      <c r="F95">
        <v>85</v>
      </c>
      <c r="G95">
        <v>14000</v>
      </c>
      <c r="H95">
        <v>0</v>
      </c>
      <c r="I95">
        <v>0</v>
      </c>
      <c r="J95" t="s">
        <v>13</v>
      </c>
    </row>
    <row r="96" spans="5:10" x14ac:dyDescent="0.25">
      <c r="E96" t="s">
        <v>12</v>
      </c>
      <c r="F96">
        <v>86</v>
      </c>
      <c r="G96">
        <v>14500</v>
      </c>
      <c r="H96">
        <v>0</v>
      </c>
      <c r="I96">
        <v>0</v>
      </c>
      <c r="J96" t="s">
        <v>13</v>
      </c>
    </row>
    <row r="97" spans="5:10" x14ac:dyDescent="0.25">
      <c r="E97" t="s">
        <v>12</v>
      </c>
      <c r="F97">
        <v>61</v>
      </c>
      <c r="G97">
        <v>15000</v>
      </c>
      <c r="H97">
        <v>0</v>
      </c>
      <c r="I97">
        <v>0</v>
      </c>
      <c r="J97" t="s">
        <v>13</v>
      </c>
    </row>
    <row r="98" spans="5:10" x14ac:dyDescent="0.25">
      <c r="E98" t="s">
        <v>12</v>
      </c>
      <c r="F98">
        <v>87</v>
      </c>
      <c r="G98">
        <v>15500</v>
      </c>
      <c r="H98">
        <v>0</v>
      </c>
      <c r="I98">
        <v>0</v>
      </c>
      <c r="J98" t="s">
        <v>13</v>
      </c>
    </row>
    <row r="99" spans="5:10" x14ac:dyDescent="0.25">
      <c r="E99" t="s">
        <v>12</v>
      </c>
      <c r="F99">
        <v>88</v>
      </c>
      <c r="G99">
        <v>16000</v>
      </c>
      <c r="H99">
        <v>0</v>
      </c>
      <c r="I99">
        <v>0</v>
      </c>
      <c r="J99" t="s">
        <v>13</v>
      </c>
    </row>
    <row r="100" spans="5:10" x14ac:dyDescent="0.25">
      <c r="E100" t="s">
        <v>12</v>
      </c>
      <c r="F100">
        <v>89</v>
      </c>
      <c r="G100">
        <v>16500</v>
      </c>
      <c r="H100">
        <v>0</v>
      </c>
      <c r="I100">
        <v>0</v>
      </c>
      <c r="J100" t="s">
        <v>13</v>
      </c>
    </row>
    <row r="101" spans="5:10" x14ac:dyDescent="0.25">
      <c r="E101" t="s">
        <v>12</v>
      </c>
      <c r="F101">
        <v>90</v>
      </c>
      <c r="G101">
        <v>17000</v>
      </c>
      <c r="H101">
        <v>0</v>
      </c>
      <c r="I101">
        <v>0</v>
      </c>
      <c r="J101" t="s">
        <v>13</v>
      </c>
    </row>
    <row r="102" spans="5:10" x14ac:dyDescent="0.25">
      <c r="E102" t="s">
        <v>12</v>
      </c>
      <c r="F102">
        <v>62</v>
      </c>
      <c r="G102">
        <v>17500</v>
      </c>
      <c r="H102">
        <v>0</v>
      </c>
      <c r="I102">
        <v>0</v>
      </c>
      <c r="J102" t="s">
        <v>13</v>
      </c>
    </row>
    <row r="103" spans="5:10" x14ac:dyDescent="0.25">
      <c r="E103" t="s">
        <v>12</v>
      </c>
      <c r="F103">
        <v>91</v>
      </c>
      <c r="G103">
        <v>18000</v>
      </c>
      <c r="H103">
        <v>0</v>
      </c>
      <c r="I103">
        <v>0</v>
      </c>
      <c r="J103" t="s">
        <v>13</v>
      </c>
    </row>
    <row r="104" spans="5:10" x14ac:dyDescent="0.25">
      <c r="E104" t="s">
        <v>12</v>
      </c>
      <c r="F104">
        <v>92</v>
      </c>
      <c r="G104">
        <v>18500</v>
      </c>
      <c r="H104">
        <v>0</v>
      </c>
      <c r="I104">
        <v>0</v>
      </c>
      <c r="J104" t="s">
        <v>13</v>
      </c>
    </row>
    <row r="105" spans="5:10" x14ac:dyDescent="0.25">
      <c r="E105" t="s">
        <v>12</v>
      </c>
      <c r="F105">
        <v>93</v>
      </c>
      <c r="G105">
        <v>19000</v>
      </c>
      <c r="H105">
        <v>0</v>
      </c>
      <c r="I105">
        <v>0</v>
      </c>
      <c r="J105" t="s">
        <v>13</v>
      </c>
    </row>
    <row r="106" spans="5:10" x14ac:dyDescent="0.25">
      <c r="E106" t="s">
        <v>12</v>
      </c>
      <c r="F106">
        <v>94</v>
      </c>
      <c r="G106">
        <v>19500</v>
      </c>
      <c r="H106">
        <v>0</v>
      </c>
      <c r="I106">
        <v>0</v>
      </c>
      <c r="J106" t="s">
        <v>13</v>
      </c>
    </row>
    <row r="107" spans="5:10" x14ac:dyDescent="0.25">
      <c r="E107" t="s">
        <v>12</v>
      </c>
      <c r="F107">
        <v>63</v>
      </c>
      <c r="G107">
        <v>20000</v>
      </c>
      <c r="H107">
        <v>0</v>
      </c>
      <c r="I107">
        <v>0</v>
      </c>
      <c r="J107" t="s">
        <v>13</v>
      </c>
    </row>
    <row r="108" spans="5:10" x14ac:dyDescent="0.25">
      <c r="E108" t="s">
        <v>12</v>
      </c>
      <c r="F108">
        <v>95</v>
      </c>
      <c r="G108">
        <v>20500</v>
      </c>
      <c r="H108">
        <v>0</v>
      </c>
      <c r="I108">
        <v>0</v>
      </c>
      <c r="J108" t="s">
        <v>13</v>
      </c>
    </row>
    <row r="109" spans="5:10" x14ac:dyDescent="0.25">
      <c r="E109" t="s">
        <v>12</v>
      </c>
      <c r="F109">
        <v>96</v>
      </c>
      <c r="G109">
        <v>21000</v>
      </c>
      <c r="H109">
        <v>0</v>
      </c>
      <c r="I109">
        <v>0</v>
      </c>
      <c r="J109" t="s">
        <v>13</v>
      </c>
    </row>
    <row r="110" spans="5:10" x14ac:dyDescent="0.25">
      <c r="E110" t="s">
        <v>12</v>
      </c>
      <c r="F110">
        <v>97</v>
      </c>
      <c r="G110">
        <v>21500</v>
      </c>
      <c r="H110">
        <v>0</v>
      </c>
      <c r="I110">
        <v>0</v>
      </c>
      <c r="J110" t="s">
        <v>13</v>
      </c>
    </row>
    <row r="111" spans="5:10" x14ac:dyDescent="0.25">
      <c r="E111" t="s">
        <v>12</v>
      </c>
      <c r="F111">
        <v>98</v>
      </c>
      <c r="G111">
        <v>22000</v>
      </c>
      <c r="H111">
        <v>0</v>
      </c>
      <c r="I111">
        <v>0</v>
      </c>
      <c r="J111" t="s">
        <v>13</v>
      </c>
    </row>
    <row r="112" spans="5:10" x14ac:dyDescent="0.25">
      <c r="E112" t="s">
        <v>12</v>
      </c>
      <c r="F112">
        <v>64</v>
      </c>
      <c r="G112">
        <v>22500</v>
      </c>
      <c r="H112">
        <v>0</v>
      </c>
      <c r="I112">
        <v>0</v>
      </c>
      <c r="J112" t="s">
        <v>13</v>
      </c>
    </row>
    <row r="113" spans="5:12" x14ac:dyDescent="0.25">
      <c r="E113" t="s">
        <v>12</v>
      </c>
      <c r="F113">
        <v>99</v>
      </c>
      <c r="G113">
        <v>23000</v>
      </c>
      <c r="H113">
        <v>0</v>
      </c>
      <c r="I113">
        <v>0</v>
      </c>
      <c r="J113" t="s">
        <v>13</v>
      </c>
    </row>
    <row r="114" spans="5:12" x14ac:dyDescent="0.25">
      <c r="E114" t="s">
        <v>12</v>
      </c>
      <c r="F114">
        <v>100</v>
      </c>
      <c r="G114">
        <v>23500</v>
      </c>
      <c r="H114">
        <v>0</v>
      </c>
      <c r="I114">
        <v>0</v>
      </c>
      <c r="J114" t="s">
        <v>13</v>
      </c>
    </row>
    <row r="115" spans="5:12" x14ac:dyDescent="0.25">
      <c r="E115" t="s">
        <v>12</v>
      </c>
      <c r="F115">
        <v>101</v>
      </c>
      <c r="G115">
        <v>24000</v>
      </c>
      <c r="H115">
        <v>0</v>
      </c>
      <c r="I115">
        <v>0</v>
      </c>
      <c r="J115" t="s">
        <v>13</v>
      </c>
    </row>
    <row r="116" spans="5:12" x14ac:dyDescent="0.25">
      <c r="E116" t="s">
        <v>12</v>
      </c>
      <c r="F116">
        <v>102</v>
      </c>
      <c r="G116">
        <v>24500</v>
      </c>
      <c r="H116">
        <v>0</v>
      </c>
      <c r="I116">
        <v>0</v>
      </c>
      <c r="J116" t="s">
        <v>13</v>
      </c>
    </row>
    <row r="117" spans="5:12" x14ac:dyDescent="0.25">
      <c r="E117" t="s">
        <v>12</v>
      </c>
      <c r="F117">
        <v>2</v>
      </c>
      <c r="G117">
        <v>25000</v>
      </c>
      <c r="H117">
        <v>0</v>
      </c>
      <c r="I117">
        <v>0</v>
      </c>
      <c r="J117" t="s">
        <v>13</v>
      </c>
    </row>
    <row r="119" spans="5:12" x14ac:dyDescent="0.25">
      <c r="E119" t="s">
        <v>6</v>
      </c>
      <c r="F119" t="s">
        <v>7</v>
      </c>
      <c r="G119" t="s">
        <v>14</v>
      </c>
      <c r="H119" t="s">
        <v>15</v>
      </c>
      <c r="I119" t="s">
        <v>16</v>
      </c>
      <c r="J119" t="s">
        <v>17</v>
      </c>
      <c r="K119" t="s">
        <v>18</v>
      </c>
      <c r="L119" t="s">
        <v>19</v>
      </c>
    </row>
    <row r="120" spans="5:12" x14ac:dyDescent="0.25">
      <c r="E120" t="s">
        <v>20</v>
      </c>
      <c r="F120">
        <v>1</v>
      </c>
      <c r="G120">
        <v>-25000</v>
      </c>
      <c r="H120">
        <v>0</v>
      </c>
      <c r="I120">
        <v>0</v>
      </c>
      <c r="J120">
        <v>-24500</v>
      </c>
      <c r="K120">
        <v>0</v>
      </c>
      <c r="L120">
        <v>0</v>
      </c>
    </row>
    <row r="121" spans="5:12" x14ac:dyDescent="0.25">
      <c r="E121" t="s">
        <v>20</v>
      </c>
      <c r="F121">
        <v>2</v>
      </c>
      <c r="G121">
        <v>-24500</v>
      </c>
      <c r="H121">
        <v>0</v>
      </c>
      <c r="I121">
        <v>0</v>
      </c>
      <c r="J121">
        <v>-24000</v>
      </c>
      <c r="K121">
        <v>0</v>
      </c>
      <c r="L121">
        <v>0</v>
      </c>
    </row>
    <row r="122" spans="5:12" x14ac:dyDescent="0.25">
      <c r="E122" t="s">
        <v>20</v>
      </c>
      <c r="F122">
        <v>3</v>
      </c>
      <c r="G122">
        <v>-24000</v>
      </c>
      <c r="H122">
        <v>0</v>
      </c>
      <c r="I122">
        <v>0</v>
      </c>
      <c r="J122">
        <v>-23500</v>
      </c>
      <c r="K122">
        <v>0</v>
      </c>
      <c r="L122">
        <v>0</v>
      </c>
    </row>
    <row r="123" spans="5:12" x14ac:dyDescent="0.25">
      <c r="E123" t="s">
        <v>20</v>
      </c>
      <c r="F123">
        <v>4</v>
      </c>
      <c r="G123">
        <v>-23500</v>
      </c>
      <c r="H123">
        <v>0</v>
      </c>
      <c r="I123">
        <v>0</v>
      </c>
      <c r="J123">
        <v>-23000</v>
      </c>
      <c r="K123">
        <v>0</v>
      </c>
      <c r="L123">
        <v>0</v>
      </c>
    </row>
    <row r="124" spans="5:12" x14ac:dyDescent="0.25">
      <c r="E124" t="s">
        <v>20</v>
      </c>
      <c r="F124">
        <v>5</v>
      </c>
      <c r="G124">
        <v>-23000</v>
      </c>
      <c r="H124">
        <v>0</v>
      </c>
      <c r="I124">
        <v>0</v>
      </c>
      <c r="J124">
        <v>-22500</v>
      </c>
      <c r="K124">
        <v>0</v>
      </c>
      <c r="L124">
        <v>0</v>
      </c>
    </row>
    <row r="125" spans="5:12" x14ac:dyDescent="0.25">
      <c r="E125" t="s">
        <v>20</v>
      </c>
      <c r="F125">
        <v>6</v>
      </c>
      <c r="G125">
        <v>-22500</v>
      </c>
      <c r="H125">
        <v>0</v>
      </c>
      <c r="I125">
        <v>0</v>
      </c>
      <c r="J125">
        <v>-22000</v>
      </c>
      <c r="K125">
        <v>0</v>
      </c>
      <c r="L125">
        <v>0</v>
      </c>
    </row>
    <row r="126" spans="5:12" x14ac:dyDescent="0.25">
      <c r="E126" t="s">
        <v>20</v>
      </c>
      <c r="F126">
        <v>7</v>
      </c>
      <c r="G126">
        <v>-22000</v>
      </c>
      <c r="H126">
        <v>0</v>
      </c>
      <c r="I126">
        <v>0</v>
      </c>
      <c r="J126">
        <v>-21500</v>
      </c>
      <c r="K126">
        <v>0</v>
      </c>
      <c r="L126">
        <v>0</v>
      </c>
    </row>
    <row r="127" spans="5:12" x14ac:dyDescent="0.25">
      <c r="E127" t="s">
        <v>20</v>
      </c>
      <c r="F127">
        <v>8</v>
      </c>
      <c r="G127">
        <v>-21500</v>
      </c>
      <c r="H127">
        <v>0</v>
      </c>
      <c r="I127">
        <v>0</v>
      </c>
      <c r="J127">
        <v>-21000</v>
      </c>
      <c r="K127">
        <v>0</v>
      </c>
      <c r="L127">
        <v>0</v>
      </c>
    </row>
    <row r="128" spans="5:12" x14ac:dyDescent="0.25">
      <c r="E128" t="s">
        <v>20</v>
      </c>
      <c r="F128">
        <v>9</v>
      </c>
      <c r="G128">
        <v>-21000</v>
      </c>
      <c r="H128">
        <v>0</v>
      </c>
      <c r="I128">
        <v>0</v>
      </c>
      <c r="J128">
        <v>-20500</v>
      </c>
      <c r="K128">
        <v>0</v>
      </c>
      <c r="L128">
        <v>0</v>
      </c>
    </row>
    <row r="129" spans="5:12" x14ac:dyDescent="0.25">
      <c r="E129" t="s">
        <v>20</v>
      </c>
      <c r="F129">
        <v>11</v>
      </c>
      <c r="G129">
        <v>-20500</v>
      </c>
      <c r="H129">
        <v>0</v>
      </c>
      <c r="I129">
        <v>0</v>
      </c>
      <c r="J129">
        <v>-20000</v>
      </c>
      <c r="K129">
        <v>0</v>
      </c>
      <c r="L129">
        <v>0</v>
      </c>
    </row>
    <row r="130" spans="5:12" x14ac:dyDescent="0.25">
      <c r="E130" t="s">
        <v>20</v>
      </c>
      <c r="F130">
        <v>12</v>
      </c>
      <c r="G130">
        <v>-20000</v>
      </c>
      <c r="H130">
        <v>0</v>
      </c>
      <c r="I130">
        <v>0</v>
      </c>
      <c r="J130">
        <v>-19500</v>
      </c>
      <c r="K130">
        <v>0</v>
      </c>
      <c r="L130">
        <v>0</v>
      </c>
    </row>
    <row r="131" spans="5:12" x14ac:dyDescent="0.25">
      <c r="E131" t="s">
        <v>20</v>
      </c>
      <c r="F131">
        <v>13</v>
      </c>
      <c r="G131">
        <v>-19500</v>
      </c>
      <c r="H131">
        <v>0</v>
      </c>
      <c r="I131">
        <v>0</v>
      </c>
      <c r="J131">
        <v>-19000</v>
      </c>
      <c r="K131">
        <v>0</v>
      </c>
      <c r="L131">
        <v>0</v>
      </c>
    </row>
    <row r="132" spans="5:12" x14ac:dyDescent="0.25">
      <c r="E132" t="s">
        <v>20</v>
      </c>
      <c r="F132">
        <v>14</v>
      </c>
      <c r="G132">
        <v>-19000</v>
      </c>
      <c r="H132">
        <v>0</v>
      </c>
      <c r="I132">
        <v>0</v>
      </c>
      <c r="J132">
        <v>-18500</v>
      </c>
      <c r="K132">
        <v>0</v>
      </c>
      <c r="L132">
        <v>0</v>
      </c>
    </row>
    <row r="133" spans="5:12" x14ac:dyDescent="0.25">
      <c r="E133" t="s">
        <v>20</v>
      </c>
      <c r="F133">
        <v>15</v>
      </c>
      <c r="G133">
        <v>-18500</v>
      </c>
      <c r="H133">
        <v>0</v>
      </c>
      <c r="I133">
        <v>0</v>
      </c>
      <c r="J133">
        <v>-18000</v>
      </c>
      <c r="K133">
        <v>0</v>
      </c>
      <c r="L133">
        <v>0</v>
      </c>
    </row>
    <row r="134" spans="5:12" x14ac:dyDescent="0.25">
      <c r="E134" t="s">
        <v>20</v>
      </c>
      <c r="F134">
        <v>16</v>
      </c>
      <c r="G134">
        <v>-18000</v>
      </c>
      <c r="H134">
        <v>0</v>
      </c>
      <c r="I134">
        <v>0</v>
      </c>
      <c r="J134">
        <v>-17500</v>
      </c>
      <c r="K134">
        <v>0</v>
      </c>
      <c r="L134">
        <v>0</v>
      </c>
    </row>
    <row r="135" spans="5:12" x14ac:dyDescent="0.25">
      <c r="E135" t="s">
        <v>20</v>
      </c>
      <c r="F135">
        <v>17</v>
      </c>
      <c r="G135">
        <v>-17500</v>
      </c>
      <c r="H135">
        <v>0</v>
      </c>
      <c r="I135">
        <v>0</v>
      </c>
      <c r="J135">
        <v>-17000</v>
      </c>
      <c r="K135">
        <v>0</v>
      </c>
      <c r="L135">
        <v>0</v>
      </c>
    </row>
    <row r="136" spans="5:12" x14ac:dyDescent="0.25">
      <c r="E136" t="s">
        <v>20</v>
      </c>
      <c r="F136">
        <v>18</v>
      </c>
      <c r="G136">
        <v>-17000</v>
      </c>
      <c r="H136">
        <v>0</v>
      </c>
      <c r="I136">
        <v>0</v>
      </c>
      <c r="J136">
        <v>-16500</v>
      </c>
      <c r="K136">
        <v>0</v>
      </c>
      <c r="L136">
        <v>0</v>
      </c>
    </row>
    <row r="137" spans="5:12" x14ac:dyDescent="0.25">
      <c r="E137" t="s">
        <v>20</v>
      </c>
      <c r="F137">
        <v>19</v>
      </c>
      <c r="G137">
        <v>-16500</v>
      </c>
      <c r="H137">
        <v>0</v>
      </c>
      <c r="I137">
        <v>0</v>
      </c>
      <c r="J137">
        <v>-16000</v>
      </c>
      <c r="K137">
        <v>0</v>
      </c>
      <c r="L137">
        <v>0</v>
      </c>
    </row>
    <row r="138" spans="5:12" x14ac:dyDescent="0.25">
      <c r="E138" t="s">
        <v>20</v>
      </c>
      <c r="F138">
        <v>20</v>
      </c>
      <c r="G138">
        <v>-16000</v>
      </c>
      <c r="H138">
        <v>0</v>
      </c>
      <c r="I138">
        <v>0</v>
      </c>
      <c r="J138">
        <v>-15500</v>
      </c>
      <c r="K138">
        <v>0</v>
      </c>
      <c r="L138">
        <v>0</v>
      </c>
    </row>
    <row r="139" spans="5:12" x14ac:dyDescent="0.25">
      <c r="E139" t="s">
        <v>20</v>
      </c>
      <c r="F139">
        <v>21</v>
      </c>
      <c r="G139">
        <v>-15500</v>
      </c>
      <c r="H139">
        <v>0</v>
      </c>
      <c r="I139">
        <v>0</v>
      </c>
      <c r="J139">
        <v>-15000</v>
      </c>
      <c r="K139">
        <v>0</v>
      </c>
      <c r="L139">
        <v>0</v>
      </c>
    </row>
    <row r="140" spans="5:12" x14ac:dyDescent="0.25">
      <c r="E140" t="s">
        <v>20</v>
      </c>
      <c r="F140">
        <v>22</v>
      </c>
      <c r="G140">
        <v>-15000</v>
      </c>
      <c r="H140">
        <v>0</v>
      </c>
      <c r="I140">
        <v>0</v>
      </c>
      <c r="J140">
        <v>-14500</v>
      </c>
      <c r="K140">
        <v>0</v>
      </c>
      <c r="L140">
        <v>0</v>
      </c>
    </row>
    <row r="141" spans="5:12" x14ac:dyDescent="0.25">
      <c r="E141" t="s">
        <v>20</v>
      </c>
      <c r="F141">
        <v>23</v>
      </c>
      <c r="G141">
        <v>-14500</v>
      </c>
      <c r="H141">
        <v>0</v>
      </c>
      <c r="I141">
        <v>0</v>
      </c>
      <c r="J141">
        <v>-14000</v>
      </c>
      <c r="K141">
        <v>0</v>
      </c>
      <c r="L141">
        <v>0</v>
      </c>
    </row>
    <row r="142" spans="5:12" x14ac:dyDescent="0.25">
      <c r="E142" t="s">
        <v>20</v>
      </c>
      <c r="F142">
        <v>24</v>
      </c>
      <c r="G142">
        <v>-14000</v>
      </c>
      <c r="H142">
        <v>0</v>
      </c>
      <c r="I142">
        <v>0</v>
      </c>
      <c r="J142">
        <v>-13500</v>
      </c>
      <c r="K142">
        <v>0</v>
      </c>
      <c r="L142">
        <v>0</v>
      </c>
    </row>
    <row r="143" spans="5:12" x14ac:dyDescent="0.25">
      <c r="E143" t="s">
        <v>20</v>
      </c>
      <c r="F143">
        <v>25</v>
      </c>
      <c r="G143">
        <v>-13500</v>
      </c>
      <c r="H143">
        <v>0</v>
      </c>
      <c r="I143">
        <v>0</v>
      </c>
      <c r="J143">
        <v>-13000</v>
      </c>
      <c r="K143">
        <v>0</v>
      </c>
      <c r="L143">
        <v>0</v>
      </c>
    </row>
    <row r="144" spans="5:12" x14ac:dyDescent="0.25">
      <c r="E144" t="s">
        <v>20</v>
      </c>
      <c r="F144">
        <v>26</v>
      </c>
      <c r="G144">
        <v>-13000</v>
      </c>
      <c r="H144">
        <v>0</v>
      </c>
      <c r="I144">
        <v>0</v>
      </c>
      <c r="J144">
        <v>-12500</v>
      </c>
      <c r="K144">
        <v>0</v>
      </c>
      <c r="L144">
        <v>0</v>
      </c>
    </row>
    <row r="145" spans="5:12" x14ac:dyDescent="0.25">
      <c r="E145" t="s">
        <v>20</v>
      </c>
      <c r="F145">
        <v>27</v>
      </c>
      <c r="G145">
        <v>-12500</v>
      </c>
      <c r="H145">
        <v>0</v>
      </c>
      <c r="I145">
        <v>0</v>
      </c>
      <c r="J145">
        <v>-12000</v>
      </c>
      <c r="K145">
        <v>0</v>
      </c>
      <c r="L145">
        <v>0</v>
      </c>
    </row>
    <row r="146" spans="5:12" x14ac:dyDescent="0.25">
      <c r="E146" t="s">
        <v>20</v>
      </c>
      <c r="F146">
        <v>28</v>
      </c>
      <c r="G146">
        <v>-12000</v>
      </c>
      <c r="H146">
        <v>0</v>
      </c>
      <c r="I146">
        <v>0</v>
      </c>
      <c r="J146">
        <v>-11500</v>
      </c>
      <c r="K146">
        <v>0</v>
      </c>
      <c r="L146">
        <v>0</v>
      </c>
    </row>
    <row r="147" spans="5:12" x14ac:dyDescent="0.25">
      <c r="E147" t="s">
        <v>20</v>
      </c>
      <c r="F147">
        <v>29</v>
      </c>
      <c r="G147">
        <v>-11500</v>
      </c>
      <c r="H147">
        <v>0</v>
      </c>
      <c r="I147">
        <v>0</v>
      </c>
      <c r="J147">
        <v>-11000</v>
      </c>
      <c r="K147">
        <v>0</v>
      </c>
      <c r="L147">
        <v>0</v>
      </c>
    </row>
    <row r="148" spans="5:12" x14ac:dyDescent="0.25">
      <c r="E148" t="s">
        <v>20</v>
      </c>
      <c r="F148">
        <v>30</v>
      </c>
      <c r="G148">
        <v>-11000</v>
      </c>
      <c r="H148">
        <v>0</v>
      </c>
      <c r="I148">
        <v>0</v>
      </c>
      <c r="J148">
        <v>-10500</v>
      </c>
      <c r="K148">
        <v>0</v>
      </c>
      <c r="L148">
        <v>0</v>
      </c>
    </row>
    <row r="149" spans="5:12" x14ac:dyDescent="0.25">
      <c r="E149" t="s">
        <v>20</v>
      </c>
      <c r="F149">
        <v>31</v>
      </c>
      <c r="G149">
        <v>-10500</v>
      </c>
      <c r="H149">
        <v>0</v>
      </c>
      <c r="I149">
        <v>0</v>
      </c>
      <c r="J149">
        <v>-10000</v>
      </c>
      <c r="K149">
        <v>0</v>
      </c>
      <c r="L149">
        <v>0</v>
      </c>
    </row>
    <row r="150" spans="5:12" x14ac:dyDescent="0.25">
      <c r="E150" t="s">
        <v>20</v>
      </c>
      <c r="F150">
        <v>32</v>
      </c>
      <c r="G150">
        <v>-10000</v>
      </c>
      <c r="H150">
        <v>0</v>
      </c>
      <c r="I150">
        <v>0</v>
      </c>
      <c r="J150">
        <v>-9500</v>
      </c>
      <c r="K150">
        <v>0</v>
      </c>
      <c r="L150">
        <v>0</v>
      </c>
    </row>
    <row r="151" spans="5:12" x14ac:dyDescent="0.25">
      <c r="E151" t="s">
        <v>20</v>
      </c>
      <c r="F151">
        <v>33</v>
      </c>
      <c r="G151">
        <v>-9500</v>
      </c>
      <c r="H151">
        <v>0</v>
      </c>
      <c r="I151">
        <v>0</v>
      </c>
      <c r="J151">
        <v>-9000</v>
      </c>
      <c r="K151">
        <v>0</v>
      </c>
      <c r="L151">
        <v>0</v>
      </c>
    </row>
    <row r="152" spans="5:12" x14ac:dyDescent="0.25">
      <c r="E152" t="s">
        <v>20</v>
      </c>
      <c r="F152">
        <v>34</v>
      </c>
      <c r="G152">
        <v>-9000</v>
      </c>
      <c r="H152">
        <v>0</v>
      </c>
      <c r="I152">
        <v>0</v>
      </c>
      <c r="J152">
        <v>-8500</v>
      </c>
      <c r="K152">
        <v>0</v>
      </c>
      <c r="L152">
        <v>0</v>
      </c>
    </row>
    <row r="153" spans="5:12" x14ac:dyDescent="0.25">
      <c r="E153" t="s">
        <v>20</v>
      </c>
      <c r="F153">
        <v>35</v>
      </c>
      <c r="G153">
        <v>-8500</v>
      </c>
      <c r="H153">
        <v>0</v>
      </c>
      <c r="I153">
        <v>0</v>
      </c>
      <c r="J153">
        <v>-8000</v>
      </c>
      <c r="K153">
        <v>0</v>
      </c>
      <c r="L153">
        <v>0</v>
      </c>
    </row>
    <row r="154" spans="5:12" x14ac:dyDescent="0.25">
      <c r="E154" t="s">
        <v>20</v>
      </c>
      <c r="F154">
        <v>36</v>
      </c>
      <c r="G154">
        <v>-8000</v>
      </c>
      <c r="H154">
        <v>0</v>
      </c>
      <c r="I154">
        <v>0</v>
      </c>
      <c r="J154">
        <v>-7500</v>
      </c>
      <c r="K154">
        <v>0</v>
      </c>
      <c r="L154">
        <v>0</v>
      </c>
    </row>
    <row r="155" spans="5:12" x14ac:dyDescent="0.25">
      <c r="E155" t="s">
        <v>20</v>
      </c>
      <c r="F155">
        <v>37</v>
      </c>
      <c r="G155">
        <v>-7500</v>
      </c>
      <c r="H155">
        <v>0</v>
      </c>
      <c r="I155">
        <v>0</v>
      </c>
      <c r="J155">
        <v>-7000</v>
      </c>
      <c r="K155">
        <v>0</v>
      </c>
      <c r="L155">
        <v>0</v>
      </c>
    </row>
    <row r="156" spans="5:12" x14ac:dyDescent="0.25">
      <c r="E156" t="s">
        <v>20</v>
      </c>
      <c r="F156">
        <v>38</v>
      </c>
      <c r="G156">
        <v>-7000</v>
      </c>
      <c r="H156">
        <v>0</v>
      </c>
      <c r="I156">
        <v>0</v>
      </c>
      <c r="J156">
        <v>-6500</v>
      </c>
      <c r="K156">
        <v>0</v>
      </c>
      <c r="L156">
        <v>0</v>
      </c>
    </row>
    <row r="157" spans="5:12" x14ac:dyDescent="0.25">
      <c r="E157" t="s">
        <v>20</v>
      </c>
      <c r="F157">
        <v>39</v>
      </c>
      <c r="G157">
        <v>-6500</v>
      </c>
      <c r="H157">
        <v>0</v>
      </c>
      <c r="I157">
        <v>0</v>
      </c>
      <c r="J157">
        <v>-6000</v>
      </c>
      <c r="K157">
        <v>0</v>
      </c>
      <c r="L157">
        <v>0</v>
      </c>
    </row>
    <row r="158" spans="5:12" x14ac:dyDescent="0.25">
      <c r="E158" t="s">
        <v>20</v>
      </c>
      <c r="F158">
        <v>40</v>
      </c>
      <c r="G158">
        <v>-6000</v>
      </c>
      <c r="H158">
        <v>0</v>
      </c>
      <c r="I158">
        <v>0</v>
      </c>
      <c r="J158">
        <v>-5500</v>
      </c>
      <c r="K158">
        <v>0</v>
      </c>
      <c r="L158">
        <v>0</v>
      </c>
    </row>
    <row r="159" spans="5:12" x14ac:dyDescent="0.25">
      <c r="E159" t="s">
        <v>20</v>
      </c>
      <c r="F159">
        <v>41</v>
      </c>
      <c r="G159">
        <v>-5500</v>
      </c>
      <c r="H159">
        <v>0</v>
      </c>
      <c r="I159">
        <v>0</v>
      </c>
      <c r="J159">
        <v>-5000</v>
      </c>
      <c r="K159">
        <v>0</v>
      </c>
      <c r="L159">
        <v>0</v>
      </c>
    </row>
    <row r="160" spans="5:12" x14ac:dyDescent="0.25">
      <c r="E160" t="s">
        <v>20</v>
      </c>
      <c r="F160">
        <v>42</v>
      </c>
      <c r="G160">
        <v>-5000</v>
      </c>
      <c r="H160">
        <v>0</v>
      </c>
      <c r="I160">
        <v>0</v>
      </c>
      <c r="J160">
        <v>-4500</v>
      </c>
      <c r="K160">
        <v>0</v>
      </c>
      <c r="L160">
        <v>0</v>
      </c>
    </row>
    <row r="161" spans="5:12" x14ac:dyDescent="0.25">
      <c r="E161" t="s">
        <v>20</v>
      </c>
      <c r="F161">
        <v>43</v>
      </c>
      <c r="G161">
        <v>-4500</v>
      </c>
      <c r="H161">
        <v>0</v>
      </c>
      <c r="I161">
        <v>0</v>
      </c>
      <c r="J161">
        <v>-4000</v>
      </c>
      <c r="K161">
        <v>0</v>
      </c>
      <c r="L161">
        <v>0</v>
      </c>
    </row>
    <row r="162" spans="5:12" x14ac:dyDescent="0.25">
      <c r="E162" t="s">
        <v>20</v>
      </c>
      <c r="F162">
        <v>44</v>
      </c>
      <c r="G162">
        <v>-4000</v>
      </c>
      <c r="H162">
        <v>0</v>
      </c>
      <c r="I162">
        <v>0</v>
      </c>
      <c r="J162">
        <v>-3500</v>
      </c>
      <c r="K162">
        <v>0</v>
      </c>
      <c r="L162">
        <v>0</v>
      </c>
    </row>
    <row r="163" spans="5:12" x14ac:dyDescent="0.25">
      <c r="E163" t="s">
        <v>20</v>
      </c>
      <c r="F163">
        <v>45</v>
      </c>
      <c r="G163">
        <v>-3500</v>
      </c>
      <c r="H163">
        <v>0</v>
      </c>
      <c r="I163">
        <v>0</v>
      </c>
      <c r="J163">
        <v>-3000</v>
      </c>
      <c r="K163">
        <v>0</v>
      </c>
      <c r="L163">
        <v>0</v>
      </c>
    </row>
    <row r="164" spans="5:12" x14ac:dyDescent="0.25">
      <c r="E164" t="s">
        <v>20</v>
      </c>
      <c r="F164">
        <v>46</v>
      </c>
      <c r="G164">
        <v>-3000</v>
      </c>
      <c r="H164">
        <v>0</v>
      </c>
      <c r="I164">
        <v>0</v>
      </c>
      <c r="J164">
        <v>-2500</v>
      </c>
      <c r="K164">
        <v>0</v>
      </c>
      <c r="L164">
        <v>0</v>
      </c>
    </row>
    <row r="165" spans="5:12" x14ac:dyDescent="0.25">
      <c r="E165" t="s">
        <v>20</v>
      </c>
      <c r="F165">
        <v>47</v>
      </c>
      <c r="G165">
        <v>-2500</v>
      </c>
      <c r="H165">
        <v>0</v>
      </c>
      <c r="I165">
        <v>0</v>
      </c>
      <c r="J165">
        <v>-2000</v>
      </c>
      <c r="K165">
        <v>0</v>
      </c>
      <c r="L165">
        <v>0</v>
      </c>
    </row>
    <row r="166" spans="5:12" x14ac:dyDescent="0.25">
      <c r="E166" t="s">
        <v>20</v>
      </c>
      <c r="F166">
        <v>48</v>
      </c>
      <c r="G166">
        <v>-2000</v>
      </c>
      <c r="H166">
        <v>0</v>
      </c>
      <c r="I166">
        <v>0</v>
      </c>
      <c r="J166">
        <v>-1500</v>
      </c>
      <c r="K166">
        <v>0</v>
      </c>
      <c r="L166">
        <v>0</v>
      </c>
    </row>
    <row r="167" spans="5:12" x14ac:dyDescent="0.25">
      <c r="E167" t="s">
        <v>20</v>
      </c>
      <c r="F167">
        <v>49</v>
      </c>
      <c r="G167">
        <v>-1500</v>
      </c>
      <c r="H167">
        <v>0</v>
      </c>
      <c r="I167">
        <v>0</v>
      </c>
      <c r="J167">
        <v>-1000</v>
      </c>
      <c r="K167">
        <v>0</v>
      </c>
      <c r="L167">
        <v>0</v>
      </c>
    </row>
    <row r="168" spans="5:12" x14ac:dyDescent="0.25">
      <c r="E168" t="s">
        <v>20</v>
      </c>
      <c r="F168">
        <v>50</v>
      </c>
      <c r="G168">
        <v>-1000</v>
      </c>
      <c r="H168">
        <v>0</v>
      </c>
      <c r="I168">
        <v>0</v>
      </c>
      <c r="J168" s="4">
        <v>-500000000000002</v>
      </c>
      <c r="K168">
        <v>0</v>
      </c>
      <c r="L168">
        <v>0</v>
      </c>
    </row>
    <row r="169" spans="5:12" x14ac:dyDescent="0.25">
      <c r="E169" t="s">
        <v>20</v>
      </c>
      <c r="F169">
        <v>51</v>
      </c>
      <c r="G169" s="4">
        <v>-500000000000002</v>
      </c>
      <c r="H169">
        <v>0</v>
      </c>
      <c r="I169">
        <v>0</v>
      </c>
      <c r="J169" s="2">
        <v>-181.89894035458599</v>
      </c>
      <c r="K169">
        <v>0</v>
      </c>
      <c r="L169">
        <v>0</v>
      </c>
    </row>
    <row r="170" spans="5:12" x14ac:dyDescent="0.25">
      <c r="E170" t="s">
        <v>20</v>
      </c>
      <c r="F170">
        <v>52</v>
      </c>
      <c r="G170" s="2">
        <v>-181.89894035458599</v>
      </c>
      <c r="H170">
        <v>0</v>
      </c>
      <c r="I170">
        <v>0</v>
      </c>
      <c r="J170" s="4">
        <v>499999999999998</v>
      </c>
      <c r="K170">
        <v>0</v>
      </c>
      <c r="L170">
        <v>0</v>
      </c>
    </row>
    <row r="171" spans="5:12" x14ac:dyDescent="0.25">
      <c r="E171" t="s">
        <v>20</v>
      </c>
      <c r="F171">
        <v>53</v>
      </c>
      <c r="G171" s="4">
        <v>499999999999998</v>
      </c>
      <c r="H171">
        <v>0</v>
      </c>
      <c r="I171">
        <v>0</v>
      </c>
      <c r="J171" s="4">
        <v>999999999999997</v>
      </c>
      <c r="K171">
        <v>0</v>
      </c>
      <c r="L171">
        <v>0</v>
      </c>
    </row>
    <row r="172" spans="5:12" x14ac:dyDescent="0.25">
      <c r="E172" t="s">
        <v>20</v>
      </c>
      <c r="F172">
        <v>54</v>
      </c>
      <c r="G172" s="4">
        <v>999999999999997</v>
      </c>
      <c r="H172">
        <v>0</v>
      </c>
      <c r="I172">
        <v>0</v>
      </c>
      <c r="J172">
        <v>1500</v>
      </c>
      <c r="K172">
        <v>0</v>
      </c>
      <c r="L172">
        <v>0</v>
      </c>
    </row>
    <row r="173" spans="5:12" x14ac:dyDescent="0.25">
      <c r="E173" t="s">
        <v>20</v>
      </c>
      <c r="F173">
        <v>55</v>
      </c>
      <c r="G173">
        <v>1500</v>
      </c>
      <c r="H173">
        <v>0</v>
      </c>
      <c r="I173">
        <v>0</v>
      </c>
      <c r="J173">
        <v>2000</v>
      </c>
      <c r="K173">
        <v>0</v>
      </c>
      <c r="L173">
        <v>0</v>
      </c>
    </row>
    <row r="174" spans="5:12" x14ac:dyDescent="0.25">
      <c r="E174" t="s">
        <v>20</v>
      </c>
      <c r="F174">
        <v>56</v>
      </c>
      <c r="G174">
        <v>2000</v>
      </c>
      <c r="H174">
        <v>0</v>
      </c>
      <c r="I174">
        <v>0</v>
      </c>
      <c r="J174">
        <v>2500</v>
      </c>
      <c r="K174">
        <v>0</v>
      </c>
      <c r="L174">
        <v>0</v>
      </c>
    </row>
    <row r="175" spans="5:12" x14ac:dyDescent="0.25">
      <c r="E175" t="s">
        <v>20</v>
      </c>
      <c r="F175">
        <v>57</v>
      </c>
      <c r="G175">
        <v>2500</v>
      </c>
      <c r="H175">
        <v>0</v>
      </c>
      <c r="I175">
        <v>0</v>
      </c>
      <c r="J175">
        <v>3000</v>
      </c>
      <c r="K175">
        <v>0</v>
      </c>
      <c r="L175">
        <v>0</v>
      </c>
    </row>
    <row r="176" spans="5:12" x14ac:dyDescent="0.25">
      <c r="E176" t="s">
        <v>20</v>
      </c>
      <c r="F176">
        <v>67</v>
      </c>
      <c r="G176">
        <v>3000</v>
      </c>
      <c r="H176">
        <v>0</v>
      </c>
      <c r="I176">
        <v>0</v>
      </c>
      <c r="J176">
        <v>3500</v>
      </c>
      <c r="K176">
        <v>0</v>
      </c>
      <c r="L176">
        <v>0</v>
      </c>
    </row>
    <row r="177" spans="5:12" x14ac:dyDescent="0.25">
      <c r="E177" t="s">
        <v>20</v>
      </c>
      <c r="F177">
        <v>68</v>
      </c>
      <c r="G177">
        <v>3500</v>
      </c>
      <c r="H177">
        <v>0</v>
      </c>
      <c r="I177">
        <v>0</v>
      </c>
      <c r="J177">
        <v>4000</v>
      </c>
      <c r="K177">
        <v>0</v>
      </c>
      <c r="L177">
        <v>0</v>
      </c>
    </row>
    <row r="178" spans="5:12" x14ac:dyDescent="0.25">
      <c r="E178" t="s">
        <v>20</v>
      </c>
      <c r="F178">
        <v>69</v>
      </c>
      <c r="G178">
        <v>4000</v>
      </c>
      <c r="H178">
        <v>0</v>
      </c>
      <c r="I178">
        <v>0</v>
      </c>
      <c r="J178">
        <v>4500</v>
      </c>
      <c r="K178">
        <v>0</v>
      </c>
      <c r="L178">
        <v>0</v>
      </c>
    </row>
    <row r="179" spans="5:12" x14ac:dyDescent="0.25">
      <c r="E179" t="s">
        <v>20</v>
      </c>
      <c r="F179">
        <v>70</v>
      </c>
      <c r="G179">
        <v>4500</v>
      </c>
      <c r="H179">
        <v>0</v>
      </c>
      <c r="I179">
        <v>0</v>
      </c>
      <c r="J179">
        <v>5000</v>
      </c>
      <c r="K179">
        <v>0</v>
      </c>
      <c r="L179">
        <v>0</v>
      </c>
    </row>
    <row r="180" spans="5:12" x14ac:dyDescent="0.25">
      <c r="E180" t="s">
        <v>20</v>
      </c>
      <c r="F180">
        <v>71</v>
      </c>
      <c r="G180">
        <v>5000</v>
      </c>
      <c r="H180">
        <v>0</v>
      </c>
      <c r="I180">
        <v>0</v>
      </c>
      <c r="J180">
        <v>5500</v>
      </c>
      <c r="K180">
        <v>0</v>
      </c>
      <c r="L180">
        <v>0</v>
      </c>
    </row>
    <row r="181" spans="5:12" x14ac:dyDescent="0.25">
      <c r="E181" t="s">
        <v>20</v>
      </c>
      <c r="F181">
        <v>72</v>
      </c>
      <c r="G181">
        <v>5500</v>
      </c>
      <c r="H181">
        <v>0</v>
      </c>
      <c r="I181">
        <v>0</v>
      </c>
      <c r="J181">
        <v>6000</v>
      </c>
      <c r="K181">
        <v>0</v>
      </c>
      <c r="L181">
        <v>0</v>
      </c>
    </row>
    <row r="182" spans="5:12" x14ac:dyDescent="0.25">
      <c r="E182" t="s">
        <v>20</v>
      </c>
      <c r="F182">
        <v>73</v>
      </c>
      <c r="G182">
        <v>6000</v>
      </c>
      <c r="H182">
        <v>0</v>
      </c>
      <c r="I182">
        <v>0</v>
      </c>
      <c r="J182">
        <v>6500</v>
      </c>
      <c r="K182">
        <v>0</v>
      </c>
      <c r="L182">
        <v>0</v>
      </c>
    </row>
    <row r="183" spans="5:12" x14ac:dyDescent="0.25">
      <c r="E183" t="s">
        <v>20</v>
      </c>
      <c r="F183">
        <v>74</v>
      </c>
      <c r="G183">
        <v>6500</v>
      </c>
      <c r="H183">
        <v>0</v>
      </c>
      <c r="I183">
        <v>0</v>
      </c>
      <c r="J183">
        <v>7000</v>
      </c>
      <c r="K183">
        <v>0</v>
      </c>
      <c r="L183">
        <v>0</v>
      </c>
    </row>
    <row r="184" spans="5:12" x14ac:dyDescent="0.25">
      <c r="E184" t="s">
        <v>20</v>
      </c>
      <c r="F184">
        <v>75</v>
      </c>
      <c r="G184">
        <v>7000</v>
      </c>
      <c r="H184">
        <v>0</v>
      </c>
      <c r="I184">
        <v>0</v>
      </c>
      <c r="J184">
        <v>7500</v>
      </c>
      <c r="K184">
        <v>0</v>
      </c>
      <c r="L184">
        <v>0</v>
      </c>
    </row>
    <row r="185" spans="5:12" x14ac:dyDescent="0.25">
      <c r="E185" t="s">
        <v>20</v>
      </c>
      <c r="F185">
        <v>76</v>
      </c>
      <c r="G185">
        <v>7500</v>
      </c>
      <c r="H185">
        <v>0</v>
      </c>
      <c r="I185">
        <v>0</v>
      </c>
      <c r="J185">
        <v>8000</v>
      </c>
      <c r="K185">
        <v>0</v>
      </c>
      <c r="L185">
        <v>0</v>
      </c>
    </row>
    <row r="186" spans="5:12" x14ac:dyDescent="0.25">
      <c r="E186" t="s">
        <v>20</v>
      </c>
      <c r="F186">
        <v>77</v>
      </c>
      <c r="G186">
        <v>8000</v>
      </c>
      <c r="H186">
        <v>0</v>
      </c>
      <c r="I186">
        <v>0</v>
      </c>
      <c r="J186">
        <v>8500</v>
      </c>
      <c r="K186">
        <v>0</v>
      </c>
      <c r="L186">
        <v>0</v>
      </c>
    </row>
    <row r="187" spans="5:12" x14ac:dyDescent="0.25">
      <c r="E187" t="s">
        <v>20</v>
      </c>
      <c r="F187">
        <v>78</v>
      </c>
      <c r="G187">
        <v>8500</v>
      </c>
      <c r="H187">
        <v>0</v>
      </c>
      <c r="I187">
        <v>0</v>
      </c>
      <c r="J187">
        <v>9000</v>
      </c>
      <c r="K187">
        <v>0</v>
      </c>
      <c r="L187">
        <v>0</v>
      </c>
    </row>
    <row r="188" spans="5:12" x14ac:dyDescent="0.25">
      <c r="E188" t="s">
        <v>20</v>
      </c>
      <c r="F188">
        <v>79</v>
      </c>
      <c r="G188">
        <v>9000</v>
      </c>
      <c r="H188">
        <v>0</v>
      </c>
      <c r="I188">
        <v>0</v>
      </c>
      <c r="J188">
        <v>9500</v>
      </c>
      <c r="K188">
        <v>0</v>
      </c>
      <c r="L188">
        <v>0</v>
      </c>
    </row>
    <row r="189" spans="5:12" x14ac:dyDescent="0.25">
      <c r="E189" t="s">
        <v>20</v>
      </c>
      <c r="F189">
        <v>80</v>
      </c>
      <c r="G189">
        <v>9500</v>
      </c>
      <c r="H189">
        <v>0</v>
      </c>
      <c r="I189">
        <v>0</v>
      </c>
      <c r="J189">
        <v>10000</v>
      </c>
      <c r="K189">
        <v>0</v>
      </c>
      <c r="L189">
        <v>0</v>
      </c>
    </row>
    <row r="190" spans="5:12" x14ac:dyDescent="0.25">
      <c r="E190" t="s">
        <v>20</v>
      </c>
      <c r="F190">
        <v>81</v>
      </c>
      <c r="G190">
        <v>10000</v>
      </c>
      <c r="H190">
        <v>0</v>
      </c>
      <c r="I190">
        <v>0</v>
      </c>
      <c r="J190">
        <v>10500</v>
      </c>
      <c r="K190">
        <v>0</v>
      </c>
      <c r="L190">
        <v>0</v>
      </c>
    </row>
    <row r="191" spans="5:12" x14ac:dyDescent="0.25">
      <c r="E191" t="s">
        <v>20</v>
      </c>
      <c r="F191">
        <v>82</v>
      </c>
      <c r="G191">
        <v>10500</v>
      </c>
      <c r="H191">
        <v>0</v>
      </c>
      <c r="I191">
        <v>0</v>
      </c>
      <c r="J191">
        <v>11000</v>
      </c>
      <c r="K191">
        <v>0</v>
      </c>
      <c r="L191">
        <v>0</v>
      </c>
    </row>
    <row r="192" spans="5:12" x14ac:dyDescent="0.25">
      <c r="E192" t="s">
        <v>20</v>
      </c>
      <c r="F192">
        <v>83</v>
      </c>
      <c r="G192">
        <v>11000</v>
      </c>
      <c r="H192">
        <v>0</v>
      </c>
      <c r="I192">
        <v>0</v>
      </c>
      <c r="J192">
        <v>11500</v>
      </c>
      <c r="K192">
        <v>0</v>
      </c>
      <c r="L192">
        <v>0</v>
      </c>
    </row>
    <row r="193" spans="5:12" x14ac:dyDescent="0.25">
      <c r="E193" t="s">
        <v>20</v>
      </c>
      <c r="F193">
        <v>84</v>
      </c>
      <c r="G193">
        <v>11500</v>
      </c>
      <c r="H193">
        <v>0</v>
      </c>
      <c r="I193">
        <v>0</v>
      </c>
      <c r="J193">
        <v>12000</v>
      </c>
      <c r="K193">
        <v>0</v>
      </c>
      <c r="L193">
        <v>0</v>
      </c>
    </row>
    <row r="194" spans="5:12" x14ac:dyDescent="0.25">
      <c r="E194" t="s">
        <v>20</v>
      </c>
      <c r="F194">
        <v>85</v>
      </c>
      <c r="G194">
        <v>12000</v>
      </c>
      <c r="H194">
        <v>0</v>
      </c>
      <c r="I194">
        <v>0</v>
      </c>
      <c r="J194">
        <v>12500</v>
      </c>
      <c r="K194">
        <v>0</v>
      </c>
      <c r="L194">
        <v>0</v>
      </c>
    </row>
    <row r="195" spans="5:12" x14ac:dyDescent="0.25">
      <c r="E195" t="s">
        <v>20</v>
      </c>
      <c r="F195">
        <v>86</v>
      </c>
      <c r="G195">
        <v>12500</v>
      </c>
      <c r="H195">
        <v>0</v>
      </c>
      <c r="I195">
        <v>0</v>
      </c>
      <c r="J195">
        <v>13000</v>
      </c>
      <c r="K195">
        <v>0</v>
      </c>
      <c r="L195">
        <v>0</v>
      </c>
    </row>
    <row r="196" spans="5:12" x14ac:dyDescent="0.25">
      <c r="E196" t="s">
        <v>20</v>
      </c>
      <c r="F196">
        <v>87</v>
      </c>
      <c r="G196">
        <v>13000</v>
      </c>
      <c r="H196">
        <v>0</v>
      </c>
      <c r="I196">
        <v>0</v>
      </c>
      <c r="J196">
        <v>13500</v>
      </c>
      <c r="K196">
        <v>0</v>
      </c>
      <c r="L196">
        <v>0</v>
      </c>
    </row>
    <row r="197" spans="5:12" x14ac:dyDescent="0.25">
      <c r="E197" t="s">
        <v>20</v>
      </c>
      <c r="F197">
        <v>88</v>
      </c>
      <c r="G197">
        <v>13500</v>
      </c>
      <c r="H197">
        <v>0</v>
      </c>
      <c r="I197">
        <v>0</v>
      </c>
      <c r="J197">
        <v>14000</v>
      </c>
      <c r="K197">
        <v>0</v>
      </c>
      <c r="L197">
        <v>0</v>
      </c>
    </row>
    <row r="198" spans="5:12" x14ac:dyDescent="0.25">
      <c r="E198" t="s">
        <v>20</v>
      </c>
      <c r="F198">
        <v>89</v>
      </c>
      <c r="G198">
        <v>14000</v>
      </c>
      <c r="H198">
        <v>0</v>
      </c>
      <c r="I198">
        <v>0</v>
      </c>
      <c r="J198">
        <v>14500</v>
      </c>
      <c r="K198">
        <v>0</v>
      </c>
      <c r="L198">
        <v>0</v>
      </c>
    </row>
    <row r="199" spans="5:12" x14ac:dyDescent="0.25">
      <c r="E199" t="s">
        <v>20</v>
      </c>
      <c r="F199">
        <v>90</v>
      </c>
      <c r="G199">
        <v>14500</v>
      </c>
      <c r="H199">
        <v>0</v>
      </c>
      <c r="I199">
        <v>0</v>
      </c>
      <c r="J199">
        <v>15000</v>
      </c>
      <c r="K199">
        <v>0</v>
      </c>
      <c r="L199">
        <v>0</v>
      </c>
    </row>
    <row r="200" spans="5:12" x14ac:dyDescent="0.25">
      <c r="E200" t="s">
        <v>20</v>
      </c>
      <c r="F200">
        <v>91</v>
      </c>
      <c r="G200">
        <v>15000</v>
      </c>
      <c r="H200">
        <v>0</v>
      </c>
      <c r="I200">
        <v>0</v>
      </c>
      <c r="J200">
        <v>15500</v>
      </c>
      <c r="K200">
        <v>0</v>
      </c>
      <c r="L200">
        <v>0</v>
      </c>
    </row>
    <row r="201" spans="5:12" x14ac:dyDescent="0.25">
      <c r="E201" t="s">
        <v>20</v>
      </c>
      <c r="F201">
        <v>92</v>
      </c>
      <c r="G201">
        <v>15500</v>
      </c>
      <c r="H201">
        <v>0</v>
      </c>
      <c r="I201">
        <v>0</v>
      </c>
      <c r="J201">
        <v>16000</v>
      </c>
      <c r="K201">
        <v>0</v>
      </c>
      <c r="L201">
        <v>0</v>
      </c>
    </row>
    <row r="202" spans="5:12" x14ac:dyDescent="0.25">
      <c r="E202" t="s">
        <v>20</v>
      </c>
      <c r="F202">
        <v>93</v>
      </c>
      <c r="G202">
        <v>16000</v>
      </c>
      <c r="H202">
        <v>0</v>
      </c>
      <c r="I202">
        <v>0</v>
      </c>
      <c r="J202">
        <v>16500</v>
      </c>
      <c r="K202">
        <v>0</v>
      </c>
      <c r="L202">
        <v>0</v>
      </c>
    </row>
    <row r="203" spans="5:12" x14ac:dyDescent="0.25">
      <c r="E203" t="s">
        <v>20</v>
      </c>
      <c r="F203">
        <v>94</v>
      </c>
      <c r="G203">
        <v>16500</v>
      </c>
      <c r="H203">
        <v>0</v>
      </c>
      <c r="I203">
        <v>0</v>
      </c>
      <c r="J203">
        <v>17000</v>
      </c>
      <c r="K203">
        <v>0</v>
      </c>
      <c r="L203">
        <v>0</v>
      </c>
    </row>
    <row r="204" spans="5:12" x14ac:dyDescent="0.25">
      <c r="E204" t="s">
        <v>20</v>
      </c>
      <c r="F204">
        <v>95</v>
      </c>
      <c r="G204">
        <v>17000</v>
      </c>
      <c r="H204">
        <v>0</v>
      </c>
      <c r="I204">
        <v>0</v>
      </c>
      <c r="J204">
        <v>17500</v>
      </c>
      <c r="K204">
        <v>0</v>
      </c>
      <c r="L204">
        <v>0</v>
      </c>
    </row>
    <row r="205" spans="5:12" x14ac:dyDescent="0.25">
      <c r="E205" t="s">
        <v>20</v>
      </c>
      <c r="F205">
        <v>96</v>
      </c>
      <c r="G205">
        <v>17500</v>
      </c>
      <c r="H205">
        <v>0</v>
      </c>
      <c r="I205">
        <v>0</v>
      </c>
      <c r="J205">
        <v>18000</v>
      </c>
      <c r="K205">
        <v>0</v>
      </c>
      <c r="L205">
        <v>0</v>
      </c>
    </row>
    <row r="206" spans="5:12" x14ac:dyDescent="0.25">
      <c r="E206" t="s">
        <v>20</v>
      </c>
      <c r="F206">
        <v>97</v>
      </c>
      <c r="G206">
        <v>18000</v>
      </c>
      <c r="H206">
        <v>0</v>
      </c>
      <c r="I206">
        <v>0</v>
      </c>
      <c r="J206">
        <v>18500</v>
      </c>
      <c r="K206">
        <v>0</v>
      </c>
      <c r="L206">
        <v>0</v>
      </c>
    </row>
    <row r="207" spans="5:12" x14ac:dyDescent="0.25">
      <c r="E207" t="s">
        <v>20</v>
      </c>
      <c r="F207">
        <v>98</v>
      </c>
      <c r="G207">
        <v>18500</v>
      </c>
      <c r="H207">
        <v>0</v>
      </c>
      <c r="I207">
        <v>0</v>
      </c>
      <c r="J207">
        <v>19000</v>
      </c>
      <c r="K207">
        <v>0</v>
      </c>
      <c r="L207">
        <v>0</v>
      </c>
    </row>
    <row r="208" spans="5:12" x14ac:dyDescent="0.25">
      <c r="E208" t="s">
        <v>20</v>
      </c>
      <c r="F208">
        <v>99</v>
      </c>
      <c r="G208">
        <v>19000</v>
      </c>
      <c r="H208">
        <v>0</v>
      </c>
      <c r="I208">
        <v>0</v>
      </c>
      <c r="J208">
        <v>19500</v>
      </c>
      <c r="K208">
        <v>0</v>
      </c>
      <c r="L208">
        <v>0</v>
      </c>
    </row>
    <row r="209" spans="5:12" x14ac:dyDescent="0.25">
      <c r="E209" t="s">
        <v>20</v>
      </c>
      <c r="F209">
        <v>100</v>
      </c>
      <c r="G209">
        <v>19500</v>
      </c>
      <c r="H209">
        <v>0</v>
      </c>
      <c r="I209">
        <v>0</v>
      </c>
      <c r="J209">
        <v>20000</v>
      </c>
      <c r="K209">
        <v>0</v>
      </c>
      <c r="L209">
        <v>0</v>
      </c>
    </row>
    <row r="210" spans="5:12" x14ac:dyDescent="0.25">
      <c r="E210" t="s">
        <v>20</v>
      </c>
      <c r="F210">
        <v>101</v>
      </c>
      <c r="G210">
        <v>20000</v>
      </c>
      <c r="H210">
        <v>0</v>
      </c>
      <c r="I210">
        <v>0</v>
      </c>
      <c r="J210">
        <v>20500</v>
      </c>
      <c r="K210">
        <v>0</v>
      </c>
      <c r="L210">
        <v>0</v>
      </c>
    </row>
    <row r="211" spans="5:12" x14ac:dyDescent="0.25">
      <c r="E211" t="s">
        <v>20</v>
      </c>
      <c r="F211">
        <v>102</v>
      </c>
      <c r="G211">
        <v>20500</v>
      </c>
      <c r="H211">
        <v>0</v>
      </c>
      <c r="I211">
        <v>0</v>
      </c>
      <c r="J211">
        <v>21000</v>
      </c>
      <c r="K211">
        <v>0</v>
      </c>
      <c r="L211">
        <v>0</v>
      </c>
    </row>
    <row r="212" spans="5:12" x14ac:dyDescent="0.25">
      <c r="E212" t="s">
        <v>20</v>
      </c>
      <c r="F212">
        <v>103</v>
      </c>
      <c r="G212">
        <v>21000</v>
      </c>
      <c r="H212">
        <v>0</v>
      </c>
      <c r="I212">
        <v>0</v>
      </c>
      <c r="J212">
        <v>21500</v>
      </c>
      <c r="K212">
        <v>0</v>
      </c>
      <c r="L212">
        <v>0</v>
      </c>
    </row>
    <row r="213" spans="5:12" x14ac:dyDescent="0.25">
      <c r="E213" t="s">
        <v>20</v>
      </c>
      <c r="F213">
        <v>104</v>
      </c>
      <c r="G213">
        <v>21500</v>
      </c>
      <c r="H213">
        <v>0</v>
      </c>
      <c r="I213">
        <v>0</v>
      </c>
      <c r="J213">
        <v>22000</v>
      </c>
      <c r="K213">
        <v>0</v>
      </c>
      <c r="L213">
        <v>0</v>
      </c>
    </row>
    <row r="214" spans="5:12" x14ac:dyDescent="0.25">
      <c r="E214" t="s">
        <v>20</v>
      </c>
      <c r="F214">
        <v>105</v>
      </c>
      <c r="G214">
        <v>22000</v>
      </c>
      <c r="H214">
        <v>0</v>
      </c>
      <c r="I214">
        <v>0</v>
      </c>
      <c r="J214">
        <v>22500</v>
      </c>
      <c r="K214">
        <v>0</v>
      </c>
      <c r="L214">
        <v>0</v>
      </c>
    </row>
    <row r="215" spans="5:12" x14ac:dyDescent="0.25">
      <c r="E215" t="s">
        <v>20</v>
      </c>
      <c r="F215">
        <v>106</v>
      </c>
      <c r="G215">
        <v>22500</v>
      </c>
      <c r="H215">
        <v>0</v>
      </c>
      <c r="I215">
        <v>0</v>
      </c>
      <c r="J215">
        <v>23000</v>
      </c>
      <c r="K215">
        <v>0</v>
      </c>
      <c r="L215">
        <v>0</v>
      </c>
    </row>
    <row r="216" spans="5:12" x14ac:dyDescent="0.25">
      <c r="E216" t="s">
        <v>20</v>
      </c>
      <c r="F216">
        <v>107</v>
      </c>
      <c r="G216">
        <v>23000</v>
      </c>
      <c r="H216">
        <v>0</v>
      </c>
      <c r="I216">
        <v>0</v>
      </c>
      <c r="J216">
        <v>23500</v>
      </c>
      <c r="K216">
        <v>0</v>
      </c>
      <c r="L216">
        <v>0</v>
      </c>
    </row>
    <row r="217" spans="5:12" x14ac:dyDescent="0.25">
      <c r="E217" t="s">
        <v>20</v>
      </c>
      <c r="F217">
        <v>108</v>
      </c>
      <c r="G217">
        <v>23500</v>
      </c>
      <c r="H217">
        <v>0</v>
      </c>
      <c r="I217">
        <v>0</v>
      </c>
      <c r="J217">
        <v>24000</v>
      </c>
      <c r="K217">
        <v>0</v>
      </c>
      <c r="L217">
        <v>0</v>
      </c>
    </row>
    <row r="218" spans="5:12" x14ac:dyDescent="0.25">
      <c r="E218" t="s">
        <v>20</v>
      </c>
      <c r="F218">
        <v>109</v>
      </c>
      <c r="G218">
        <v>24000</v>
      </c>
      <c r="H218">
        <v>0</v>
      </c>
      <c r="I218">
        <v>0</v>
      </c>
      <c r="J218">
        <v>24500</v>
      </c>
      <c r="K218">
        <v>0</v>
      </c>
      <c r="L218">
        <v>0</v>
      </c>
    </row>
    <row r="219" spans="5:12" x14ac:dyDescent="0.25">
      <c r="E219" t="s">
        <v>20</v>
      </c>
      <c r="F219">
        <v>110</v>
      </c>
      <c r="G219">
        <v>24500</v>
      </c>
      <c r="H219">
        <v>0</v>
      </c>
      <c r="I219">
        <v>0</v>
      </c>
      <c r="J219">
        <v>25000</v>
      </c>
      <c r="K219">
        <v>0</v>
      </c>
      <c r="L219">
        <v>0</v>
      </c>
    </row>
  </sheetData>
  <autoFilter ref="E16:J117" xr:uid="{A64754D5-97CF-43AF-A87E-0A6E620C6CCD}">
    <sortState xmlns:xlrd2="http://schemas.microsoft.com/office/spreadsheetml/2017/richdata2" ref="E17:J117">
      <sortCondition ref="G16:G117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15" zoomScaleNormal="11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73</v>
      </c>
      <c r="B1" t="s">
        <v>74</v>
      </c>
    </row>
    <row r="2" spans="1:7" x14ac:dyDescent="0.25">
      <c r="A2" t="s">
        <v>75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J2" sqref="J2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76</v>
      </c>
    </row>
    <row r="2" spans="1:10" x14ac:dyDescent="0.25">
      <c r="A2">
        <f>1/200</f>
        <v>5.0000000000000001E-3</v>
      </c>
      <c r="B2">
        <v>5</v>
      </c>
      <c r="C2">
        <v>5</v>
      </c>
      <c r="D2">
        <v>6</v>
      </c>
      <c r="E2">
        <v>6</v>
      </c>
      <c r="F2">
        <v>7</v>
      </c>
      <c r="G2">
        <v>7</v>
      </c>
      <c r="H2">
        <v>8</v>
      </c>
      <c r="I2">
        <v>8</v>
      </c>
      <c r="J2" t="s">
        <v>77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78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79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81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D7" sqref="D7"/>
    </sheetView>
  </sheetViews>
  <sheetFormatPr baseColWidth="10" defaultColWidth="11.42578125" defaultRowHeight="15" x14ac:dyDescent="0.25"/>
  <sheetData>
    <row r="1" spans="1:3" x14ac:dyDescent="0.25">
      <c r="B1" t="s">
        <v>82</v>
      </c>
    </row>
    <row r="2" spans="1:3" x14ac:dyDescent="0.25">
      <c r="A2" t="s">
        <v>73</v>
      </c>
    </row>
    <row r="3" spans="1:3" x14ac:dyDescent="0.25">
      <c r="A3" t="s">
        <v>53</v>
      </c>
      <c r="B3" t="s">
        <v>83</v>
      </c>
      <c r="C3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workbookViewId="0">
      <selection activeCell="I9" sqref="I9"/>
    </sheetView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D5" zoomScale="175" zoomScaleNormal="175" workbookViewId="0">
      <selection activeCell="D36" sqref="D36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43</v>
      </c>
      <c r="B1">
        <v>1</v>
      </c>
      <c r="C1">
        <v>-5000</v>
      </c>
      <c r="D1">
        <v>0</v>
      </c>
    </row>
    <row r="2" spans="1:19" x14ac:dyDescent="0.25">
      <c r="A2" t="s">
        <v>43</v>
      </c>
      <c r="B2">
        <v>2</v>
      </c>
      <c r="C2">
        <v>-5000</v>
      </c>
      <c r="D2">
        <v>4000</v>
      </c>
    </row>
    <row r="3" spans="1:19" x14ac:dyDescent="0.25">
      <c r="A3" t="s">
        <v>43</v>
      </c>
      <c r="B3">
        <v>3</v>
      </c>
      <c r="C3">
        <v>-5000</v>
      </c>
      <c r="D3">
        <v>7000</v>
      </c>
    </row>
    <row r="4" spans="1:19" x14ac:dyDescent="0.25">
      <c r="A4" t="s">
        <v>43</v>
      </c>
      <c r="B4">
        <v>4</v>
      </c>
      <c r="C4">
        <v>0</v>
      </c>
      <c r="D4">
        <v>0</v>
      </c>
      <c r="H4" t="s">
        <v>85</v>
      </c>
      <c r="I4" t="s">
        <v>86</v>
      </c>
    </row>
    <row r="5" spans="1:19" x14ac:dyDescent="0.25">
      <c r="A5" t="s">
        <v>43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43</v>
      </c>
      <c r="B6">
        <v>6</v>
      </c>
      <c r="C6">
        <v>0</v>
      </c>
      <c r="D6">
        <v>7000</v>
      </c>
      <c r="N6" t="s">
        <v>87</v>
      </c>
      <c r="O6" t="s">
        <v>1</v>
      </c>
      <c r="P6" t="s">
        <v>88</v>
      </c>
    </row>
    <row r="7" spans="1:19" x14ac:dyDescent="0.25">
      <c r="A7" t="s">
        <v>43</v>
      </c>
      <c r="B7">
        <v>7</v>
      </c>
      <c r="C7">
        <v>5000</v>
      </c>
      <c r="D7">
        <v>0</v>
      </c>
      <c r="E7" t="s">
        <v>89</v>
      </c>
      <c r="F7" t="s">
        <v>90</v>
      </c>
      <c r="G7" t="s">
        <v>21</v>
      </c>
      <c r="H7" t="s">
        <v>28</v>
      </c>
      <c r="I7" t="s">
        <v>29</v>
      </c>
      <c r="J7" t="s">
        <v>30</v>
      </c>
      <c r="K7" t="s">
        <v>31</v>
      </c>
      <c r="M7" t="s">
        <v>91</v>
      </c>
      <c r="N7" t="s">
        <v>92</v>
      </c>
      <c r="O7" t="s">
        <v>93</v>
      </c>
      <c r="P7" t="s">
        <v>94</v>
      </c>
      <c r="Q7" t="s">
        <v>95</v>
      </c>
      <c r="R7" t="s">
        <v>96</v>
      </c>
    </row>
    <row r="8" spans="1:19" x14ac:dyDescent="0.25">
      <c r="A8" t="s">
        <v>43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97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geom'!B3</f>
        <v>4560.3673118774786</v>
      </c>
      <c r="O8">
        <v>4000</v>
      </c>
      <c r="P8">
        <f>N8*O8</f>
        <v>18241469.247509915</v>
      </c>
      <c r="Q8" s="2">
        <f>P8*M8</f>
        <v>4.3779526194023796E-2</v>
      </c>
      <c r="R8" s="2">
        <f>Q8/2</f>
        <v>2.1889763097011898E-2</v>
      </c>
      <c r="S8" t="s">
        <v>98</v>
      </c>
    </row>
    <row r="9" spans="1:19" x14ac:dyDescent="0.25">
      <c r="A9" t="s">
        <v>43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99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geom'!B5</f>
        <v>4560.3673118774786</v>
      </c>
      <c r="O9">
        <v>6000</v>
      </c>
      <c r="P9">
        <f>N9*O9</f>
        <v>27362203.871264871</v>
      </c>
      <c r="Q9" s="2">
        <f>P9*M9</f>
        <v>6.5669289291035687E-2</v>
      </c>
      <c r="R9" s="2">
        <f>Q9/2</f>
        <v>3.2834644645517844E-2</v>
      </c>
      <c r="S9" t="s">
        <v>100</v>
      </c>
    </row>
    <row r="10" spans="1:19" x14ac:dyDescent="0.25">
      <c r="M10" s="2">
        <v>2.4E-9</v>
      </c>
      <c r="N10">
        <f>'prop geom'!B8</f>
        <v>4560.3673118774786</v>
      </c>
      <c r="O10">
        <v>5000</v>
      </c>
      <c r="P10">
        <f>N10*O10</f>
        <v>22801836.559387393</v>
      </c>
      <c r="Q10" s="2">
        <f>P10*M10</f>
        <v>5.4724407742529742E-2</v>
      </c>
      <c r="R10" s="2">
        <f>Q10/2</f>
        <v>2.7362203871264871E-2</v>
      </c>
      <c r="S10" t="s">
        <v>101</v>
      </c>
    </row>
    <row r="11" spans="1:19" x14ac:dyDescent="0.25">
      <c r="M11" t="s">
        <v>102</v>
      </c>
    </row>
    <row r="12" spans="1:19" x14ac:dyDescent="0.25">
      <c r="M12" s="2">
        <v>1</v>
      </c>
      <c r="N12" s="2">
        <f>R8</f>
        <v>2.1889763097011898E-2</v>
      </c>
    </row>
    <row r="13" spans="1:19" x14ac:dyDescent="0.25">
      <c r="B13" t="s">
        <v>103</v>
      </c>
      <c r="M13" s="2">
        <v>2</v>
      </c>
      <c r="N13" s="2">
        <f>R8+R9+R10</f>
        <v>8.2086611613794616E-2</v>
      </c>
    </row>
    <row r="14" spans="1:19" x14ac:dyDescent="0.25">
      <c r="M14" s="2">
        <v>3</v>
      </c>
      <c r="N14" s="2">
        <f>R8</f>
        <v>2.1889763097011898E-2</v>
      </c>
    </row>
    <row r="15" spans="1:19" x14ac:dyDescent="0.25">
      <c r="M15" s="2">
        <v>4</v>
      </c>
      <c r="N15" s="2">
        <f>N13</f>
        <v>8.2086611613794616E-2</v>
      </c>
    </row>
    <row r="16" spans="1:19" x14ac:dyDescent="0.25">
      <c r="D16" t="s">
        <v>104</v>
      </c>
      <c r="E16" s="1" t="s">
        <v>105</v>
      </c>
      <c r="F16" s="1" t="s">
        <v>105</v>
      </c>
      <c r="G16" s="1" t="s">
        <v>106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2.1889763097011898E-2</v>
      </c>
    </row>
    <row r="17" spans="4:14" x14ac:dyDescent="0.25">
      <c r="D17" t="s">
        <v>104</v>
      </c>
      <c r="E17" s="1" t="s">
        <v>106</v>
      </c>
      <c r="F17" s="1" t="s">
        <v>106</v>
      </c>
      <c r="G17" s="1" t="s">
        <v>107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8.2086611613794616E-2</v>
      </c>
    </row>
    <row r="18" spans="4:14" x14ac:dyDescent="0.25">
      <c r="D18" t="s">
        <v>104</v>
      </c>
      <c r="E18" s="1" t="s">
        <v>107</v>
      </c>
      <c r="F18" s="1" t="s">
        <v>108</v>
      </c>
      <c r="G18" s="1" t="s">
        <v>109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2.1889763097011898E-2</v>
      </c>
    </row>
    <row r="19" spans="4:14" x14ac:dyDescent="0.25">
      <c r="D19" t="s">
        <v>104</v>
      </c>
      <c r="E19" s="1" t="s">
        <v>108</v>
      </c>
      <c r="F19" s="1" t="s">
        <v>109</v>
      </c>
      <c r="G19" s="1" t="s">
        <v>110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8.2086611613794616E-2</v>
      </c>
    </row>
    <row r="20" spans="4:14" x14ac:dyDescent="0.25">
      <c r="D20" t="s">
        <v>104</v>
      </c>
      <c r="E20" s="1" t="s">
        <v>109</v>
      </c>
      <c r="F20" s="1" t="s">
        <v>111</v>
      </c>
      <c r="G20" s="1" t="s">
        <v>112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104</v>
      </c>
      <c r="E21" s="1" t="s">
        <v>110</v>
      </c>
      <c r="F21" s="1" t="s">
        <v>112</v>
      </c>
      <c r="G21" s="1" t="s">
        <v>113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104</v>
      </c>
      <c r="E22" s="1" t="s">
        <v>111</v>
      </c>
      <c r="F22" s="1" t="s">
        <v>106</v>
      </c>
      <c r="G22" s="1" t="s">
        <v>109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104</v>
      </c>
      <c r="E23" s="1" t="s">
        <v>112</v>
      </c>
      <c r="F23" s="1" t="s">
        <v>107</v>
      </c>
      <c r="G23" s="1" t="s">
        <v>110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104</v>
      </c>
      <c r="E24" s="1" t="s">
        <v>113</v>
      </c>
      <c r="F24" s="1" t="s">
        <v>109</v>
      </c>
      <c r="G24" s="1" t="s">
        <v>112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104</v>
      </c>
      <c r="E25" s="1" t="s">
        <v>114</v>
      </c>
      <c r="F25" s="1" t="s">
        <v>110</v>
      </c>
      <c r="G25" s="1" t="s">
        <v>113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0"/>
  <sheetViews>
    <sheetView zoomScale="175" zoomScaleNormal="175" workbookViewId="0">
      <selection activeCell="C10" sqref="C10"/>
    </sheetView>
  </sheetViews>
  <sheetFormatPr baseColWidth="10" defaultColWidth="11.42578125" defaultRowHeight="15" x14ac:dyDescent="0.25"/>
  <sheetData>
    <row r="1" spans="1:3" x14ac:dyDescent="0.25">
      <c r="A1" t="s">
        <v>0</v>
      </c>
    </row>
    <row r="2" spans="1:3" x14ac:dyDescent="0.25">
      <c r="A2" t="s">
        <v>21</v>
      </c>
      <c r="B2" t="s">
        <v>25</v>
      </c>
      <c r="C2" t="s">
        <v>26</v>
      </c>
    </row>
    <row r="3" spans="1:3" x14ac:dyDescent="0.25">
      <c r="A3">
        <v>1</v>
      </c>
      <c r="B3">
        <v>1</v>
      </c>
      <c r="C3">
        <v>5</v>
      </c>
    </row>
    <row r="4" spans="1:3" x14ac:dyDescent="0.25">
      <c r="A4">
        <v>2</v>
      </c>
      <c r="B4">
        <v>2</v>
      </c>
      <c r="C4">
        <v>6</v>
      </c>
    </row>
    <row r="5" spans="1:3" x14ac:dyDescent="0.25">
      <c r="A5">
        <v>3</v>
      </c>
      <c r="B5">
        <v>3</v>
      </c>
      <c r="C5">
        <v>7</v>
      </c>
    </row>
    <row r="6" spans="1:3" x14ac:dyDescent="0.25">
      <c r="A6">
        <v>4</v>
      </c>
      <c r="B6">
        <v>4</v>
      </c>
      <c r="C6">
        <v>8</v>
      </c>
    </row>
    <row r="7" spans="1:3" x14ac:dyDescent="0.25">
      <c r="A7">
        <v>5</v>
      </c>
      <c r="B7">
        <v>5</v>
      </c>
      <c r="C7">
        <v>6</v>
      </c>
    </row>
    <row r="8" spans="1:3" x14ac:dyDescent="0.25">
      <c r="A8">
        <v>6</v>
      </c>
      <c r="B8">
        <v>7</v>
      </c>
      <c r="C8">
        <v>8</v>
      </c>
    </row>
    <row r="9" spans="1:3" x14ac:dyDescent="0.25">
      <c r="A9">
        <v>7</v>
      </c>
      <c r="B9">
        <v>5</v>
      </c>
      <c r="C9">
        <v>7</v>
      </c>
    </row>
    <row r="10" spans="1:3" x14ac:dyDescent="0.25">
      <c r="A10">
        <v>8</v>
      </c>
      <c r="B10">
        <v>6</v>
      </c>
      <c r="C10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K10"/>
  <sheetViews>
    <sheetView zoomScale="130" zoomScaleNormal="130" workbookViewId="0">
      <selection activeCell="F12" sqref="F12"/>
    </sheetView>
  </sheetViews>
  <sheetFormatPr baseColWidth="10" defaultColWidth="11.42578125" defaultRowHeight="15" x14ac:dyDescent="0.25"/>
  <sheetData>
    <row r="1" spans="1:11" x14ac:dyDescent="0.25">
      <c r="A1" t="s">
        <v>0</v>
      </c>
      <c r="C1" t="s">
        <v>27</v>
      </c>
      <c r="I1" t="s">
        <v>1</v>
      </c>
      <c r="J1" t="s">
        <v>1</v>
      </c>
      <c r="K1" t="s">
        <v>1</v>
      </c>
    </row>
    <row r="2" spans="1:11" x14ac:dyDescent="0.25">
      <c r="A2" t="s">
        <v>21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115</v>
      </c>
      <c r="I2" t="s">
        <v>116</v>
      </c>
      <c r="J2" t="s">
        <v>117</v>
      </c>
      <c r="K2" t="s">
        <v>118</v>
      </c>
    </row>
    <row r="3" spans="1:11" x14ac:dyDescent="0.25">
      <c r="A3">
        <v>1</v>
      </c>
      <c r="B3">
        <v>4560.3673118774786</v>
      </c>
      <c r="C3">
        <v>1654968.6983986164</v>
      </c>
      <c r="D3">
        <v>1654968.6983986164</v>
      </c>
      <c r="E3" s="2">
        <v>3309937.3967972328</v>
      </c>
      <c r="F3">
        <v>200000</v>
      </c>
      <c r="G3">
        <f t="shared" ref="G3:G10" si="0">F3/(2*(1+0.3))</f>
        <v>76923.076923076922</v>
      </c>
      <c r="H3" s="5" t="str">
        <f>"circular"</f>
        <v>circular</v>
      </c>
      <c r="I3">
        <v>152.4</v>
      </c>
      <c r="J3">
        <v>152.4</v>
      </c>
      <c r="K3">
        <v>152.4</v>
      </c>
    </row>
    <row r="4" spans="1:11" x14ac:dyDescent="0.25">
      <c r="A4">
        <v>2</v>
      </c>
      <c r="B4">
        <v>4560.3673118774786</v>
      </c>
      <c r="C4">
        <v>1654968.6983986164</v>
      </c>
      <c r="D4">
        <v>1654968.6983986164</v>
      </c>
      <c r="E4" s="2">
        <v>3309937.3967972328</v>
      </c>
      <c r="F4">
        <v>200000</v>
      </c>
      <c r="G4">
        <f t="shared" si="0"/>
        <v>76923.076923076922</v>
      </c>
      <c r="H4" t="str">
        <f>"circular"</f>
        <v>circular</v>
      </c>
      <c r="I4">
        <v>152.4</v>
      </c>
      <c r="J4">
        <v>152.4</v>
      </c>
      <c r="K4">
        <v>152.4</v>
      </c>
    </row>
    <row r="5" spans="1:11" x14ac:dyDescent="0.25">
      <c r="A5">
        <v>3</v>
      </c>
      <c r="B5">
        <v>4560.3673118774786</v>
      </c>
      <c r="C5">
        <v>1654968.6983986164</v>
      </c>
      <c r="D5">
        <v>1654968.6983986164</v>
      </c>
      <c r="E5" s="2">
        <v>3309937.3967972328</v>
      </c>
      <c r="F5">
        <v>200000</v>
      </c>
      <c r="G5">
        <f t="shared" si="0"/>
        <v>76923.076923076922</v>
      </c>
      <c r="H5" t="str">
        <f t="shared" ref="H5:H10" si="1">"circular"</f>
        <v>circular</v>
      </c>
      <c r="I5">
        <v>152.4</v>
      </c>
      <c r="J5">
        <v>152.4</v>
      </c>
      <c r="K5">
        <v>152.4</v>
      </c>
    </row>
    <row r="6" spans="1:11" x14ac:dyDescent="0.25">
      <c r="A6">
        <v>4</v>
      </c>
      <c r="B6">
        <v>4560.3673118774786</v>
      </c>
      <c r="C6">
        <v>1654968.6983986164</v>
      </c>
      <c r="D6">
        <v>1654968.6983986164</v>
      </c>
      <c r="E6" s="2">
        <v>3309937.3967972328</v>
      </c>
      <c r="F6">
        <v>200000</v>
      </c>
      <c r="G6">
        <f t="shared" si="0"/>
        <v>76923.076923076922</v>
      </c>
      <c r="H6" t="str">
        <f t="shared" si="1"/>
        <v>circular</v>
      </c>
      <c r="I6">
        <v>152.4</v>
      </c>
      <c r="J6">
        <v>152.4</v>
      </c>
      <c r="K6">
        <v>152.4</v>
      </c>
    </row>
    <row r="7" spans="1:11" x14ac:dyDescent="0.25">
      <c r="A7">
        <v>5</v>
      </c>
      <c r="B7">
        <v>4560.3673118774786</v>
      </c>
      <c r="C7">
        <v>1654968.6983986164</v>
      </c>
      <c r="D7">
        <v>1654968.6983986164</v>
      </c>
      <c r="E7" s="2">
        <v>3309937.3967972328</v>
      </c>
      <c r="F7">
        <v>200000</v>
      </c>
      <c r="G7">
        <f t="shared" si="0"/>
        <v>76923.076923076922</v>
      </c>
      <c r="H7" t="str">
        <f t="shared" si="1"/>
        <v>circular</v>
      </c>
      <c r="I7">
        <v>152.4</v>
      </c>
      <c r="J7">
        <v>152.4</v>
      </c>
      <c r="K7">
        <v>152.4</v>
      </c>
    </row>
    <row r="8" spans="1:11" x14ac:dyDescent="0.25">
      <c r="A8">
        <v>6</v>
      </c>
      <c r="B8">
        <v>4560.3673118774786</v>
      </c>
      <c r="C8">
        <v>1654968.6983986164</v>
      </c>
      <c r="D8">
        <v>1654968.6983986164</v>
      </c>
      <c r="E8" s="2">
        <v>3309937.3967972328</v>
      </c>
      <c r="F8">
        <v>200000</v>
      </c>
      <c r="G8">
        <f t="shared" si="0"/>
        <v>76923.076923076922</v>
      </c>
      <c r="H8" t="str">
        <f t="shared" si="1"/>
        <v>circular</v>
      </c>
      <c r="I8">
        <v>152.4</v>
      </c>
      <c r="J8">
        <v>152.4</v>
      </c>
      <c r="K8">
        <v>152.4</v>
      </c>
    </row>
    <row r="9" spans="1:11" x14ac:dyDescent="0.25">
      <c r="A9">
        <v>7</v>
      </c>
      <c r="B9">
        <v>4560.3673118774786</v>
      </c>
      <c r="C9">
        <v>1654968.6983986164</v>
      </c>
      <c r="D9">
        <v>1654968.6983986164</v>
      </c>
      <c r="E9" s="2">
        <v>3309937.3967972328</v>
      </c>
      <c r="F9">
        <v>200000</v>
      </c>
      <c r="G9">
        <f t="shared" si="0"/>
        <v>76923.076923076922</v>
      </c>
      <c r="H9" t="str">
        <f t="shared" si="1"/>
        <v>circular</v>
      </c>
      <c r="I9">
        <v>152.4</v>
      </c>
      <c r="J9">
        <v>152.4</v>
      </c>
      <c r="K9">
        <v>152.4</v>
      </c>
    </row>
    <row r="10" spans="1:11" x14ac:dyDescent="0.25">
      <c r="A10">
        <v>8</v>
      </c>
      <c r="B10">
        <v>4560.3673118774786</v>
      </c>
      <c r="C10">
        <v>1654968.6983986164</v>
      </c>
      <c r="D10">
        <v>1654968.6983986164</v>
      </c>
      <c r="E10" s="2">
        <v>3309937.3967972328</v>
      </c>
      <c r="F10">
        <v>200000</v>
      </c>
      <c r="G10">
        <f t="shared" si="0"/>
        <v>76923.076923076922</v>
      </c>
      <c r="H10" t="str">
        <f t="shared" si="1"/>
        <v>circular</v>
      </c>
      <c r="I10">
        <v>152.4</v>
      </c>
      <c r="J10">
        <v>152.4</v>
      </c>
      <c r="K10">
        <v>152.4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A7" sqref="A7"/>
    </sheetView>
  </sheetViews>
  <sheetFormatPr baseColWidth="10" defaultColWidth="11.42578125" defaultRowHeight="15" x14ac:dyDescent="0.25"/>
  <sheetData>
    <row r="1" spans="1:7" x14ac:dyDescent="0.25">
      <c r="A1" t="s">
        <v>0</v>
      </c>
      <c r="B1" t="s">
        <v>34</v>
      </c>
    </row>
    <row r="2" spans="1:7" x14ac:dyDescent="0.25">
      <c r="A2" t="s">
        <v>21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</row>
    <row r="3" spans="1:7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25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25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3"/>
  <sheetViews>
    <sheetView zoomScale="130" zoomScaleNormal="130" workbookViewId="0">
      <selection activeCell="D11" sqref="D11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13</v>
      </c>
      <c r="C1" t="s">
        <v>13</v>
      </c>
      <c r="D1" t="s">
        <v>13</v>
      </c>
      <c r="E1" t="s">
        <v>41</v>
      </c>
      <c r="F1" t="s">
        <v>41</v>
      </c>
      <c r="G1" t="s">
        <v>41</v>
      </c>
      <c r="H1" t="s">
        <v>42</v>
      </c>
    </row>
    <row r="2" spans="1:8" x14ac:dyDescent="0.25">
      <c r="A2" t="s">
        <v>43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</row>
    <row r="3" spans="1:8" x14ac:dyDescent="0.25">
      <c r="A3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3"/>
  <sheetViews>
    <sheetView zoomScale="160" zoomScaleNormal="160" workbookViewId="0">
      <selection activeCell="D4" sqref="D4"/>
    </sheetView>
  </sheetViews>
  <sheetFormatPr baseColWidth="10" defaultColWidth="11.42578125" defaultRowHeight="15" x14ac:dyDescent="0.25"/>
  <sheetData>
    <row r="1" spans="1:5" x14ac:dyDescent="0.25">
      <c r="A1" t="s">
        <v>50</v>
      </c>
      <c r="B1" t="s">
        <v>51</v>
      </c>
      <c r="C1" t="s">
        <v>51</v>
      </c>
      <c r="D1" t="s">
        <v>51</v>
      </c>
      <c r="E1" t="s">
        <v>52</v>
      </c>
    </row>
    <row r="2" spans="1:5" x14ac:dyDescent="0.25">
      <c r="A2" t="s">
        <v>53</v>
      </c>
      <c r="B2" t="s">
        <v>54</v>
      </c>
      <c r="C2" t="s">
        <v>55</v>
      </c>
      <c r="D2" t="s">
        <v>56</v>
      </c>
    </row>
    <row r="3" spans="1:5" x14ac:dyDescent="0.25">
      <c r="A3">
        <v>5</v>
      </c>
      <c r="B3">
        <v>0</v>
      </c>
      <c r="C3">
        <v>0</v>
      </c>
      <c r="D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6"/>
  <sheetViews>
    <sheetView zoomScale="145" zoomScaleNormal="145" workbookViewId="0">
      <selection activeCell="E4" sqref="E4"/>
    </sheetView>
  </sheetViews>
  <sheetFormatPr baseColWidth="10" defaultColWidth="11.42578125" defaultRowHeight="15" x14ac:dyDescent="0.25"/>
  <sheetData>
    <row r="1" spans="1:6" x14ac:dyDescent="0.25">
      <c r="A1" t="s">
        <v>57</v>
      </c>
      <c r="B1" t="s">
        <v>13</v>
      </c>
      <c r="C1" t="s">
        <v>13</v>
      </c>
      <c r="D1" t="s">
        <v>58</v>
      </c>
      <c r="E1" t="s">
        <v>58</v>
      </c>
      <c r="F1" t="s">
        <v>59</v>
      </c>
    </row>
    <row r="2" spans="1:6" ht="18" x14ac:dyDescent="0.35">
      <c r="A2" t="s">
        <v>53</v>
      </c>
      <c r="B2" t="s">
        <v>60</v>
      </c>
      <c r="C2" t="s">
        <v>61</v>
      </c>
      <c r="D2" t="s">
        <v>62</v>
      </c>
      <c r="E2" t="s">
        <v>63</v>
      </c>
    </row>
    <row r="3" spans="1:6" x14ac:dyDescent="0.25">
      <c r="A3">
        <v>3</v>
      </c>
      <c r="B3">
        <v>0</v>
      </c>
      <c r="C3">
        <v>0</v>
      </c>
      <c r="D3">
        <v>0</v>
      </c>
      <c r="E3">
        <v>0</v>
      </c>
    </row>
    <row r="4" spans="1:6" x14ac:dyDescent="0.25">
      <c r="A4">
        <v>6</v>
      </c>
      <c r="B4">
        <v>0</v>
      </c>
      <c r="C4">
        <v>0</v>
      </c>
      <c r="D4">
        <v>0</v>
      </c>
      <c r="E4">
        <v>0</v>
      </c>
    </row>
    <row r="5" spans="1:6" x14ac:dyDescent="0.25">
      <c r="A5">
        <v>8</v>
      </c>
      <c r="B5">
        <v>0</v>
      </c>
      <c r="C5">
        <v>0</v>
      </c>
      <c r="D5">
        <v>0</v>
      </c>
      <c r="E5">
        <v>0</v>
      </c>
    </row>
    <row r="6" spans="1:6" x14ac:dyDescent="0.25">
      <c r="A6" t="s">
        <v>64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9"/>
  <sheetViews>
    <sheetView zoomScale="190" zoomScaleNormal="190" workbookViewId="0">
      <selection activeCell="C5" sqref="C5"/>
    </sheetView>
  </sheetViews>
  <sheetFormatPr baseColWidth="10" defaultColWidth="11.42578125" defaultRowHeight="15" x14ac:dyDescent="0.25"/>
  <sheetData>
    <row r="1" spans="1:4" x14ac:dyDescent="0.25">
      <c r="A1" t="s">
        <v>21</v>
      </c>
      <c r="B1" t="s">
        <v>22</v>
      </c>
      <c r="C1" t="s">
        <v>23</v>
      </c>
      <c r="D1" t="s">
        <v>24</v>
      </c>
    </row>
    <row r="2" spans="1:4" x14ac:dyDescent="0.25">
      <c r="A2">
        <v>1</v>
      </c>
      <c r="B2">
        <v>-1</v>
      </c>
      <c r="C2">
        <v>0</v>
      </c>
      <c r="D2">
        <v>0</v>
      </c>
    </row>
    <row r="3" spans="1:4" x14ac:dyDescent="0.25">
      <c r="A3">
        <v>2</v>
      </c>
      <c r="B3">
        <v>-1</v>
      </c>
      <c r="C3">
        <v>0</v>
      </c>
      <c r="D3">
        <v>0</v>
      </c>
    </row>
    <row r="4" spans="1:4" x14ac:dyDescent="0.25">
      <c r="A4">
        <v>3</v>
      </c>
      <c r="B4">
        <v>-1</v>
      </c>
      <c r="C4">
        <v>0</v>
      </c>
      <c r="D4">
        <v>0</v>
      </c>
    </row>
    <row r="5" spans="1:4" x14ac:dyDescent="0.25">
      <c r="A5">
        <v>4</v>
      </c>
      <c r="B5">
        <v>-1</v>
      </c>
      <c r="C5">
        <v>0</v>
      </c>
      <c r="D5">
        <v>0</v>
      </c>
    </row>
    <row r="6" spans="1:4" x14ac:dyDescent="0.25">
      <c r="A6">
        <v>5</v>
      </c>
      <c r="B6">
        <v>0</v>
      </c>
      <c r="C6">
        <v>0</v>
      </c>
      <c r="D6">
        <v>1</v>
      </c>
    </row>
    <row r="7" spans="1:4" x14ac:dyDescent="0.25">
      <c r="A7">
        <v>6</v>
      </c>
      <c r="B7">
        <v>0</v>
      </c>
      <c r="C7">
        <v>0</v>
      </c>
      <c r="D7">
        <v>1</v>
      </c>
    </row>
    <row r="8" spans="1:4" x14ac:dyDescent="0.25">
      <c r="A8">
        <v>7</v>
      </c>
      <c r="B8">
        <v>0</v>
      </c>
      <c r="C8">
        <v>0</v>
      </c>
      <c r="D8">
        <v>1</v>
      </c>
    </row>
    <row r="9" spans="1:4" x14ac:dyDescent="0.25">
      <c r="A9">
        <v>8</v>
      </c>
      <c r="B9">
        <v>0</v>
      </c>
      <c r="C9">
        <v>0</v>
      </c>
      <c r="D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10"/>
  <sheetViews>
    <sheetView zoomScale="160" zoomScaleNormal="160" workbookViewId="0">
      <selection activeCell="C12" sqref="C12"/>
    </sheetView>
  </sheetViews>
  <sheetFormatPr baseColWidth="10" defaultColWidth="11.42578125" defaultRowHeight="15" x14ac:dyDescent="0.25"/>
  <sheetData>
    <row r="1" spans="1:7" x14ac:dyDescent="0.25">
      <c r="A1" t="s">
        <v>0</v>
      </c>
      <c r="B1" t="s">
        <v>65</v>
      </c>
      <c r="C1" t="s">
        <v>65</v>
      </c>
      <c r="D1" t="s">
        <v>65</v>
      </c>
      <c r="E1" t="s">
        <v>66</v>
      </c>
      <c r="F1" t="s">
        <v>66</v>
      </c>
      <c r="G1" t="s">
        <v>66</v>
      </c>
    </row>
    <row r="2" spans="1:7" x14ac:dyDescent="0.25">
      <c r="A2" t="s">
        <v>2</v>
      </c>
      <c r="B2" s="3" t="s">
        <v>67</v>
      </c>
      <c r="C2" s="3" t="s">
        <v>68</v>
      </c>
      <c r="D2" s="3" t="s">
        <v>69</v>
      </c>
      <c r="E2" s="3" t="s">
        <v>70</v>
      </c>
      <c r="F2" s="3" t="s">
        <v>71</v>
      </c>
      <c r="G2" s="3" t="s">
        <v>72</v>
      </c>
    </row>
    <row r="3" spans="1:7" x14ac:dyDescent="0.25">
      <c r="A3">
        <v>1</v>
      </c>
      <c r="B3">
        <v>3.5798883398238203E-2</v>
      </c>
      <c r="C3">
        <v>3.5798883398238203E-2</v>
      </c>
      <c r="D3">
        <v>3.5798883398238203E-2</v>
      </c>
      <c r="E3" s="2">
        <v>1E-8</v>
      </c>
      <c r="F3" s="2">
        <v>1E-8</v>
      </c>
      <c r="G3" s="2">
        <v>1E-8</v>
      </c>
    </row>
    <row r="4" spans="1:7" x14ac:dyDescent="0.25">
      <c r="A4">
        <v>2</v>
      </c>
      <c r="B4">
        <v>3.5798883398238203E-2</v>
      </c>
      <c r="C4">
        <v>3.5798883398238203E-2</v>
      </c>
      <c r="D4">
        <v>3.5798883398238203E-2</v>
      </c>
      <c r="E4" s="2">
        <v>1E-8</v>
      </c>
      <c r="F4" s="2">
        <v>1E-8</v>
      </c>
      <c r="G4" s="2">
        <v>1E-8</v>
      </c>
    </row>
    <row r="5" spans="1:7" x14ac:dyDescent="0.25">
      <c r="A5">
        <v>3</v>
      </c>
      <c r="B5">
        <v>3.5798883398238203E-2</v>
      </c>
      <c r="C5">
        <v>3.5798883398238203E-2</v>
      </c>
      <c r="D5">
        <v>3.5798883398238203E-2</v>
      </c>
      <c r="E5" s="2">
        <v>1E-8</v>
      </c>
      <c r="F5" s="2">
        <v>1E-8</v>
      </c>
      <c r="G5" s="2">
        <v>1E-8</v>
      </c>
    </row>
    <row r="6" spans="1:7" x14ac:dyDescent="0.25">
      <c r="A6">
        <v>4</v>
      </c>
      <c r="B6">
        <v>3.5798883398238203E-2</v>
      </c>
      <c r="C6">
        <v>3.5798883398238203E-2</v>
      </c>
      <c r="D6">
        <v>3.5798883398238203E-2</v>
      </c>
      <c r="E6" s="2">
        <v>1E-8</v>
      </c>
      <c r="F6" s="2">
        <v>1E-8</v>
      </c>
      <c r="G6" s="2">
        <v>1E-8</v>
      </c>
    </row>
    <row r="7" spans="1:7" x14ac:dyDescent="0.25">
      <c r="A7">
        <v>5</v>
      </c>
      <c r="B7">
        <v>3.5798883398238203E-2</v>
      </c>
      <c r="C7">
        <v>3.5798883398238203E-2</v>
      </c>
      <c r="D7">
        <v>3.5798883398238203E-2</v>
      </c>
      <c r="E7" s="2">
        <v>1E-8</v>
      </c>
      <c r="F7" s="2">
        <v>1E-8</v>
      </c>
      <c r="G7" s="2">
        <v>1E-8</v>
      </c>
    </row>
    <row r="8" spans="1:7" x14ac:dyDescent="0.25">
      <c r="A8">
        <v>6</v>
      </c>
      <c r="B8">
        <v>3.5798883398238203E-2</v>
      </c>
      <c r="C8">
        <v>3.5798883398238203E-2</v>
      </c>
      <c r="D8">
        <v>3.5798883398238203E-2</v>
      </c>
      <c r="E8" s="2">
        <v>1E-8</v>
      </c>
      <c r="F8" s="2">
        <v>1E-8</v>
      </c>
      <c r="G8" s="2">
        <v>1E-8</v>
      </c>
    </row>
    <row r="9" spans="1:7" x14ac:dyDescent="0.25">
      <c r="A9">
        <v>7</v>
      </c>
      <c r="B9">
        <v>3.5798883398238203E-2</v>
      </c>
      <c r="C9">
        <v>3.5798883398238203E-2</v>
      </c>
      <c r="D9">
        <v>3.5798883398238203E-2</v>
      </c>
      <c r="E9" s="2">
        <v>1E-8</v>
      </c>
      <c r="F9" s="2">
        <v>1E-8</v>
      </c>
      <c r="G9" s="2">
        <v>1E-8</v>
      </c>
    </row>
    <row r="10" spans="1:7" x14ac:dyDescent="0.25">
      <c r="A10">
        <v>8</v>
      </c>
      <c r="B10">
        <v>3.5798883398238203E-2</v>
      </c>
      <c r="C10">
        <v>3.5798883398238203E-2</v>
      </c>
      <c r="D10">
        <v>3.5798883398238203E-2</v>
      </c>
      <c r="E10" s="2">
        <v>1E-8</v>
      </c>
      <c r="F10" s="2">
        <v>1E-8</v>
      </c>
      <c r="G10" s="2">
        <v>1E-8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conectividad</vt:lpstr>
      <vt:lpstr>prop geom</vt:lpstr>
      <vt:lpstr>fix nodes</vt:lpstr>
      <vt:lpstr>node forces</vt:lpstr>
      <vt:lpstr>uniform load</vt:lpstr>
      <vt:lpstr>puntual load</vt:lpstr>
      <vt:lpstr>vxz</vt:lpstr>
      <vt:lpstr>masses</vt:lpstr>
      <vt:lpstr>modes</vt:lpstr>
      <vt:lpstr>dynload</vt:lpstr>
      <vt:lpstr>damage</vt:lpstr>
      <vt:lpstr>prop dent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2023-05-29T15:52:30Z</dcterms:modified>
  <cp:category/>
  <cp:contentStatus/>
</cp:coreProperties>
</file>