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18" documentId="8_{0E5E8C23-2551-4890-B6E0-714D90D40F3A}" xr6:coauthVersionLast="45" xr6:coauthVersionMax="45" xr10:uidLastSave="{F7A147D9-09F9-4440-BE0B-DC1B03FD6936}"/>
  <bookViews>
    <workbookView xWindow="-98" yWindow="-98" windowWidth="30915" windowHeight="16876" activeTab="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fix nodes" sheetId="4" r:id="rId5"/>
    <sheet name="node forces" sheetId="5" r:id="rId6"/>
    <sheet name="uniform load" sheetId="6" r:id="rId7"/>
    <sheet name="puntual load" sheetId="7" r:id="rId8"/>
    <sheet name="opensees" sheetId="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8" l="1"/>
  <c r="K8" i="8"/>
  <c r="E5" i="7" l="1"/>
  <c r="E4" i="7"/>
  <c r="J9" i="8"/>
  <c r="I9" i="8"/>
  <c r="H9" i="8"/>
  <c r="J8" i="8"/>
  <c r="I8" i="8"/>
  <c r="H8" i="8"/>
</calcChain>
</file>

<file path=xl/sharedStrings.xml><?xml version="1.0" encoding="utf-8"?>
<sst xmlns="http://schemas.openxmlformats.org/spreadsheetml/2006/main" count="130" uniqueCount="68">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</sst>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topLeftCell="J1" zoomScale="170" zoomScaleNormal="170" workbookViewId="0">
      <selection activeCell="B19" sqref="B19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>
        <v>1</v>
      </c>
      <c r="B3" s="5">
        <v>-3000</v>
      </c>
      <c r="C3" s="5">
        <v>0</v>
      </c>
      <c r="D3" s="5">
        <v>0</v>
      </c>
    </row>
    <row r="4" spans="1:4" x14ac:dyDescent="0.45">
      <c r="A4">
        <v>2</v>
      </c>
      <c r="B4" s="5">
        <v>-3000</v>
      </c>
      <c r="C4" s="5">
        <v>0</v>
      </c>
      <c r="D4" s="5">
        <v>4000</v>
      </c>
    </row>
    <row r="5" spans="1:4" x14ac:dyDescent="0.45">
      <c r="A5">
        <v>3</v>
      </c>
      <c r="B5" s="5">
        <v>3000</v>
      </c>
      <c r="C5" s="5">
        <v>0</v>
      </c>
      <c r="D5" s="5">
        <v>0</v>
      </c>
    </row>
    <row r="6" spans="1:4" x14ac:dyDescent="0.45">
      <c r="A6">
        <v>4</v>
      </c>
      <c r="B6" s="5">
        <v>3000</v>
      </c>
      <c r="C6" s="5">
        <v>0</v>
      </c>
      <c r="D6" s="5">
        <v>4000</v>
      </c>
    </row>
    <row r="7" spans="1:4" x14ac:dyDescent="0.45">
      <c r="A7">
        <v>5</v>
      </c>
      <c r="B7" s="5">
        <v>-3000</v>
      </c>
      <c r="C7" s="5">
        <v>5000</v>
      </c>
      <c r="D7" s="5">
        <v>0</v>
      </c>
    </row>
    <row r="8" spans="1:4" x14ac:dyDescent="0.45">
      <c r="A8">
        <v>6</v>
      </c>
      <c r="B8" s="5">
        <v>-3000</v>
      </c>
      <c r="C8" s="5">
        <v>5000</v>
      </c>
      <c r="D8" s="5">
        <v>4000</v>
      </c>
    </row>
    <row r="9" spans="1:4" x14ac:dyDescent="0.45">
      <c r="A9">
        <v>7</v>
      </c>
      <c r="B9" s="5">
        <v>3000</v>
      </c>
      <c r="C9" s="5">
        <v>5000</v>
      </c>
      <c r="D9" s="5">
        <v>0</v>
      </c>
    </row>
    <row r="10" spans="1:4" x14ac:dyDescent="0.45">
      <c r="A10">
        <v>8</v>
      </c>
      <c r="B10" s="5">
        <v>3000</v>
      </c>
      <c r="C10" s="5">
        <v>5000</v>
      </c>
      <c r="D10" s="5">
        <v>4000</v>
      </c>
    </row>
    <row r="17" ht="12.4" customHeight="1" x14ac:dyDescent="0.4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topLeftCell="G1" zoomScale="190" zoomScaleNormal="190" workbookViewId="0">
      <selection activeCell="B4" sqref="B4:D4"/>
    </sheetView>
  </sheetViews>
  <sheetFormatPr baseColWidth="10" defaultRowHeight="14.25" x14ac:dyDescent="0.45"/>
  <sheetData>
    <row r="1" spans="1:4" x14ac:dyDescent="0.45">
      <c r="A1" s="7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-1</v>
      </c>
      <c r="C2">
        <v>0</v>
      </c>
      <c r="D2">
        <v>0</v>
      </c>
    </row>
    <row r="3" spans="1:4" x14ac:dyDescent="0.45">
      <c r="A3" s="1">
        <v>2</v>
      </c>
      <c r="B3">
        <v>-1</v>
      </c>
      <c r="C3">
        <v>0</v>
      </c>
      <c r="D3">
        <v>0</v>
      </c>
    </row>
    <row r="4" spans="1:4" x14ac:dyDescent="0.45">
      <c r="A4" s="1">
        <v>3</v>
      </c>
      <c r="B4" s="7">
        <v>0</v>
      </c>
      <c r="C4" s="7">
        <v>0</v>
      </c>
      <c r="D4" s="7">
        <v>1</v>
      </c>
    </row>
    <row r="5" spans="1:4" x14ac:dyDescent="0.45">
      <c r="A5" s="1">
        <v>4</v>
      </c>
      <c r="B5">
        <v>-1</v>
      </c>
      <c r="C5">
        <v>0</v>
      </c>
      <c r="D5">
        <v>0</v>
      </c>
    </row>
    <row r="6" spans="1:4" x14ac:dyDescent="0.45">
      <c r="A6" s="1">
        <v>5</v>
      </c>
      <c r="B6" s="7">
        <v>-1</v>
      </c>
      <c r="C6" s="7">
        <v>0</v>
      </c>
      <c r="D6" s="7">
        <v>0</v>
      </c>
    </row>
    <row r="7" spans="1:4" x14ac:dyDescent="0.45">
      <c r="A7" s="1">
        <v>6</v>
      </c>
      <c r="B7">
        <v>0</v>
      </c>
      <c r="C7">
        <v>0</v>
      </c>
      <c r="D7">
        <v>1</v>
      </c>
    </row>
    <row r="8" spans="1:4" x14ac:dyDescent="0.45">
      <c r="A8" s="1">
        <v>7</v>
      </c>
      <c r="B8">
        <v>0</v>
      </c>
      <c r="C8">
        <v>0</v>
      </c>
      <c r="D8">
        <v>1</v>
      </c>
    </row>
    <row r="9" spans="1:4" x14ac:dyDescent="0.45">
      <c r="A9" s="1">
        <v>8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zoomScale="175" zoomScaleNormal="175" workbookViewId="0">
      <selection activeCell="A2" sqref="A2:A10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1">
        <v>1</v>
      </c>
      <c r="B3" s="1">
        <v>1</v>
      </c>
      <c r="C3" s="1">
        <v>2</v>
      </c>
    </row>
    <row r="4" spans="1:3" x14ac:dyDescent="0.45">
      <c r="A4" s="1">
        <v>2</v>
      </c>
      <c r="B4" s="1">
        <v>3</v>
      </c>
      <c r="C4" s="1">
        <v>4</v>
      </c>
    </row>
    <row r="5" spans="1:3" x14ac:dyDescent="0.45">
      <c r="A5" s="1">
        <v>3</v>
      </c>
      <c r="B5" s="1">
        <v>2</v>
      </c>
      <c r="C5" s="1">
        <v>4</v>
      </c>
    </row>
    <row r="6" spans="1:3" x14ac:dyDescent="0.45">
      <c r="A6" s="1">
        <v>4</v>
      </c>
      <c r="B6" s="1">
        <v>5</v>
      </c>
      <c r="C6" s="1">
        <v>6</v>
      </c>
    </row>
    <row r="7" spans="1:3" x14ac:dyDescent="0.45">
      <c r="A7" s="1">
        <v>5</v>
      </c>
      <c r="B7" s="1">
        <v>7</v>
      </c>
      <c r="C7" s="1">
        <v>8</v>
      </c>
    </row>
    <row r="8" spans="1:3" x14ac:dyDescent="0.45">
      <c r="A8" s="1">
        <v>6</v>
      </c>
      <c r="B8" s="1">
        <v>6</v>
      </c>
      <c r="C8" s="1">
        <v>8</v>
      </c>
    </row>
    <row r="9" spans="1:3" x14ac:dyDescent="0.45">
      <c r="A9" s="1">
        <v>7</v>
      </c>
      <c r="B9" s="1">
        <v>2</v>
      </c>
      <c r="C9" s="1">
        <v>6</v>
      </c>
    </row>
    <row r="10" spans="1:3" x14ac:dyDescent="0.45">
      <c r="A10" s="1">
        <v>8</v>
      </c>
      <c r="B10" s="1">
        <v>4</v>
      </c>
      <c r="C10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J10"/>
  <sheetViews>
    <sheetView tabSelected="1" zoomScale="170" zoomScaleNormal="170" workbookViewId="0">
      <selection activeCell="B6" sqref="B6"/>
    </sheetView>
  </sheetViews>
  <sheetFormatPr baseColWidth="10" defaultRowHeight="14.25" x14ac:dyDescent="0.45"/>
  <sheetData>
    <row r="1" spans="1:10" x14ac:dyDescent="0.45">
      <c r="A1" t="s">
        <v>36</v>
      </c>
      <c r="C1" t="s">
        <v>38</v>
      </c>
    </row>
    <row r="2" spans="1:10" x14ac:dyDescent="0.45">
      <c r="A2" t="s">
        <v>3</v>
      </c>
      <c r="B2" t="s">
        <v>6</v>
      </c>
      <c r="C2" t="s">
        <v>37</v>
      </c>
      <c r="D2" s="4" t="s">
        <v>7</v>
      </c>
      <c r="E2" s="4" t="s">
        <v>39</v>
      </c>
      <c r="F2" t="s">
        <v>8</v>
      </c>
      <c r="G2" t="s">
        <v>63</v>
      </c>
    </row>
    <row r="3" spans="1:10" x14ac:dyDescent="0.45">
      <c r="A3" s="1">
        <v>1</v>
      </c>
      <c r="B3" s="7">
        <v>160000</v>
      </c>
      <c r="C3" s="7">
        <v>2133333333.333333</v>
      </c>
      <c r="D3" s="7">
        <v>2133333333.3333333</v>
      </c>
      <c r="E3" s="9">
        <v>3605000000</v>
      </c>
      <c r="F3">
        <v>22000</v>
      </c>
      <c r="G3">
        <v>9167</v>
      </c>
      <c r="J3" s="8"/>
    </row>
    <row r="4" spans="1:10" x14ac:dyDescent="0.45">
      <c r="A4" s="1">
        <v>2</v>
      </c>
      <c r="B4" s="7">
        <v>160000</v>
      </c>
      <c r="C4" s="7">
        <v>2133333333.333333</v>
      </c>
      <c r="D4" s="7">
        <v>2133333333.3333333</v>
      </c>
      <c r="E4" s="9">
        <v>3605000000</v>
      </c>
      <c r="F4" s="7">
        <v>22000</v>
      </c>
      <c r="G4" s="7">
        <v>9167</v>
      </c>
      <c r="J4" s="8"/>
    </row>
    <row r="5" spans="1:10" x14ac:dyDescent="0.45">
      <c r="A5" s="1">
        <v>3</v>
      </c>
      <c r="B5" s="7">
        <v>125000</v>
      </c>
      <c r="C5" s="7">
        <v>2604166666.6666665</v>
      </c>
      <c r="D5" s="7">
        <v>651041666.66666663</v>
      </c>
      <c r="E5" s="9">
        <v>1788000000</v>
      </c>
      <c r="F5" s="7">
        <v>22000</v>
      </c>
      <c r="G5" s="7">
        <v>9167</v>
      </c>
      <c r="J5" s="8"/>
    </row>
    <row r="6" spans="1:10" x14ac:dyDescent="0.45">
      <c r="A6" s="1">
        <v>4</v>
      </c>
      <c r="B6" s="7">
        <v>160000</v>
      </c>
      <c r="C6" s="7">
        <v>2133333333.333333</v>
      </c>
      <c r="D6" s="7">
        <v>2133333333.3333333</v>
      </c>
      <c r="E6" s="9">
        <v>3605000000</v>
      </c>
      <c r="F6" s="7">
        <v>22000</v>
      </c>
      <c r="G6" s="7">
        <v>9167</v>
      </c>
      <c r="J6" s="8"/>
    </row>
    <row r="7" spans="1:10" x14ac:dyDescent="0.45">
      <c r="A7" s="1">
        <v>5</v>
      </c>
      <c r="B7" s="7">
        <v>160000</v>
      </c>
      <c r="C7" s="7">
        <v>2133333333.333333</v>
      </c>
      <c r="D7" s="7">
        <v>2133333333.3333333</v>
      </c>
      <c r="E7" s="9">
        <v>3605000000</v>
      </c>
      <c r="F7" s="7">
        <v>22000</v>
      </c>
      <c r="G7" s="7">
        <v>9167</v>
      </c>
      <c r="J7" s="8"/>
    </row>
    <row r="8" spans="1:10" x14ac:dyDescent="0.45">
      <c r="A8" s="1">
        <v>6</v>
      </c>
      <c r="B8" s="3">
        <v>125000</v>
      </c>
      <c r="C8" s="4">
        <v>2604166666.6666665</v>
      </c>
      <c r="D8">
        <v>651041666.66666663</v>
      </c>
      <c r="E8" s="9">
        <v>1788000000</v>
      </c>
      <c r="F8" s="7">
        <v>22000</v>
      </c>
      <c r="G8" s="7">
        <v>9167</v>
      </c>
      <c r="J8" s="8"/>
    </row>
    <row r="9" spans="1:10" x14ac:dyDescent="0.45">
      <c r="A9" s="1">
        <v>7</v>
      </c>
      <c r="B9" s="7">
        <v>125000</v>
      </c>
      <c r="C9" s="7">
        <v>2604166666.6666665</v>
      </c>
      <c r="D9" s="7">
        <v>651041666.66666663</v>
      </c>
      <c r="E9" s="9">
        <v>1788000000</v>
      </c>
      <c r="F9" s="7">
        <v>22000</v>
      </c>
      <c r="G9" s="7">
        <v>9167</v>
      </c>
      <c r="J9" s="8"/>
    </row>
    <row r="10" spans="1:10" x14ac:dyDescent="0.45">
      <c r="A10" s="1">
        <v>8</v>
      </c>
      <c r="B10" s="7">
        <v>125000</v>
      </c>
      <c r="C10" s="7">
        <v>2604166666.6666665</v>
      </c>
      <c r="D10" s="7">
        <v>651041666.66666663</v>
      </c>
      <c r="E10" s="9">
        <v>1788000000</v>
      </c>
      <c r="F10" s="7">
        <v>22000</v>
      </c>
      <c r="G10" s="7">
        <v>9167</v>
      </c>
      <c r="J1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250" zoomScaleNormal="250" workbookViewId="0">
      <selection activeCell="A6" sqref="A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3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5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7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220" zoomScaleNormal="220" workbookViewId="0">
      <selection activeCell="F4" sqref="F4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4" t="s">
        <v>49</v>
      </c>
      <c r="G1" s="4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2</v>
      </c>
      <c r="B3">
        <v>0</v>
      </c>
      <c r="C3" s="1">
        <v>0</v>
      </c>
      <c r="D3" s="1">
        <v>0</v>
      </c>
      <c r="E3" s="1">
        <v>0</v>
      </c>
      <c r="F3" s="1">
        <v>-200000000</v>
      </c>
      <c r="G3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4"/>
  <sheetViews>
    <sheetView topLeftCell="D1" zoomScale="160" zoomScaleNormal="160" workbookViewId="0">
      <selection activeCell="D4" sqref="D4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4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4" t="s">
        <v>51</v>
      </c>
    </row>
    <row r="3" spans="1:5" x14ac:dyDescent="0.45">
      <c r="A3">
        <v>2</v>
      </c>
      <c r="B3">
        <v>0</v>
      </c>
      <c r="C3" s="1">
        <v>0</v>
      </c>
      <c r="D3" s="1">
        <v>0</v>
      </c>
    </row>
    <row r="4" spans="1:5" x14ac:dyDescent="0.45">
      <c r="C4" s="1"/>
      <c r="D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5"/>
  <sheetViews>
    <sheetView zoomScale="145" zoomScaleNormal="145" workbookViewId="0">
      <selection activeCell="E5" sqref="E5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4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4" t="s">
        <v>53</v>
      </c>
    </row>
    <row r="3" spans="1:6" x14ac:dyDescent="0.45">
      <c r="A3">
        <v>3</v>
      </c>
      <c r="B3">
        <v>0</v>
      </c>
      <c r="C3">
        <v>0</v>
      </c>
      <c r="D3" s="1">
        <v>0</v>
      </c>
      <c r="E3" s="1">
        <v>0.5</v>
      </c>
    </row>
    <row r="4" spans="1:6" x14ac:dyDescent="0.45">
      <c r="A4">
        <v>6</v>
      </c>
      <c r="B4">
        <v>0</v>
      </c>
      <c r="C4" s="7">
        <v>0</v>
      </c>
      <c r="D4" s="1">
        <v>0</v>
      </c>
      <c r="E4">
        <f>2/6</f>
        <v>0.33333333333333331</v>
      </c>
    </row>
    <row r="5" spans="1:6" x14ac:dyDescent="0.45">
      <c r="A5">
        <v>8</v>
      </c>
      <c r="B5">
        <v>0</v>
      </c>
      <c r="C5" s="7">
        <v>0</v>
      </c>
      <c r="D5" s="1">
        <v>0</v>
      </c>
      <c r="E5">
        <f>3/5</f>
        <v>0.6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K25"/>
  <sheetViews>
    <sheetView topLeftCell="D1" zoomScale="160" zoomScaleNormal="160" workbookViewId="0">
      <selection activeCell="J12" sqref="J12"/>
    </sheetView>
  </sheetViews>
  <sheetFormatPr baseColWidth="10" defaultRowHeight="14.25" x14ac:dyDescent="0.45"/>
  <cols>
    <col min="4" max="4" width="23.33203125" customWidth="1"/>
    <col min="11" max="11" width="11.59765625" bestFit="1" customWidth="1"/>
  </cols>
  <sheetData>
    <row r="1" spans="1:11" x14ac:dyDescent="0.45">
      <c r="A1" t="s">
        <v>11</v>
      </c>
      <c r="B1" s="4">
        <v>1</v>
      </c>
      <c r="C1" s="4">
        <v>-5000</v>
      </c>
      <c r="D1" s="4">
        <v>0</v>
      </c>
    </row>
    <row r="2" spans="1:11" x14ac:dyDescent="0.45">
      <c r="A2" s="4" t="s">
        <v>11</v>
      </c>
      <c r="B2" s="4">
        <v>2</v>
      </c>
      <c r="C2" s="4">
        <v>-5000</v>
      </c>
      <c r="D2" s="4">
        <v>4000</v>
      </c>
    </row>
    <row r="3" spans="1:11" x14ac:dyDescent="0.45">
      <c r="A3" s="4" t="s">
        <v>11</v>
      </c>
      <c r="B3" s="4">
        <v>3</v>
      </c>
      <c r="C3" s="4">
        <v>-5000</v>
      </c>
      <c r="D3" s="4">
        <v>7000</v>
      </c>
    </row>
    <row r="4" spans="1:11" x14ac:dyDescent="0.45">
      <c r="A4" s="4" t="s">
        <v>11</v>
      </c>
      <c r="B4" s="4">
        <v>4</v>
      </c>
      <c r="C4" s="4">
        <v>0</v>
      </c>
      <c r="D4" s="4">
        <v>0</v>
      </c>
      <c r="H4" t="s">
        <v>61</v>
      </c>
      <c r="I4" t="s">
        <v>62</v>
      </c>
    </row>
    <row r="5" spans="1:11" x14ac:dyDescent="0.45">
      <c r="A5" s="4" t="s">
        <v>11</v>
      </c>
      <c r="B5" s="4">
        <v>5</v>
      </c>
      <c r="C5" s="4">
        <v>0</v>
      </c>
      <c r="D5" s="4">
        <v>4000</v>
      </c>
      <c r="H5">
        <v>0.20799999999999999</v>
      </c>
      <c r="I5">
        <v>0.246</v>
      </c>
    </row>
    <row r="6" spans="1:11" x14ac:dyDescent="0.45">
      <c r="A6" s="4" t="s">
        <v>11</v>
      </c>
      <c r="B6" s="4">
        <v>6</v>
      </c>
      <c r="C6" s="4">
        <v>0</v>
      </c>
      <c r="D6" s="4">
        <v>7000</v>
      </c>
    </row>
    <row r="7" spans="1:11" x14ac:dyDescent="0.45">
      <c r="A7" s="4" t="s">
        <v>11</v>
      </c>
      <c r="B7" s="4">
        <v>7</v>
      </c>
      <c r="C7" s="4">
        <v>5000</v>
      </c>
      <c r="D7" s="4">
        <v>0</v>
      </c>
      <c r="E7" t="s">
        <v>59</v>
      </c>
      <c r="F7" t="s">
        <v>60</v>
      </c>
      <c r="G7" s="6" t="s">
        <v>3</v>
      </c>
      <c r="H7" s="6" t="s">
        <v>6</v>
      </c>
      <c r="I7" s="6" t="s">
        <v>37</v>
      </c>
      <c r="J7" s="6" t="s">
        <v>7</v>
      </c>
      <c r="K7" s="6" t="s">
        <v>39</v>
      </c>
    </row>
    <row r="8" spans="1:11" x14ac:dyDescent="0.45">
      <c r="A8" s="4" t="s">
        <v>11</v>
      </c>
      <c r="B8" s="4">
        <v>8</v>
      </c>
      <c r="C8" s="4">
        <v>5000</v>
      </c>
      <c r="D8" s="4">
        <v>4000</v>
      </c>
      <c r="E8">
        <v>400</v>
      </c>
      <c r="F8">
        <v>400</v>
      </c>
      <c r="G8" t="s">
        <v>57</v>
      </c>
      <c r="H8">
        <f>E8*F8</f>
        <v>160000</v>
      </c>
      <c r="I8">
        <f>1/12*E8*F8^3</f>
        <v>2133333333.333333</v>
      </c>
      <c r="J8">
        <f>1/12*E8^3*F8</f>
        <v>2133333333.3333333</v>
      </c>
      <c r="K8" s="9">
        <f>H5*E8*F8^3</f>
        <v>5324800000</v>
      </c>
    </row>
    <row r="9" spans="1:11" x14ac:dyDescent="0.45">
      <c r="A9" s="4" t="s">
        <v>11</v>
      </c>
      <c r="B9" s="4">
        <v>9</v>
      </c>
      <c r="C9" s="4">
        <v>5000</v>
      </c>
      <c r="D9" s="4">
        <v>7000</v>
      </c>
      <c r="E9">
        <v>250</v>
      </c>
      <c r="F9">
        <v>500</v>
      </c>
      <c r="G9" t="s">
        <v>58</v>
      </c>
      <c r="H9" s="7">
        <f>E9*F9</f>
        <v>125000</v>
      </c>
      <c r="I9" s="7">
        <f>1/12*E9*F9^3</f>
        <v>2604166666.6666665</v>
      </c>
      <c r="J9" s="7">
        <f>1/12*E9^3*F9</f>
        <v>651041666.66666663</v>
      </c>
      <c r="K9" s="9">
        <f>F9*E9^3*I5</f>
        <v>1921875000</v>
      </c>
    </row>
    <row r="13" spans="1:11" x14ac:dyDescent="0.45">
      <c r="B13" t="s">
        <v>31</v>
      </c>
    </row>
    <row r="16" spans="1:11" x14ac:dyDescent="0.45">
      <c r="D16" t="s">
        <v>32</v>
      </c>
      <c r="E16" s="2" t="s">
        <v>21</v>
      </c>
      <c r="F16" s="2" t="s">
        <v>21</v>
      </c>
      <c r="G16" s="2" t="s">
        <v>22</v>
      </c>
      <c r="H16" s="4">
        <v>2845.16</v>
      </c>
      <c r="I16" s="4">
        <v>200000</v>
      </c>
      <c r="J16" s="4">
        <v>28678345.859999999</v>
      </c>
      <c r="K16">
        <v>1</v>
      </c>
    </row>
    <row r="17" spans="4:11" x14ac:dyDescent="0.45">
      <c r="D17" s="4" t="s">
        <v>32</v>
      </c>
      <c r="E17" s="2" t="s">
        <v>22</v>
      </c>
      <c r="F17" s="2" t="s">
        <v>22</v>
      </c>
      <c r="G17" s="2" t="s">
        <v>23</v>
      </c>
      <c r="H17" s="4">
        <v>2845.16</v>
      </c>
      <c r="I17" s="4">
        <v>200000</v>
      </c>
      <c r="J17" s="4">
        <v>28678345.859999999</v>
      </c>
      <c r="K17">
        <v>1</v>
      </c>
    </row>
    <row r="18" spans="4:11" x14ac:dyDescent="0.45">
      <c r="D18" s="4" t="s">
        <v>32</v>
      </c>
      <c r="E18" s="2" t="s">
        <v>23</v>
      </c>
      <c r="F18" s="2" t="s">
        <v>24</v>
      </c>
      <c r="G18" s="2" t="s">
        <v>25</v>
      </c>
      <c r="H18" s="4">
        <v>2845.16</v>
      </c>
      <c r="I18" s="4">
        <v>200000</v>
      </c>
      <c r="J18" s="4">
        <v>28678345.859999999</v>
      </c>
      <c r="K18">
        <v>1</v>
      </c>
    </row>
    <row r="19" spans="4:11" x14ac:dyDescent="0.45">
      <c r="D19" s="4" t="s">
        <v>32</v>
      </c>
      <c r="E19" s="2" t="s">
        <v>24</v>
      </c>
      <c r="F19" s="2" t="s">
        <v>25</v>
      </c>
      <c r="G19" s="2" t="s">
        <v>26</v>
      </c>
      <c r="H19" s="4">
        <v>2845.16</v>
      </c>
      <c r="I19" s="4">
        <v>200000</v>
      </c>
      <c r="J19" s="4">
        <v>28678345.859999999</v>
      </c>
      <c r="K19">
        <v>1</v>
      </c>
    </row>
    <row r="20" spans="4:11" x14ac:dyDescent="0.45">
      <c r="D20" s="4" t="s">
        <v>32</v>
      </c>
      <c r="E20" s="2" t="s">
        <v>25</v>
      </c>
      <c r="F20" s="2" t="s">
        <v>27</v>
      </c>
      <c r="G20" s="2" t="s">
        <v>28</v>
      </c>
      <c r="H20" s="4">
        <v>2845.16</v>
      </c>
      <c r="I20" s="4">
        <v>200000</v>
      </c>
      <c r="J20" s="4">
        <v>28678345.859999999</v>
      </c>
      <c r="K20">
        <v>1</v>
      </c>
    </row>
    <row r="21" spans="4:11" x14ac:dyDescent="0.45">
      <c r="D21" s="4" t="s">
        <v>32</v>
      </c>
      <c r="E21" s="2" t="s">
        <v>26</v>
      </c>
      <c r="F21" s="2" t="s">
        <v>28</v>
      </c>
      <c r="G21" s="2" t="s">
        <v>29</v>
      </c>
      <c r="H21" s="4">
        <v>2845.16</v>
      </c>
      <c r="I21" s="4">
        <v>200000</v>
      </c>
      <c r="J21" s="4">
        <v>28678345.859999999</v>
      </c>
      <c r="K21">
        <v>1</v>
      </c>
    </row>
    <row r="22" spans="4:11" x14ac:dyDescent="0.45">
      <c r="D22" s="4" t="s">
        <v>32</v>
      </c>
      <c r="E22" s="2" t="s">
        <v>27</v>
      </c>
      <c r="F22" s="2" t="s">
        <v>22</v>
      </c>
      <c r="G22" s="2" t="s">
        <v>25</v>
      </c>
      <c r="H22" s="4">
        <v>3625.8</v>
      </c>
      <c r="I22" s="4">
        <v>200000</v>
      </c>
      <c r="J22" s="4">
        <v>40083087.560000002</v>
      </c>
      <c r="K22">
        <v>1</v>
      </c>
    </row>
    <row r="23" spans="4:11" x14ac:dyDescent="0.45">
      <c r="D23" s="4" t="s">
        <v>32</v>
      </c>
      <c r="E23" s="2" t="s">
        <v>28</v>
      </c>
      <c r="F23" s="2" t="s">
        <v>23</v>
      </c>
      <c r="G23" s="2" t="s">
        <v>26</v>
      </c>
      <c r="H23" s="4">
        <v>3625.8</v>
      </c>
      <c r="I23" s="4">
        <v>200000</v>
      </c>
      <c r="J23" s="4">
        <v>40083087.560000002</v>
      </c>
      <c r="K23">
        <v>1</v>
      </c>
    </row>
    <row r="24" spans="4:11" x14ac:dyDescent="0.45">
      <c r="D24" s="4" t="s">
        <v>32</v>
      </c>
      <c r="E24" s="2" t="s">
        <v>29</v>
      </c>
      <c r="F24" s="2" t="s">
        <v>25</v>
      </c>
      <c r="G24" s="2" t="s">
        <v>28</v>
      </c>
      <c r="H24" s="4">
        <v>3625.8</v>
      </c>
      <c r="I24" s="4">
        <v>200000</v>
      </c>
      <c r="J24" s="4">
        <v>40083087.560000002</v>
      </c>
      <c r="K24">
        <v>1</v>
      </c>
    </row>
    <row r="25" spans="4:11" x14ac:dyDescent="0.45">
      <c r="D25" s="4" t="s">
        <v>32</v>
      </c>
      <c r="E25" s="2" t="s">
        <v>30</v>
      </c>
      <c r="F25" s="2" t="s">
        <v>26</v>
      </c>
      <c r="G25" s="2" t="s">
        <v>29</v>
      </c>
      <c r="H25" s="4">
        <v>3625.8</v>
      </c>
      <c r="I25" s="4">
        <v>200000</v>
      </c>
      <c r="J25" s="4">
        <v>40083087.560000002</v>
      </c>
      <c r="K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nudos</vt:lpstr>
      <vt:lpstr>vxz</vt:lpstr>
      <vt:lpstr>conectividad</vt:lpstr>
      <vt:lpstr>prop geom</vt:lpstr>
      <vt:lpstr>fix nodes</vt:lpstr>
      <vt:lpstr>node forces</vt:lpstr>
      <vt:lpstr>uniform load</vt:lpstr>
      <vt:lpstr>puntual load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2020-11-02T18:58:39Z</dcterms:modified>
</cp:coreProperties>
</file>