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0" documentId="8_{EA303A61-0263-48F1-98BF-618415231195}" xr6:coauthVersionLast="45" xr6:coauthVersionMax="45" xr10:uidLastSave="{F4E8CE79-9709-4FCB-B31F-6FF626FC86DF}"/>
  <bookViews>
    <workbookView xWindow="-98" yWindow="-98" windowWidth="30915" windowHeight="16876" activeTab="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opensees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E5" i="7"/>
  <c r="E4" i="7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<sst xmlns="http://schemas.openxmlformats.org/spreadsheetml/2006/main" count="172" uniqueCount="97">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</sst>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4">
        <v>-3000</v>
      </c>
      <c r="C3" s="4">
        <v>0</v>
      </c>
      <c r="D3" s="4">
        <v>0</v>
      </c>
    </row>
    <row r="4" spans="1:4" x14ac:dyDescent="0.45">
      <c r="A4">
        <v>2</v>
      </c>
      <c r="B4" s="4">
        <v>-3000</v>
      </c>
      <c r="C4" s="4">
        <v>0</v>
      </c>
      <c r="D4" s="4">
        <v>4000</v>
      </c>
    </row>
    <row r="5" spans="1:4" x14ac:dyDescent="0.45">
      <c r="A5">
        <v>3</v>
      </c>
      <c r="B5" s="4">
        <v>3000</v>
      </c>
      <c r="C5" s="4">
        <v>0</v>
      </c>
      <c r="D5" s="4">
        <v>0</v>
      </c>
    </row>
    <row r="6" spans="1:4" x14ac:dyDescent="0.45">
      <c r="A6">
        <v>4</v>
      </c>
      <c r="B6" s="4">
        <v>3000</v>
      </c>
      <c r="C6" s="4">
        <v>0</v>
      </c>
      <c r="D6" s="4">
        <v>4000</v>
      </c>
    </row>
    <row r="7" spans="1:4" x14ac:dyDescent="0.45">
      <c r="A7">
        <v>5</v>
      </c>
      <c r="B7" s="4">
        <v>-3000</v>
      </c>
      <c r="C7" s="4">
        <v>5000</v>
      </c>
      <c r="D7" s="4">
        <v>0</v>
      </c>
    </row>
    <row r="8" spans="1:4" x14ac:dyDescent="0.45">
      <c r="A8">
        <v>6</v>
      </c>
      <c r="B8" s="4">
        <v>-3000</v>
      </c>
      <c r="C8" s="4">
        <v>5000</v>
      </c>
      <c r="D8" s="4">
        <v>4000</v>
      </c>
    </row>
    <row r="9" spans="1:4" x14ac:dyDescent="0.45">
      <c r="A9">
        <v>7</v>
      </c>
      <c r="B9" s="4">
        <v>3000</v>
      </c>
      <c r="C9" s="4">
        <v>5000</v>
      </c>
      <c r="D9" s="4">
        <v>0</v>
      </c>
    </row>
    <row r="10" spans="1:4" x14ac:dyDescent="0.45">
      <c r="A10">
        <v>8</v>
      </c>
      <c r="B10" s="4">
        <v>3000</v>
      </c>
      <c r="C10" s="4">
        <v>5000</v>
      </c>
      <c r="D10" s="4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topLeftCell="A1959" workbookViewId="0">
      <selection activeCell="M1966" sqref="M1966"/>
    </sheetView>
  </sheetViews>
  <sheetFormatPr baseColWidth="10" defaultRowHeight="14.25" x14ac:dyDescent="0.45"/>
  <cols>
    <col min="1" max="1" width="10.6640625" style="6"/>
  </cols>
  <sheetData>
    <row r="1" spans="1:10" x14ac:dyDescent="0.45">
      <c r="A1" s="6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6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91</v>
      </c>
    </row>
    <row r="3" spans="1:10" s="6" customFormat="1" x14ac:dyDescent="0.45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93</v>
      </c>
    </row>
    <row r="4" spans="1:10" s="6" customFormat="1" x14ac:dyDescent="0.4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94</v>
      </c>
    </row>
    <row r="5" spans="1:10" x14ac:dyDescent="0.45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I2" zoomScale="175" zoomScaleNormal="17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8">
        <f>H5*E8*F8^3</f>
        <v>141000000000</v>
      </c>
      <c r="M8" s="8">
        <v>2.4E-9</v>
      </c>
      <c r="N8">
        <f>'prop geom'!B3</f>
        <v>1000000</v>
      </c>
      <c r="O8">
        <v>4000</v>
      </c>
      <c r="P8">
        <f>N8*O8</f>
        <v>4000000000</v>
      </c>
      <c r="Q8" s="8">
        <f>P8*M8</f>
        <v>9.6</v>
      </c>
      <c r="R8" s="8">
        <f>Q8/2</f>
        <v>4.8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6">
        <f>E9*F9</f>
        <v>720000</v>
      </c>
      <c r="I9" s="6">
        <f>1/12*E9*F9^3</f>
        <v>86400000000</v>
      </c>
      <c r="J9" s="6">
        <f>1/12*E9^3*F9</f>
        <v>21600000000</v>
      </c>
      <c r="K9" s="8">
        <f>F9*E9^3*I5</f>
        <v>59356800000</v>
      </c>
      <c r="M9" s="8">
        <v>2.4E-9</v>
      </c>
      <c r="N9">
        <f>'prop geom'!B5</f>
        <v>720000</v>
      </c>
      <c r="O9">
        <v>6000</v>
      </c>
      <c r="P9" s="6">
        <f>N9*O9</f>
        <v>4320000000</v>
      </c>
      <c r="Q9" s="8">
        <f>P9*M9</f>
        <v>10.368</v>
      </c>
      <c r="R9" s="8">
        <f>Q9/2</f>
        <v>5.1840000000000002</v>
      </c>
      <c r="S9" t="s">
        <v>85</v>
      </c>
    </row>
    <row r="10" spans="1:19" x14ac:dyDescent="0.45">
      <c r="M10" s="8">
        <v>2.4E-9</v>
      </c>
      <c r="N10">
        <f>'prop geom'!B8</f>
        <v>720000</v>
      </c>
      <c r="O10">
        <v>5000</v>
      </c>
      <c r="P10" s="6">
        <f>N10*O10</f>
        <v>3600000000</v>
      </c>
      <c r="Q10" s="8">
        <f>P10*M10</f>
        <v>8.64</v>
      </c>
      <c r="R10" s="8">
        <f>Q10/2</f>
        <v>4.32</v>
      </c>
      <c r="S10" s="6" t="s">
        <v>86</v>
      </c>
    </row>
    <row r="11" spans="1:19" x14ac:dyDescent="0.45">
      <c r="M11" t="s">
        <v>87</v>
      </c>
    </row>
    <row r="12" spans="1:19" x14ac:dyDescent="0.45">
      <c r="M12" s="8">
        <v>1</v>
      </c>
      <c r="N12" s="8">
        <f>R8</f>
        <v>4.8</v>
      </c>
    </row>
    <row r="13" spans="1:19" x14ac:dyDescent="0.45">
      <c r="B13" t="s">
        <v>31</v>
      </c>
      <c r="M13" s="8">
        <v>2</v>
      </c>
      <c r="N13" s="8">
        <f>R8+R9+R10</f>
        <v>14.304</v>
      </c>
    </row>
    <row r="14" spans="1:19" x14ac:dyDescent="0.45">
      <c r="M14" s="8">
        <v>3</v>
      </c>
      <c r="N14" s="8">
        <f>R8</f>
        <v>4.8</v>
      </c>
    </row>
    <row r="15" spans="1:19" x14ac:dyDescent="0.45">
      <c r="M15" s="8">
        <v>4</v>
      </c>
      <c r="N15" s="8">
        <f>N13</f>
        <v>14.304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4.8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14.304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4.8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14.304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4" sqref="B4:D4"/>
    </sheetView>
  </sheetViews>
  <sheetFormatPr baseColWidth="10" defaultRowHeight="14.25" x14ac:dyDescent="0.45"/>
  <sheetData>
    <row r="1" spans="1:4" x14ac:dyDescent="0.45">
      <c r="A1" s="6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6">
        <v>0</v>
      </c>
      <c r="C4" s="6">
        <v>0</v>
      </c>
      <c r="D4" s="6">
        <v>1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6">
        <v>-1</v>
      </c>
      <c r="C6" s="6">
        <v>0</v>
      </c>
      <c r="D6" s="6">
        <v>0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A2" sqref="A2:A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2</v>
      </c>
    </row>
    <row r="4" spans="1:3" x14ac:dyDescent="0.45">
      <c r="A4" s="1">
        <v>2</v>
      </c>
      <c r="B4" s="1">
        <v>3</v>
      </c>
      <c r="C4" s="1">
        <v>4</v>
      </c>
    </row>
    <row r="5" spans="1:3" x14ac:dyDescent="0.45">
      <c r="A5" s="1">
        <v>3</v>
      </c>
      <c r="B5" s="1">
        <v>2</v>
      </c>
      <c r="C5" s="1">
        <v>4</v>
      </c>
    </row>
    <row r="6" spans="1:3" x14ac:dyDescent="0.45">
      <c r="A6" s="1">
        <v>4</v>
      </c>
      <c r="B6" s="1">
        <v>5</v>
      </c>
      <c r="C6" s="1">
        <v>6</v>
      </c>
    </row>
    <row r="7" spans="1:3" x14ac:dyDescent="0.45">
      <c r="A7" s="1">
        <v>5</v>
      </c>
      <c r="B7" s="1">
        <v>7</v>
      </c>
      <c r="C7" s="1">
        <v>8</v>
      </c>
    </row>
    <row r="8" spans="1:3" x14ac:dyDescent="0.45">
      <c r="A8" s="1">
        <v>6</v>
      </c>
      <c r="B8" s="1">
        <v>6</v>
      </c>
      <c r="C8" s="1">
        <v>8</v>
      </c>
    </row>
    <row r="9" spans="1:3" x14ac:dyDescent="0.45">
      <c r="A9" s="1">
        <v>7</v>
      </c>
      <c r="B9" s="1">
        <v>2</v>
      </c>
      <c r="C9" s="1">
        <v>6</v>
      </c>
    </row>
    <row r="10" spans="1:3" x14ac:dyDescent="0.45">
      <c r="A10" s="1">
        <v>8</v>
      </c>
      <c r="B10" s="1">
        <v>4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tabSelected="1" zoomScale="175" zoomScaleNormal="175" workbookViewId="0">
      <selection activeCell="G3" sqref="G3"/>
    </sheetView>
  </sheetViews>
  <sheetFormatPr baseColWidth="10" defaultRowHeight="14.25" x14ac:dyDescent="0.45"/>
  <sheetData>
    <row r="1" spans="1:10" x14ac:dyDescent="0.45">
      <c r="A1" t="s">
        <v>36</v>
      </c>
      <c r="C1" t="s">
        <v>38</v>
      </c>
    </row>
    <row r="2" spans="1:10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</row>
    <row r="3" spans="1:10" x14ac:dyDescent="0.45">
      <c r="A3" s="1">
        <v>1</v>
      </c>
      <c r="B3" s="6">
        <v>1000000</v>
      </c>
      <c r="C3" s="6">
        <v>83333333333.333328</v>
      </c>
      <c r="D3" s="6">
        <v>83333333333.333328</v>
      </c>
      <c r="E3" s="8">
        <v>141000000000</v>
      </c>
      <c r="F3">
        <v>22000</v>
      </c>
      <c r="G3">
        <v>9167</v>
      </c>
      <c r="J3" s="7"/>
    </row>
    <row r="4" spans="1:10" x14ac:dyDescent="0.45">
      <c r="A4" s="1">
        <v>2</v>
      </c>
      <c r="B4" s="6">
        <v>1000000</v>
      </c>
      <c r="C4" s="6">
        <v>83333333333.333328</v>
      </c>
      <c r="D4" s="6">
        <v>83333333333.333328</v>
      </c>
      <c r="E4" s="8">
        <v>141000000000</v>
      </c>
      <c r="F4" s="6">
        <v>22000</v>
      </c>
      <c r="G4" s="6">
        <v>9167</v>
      </c>
      <c r="J4" s="7"/>
    </row>
    <row r="5" spans="1:10" x14ac:dyDescent="0.45">
      <c r="A5" s="1">
        <v>3</v>
      </c>
      <c r="B5" s="6">
        <v>720000</v>
      </c>
      <c r="C5" s="6">
        <v>86400000000</v>
      </c>
      <c r="D5" s="6">
        <v>21600000000</v>
      </c>
      <c r="E5" s="8">
        <v>59356800000</v>
      </c>
      <c r="F5" s="6">
        <v>22000</v>
      </c>
      <c r="G5" s="6">
        <v>9167</v>
      </c>
      <c r="J5" s="7"/>
    </row>
    <row r="6" spans="1:10" x14ac:dyDescent="0.45">
      <c r="A6" s="1">
        <v>4</v>
      </c>
      <c r="B6" s="6">
        <v>1000000</v>
      </c>
      <c r="C6" s="6">
        <v>83333333333.333328</v>
      </c>
      <c r="D6" s="6">
        <v>83333333333.333328</v>
      </c>
      <c r="E6" s="8">
        <v>141000000000</v>
      </c>
      <c r="F6" s="6">
        <v>22000</v>
      </c>
      <c r="G6" s="6">
        <v>9167</v>
      </c>
      <c r="J6" s="7"/>
    </row>
    <row r="7" spans="1:10" x14ac:dyDescent="0.45">
      <c r="A7" s="1">
        <v>5</v>
      </c>
      <c r="B7" s="6">
        <v>1000000</v>
      </c>
      <c r="C7" s="6">
        <v>83333333333.333328</v>
      </c>
      <c r="D7" s="6">
        <v>83333333333.333328</v>
      </c>
      <c r="E7" s="8">
        <v>141000000000</v>
      </c>
      <c r="F7" s="6">
        <v>22000</v>
      </c>
      <c r="G7" s="6">
        <v>9167</v>
      </c>
      <c r="J7" s="7"/>
    </row>
    <row r="8" spans="1:10" x14ac:dyDescent="0.45">
      <c r="A8" s="1">
        <v>6</v>
      </c>
      <c r="B8" s="6">
        <v>720000</v>
      </c>
      <c r="C8" s="6">
        <v>86400000000</v>
      </c>
      <c r="D8" s="6">
        <v>21600000000</v>
      </c>
      <c r="E8" s="8">
        <v>59356800000</v>
      </c>
      <c r="F8" s="6">
        <v>22000</v>
      </c>
      <c r="G8" s="6">
        <v>9167</v>
      </c>
      <c r="J8" s="7"/>
    </row>
    <row r="9" spans="1:10" x14ac:dyDescent="0.45">
      <c r="A9" s="1">
        <v>7</v>
      </c>
      <c r="B9" s="6">
        <v>720000</v>
      </c>
      <c r="C9" s="6">
        <v>86400000000</v>
      </c>
      <c r="D9" s="6">
        <v>21600000000</v>
      </c>
      <c r="E9" s="8">
        <v>59356800000</v>
      </c>
      <c r="F9" s="6">
        <v>22000</v>
      </c>
      <c r="G9" s="6">
        <v>9167</v>
      </c>
      <c r="J9" s="7"/>
    </row>
    <row r="10" spans="1:10" x14ac:dyDescent="0.45">
      <c r="A10" s="1">
        <v>8</v>
      </c>
      <c r="B10" s="6">
        <v>720000</v>
      </c>
      <c r="C10" s="6">
        <v>86400000000</v>
      </c>
      <c r="D10" s="6">
        <v>21600000000</v>
      </c>
      <c r="E10" s="8">
        <v>59356800000</v>
      </c>
      <c r="F10" s="6">
        <v>22000</v>
      </c>
      <c r="G10" s="6">
        <v>9167</v>
      </c>
      <c r="J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topLeftCell="D1" zoomScale="250" zoomScaleNormal="250" workbookViewId="0">
      <selection activeCell="A6" sqref="A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3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5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7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220" zoomScaleNormal="220" workbookViewId="0">
      <selection activeCell="G3" sqref="G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2</v>
      </c>
      <c r="B3">
        <v>0</v>
      </c>
      <c r="C3" s="1">
        <v>0</v>
      </c>
      <c r="D3" s="1">
        <v>0</v>
      </c>
      <c r="E3" s="1">
        <v>0</v>
      </c>
      <c r="F3" s="1">
        <v>-200000000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4"/>
  <sheetViews>
    <sheetView zoomScale="160" zoomScaleNormal="160" workbookViewId="0">
      <selection activeCell="D1" sqref="D1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6">
        <v>2</v>
      </c>
      <c r="B3" s="6">
        <v>0</v>
      </c>
      <c r="C3" s="6">
        <v>0</v>
      </c>
      <c r="D3" s="6">
        <v>30</v>
      </c>
    </row>
    <row r="4" spans="1:5" x14ac:dyDescent="0.45">
      <c r="C4" s="1"/>
      <c r="D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5"/>
  <sheetViews>
    <sheetView zoomScale="145" zoomScaleNormal="145" workbookViewId="0">
      <selection activeCell="B10" sqref="B10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6">
        <v>3</v>
      </c>
      <c r="B3" s="6">
        <v>0</v>
      </c>
      <c r="C3" s="6">
        <v>-400000</v>
      </c>
      <c r="D3" s="6">
        <v>0</v>
      </c>
      <c r="E3" s="6">
        <v>0.5</v>
      </c>
    </row>
    <row r="4" spans="1:6" x14ac:dyDescent="0.45">
      <c r="A4" s="6">
        <v>6</v>
      </c>
      <c r="B4" s="6">
        <v>0</v>
      </c>
      <c r="C4" s="6">
        <v>-400000</v>
      </c>
      <c r="D4" s="6">
        <v>0</v>
      </c>
      <c r="E4" s="6">
        <f>2/6</f>
        <v>0.33333333333333331</v>
      </c>
    </row>
    <row r="5" spans="1:6" x14ac:dyDescent="0.45">
      <c r="A5" s="6">
        <v>8</v>
      </c>
      <c r="B5" s="6">
        <v>0</v>
      </c>
      <c r="C5" s="6">
        <v>-400000</v>
      </c>
      <c r="D5" s="6">
        <v>0</v>
      </c>
      <c r="E5" s="6">
        <f>3/5</f>
        <v>0.6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topLeftCell="D1" zoomScale="160" zoomScaleNormal="160" workbookViewId="0">
      <selection activeCell="B3" sqref="B3:E9"/>
    </sheetView>
  </sheetViews>
  <sheetFormatPr baseColWidth="10" defaultRowHeight="14.25" x14ac:dyDescent="0.45"/>
  <sheetData>
    <row r="1" spans="1:7" x14ac:dyDescent="0.45">
      <c r="A1" s="6" t="s">
        <v>36</v>
      </c>
      <c r="B1" s="6" t="s">
        <v>74</v>
      </c>
      <c r="C1" s="6" t="s">
        <v>74</v>
      </c>
      <c r="D1" s="6" t="s">
        <v>74</v>
      </c>
      <c r="E1" s="6" t="s">
        <v>75</v>
      </c>
      <c r="F1" s="6" t="s">
        <v>75</v>
      </c>
      <c r="G1" s="6" t="s">
        <v>75</v>
      </c>
    </row>
    <row r="2" spans="1:7" x14ac:dyDescent="0.45">
      <c r="A2" s="6" t="s">
        <v>0</v>
      </c>
      <c r="B2" s="9" t="s">
        <v>68</v>
      </c>
      <c r="C2" s="9" t="s">
        <v>69</v>
      </c>
      <c r="D2" s="9" t="s">
        <v>70</v>
      </c>
      <c r="E2" s="9" t="s">
        <v>71</v>
      </c>
      <c r="F2" s="9" t="s">
        <v>72</v>
      </c>
      <c r="G2" s="9" t="s">
        <v>73</v>
      </c>
    </row>
    <row r="3" spans="1:7" x14ac:dyDescent="0.45">
      <c r="A3" s="6">
        <v>1</v>
      </c>
      <c r="B3" s="6">
        <v>0.76800000000000002</v>
      </c>
      <c r="C3" s="6">
        <v>0.76800000000000002</v>
      </c>
      <c r="D3" s="6">
        <v>0.76800000000000002</v>
      </c>
      <c r="E3" s="8">
        <v>1E-8</v>
      </c>
      <c r="F3" s="8">
        <v>1E-8</v>
      </c>
      <c r="G3" s="8">
        <v>1E-8</v>
      </c>
    </row>
    <row r="4" spans="1:7" x14ac:dyDescent="0.45">
      <c r="A4" s="6">
        <v>2</v>
      </c>
      <c r="B4" s="6">
        <v>2.4180000000000001</v>
      </c>
      <c r="C4" s="6">
        <v>2.4180000000000001</v>
      </c>
      <c r="D4" s="6">
        <v>2.4180000000000001</v>
      </c>
      <c r="E4" s="8">
        <v>1E-8</v>
      </c>
      <c r="F4" s="8">
        <v>1E-8</v>
      </c>
      <c r="G4" s="8">
        <v>1E-8</v>
      </c>
    </row>
    <row r="5" spans="1:7" x14ac:dyDescent="0.45">
      <c r="A5" s="6">
        <v>3</v>
      </c>
      <c r="B5" s="6">
        <v>0.76800000000000002</v>
      </c>
      <c r="C5" s="6">
        <v>0.76800000000000002</v>
      </c>
      <c r="D5" s="6">
        <v>0.76800000000000002</v>
      </c>
      <c r="E5" s="8">
        <v>1E-8</v>
      </c>
      <c r="F5" s="8">
        <v>1E-8</v>
      </c>
      <c r="G5" s="8">
        <v>1E-8</v>
      </c>
    </row>
    <row r="6" spans="1:7" x14ac:dyDescent="0.45">
      <c r="A6" s="6">
        <v>4</v>
      </c>
      <c r="B6" s="6">
        <v>2.4180000000000001</v>
      </c>
      <c r="C6" s="6">
        <v>2.4180000000000001</v>
      </c>
      <c r="D6" s="6">
        <v>2.4180000000000001</v>
      </c>
      <c r="E6" s="8">
        <v>1E-8</v>
      </c>
      <c r="F6" s="8">
        <v>1E-8</v>
      </c>
      <c r="G6" s="8">
        <v>1E-8</v>
      </c>
    </row>
    <row r="7" spans="1:7" x14ac:dyDescent="0.45">
      <c r="A7" s="6">
        <v>5</v>
      </c>
      <c r="B7" s="6">
        <v>0.76800000000000002</v>
      </c>
      <c r="C7" s="6">
        <v>0.76800000000000002</v>
      </c>
      <c r="D7" s="6">
        <v>0.76800000000000002</v>
      </c>
      <c r="E7" s="8">
        <v>1E-8</v>
      </c>
      <c r="F7" s="8">
        <v>1E-8</v>
      </c>
      <c r="G7" s="8">
        <v>1E-8</v>
      </c>
    </row>
    <row r="8" spans="1:7" x14ac:dyDescent="0.45">
      <c r="A8" s="6">
        <v>6</v>
      </c>
      <c r="B8" s="6">
        <v>2.4180000000000001</v>
      </c>
      <c r="C8" s="6">
        <v>2.4180000000000001</v>
      </c>
      <c r="D8" s="6">
        <v>2.4180000000000001</v>
      </c>
      <c r="E8" s="8">
        <v>1E-8</v>
      </c>
      <c r="F8" s="8">
        <v>1E-8</v>
      </c>
      <c r="G8" s="8">
        <v>1E-8</v>
      </c>
    </row>
    <row r="9" spans="1:7" x14ac:dyDescent="0.45">
      <c r="A9" s="6">
        <v>7</v>
      </c>
      <c r="B9" s="6">
        <v>0.76800000000000002</v>
      </c>
      <c r="C9" s="6">
        <v>0.76800000000000002</v>
      </c>
      <c r="D9" s="6">
        <v>0.76800000000000002</v>
      </c>
      <c r="E9" s="8">
        <v>1E-8</v>
      </c>
      <c r="F9" s="8">
        <v>1E-8</v>
      </c>
      <c r="G9" s="8">
        <v>1E-8</v>
      </c>
    </row>
    <row r="10" spans="1:7" x14ac:dyDescent="0.45">
      <c r="A10" s="6">
        <v>8</v>
      </c>
      <c r="B10" s="6">
        <v>2.4180000000000001</v>
      </c>
      <c r="C10" s="6">
        <v>2.4180000000000001</v>
      </c>
      <c r="D10" s="6">
        <v>2.4180000000000001</v>
      </c>
      <c r="E10" s="8">
        <v>1E-8</v>
      </c>
      <c r="F10" s="8">
        <v>1E-8</v>
      </c>
      <c r="G10" s="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2020-11-26T18:46:22Z</dcterms:modified>
</cp:coreProperties>
</file>