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deleted" sheetId="19" r:id="rId2"/>
    <sheet name="list" sheetId="2" r:id="rId3"/>
    <sheet name="legend" sheetId="20" r:id="rId4"/>
    <sheet name="SUMMARY" sheetId="21" r:id="rId5"/>
  </sheets>
  <externalReferences>
    <externalReference r:id="rId6"/>
  </externalReferences>
  <definedNames>
    <definedName name="_xlnm._FilterDatabase" localSheetId="0" hidden="1">RAW!$A$1:$S$1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list!$C$2:$C$4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list!$D$2:$D$29</definedName>
    <definedName name="PROJECT">list!$F$2:$F$26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2" i="18" l="1"/>
  <c r="H252" i="18"/>
  <c r="I251" i="18" l="1"/>
  <c r="H251" i="18"/>
  <c r="I250" i="18"/>
  <c r="H250" i="18"/>
  <c r="I249" i="18" l="1"/>
  <c r="H249" i="18"/>
  <c r="I248" i="18" l="1"/>
  <c r="H248" i="18"/>
  <c r="I247" i="18" l="1"/>
  <c r="H247" i="18"/>
  <c r="I256" i="18" l="1"/>
  <c r="H256" i="18"/>
  <c r="I255" i="18"/>
  <c r="H255" i="18"/>
  <c r="I254" i="18"/>
  <c r="H254" i="18"/>
  <c r="G16" i="21" l="1"/>
  <c r="G31" i="21" s="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16" i="21"/>
  <c r="K31" i="21"/>
  <c r="I9" i="21" s="1"/>
  <c r="I31" i="21"/>
  <c r="H16" i="21" l="1"/>
  <c r="H31" i="21" s="1"/>
  <c r="F31" i="21"/>
  <c r="F9" i="21" l="1"/>
  <c r="I282" i="18" l="1"/>
  <c r="H282" i="18"/>
  <c r="I283" i="18"/>
  <c r="H283" i="18"/>
  <c r="I284" i="18"/>
  <c r="H284" i="18"/>
  <c r="H280" i="18" l="1"/>
  <c r="I280" i="18"/>
  <c r="H281" i="18"/>
  <c r="I281" i="18"/>
  <c r="H285" i="18"/>
  <c r="I285" i="18"/>
  <c r="H286" i="18"/>
  <c r="I286" i="18"/>
  <c r="H287" i="18"/>
  <c r="I287" i="18"/>
  <c r="H288" i="18"/>
  <c r="I288" i="18"/>
  <c r="H289" i="18"/>
  <c r="I289" i="18"/>
  <c r="H290" i="18"/>
  <c r="I290" i="18"/>
  <c r="H291" i="18"/>
  <c r="I291" i="18"/>
  <c r="H292" i="18"/>
  <c r="I292" i="18"/>
  <c r="H293" i="18"/>
  <c r="I293" i="18"/>
  <c r="I279" i="18" l="1"/>
  <c r="I278" i="18"/>
  <c r="H278" i="18"/>
  <c r="H279" i="18"/>
  <c r="I246" i="18"/>
  <c r="H246" i="18"/>
  <c r="I244" i="18"/>
  <c r="H244" i="18"/>
  <c r="H277" i="18"/>
  <c r="H276" i="18"/>
  <c r="H275" i="18"/>
  <c r="H274" i="18"/>
  <c r="H273" i="18"/>
  <c r="H272" i="18"/>
  <c r="H271" i="18"/>
  <c r="H270" i="18"/>
  <c r="H269" i="18"/>
  <c r="H268" i="18"/>
  <c r="I267" i="18"/>
  <c r="H267" i="18"/>
  <c r="I266" i="18"/>
  <c r="H266" i="18"/>
  <c r="I265" i="18"/>
  <c r="H265" i="18"/>
  <c r="I264" i="18"/>
  <c r="I263" i="18"/>
  <c r="I262" i="18"/>
  <c r="I261" i="18"/>
  <c r="H264" i="18"/>
  <c r="H263" i="18"/>
  <c r="H262" i="18"/>
  <c r="H261" i="18"/>
  <c r="H260" i="18"/>
  <c r="I260" i="18"/>
  <c r="I259" i="18"/>
  <c r="H259" i="18"/>
  <c r="I238" i="18" l="1"/>
  <c r="H238" i="18"/>
  <c r="I241" i="18" l="1"/>
  <c r="H241" i="18"/>
  <c r="I240" i="18"/>
  <c r="H240" i="18"/>
  <c r="I162" i="18" l="1"/>
  <c r="H162" i="18"/>
  <c r="I161" i="18"/>
  <c r="H161" i="18"/>
  <c r="I160" i="18"/>
  <c r="H160" i="18"/>
  <c r="I164" i="18"/>
  <c r="H164" i="18"/>
  <c r="I163" i="18"/>
  <c r="H163" i="18"/>
  <c r="I166" i="18"/>
  <c r="H166" i="18"/>
  <c r="I159" i="18"/>
  <c r="H159" i="18"/>
  <c r="I47" i="18" l="1"/>
  <c r="H47" i="18"/>
  <c r="I233" i="18" l="1"/>
  <c r="H233" i="18"/>
  <c r="I232" i="18"/>
  <c r="H232" i="18"/>
  <c r="I231" i="18" l="1"/>
  <c r="H231" i="18"/>
  <c r="I230" i="18"/>
  <c r="H230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65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9" i="18"/>
  <c r="I234" i="18"/>
  <c r="I235" i="18"/>
  <c r="I236" i="18"/>
  <c r="I237" i="18"/>
  <c r="I242" i="18"/>
  <c r="I243" i="18"/>
  <c r="I245" i="18"/>
  <c r="I253" i="18"/>
  <c r="I257" i="18"/>
  <c r="I258" i="18"/>
  <c r="H243" i="18" l="1"/>
  <c r="H258" i="18"/>
  <c r="H235" i="18" l="1"/>
  <c r="H236" i="18"/>
  <c r="H237" i="18"/>
  <c r="H234" i="18" l="1"/>
  <c r="H253" i="18" l="1"/>
  <c r="H257" i="18"/>
  <c r="H242" i="18"/>
  <c r="H245" i="18"/>
  <c r="H167" i="18"/>
  <c r="H168" i="18"/>
  <c r="H169" i="18"/>
  <c r="H170" i="18"/>
  <c r="H171" i="18"/>
  <c r="H172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23" i="18"/>
  <c r="H224" i="18"/>
  <c r="H225" i="18"/>
  <c r="H226" i="18"/>
  <c r="H227" i="18"/>
  <c r="H228" i="18"/>
  <c r="H229" i="18"/>
  <c r="H239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52" i="18"/>
  <c r="H153" i="18"/>
  <c r="H154" i="18"/>
  <c r="H155" i="18"/>
  <c r="H156" i="18"/>
  <c r="H157" i="18"/>
  <c r="H158" i="18"/>
  <c r="H165" i="18"/>
  <c r="H147" i="18"/>
  <c r="H148" i="18"/>
  <c r="H149" i="18"/>
  <c r="H150" i="18"/>
  <c r="H151" i="18"/>
  <c r="H144" i="18"/>
  <c r="H145" i="18"/>
  <c r="H146" i="18"/>
  <c r="H143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<sst xmlns="http://schemas.openxmlformats.org/spreadsheetml/2006/main" count="2655" uniqueCount="439">
  <si>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</si>
  <si>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</si>
  <si>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</si>
  <si>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</si>
  <si>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</si>
  <si>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</si>
  <si>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</si>
  <si>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</si>
  <si>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</si>
  <si>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</si>
  <si>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</si>
  <si>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</si>
  <si>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</si>
  <si>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</si>
  <si>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</si>
  <si>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</si>
  <si>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</si>
  <si>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</si>
  <si>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</si>
  <si>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</si>
  <si>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</si>
  <si>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</si>
  <si>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</si>
  <si>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</si>
  <si>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</si>
  <si>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</si>
  <si>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</si>
  <si>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</si>
  <si>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</si>
  <si>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</si>
  <si>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</si>
  <si>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</si>
  <si>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</si>
  <si>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</si>
  <si>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</si>
  <si>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</si>
  <si>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</si>
  <si>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</si>
  <si>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</si>
  <si>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</si>
  <si>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</si>
  <si>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</si>
  <si>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</si>
  <si>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</si>
  <si>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</si>
  <si>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</si>
  <si>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</si>
  <si>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</si>
  <si>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</si>
  <si>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</si>
  <si>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</si>
  <si>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</si>
  <si>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</si>
  <si>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</si>
  <si>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</si>
  <si>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</si>
  <si>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</si>
  <si>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</si>
  <si>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</si>
  <si>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</si>
  <si>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</si>
  <si>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</si>
  <si>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</si>
  <si>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</si>
  <si>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</si>
  <si>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</si>
  <si>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</si>
  <si>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</si>
  <si>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</si>
  <si>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</si>
  <si>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</si>
  <si>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</si>
  <si>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</si>
  <si>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</si>
  <si>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</si>
  <si>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</si>
  <si>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</si>
  <si>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</si>
  <si>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</si>
  <si>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</si>
  <si>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</si>
  <si>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</si>
  <si>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</si>
  <si>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</si>
  <si>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</si>
  <si>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</si>
  <si>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</si>
  <si>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</si>
  <si>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</si>
  <si>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</si>
  <si>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</si>
  <si>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</si>
  <si>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</si>
  <si>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</si>
  <si>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</si>
  <si>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</si>
  <si>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</si>
  <si>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</si>
  <si>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</si>
  <si>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</si>
  <si>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</si>
  <si>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</si>
  <si>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</si>
  <si>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</si>
  <si>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</si>
  <si>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</si>
  <si>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</si>
  <si>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</si>
  <si>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</si>
  <si>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</si>
  <si>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</si>
  <si>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</si>
  <si>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</si>
  <si>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</si>
  <si>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</si>
  <si>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</si>
  <si>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</si>
  <si>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</si>
  <si>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</si>
  <si>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</si>
  <si>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</si>
  <si>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</si>
  <si>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</si>
  <si>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</si>
  <si>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</si>
  <si>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</si>
  <si>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</si>
  <si>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</si>
  <si>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</si>
  <si>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</si>
  <si>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</si>
  <si>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</si>
  <si>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</si>
  <si>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</si>
  <si>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</si>
  <si>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</si>
  <si>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</si>
  <si>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</si>
  <si>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</si>
  <si>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</si>
  <si>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</si>
  <si>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</si>
  <si>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</si>
  <si>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</si>
  <si>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</si>
  <si>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</si>
  <si>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</si>
  <si>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</si>
  <si>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</si>
  <si>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</si>
  <si>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</si>
  <si>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</si>
  <si>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</si>
  <si>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</si>
  <si>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</si>
  <si>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</si>
  <si>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</si>
  <si>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</si>
  <si>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</si>
  <si>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</si>
  <si>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</si>
  <si>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</si>
  <si>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</si>
  <si>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</si>
  <si>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</si>
  <si>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</si>
  <si>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</si>
  <si>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</si>
  <si>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</si>
  <si>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</si>
  <si>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</si>
  <si>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</si>
  <si>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</si>
  <si>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</si>
  <si>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</si>
  <si>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</si>
  <si>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</si>
  <si>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</si>
  <si>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</si>
  <si>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</si>
  <si>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</si>
  <si>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</si>
  <si>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</si>
  <si>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</si>
  <si>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</si>
  <si>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</si>
  <si>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</si>
  <si>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</si>
  <si>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</si>
  <si>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</si>
  <si>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</si>
  <si>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</si>
  <si>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</si>
  <si>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</si>
  <si>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</si>
  <si>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</si>
  <si>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</si>
  <si>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</si>
  <si>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</si>
  <si>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</si>
  <si>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</si>
  <si>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</si>
  <si>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</si>
  <si>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</si>
  <si>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</si>
  <si>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</si>
  <si>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</si>
  <si>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</si>
  <si>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</si>
  <si>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</si>
  <si>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</si>
  <si>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</si>
  <si>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</si>
  <si>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</si>
  <si>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</si>
  <si>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</si>
  <si>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</si>
  <si>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</si>
  <si>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</si>
  <si>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</si>
  <si>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</si>
  <si>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</si>
  <si>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</si>
  <si>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</si>
  <si>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</si>
  <si>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</si>
  <si>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</si>
  <si>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</si>
  <si>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</si>
  <si>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</si>
  <si>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</si>
  <si>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</si>
  <si>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</si>
  <si>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</si>
  <si>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</si>
  <si>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</si>
  <si>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</si>
  <si>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</si>
  <si>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</si>
  <si>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</si>
  <si>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</si>
  <si>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</si>
  <si>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</si>
  <si>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</si>
  <si>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</si>
  <si>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</si>
  <si>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</si>
  <si>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</si>
  <si>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</si>
  <si>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</si>
  <si>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</si>
  <si>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</si>
  <si>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</si>
  <si>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</si>
  <si>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</si>
  <si>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</si>
  <si>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</si>
  <si>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</si>
  <si>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</si>
  <si>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</si>
  <si>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</si>
  <si>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</si>
  <si>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</si>
  <si>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</si>
  <si>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</si>
  <si>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</si>
  <si>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</si>
  <si>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</si>
  <si>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</si>
  <si>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</si>
  <si>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</si>
  <si>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</si>
  <si>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</si>
  <si>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</si>
  <si>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</si>
  <si>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</si>
  <si>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</si>
  <si>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</si>
  <si>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</si>
  <si>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</si>
  <si>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</si>
  <si>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</si>
  <si>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</si>
  <si>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</si>
  <si>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</si>
  <si>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</si>
  <si>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</si>
  <si>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</si>
  <si>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</si>
  <si>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</si>
  <si>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</si>
  <si>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</si>
  <si>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</si>
  <si>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</si>
  <si>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</si>
  <si>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</si>
  <si>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</si>
  <si>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</si>
  <si>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</si>
  <si>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</si>
  <si>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</si>
  <si>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</si>
  <si>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</si>
  <si>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</si>
  <si>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</si>
  <si>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</si>
  <si>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</si>
  <si>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</si>
  <si>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</si>
  <si>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</si>
  <si>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</si>
  <si>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</si>
  <si>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Zaira April Flores</t>
  </si>
  <si>
    <t>Not included in the qoutation P124-2034-2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</si>
  <si>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</si>
  <si>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</si>
  <si>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</si>
  <si>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</si>
  <si>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</si>
  <si>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</si>
  <si>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</si>
  <si>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For docusign Sir JC</t>
  </si>
  <si>
    <t>SWITCH</t>
  </si>
  <si>
    <t>12W VACUUM PUMP LEMA 251 9Z Inspection</t>
  </si>
  <si>
    <t>12W VACUUM PUMP LEMA 425 AZ Inspection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</si>
  <si>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</si>
  <si>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</si>
  <si>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</si>
  <si>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</si>
  <si>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</si>
  <si>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</si>
  <si>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</si>
  <si>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</si>
  <si>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</si>
  <si>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</si>
  <si>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</si>
  <si>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</si>
  <si>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</si>
  <si>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</si>
  <si>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</si>
  <si>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</si>
  <si>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</si>
  <si>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</si>
  <si>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</si>
  <si>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</si>
  <si>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</si>
  <si>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Grease Rivolta GT-2</t>
  </si>
  <si>
    <t>52W Heat Exchanger for IPTA Vacuum Pump Inpsection &amp; Servicing</t>
  </si>
  <si>
    <t>REMARKS FOR WEEKLY REPORT</t>
  </si>
  <si>
    <t>&lt;Heat Exchanger (AMM) Possible plates&gt;</t>
  </si>
  <si>
    <t>PACKING VENTILATION</t>
  </si>
  <si>
    <t>4W B1V1 CONDITION MONITORING INSPECTION</t>
  </si>
  <si>
    <t>13W B1V1 Condition Inspection of Fan assembly</t>
  </si>
  <si>
    <t>13W B1V1 Inspection of fan bearing lubrication</t>
  </si>
  <si>
    <t>13W B1V1 Servicing Inspection of Motor</t>
  </si>
  <si>
    <t>26W B1V1 Fan Drive Belt Replacement</t>
  </si>
  <si>
    <t>104W B1V1 Fan &amp; Motor Servicing</t>
  </si>
  <si>
    <t>Belt V BANDO A-61</t>
  </si>
  <si>
    <t>Induction Motor WEG 3HP/3ph/220V/1800rpm</t>
  </si>
  <si>
    <t>Marcos Davo-davo</t>
  </si>
  <si>
    <t>Wet Process Upgrade</t>
  </si>
  <si>
    <t>&lt;AFBB Smokestack Upgrade&gt;</t>
  </si>
  <si>
    <t>&lt;Wet Process Upgrade&gt;</t>
  </si>
  <si>
    <t>AFBB Smokestack Upgrade</t>
  </si>
  <si>
    <t>Secondary Packaging Area Ventilation (DHNS)</t>
  </si>
  <si>
    <t>ETS 2021: AFBB Heat Recovery System</t>
  </si>
  <si>
    <t xml:space="preserve">Project Elmer (Phase 1) - DHNS </t>
  </si>
  <si>
    <t>Homogenizers and HPP Cooling Water Recovery System</t>
  </si>
  <si>
    <t xml:space="preserve">UPS Battery Temperature Interlock - 3CBU </t>
  </si>
  <si>
    <t>Solar Street Lights</t>
  </si>
  <si>
    <t>Already Hand-over,  MUEE DONE</t>
  </si>
  <si>
    <t>Ongoing review, Lightning Arrestor Only</t>
  </si>
  <si>
    <t>MUEE &amp; MPLAN - for review, Not sure if the manuals are incomplete</t>
  </si>
  <si>
    <t>Already Hand-over by Mimi, Remaining Docs: Punchlist</t>
  </si>
  <si>
    <t>&lt;Secondary Packaging Area Ventilation (DHNS)&gt;</t>
  </si>
  <si>
    <t>&lt;ETS 2021: AFBB Heat Recovery System&gt;</t>
  </si>
  <si>
    <t>&lt;Project Elmer (Phase 1) - DHNS &gt;</t>
  </si>
  <si>
    <t>&lt;UPS Battery Temperature Interlock - 3CBU &gt;</t>
  </si>
  <si>
    <t>&lt;Solar Street Lights&gt;</t>
  </si>
  <si>
    <t>&lt;PEC 2020: PE Panel Cooling&gt;</t>
  </si>
  <si>
    <t>&lt;PEC 2020: Process adaptation&gt;</t>
  </si>
  <si>
    <t>NOTICE DOCUMENT - MPLAN</t>
  </si>
  <si>
    <t>NOTICE DOCUMENT - AMM</t>
  </si>
  <si>
    <t>Motor EMOD</t>
  </si>
  <si>
    <t>Seal Mechanical, FRISTAM FP722</t>
  </si>
  <si>
    <t>O-ring, FRISTAM FP722</t>
  </si>
  <si>
    <t>&lt;Final cooler AMM&gt;</t>
  </si>
  <si>
    <t>&lt;Final cooler MPLAN&gt;</t>
  </si>
  <si>
    <t>&lt;pump assembly&gt;</t>
  </si>
  <si>
    <t>&lt;mechanical seal&gt;</t>
  </si>
  <si>
    <t>Cogalito July Renz</t>
  </si>
  <si>
    <t>SPARE LID CYLINDER - 189041100202 (not found on order conf)</t>
  </si>
  <si>
    <t>Silverpress flexible tubing - 1089041000201 (not found on order conf)</t>
  </si>
  <si>
    <t xml:space="preserve">Bearing Flange ASAHI UCF208-24 </t>
  </si>
  <si>
    <t>Final Cooler</t>
  </si>
  <si>
    <t>&lt;recommended spare parts&gt;</t>
  </si>
  <si>
    <t>Mechanical Seal Fristam 0817330413</t>
  </si>
  <si>
    <t>O-Ring Fristam 0180350376</t>
  </si>
  <si>
    <t>O-Ring Fristam 0180350029</t>
  </si>
  <si>
    <t>MPLAN number or Material number from the maintenance planner after enrollment.</t>
  </si>
  <si>
    <t>Project name where the spare parts is for.</t>
  </si>
  <si>
    <t>Description of the spare part.</t>
  </si>
  <si>
    <t>Use to filter AMM AND MPLAN.</t>
  </si>
  <si>
    <t>The date when the document was first started.</t>
  </si>
  <si>
    <t>Status of the document in terms of processing and approval.</t>
  </si>
  <si>
    <t>The date of the latest updated status.</t>
  </si>
  <si>
    <t>Mechanical Seal Fristam 816310629</t>
  </si>
  <si>
    <t>O-Ring Fristam 180350364</t>
  </si>
  <si>
    <t>O-Ring Fristam 180350022</t>
  </si>
  <si>
    <t>52W Overhauling of Pump</t>
  </si>
  <si>
    <t>26W Inspection of Pump</t>
  </si>
  <si>
    <t>52W Overhauling of Motor</t>
  </si>
  <si>
    <t>26W Inspection of Motor</t>
  </si>
  <si>
    <t>SPARE PARTS</t>
  </si>
  <si>
    <t>WEEK36</t>
  </si>
  <si>
    <t>WEEK35</t>
  </si>
  <si>
    <t>PROJECTS</t>
  </si>
  <si>
    <t>LISTED</t>
  </si>
  <si>
    <t>TOTAL</t>
  </si>
  <si>
    <t>Legend:</t>
  </si>
  <si>
    <t>Done = MPLAN is fully signed</t>
  </si>
  <si>
    <t>Done = AMM fully signed &amp; with material number</t>
  </si>
  <si>
    <t>DONE 
(FULLY SIGNED FOR ENROLLMENT)</t>
  </si>
  <si>
    <t>DONE (ENROLLED)</t>
  </si>
  <si>
    <t>OVERALL PROGRESS (WEEK 37)
COFFEE</t>
  </si>
  <si>
    <t>Example Project</t>
  </si>
  <si>
    <t>Camposano Aubrey</t>
  </si>
  <si>
    <t>26W FFE-RARE SC Filter Changing of Wiper</t>
  </si>
  <si>
    <t>52W FFE-RARE SC Filter Replacement of Drive</t>
  </si>
  <si>
    <t>52W FFE-RARE SC Filter Replacement of the Mechanical Seal</t>
  </si>
  <si>
    <t>FFE-RARE SC Filter Replacement of Shear Pin</t>
  </si>
  <si>
    <t>Band Clamp High Pressure Russell Finex</t>
  </si>
  <si>
    <t>O-Ring BS 366 Russell Finex H7475366</t>
  </si>
  <si>
    <t>O-ring BS 369 Russel Finex  H7475369</t>
  </si>
  <si>
    <t>Pin Roll Russell Finex PNRL06045-A2</t>
  </si>
  <si>
    <t>Wiper Spiral Russell Finex 25778PEEK</t>
  </si>
  <si>
    <t>Wiper Vertical Support Russell Finex</t>
  </si>
  <si>
    <t>Wire Screen 200 MIC Russell Finex</t>
  </si>
  <si>
    <t>MUEE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</si>
</sst>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7" borderId="0" xfId="0" applyFill="1"/>
    <xf numFmtId="0" fontId="0" fillId="7" borderId="10" xfId="0" applyFill="1" applyBorder="1"/>
    <xf numFmtId="0" fontId="0" fillId="7" borderId="10" xfId="0" applyFill="1" applyBorder="1" applyAlignment="1">
      <alignment horizontal="center" vertical="center"/>
    </xf>
    <xf numFmtId="0" fontId="1" fillId="7" borderId="10" xfId="0" applyFont="1" applyFill="1" applyBorder="1"/>
    <xf numFmtId="0" fontId="1" fillId="7" borderId="10" xfId="0" applyFont="1" applyFill="1" applyBorder="1" applyAlignment="1">
      <alignment horizontal="center" vertical="center"/>
    </xf>
    <xf numFmtId="0" fontId="8" fillId="7" borderId="0" xfId="0" applyFont="1" applyFill="1"/>
    <xf numFmtId="0" fontId="9" fillId="7" borderId="0" xfId="0" applyFont="1" applyFill="1"/>
    <xf numFmtId="0" fontId="1" fillId="7" borderId="10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0" fillId="10" borderId="0" xfId="0" applyFill="1"/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9" fontId="1" fillId="6" borderId="2" xfId="2" applyFont="1" applyFill="1" applyBorder="1" applyAlignment="1">
      <alignment horizontal="center"/>
    </xf>
    <xf numFmtId="9" fontId="1" fillId="6" borderId="11" xfId="2" applyFont="1" applyFill="1" applyBorder="1" applyAlignment="1">
      <alignment horizontal="center"/>
    </xf>
    <xf numFmtId="9" fontId="1" fillId="6" borderId="3" xfId="2" applyFont="1" applyFill="1" applyBorder="1" applyAlignment="1">
      <alignment horizontal="center"/>
    </xf>
    <xf numFmtId="10" fontId="6" fillId="7" borderId="5" xfId="2" applyNumberFormat="1" applyFont="1" applyFill="1" applyBorder="1" applyAlignment="1">
      <alignment horizontal="center" vertical="center"/>
    </xf>
    <xf numFmtId="10" fontId="6" fillId="7" borderId="12" xfId="2" applyNumberFormat="1" applyFont="1" applyFill="1" applyBorder="1" applyAlignment="1">
      <alignment horizontal="center" vertical="center"/>
    </xf>
    <xf numFmtId="10" fontId="6" fillId="7" borderId="6" xfId="2" applyNumberFormat="1" applyFont="1" applyFill="1" applyBorder="1" applyAlignment="1">
      <alignment horizontal="center" vertical="center"/>
    </xf>
    <xf numFmtId="10" fontId="6" fillId="7" borderId="8" xfId="2" applyNumberFormat="1" applyFont="1" applyFill="1" applyBorder="1" applyAlignment="1">
      <alignment horizontal="center" vertical="center"/>
    </xf>
    <xf numFmtId="10" fontId="6" fillId="7" borderId="13" xfId="2" applyNumberFormat="1" applyFont="1" applyFill="1" applyBorder="1" applyAlignment="1">
      <alignment horizontal="center" vertical="center"/>
    </xf>
    <xf numFmtId="10" fontId="6" fillId="7" borderId="9" xfId="2" applyNumberFormat="1" applyFont="1" applyFill="1" applyBorder="1" applyAlignment="1">
      <alignment horizontal="center" vertical="center"/>
    </xf>
    <xf numFmtId="10" fontId="7" fillId="7" borderId="2" xfId="2" applyNumberFormat="1" applyFont="1" applyFill="1" applyBorder="1" applyAlignment="1">
      <alignment horizontal="center" vertical="center"/>
    </xf>
    <xf numFmtId="10" fontId="7" fillId="7" borderId="11" xfId="2" applyNumberFormat="1" applyFont="1" applyFill="1" applyBorder="1" applyAlignment="1">
      <alignment horizontal="center" vertical="center"/>
    </xf>
    <xf numFmtId="10" fontId="7" fillId="7" borderId="3" xfId="2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S293"/>
  <sheetViews>
    <sheetView tabSelected="1" zoomScale="85" zoomScaleNormal="85" workbookViewId="0">
      <pane ySplit="1" topLeftCell="A59" activePane="bottomLeft" state="frozen"/>
      <selection pane="bottomLeft" activeCell="G268" sqref="G268"/>
    </sheetView>
  </sheetViews>
  <sheetFormatPr defaultRowHeight="15" x14ac:dyDescent="0.25"/>
  <cols>
    <col min="1" max="1" width="30.140625" style="30" bestFit="1" customWidth="1"/>
    <col min="2" max="2" width="55.42578125" style="31" bestFit="1" customWidth="1"/>
    <col min="3" max="3" width="50.7109375" style="32" customWidth="1"/>
    <col min="4" max="4" width="13.5703125" style="30" customWidth="1"/>
    <col min="5" max="5" width="23" style="33" customWidth="1"/>
    <col min="6" max="6" width="47.28515625" style="31" customWidth="1"/>
    <col min="7" max="7" width="21.7109375" style="33" bestFit="1" customWidth="1"/>
    <col min="8" max="8" width="28.140625" style="34" customWidth="1"/>
    <col min="9" max="9" width="22" style="34" bestFit="1" customWidth="1"/>
    <col min="10" max="10" width="26" style="31" customWidth="1"/>
    <col min="11" max="11" width="48.42578125" style="31" customWidth="1"/>
    <col min="12" max="12" width="26.85546875" style="31" bestFit="1" customWidth="1"/>
    <col min="13" max="13" width="14.5703125" style="31" bestFit="1" customWidth="1"/>
    <col min="14" max="14" width="14.42578125" style="30" bestFit="1" customWidth="1"/>
    <col min="15" max="15" width="17.28515625" style="31" bestFit="1" customWidth="1"/>
    <col min="16" max="16384" width="9.140625" style="30"/>
  </cols>
  <sheetData>
    <row r="1" spans="1:17" s="27" customFormat="1" x14ac:dyDescent="0.25">
      <c r="A1" s="27" t="s">
        <v>230</v>
      </c>
      <c r="B1" s="27" t="s">
        <v>96</v>
      </c>
      <c r="C1" s="27" t="s">
        <v>224</v>
      </c>
      <c r="D1" s="27" t="s">
        <v>225</v>
      </c>
      <c r="E1" s="28" t="s">
        <v>231</v>
      </c>
      <c r="F1" s="37" t="s">
        <v>0</v>
      </c>
      <c r="G1" s="38" t="s">
        <v>184</v>
      </c>
      <c r="H1" s="29" t="s">
        <v>232</v>
      </c>
      <c r="I1" s="29" t="s">
        <v>185</v>
      </c>
      <c r="J1" s="37" t="s">
        <v>183</v>
      </c>
      <c r="K1" s="27" t="s">
        <v>157</v>
      </c>
      <c r="L1" s="27" t="s">
        <v>227</v>
      </c>
      <c r="M1" s="27" t="s">
        <v>219</v>
      </c>
      <c r="N1" s="27" t="s">
        <v>190</v>
      </c>
      <c r="O1" s="27" t="s">
        <v>322</v>
      </c>
      <c r="Q1" s="27" t="s">
        <v>348</v>
      </c>
    </row>
    <row r="2" spans="1:17" ht="15" customHeight="1" x14ac:dyDescent="0.25">
      <c r="B2" s="31" t="s">
        <v>94</v>
      </c>
      <c r="C2" s="32" t="s">
        <v>4</v>
      </c>
      <c r="D2" s="30" t="s">
        <v>95</v>
      </c>
      <c r="E2" s="33">
        <v>45352</v>
      </c>
      <c r="F2" s="31" t="s">
        <v>1</v>
      </c>
      <c r="G2" s="33">
        <v>45506</v>
      </c>
      <c r="H2" s="34">
        <f ca="1">IF(F2="DONE",NOW()-E2, NOW()-E2)</f>
        <v>207.40751412037207</v>
      </c>
      <c r="I2" s="34" t="str">
        <f ca="1">IF(F2="DONE", "", NOW()-G2)</f>
        <v/>
      </c>
      <c r="J2" s="31" t="s">
        <v>218</v>
      </c>
      <c r="L2" s="31" t="s">
        <v>228</v>
      </c>
      <c r="M2" s="31" t="s">
        <v>220</v>
      </c>
      <c r="N2" s="30" t="s">
        <v>97</v>
      </c>
      <c r="O2" s="31">
        <v>1</v>
      </c>
    </row>
    <row r="3" spans="1:17" ht="15" customHeight="1" x14ac:dyDescent="0.25">
      <c r="B3" s="31" t="s">
        <v>94</v>
      </c>
      <c r="C3" s="32" t="s">
        <v>5</v>
      </c>
      <c r="D3" s="30" t="s">
        <v>95</v>
      </c>
      <c r="E3" s="33">
        <v>45352</v>
      </c>
      <c r="F3" s="31" t="s">
        <v>1</v>
      </c>
      <c r="G3" s="33">
        <v>45506</v>
      </c>
      <c r="H3" s="34">
        <f t="shared" ref="H3:H67" ca="1" si="0">IF(F3="DONE",NOW()-E3, NOW()-E3)</f>
        <v>207.40751412037207</v>
      </c>
      <c r="I3" s="34" t="str">
        <f t="shared" ref="I3:I67" ca="1" si="1">IF(F3="DONE", "", NOW()-G3)</f>
        <v/>
      </c>
      <c r="J3" s="31" t="s">
        <v>218</v>
      </c>
      <c r="L3" s="31" t="s">
        <v>228</v>
      </c>
      <c r="M3" s="31" t="s">
        <v>220</v>
      </c>
      <c r="N3" s="30" t="s">
        <v>97</v>
      </c>
      <c r="O3" s="31">
        <v>1</v>
      </c>
    </row>
    <row r="4" spans="1:17" ht="15" customHeight="1" x14ac:dyDescent="0.25">
      <c r="B4" s="31" t="s">
        <v>94</v>
      </c>
      <c r="C4" s="32" t="s">
        <v>6</v>
      </c>
      <c r="D4" s="30" t="s">
        <v>95</v>
      </c>
      <c r="E4" s="33">
        <v>45352</v>
      </c>
      <c r="F4" s="31" t="s">
        <v>1</v>
      </c>
      <c r="G4" s="33">
        <v>45506</v>
      </c>
      <c r="H4" s="34">
        <f t="shared" ca="1" si="0"/>
        <v>207.40751412037207</v>
      </c>
      <c r="I4" s="34" t="str">
        <f t="shared" ca="1" si="1"/>
        <v/>
      </c>
      <c r="J4" s="31" t="s">
        <v>218</v>
      </c>
      <c r="L4" s="31" t="s">
        <v>228</v>
      </c>
      <c r="M4" s="31" t="s">
        <v>220</v>
      </c>
      <c r="N4" s="30" t="s">
        <v>97</v>
      </c>
      <c r="O4" s="31">
        <v>1</v>
      </c>
    </row>
    <row r="5" spans="1:17" ht="15" customHeight="1" x14ac:dyDescent="0.25">
      <c r="B5" s="31" t="s">
        <v>94</v>
      </c>
      <c r="C5" s="32" t="s">
        <v>7</v>
      </c>
      <c r="D5" s="30" t="s">
        <v>95</v>
      </c>
      <c r="E5" s="33">
        <v>45352</v>
      </c>
      <c r="F5" s="31" t="s">
        <v>1</v>
      </c>
      <c r="G5" s="33">
        <v>45506</v>
      </c>
      <c r="H5" s="34">
        <f t="shared" ca="1" si="0"/>
        <v>207.40751412037207</v>
      </c>
      <c r="I5" s="34" t="str">
        <f t="shared" ca="1" si="1"/>
        <v/>
      </c>
      <c r="J5" s="31" t="s">
        <v>218</v>
      </c>
      <c r="L5" s="31" t="s">
        <v>228</v>
      </c>
      <c r="M5" s="31" t="s">
        <v>220</v>
      </c>
      <c r="N5" s="30" t="s">
        <v>97</v>
      </c>
      <c r="O5" s="31">
        <v>1</v>
      </c>
    </row>
    <row r="6" spans="1:17" ht="15" customHeight="1" x14ac:dyDescent="0.25">
      <c r="B6" s="31" t="s">
        <v>94</v>
      </c>
      <c r="C6" s="32" t="s">
        <v>8</v>
      </c>
      <c r="D6" s="30" t="s">
        <v>95</v>
      </c>
      <c r="E6" s="33">
        <v>45352</v>
      </c>
      <c r="F6" s="31" t="s">
        <v>1</v>
      </c>
      <c r="G6" s="33">
        <v>45506</v>
      </c>
      <c r="H6" s="34">
        <f t="shared" ca="1" si="0"/>
        <v>207.40751412037207</v>
      </c>
      <c r="I6" s="34" t="str">
        <f t="shared" ca="1" si="1"/>
        <v/>
      </c>
      <c r="J6" s="31" t="s">
        <v>218</v>
      </c>
      <c r="L6" s="31" t="s">
        <v>228</v>
      </c>
      <c r="M6" s="31" t="s">
        <v>220</v>
      </c>
      <c r="N6" s="30" t="s">
        <v>97</v>
      </c>
      <c r="O6" s="31">
        <v>1</v>
      </c>
    </row>
    <row r="7" spans="1:17" ht="15" customHeight="1" x14ac:dyDescent="0.25">
      <c r="B7" s="31" t="s">
        <v>94</v>
      </c>
      <c r="C7" s="32" t="s">
        <v>33</v>
      </c>
      <c r="D7" s="30" t="s">
        <v>95</v>
      </c>
      <c r="E7" s="33">
        <v>45352</v>
      </c>
      <c r="F7" s="31" t="s">
        <v>1</v>
      </c>
      <c r="G7" s="33">
        <v>45506</v>
      </c>
      <c r="H7" s="34">
        <f t="shared" ca="1" si="0"/>
        <v>207.40751412037207</v>
      </c>
      <c r="I7" s="34" t="str">
        <f t="shared" ca="1" si="1"/>
        <v/>
      </c>
      <c r="J7" s="31" t="s">
        <v>218</v>
      </c>
      <c r="L7" s="31" t="s">
        <v>228</v>
      </c>
      <c r="M7" s="31" t="s">
        <v>220</v>
      </c>
      <c r="N7" s="30" t="s">
        <v>97</v>
      </c>
      <c r="O7" s="31">
        <v>1</v>
      </c>
    </row>
    <row r="8" spans="1:17" ht="15" customHeight="1" x14ac:dyDescent="0.25">
      <c r="B8" s="31" t="s">
        <v>94</v>
      </c>
      <c r="C8" s="32" t="s">
        <v>9</v>
      </c>
      <c r="D8" s="30" t="s">
        <v>95</v>
      </c>
      <c r="E8" s="33">
        <v>45352</v>
      </c>
      <c r="F8" s="31" t="s">
        <v>1</v>
      </c>
      <c r="G8" s="33">
        <v>45506</v>
      </c>
      <c r="H8" s="34">
        <f t="shared" ca="1" si="0"/>
        <v>207.40751412037207</v>
      </c>
      <c r="I8" s="34" t="str">
        <f t="shared" ca="1" si="1"/>
        <v/>
      </c>
      <c r="J8" s="31" t="s">
        <v>218</v>
      </c>
      <c r="L8" s="31" t="s">
        <v>228</v>
      </c>
      <c r="M8" s="31" t="s">
        <v>220</v>
      </c>
      <c r="N8" s="30" t="s">
        <v>97</v>
      </c>
      <c r="O8" s="31">
        <v>1</v>
      </c>
    </row>
    <row r="9" spans="1:17" ht="15" customHeight="1" x14ac:dyDescent="0.25">
      <c r="B9" s="31" t="s">
        <v>94</v>
      </c>
      <c r="C9" s="32" t="s">
        <v>10</v>
      </c>
      <c r="D9" s="30" t="s">
        <v>95</v>
      </c>
      <c r="E9" s="33">
        <v>45352</v>
      </c>
      <c r="F9" s="31" t="s">
        <v>1</v>
      </c>
      <c r="G9" s="33">
        <v>45506</v>
      </c>
      <c r="H9" s="34">
        <f t="shared" ca="1" si="0"/>
        <v>207.40751412037207</v>
      </c>
      <c r="I9" s="34" t="str">
        <f t="shared" ca="1" si="1"/>
        <v/>
      </c>
      <c r="J9" s="31" t="s">
        <v>218</v>
      </c>
      <c r="L9" s="31" t="s">
        <v>228</v>
      </c>
      <c r="M9" s="31" t="s">
        <v>220</v>
      </c>
      <c r="N9" s="30" t="s">
        <v>97</v>
      </c>
      <c r="O9" s="31">
        <v>1</v>
      </c>
    </row>
    <row r="10" spans="1:17" ht="15" customHeight="1" x14ac:dyDescent="0.25">
      <c r="B10" s="31" t="s">
        <v>94</v>
      </c>
      <c r="C10" s="32" t="s">
        <v>11</v>
      </c>
      <c r="D10" s="30" t="s">
        <v>95</v>
      </c>
      <c r="E10" s="33">
        <v>45352</v>
      </c>
      <c r="F10" s="31" t="s">
        <v>1</v>
      </c>
      <c r="G10" s="33">
        <v>45506</v>
      </c>
      <c r="H10" s="34">
        <f t="shared" ca="1" si="0"/>
        <v>207.40751412037207</v>
      </c>
      <c r="I10" s="34" t="str">
        <f t="shared" ca="1" si="1"/>
        <v/>
      </c>
      <c r="J10" s="31" t="s">
        <v>218</v>
      </c>
      <c r="L10" s="31" t="s">
        <v>228</v>
      </c>
      <c r="M10" s="31" t="s">
        <v>220</v>
      </c>
      <c r="N10" s="30" t="s">
        <v>97</v>
      </c>
      <c r="O10" s="31">
        <v>1</v>
      </c>
    </row>
    <row r="11" spans="1:17" ht="15" customHeight="1" x14ac:dyDescent="0.25">
      <c r="B11" s="31" t="s">
        <v>94</v>
      </c>
      <c r="C11" s="32" t="s">
        <v>34</v>
      </c>
      <c r="D11" s="30" t="s">
        <v>95</v>
      </c>
      <c r="E11" s="33">
        <v>45352</v>
      </c>
      <c r="F11" s="31" t="s">
        <v>1</v>
      </c>
      <c r="G11" s="33">
        <v>45506</v>
      </c>
      <c r="H11" s="34">
        <f t="shared" ca="1" si="0"/>
        <v>207.40751412037207</v>
      </c>
      <c r="I11" s="34" t="str">
        <f t="shared" ca="1" si="1"/>
        <v/>
      </c>
      <c r="J11" s="31" t="s">
        <v>218</v>
      </c>
      <c r="L11" s="31" t="s">
        <v>228</v>
      </c>
      <c r="M11" s="31" t="s">
        <v>220</v>
      </c>
      <c r="N11" s="30" t="s">
        <v>97</v>
      </c>
      <c r="O11" s="31">
        <v>1</v>
      </c>
    </row>
    <row r="12" spans="1:17" ht="15" customHeight="1" x14ac:dyDescent="0.25">
      <c r="B12" s="31" t="s">
        <v>94</v>
      </c>
      <c r="C12" s="32" t="s">
        <v>35</v>
      </c>
      <c r="D12" s="30" t="s">
        <v>95</v>
      </c>
      <c r="E12" s="33">
        <v>45352</v>
      </c>
      <c r="F12" s="31" t="s">
        <v>1</v>
      </c>
      <c r="G12" s="33">
        <v>45506</v>
      </c>
      <c r="H12" s="34">
        <f t="shared" ca="1" si="0"/>
        <v>207.40751412037207</v>
      </c>
      <c r="I12" s="34" t="str">
        <f t="shared" ca="1" si="1"/>
        <v/>
      </c>
      <c r="J12" s="31" t="s">
        <v>218</v>
      </c>
      <c r="L12" s="31" t="s">
        <v>228</v>
      </c>
      <c r="M12" s="31" t="s">
        <v>220</v>
      </c>
      <c r="N12" s="30" t="s">
        <v>97</v>
      </c>
      <c r="O12" s="31">
        <v>1</v>
      </c>
    </row>
    <row r="13" spans="1:17" ht="15" customHeight="1" x14ac:dyDescent="0.25">
      <c r="B13" s="31" t="s">
        <v>94</v>
      </c>
      <c r="C13" s="32" t="s">
        <v>36</v>
      </c>
      <c r="D13" s="30" t="s">
        <v>95</v>
      </c>
      <c r="E13" s="33">
        <v>45352</v>
      </c>
      <c r="F13" s="31" t="s">
        <v>1</v>
      </c>
      <c r="G13" s="33">
        <v>45506</v>
      </c>
      <c r="H13" s="34">
        <f t="shared" ca="1" si="0"/>
        <v>207.40751412037207</v>
      </c>
      <c r="I13" s="34" t="str">
        <f t="shared" ca="1" si="1"/>
        <v/>
      </c>
      <c r="J13" s="31" t="s">
        <v>218</v>
      </c>
      <c r="L13" s="31" t="s">
        <v>228</v>
      </c>
      <c r="M13" s="31" t="s">
        <v>220</v>
      </c>
      <c r="N13" s="30" t="s">
        <v>97</v>
      </c>
      <c r="O13" s="31">
        <v>1</v>
      </c>
    </row>
    <row r="14" spans="1:17" ht="15" customHeight="1" x14ac:dyDescent="0.25">
      <c r="B14" s="31" t="s">
        <v>94</v>
      </c>
      <c r="C14" s="32" t="s">
        <v>37</v>
      </c>
      <c r="D14" s="30" t="s">
        <v>95</v>
      </c>
      <c r="E14" s="33">
        <v>45352</v>
      </c>
      <c r="F14" s="31" t="s">
        <v>1</v>
      </c>
      <c r="G14" s="33">
        <v>45506</v>
      </c>
      <c r="H14" s="34">
        <f t="shared" ca="1" si="0"/>
        <v>207.40751412037207</v>
      </c>
      <c r="I14" s="34" t="str">
        <f t="shared" ca="1" si="1"/>
        <v/>
      </c>
      <c r="J14" s="31" t="s">
        <v>218</v>
      </c>
      <c r="L14" s="31" t="s">
        <v>228</v>
      </c>
      <c r="M14" s="31" t="s">
        <v>220</v>
      </c>
      <c r="N14" s="30" t="s">
        <v>97</v>
      </c>
      <c r="O14" s="31">
        <v>1</v>
      </c>
    </row>
    <row r="15" spans="1:17" ht="15" customHeight="1" x14ac:dyDescent="0.25">
      <c r="B15" s="31" t="s">
        <v>94</v>
      </c>
      <c r="C15" s="32" t="s">
        <v>38</v>
      </c>
      <c r="D15" s="30" t="s">
        <v>95</v>
      </c>
      <c r="E15" s="33">
        <v>45352</v>
      </c>
      <c r="F15" s="31" t="s">
        <v>1</v>
      </c>
      <c r="G15" s="33">
        <v>45506</v>
      </c>
      <c r="H15" s="34">
        <f t="shared" ca="1" si="0"/>
        <v>207.40751412037207</v>
      </c>
      <c r="I15" s="34" t="str">
        <f t="shared" ca="1" si="1"/>
        <v/>
      </c>
      <c r="J15" s="31" t="s">
        <v>218</v>
      </c>
      <c r="L15" s="31" t="s">
        <v>228</v>
      </c>
      <c r="M15" s="31" t="s">
        <v>220</v>
      </c>
      <c r="N15" s="30" t="s">
        <v>97</v>
      </c>
      <c r="O15" s="31">
        <v>1</v>
      </c>
    </row>
    <row r="16" spans="1:17" ht="15" customHeight="1" x14ac:dyDescent="0.25">
      <c r="B16" s="31" t="s">
        <v>94</v>
      </c>
      <c r="C16" s="32" t="s">
        <v>39</v>
      </c>
      <c r="D16" s="30" t="s">
        <v>95</v>
      </c>
      <c r="E16" s="33">
        <v>45352</v>
      </c>
      <c r="F16" s="31" t="s">
        <v>1</v>
      </c>
      <c r="G16" s="33">
        <v>45506</v>
      </c>
      <c r="H16" s="34">
        <f t="shared" ca="1" si="0"/>
        <v>207.40751412037207</v>
      </c>
      <c r="I16" s="34" t="str">
        <f t="shared" ca="1" si="1"/>
        <v/>
      </c>
      <c r="J16" s="31" t="s">
        <v>218</v>
      </c>
      <c r="L16" s="31" t="s">
        <v>228</v>
      </c>
      <c r="M16" s="31" t="s">
        <v>220</v>
      </c>
      <c r="N16" s="30" t="s">
        <v>97</v>
      </c>
      <c r="O16" s="31">
        <v>1</v>
      </c>
    </row>
    <row r="17" spans="2:15" ht="15" customHeight="1" x14ac:dyDescent="0.25">
      <c r="B17" s="31" t="s">
        <v>94</v>
      </c>
      <c r="C17" s="32" t="s">
        <v>3</v>
      </c>
      <c r="D17" s="30" t="s">
        <v>95</v>
      </c>
      <c r="E17" s="33">
        <v>45352</v>
      </c>
      <c r="F17" s="31" t="s">
        <v>1</v>
      </c>
      <c r="G17" s="33">
        <v>45506</v>
      </c>
      <c r="H17" s="34">
        <f t="shared" ca="1" si="0"/>
        <v>207.40751412037207</v>
      </c>
      <c r="I17" s="34" t="str">
        <f t="shared" ca="1" si="1"/>
        <v/>
      </c>
      <c r="J17" s="31" t="s">
        <v>218</v>
      </c>
      <c r="L17" s="31" t="s">
        <v>228</v>
      </c>
      <c r="M17" s="31" t="s">
        <v>220</v>
      </c>
      <c r="N17" s="30" t="s">
        <v>97</v>
      </c>
      <c r="O17" s="31">
        <v>1</v>
      </c>
    </row>
    <row r="18" spans="2:15" ht="15" customHeight="1" x14ac:dyDescent="0.25">
      <c r="B18" s="31" t="s">
        <v>94</v>
      </c>
      <c r="C18" s="32" t="s">
        <v>2</v>
      </c>
      <c r="D18" s="30" t="s">
        <v>95</v>
      </c>
      <c r="E18" s="33">
        <v>45352</v>
      </c>
      <c r="F18" s="31" t="s">
        <v>1</v>
      </c>
      <c r="G18" s="33">
        <v>45506</v>
      </c>
      <c r="H18" s="34">
        <f t="shared" ca="1" si="0"/>
        <v>207.40751412037207</v>
      </c>
      <c r="I18" s="34" t="str">
        <f t="shared" ca="1" si="1"/>
        <v/>
      </c>
      <c r="J18" s="31" t="s">
        <v>218</v>
      </c>
      <c r="L18" s="31" t="s">
        <v>228</v>
      </c>
      <c r="M18" s="31" t="s">
        <v>220</v>
      </c>
      <c r="N18" s="30" t="s">
        <v>97</v>
      </c>
      <c r="O18" s="31">
        <v>1</v>
      </c>
    </row>
    <row r="19" spans="2:15" ht="15" customHeight="1" x14ac:dyDescent="0.25">
      <c r="B19" s="31" t="s">
        <v>91</v>
      </c>
      <c r="C19" s="32" t="s">
        <v>110</v>
      </c>
      <c r="D19" s="30" t="s">
        <v>95</v>
      </c>
      <c r="E19" s="33">
        <v>45352</v>
      </c>
      <c r="F19" s="31" t="s">
        <v>188</v>
      </c>
      <c r="G19" s="33">
        <v>45518</v>
      </c>
      <c r="H19" s="34">
        <f t="shared" ca="1" si="0"/>
        <v>207.40751412037207</v>
      </c>
      <c r="I19" s="34">
        <f t="shared" ca="1" si="1"/>
        <v>41.40751412037207</v>
      </c>
      <c r="J19" s="31" t="s">
        <v>207</v>
      </c>
      <c r="L19" s="31" t="s">
        <v>228</v>
      </c>
      <c r="M19" s="31" t="s">
        <v>220</v>
      </c>
      <c r="N19" s="30" t="s">
        <v>97</v>
      </c>
      <c r="O19" s="31">
        <v>1</v>
      </c>
    </row>
    <row r="20" spans="2:15" ht="15" customHeight="1" x14ac:dyDescent="0.25">
      <c r="B20" s="31" t="s">
        <v>91</v>
      </c>
      <c r="C20" s="32" t="s">
        <v>111</v>
      </c>
      <c r="D20" s="30" t="s">
        <v>95</v>
      </c>
      <c r="E20" s="33">
        <v>45352</v>
      </c>
      <c r="F20" s="31" t="s">
        <v>188</v>
      </c>
      <c r="G20" s="33">
        <v>45518</v>
      </c>
      <c r="H20" s="34">
        <f t="shared" ca="1" si="0"/>
        <v>207.40751412037207</v>
      </c>
      <c r="I20" s="34">
        <f t="shared" ca="1" si="1"/>
        <v>41.40751412037207</v>
      </c>
      <c r="J20" s="31" t="s">
        <v>207</v>
      </c>
      <c r="L20" s="31" t="s">
        <v>228</v>
      </c>
      <c r="M20" s="31" t="s">
        <v>220</v>
      </c>
      <c r="N20" s="30" t="s">
        <v>97</v>
      </c>
      <c r="O20" s="31">
        <v>1</v>
      </c>
    </row>
    <row r="21" spans="2:15" ht="15" customHeight="1" x14ac:dyDescent="0.25">
      <c r="B21" s="31" t="s">
        <v>91</v>
      </c>
      <c r="C21" s="32" t="s">
        <v>112</v>
      </c>
      <c r="D21" s="30" t="s">
        <v>95</v>
      </c>
      <c r="E21" s="33">
        <v>45352</v>
      </c>
      <c r="F21" s="31" t="s">
        <v>188</v>
      </c>
      <c r="G21" s="33">
        <v>45518</v>
      </c>
      <c r="H21" s="34">
        <f t="shared" ca="1" si="0"/>
        <v>207.40751412037207</v>
      </c>
      <c r="I21" s="34">
        <f t="shared" ca="1" si="1"/>
        <v>41.40751412037207</v>
      </c>
      <c r="J21" s="31" t="s">
        <v>207</v>
      </c>
      <c r="L21" s="31" t="s">
        <v>228</v>
      </c>
      <c r="M21" s="31" t="s">
        <v>220</v>
      </c>
      <c r="N21" s="30" t="s">
        <v>97</v>
      </c>
      <c r="O21" s="31">
        <v>1</v>
      </c>
    </row>
    <row r="22" spans="2:15" ht="15" customHeight="1" x14ac:dyDescent="0.25">
      <c r="B22" s="31" t="s">
        <v>91</v>
      </c>
      <c r="C22" s="32" t="s">
        <v>113</v>
      </c>
      <c r="D22" s="30" t="s">
        <v>95</v>
      </c>
      <c r="E22" s="33">
        <v>45352</v>
      </c>
      <c r="F22" s="31" t="s">
        <v>188</v>
      </c>
      <c r="G22" s="33">
        <v>45518</v>
      </c>
      <c r="H22" s="34">
        <f t="shared" ca="1" si="0"/>
        <v>207.40751412037207</v>
      </c>
      <c r="I22" s="34">
        <f t="shared" ca="1" si="1"/>
        <v>41.40751412037207</v>
      </c>
      <c r="J22" s="31" t="s">
        <v>207</v>
      </c>
      <c r="L22" s="31" t="s">
        <v>228</v>
      </c>
      <c r="M22" s="31" t="s">
        <v>220</v>
      </c>
      <c r="N22" s="30" t="s">
        <v>97</v>
      </c>
      <c r="O22" s="31">
        <v>1</v>
      </c>
    </row>
    <row r="23" spans="2:15" ht="15" customHeight="1" x14ac:dyDescent="0.25">
      <c r="B23" s="31" t="s">
        <v>91</v>
      </c>
      <c r="C23" s="32" t="s">
        <v>114</v>
      </c>
      <c r="D23" s="30" t="s">
        <v>95</v>
      </c>
      <c r="E23" s="33">
        <v>45352</v>
      </c>
      <c r="F23" s="31" t="s">
        <v>188</v>
      </c>
      <c r="G23" s="33">
        <v>45518</v>
      </c>
      <c r="H23" s="34">
        <f t="shared" ca="1" si="0"/>
        <v>207.40751412037207</v>
      </c>
      <c r="I23" s="34">
        <f t="shared" ca="1" si="1"/>
        <v>41.40751412037207</v>
      </c>
      <c r="J23" s="31" t="s">
        <v>207</v>
      </c>
      <c r="L23" s="31" t="s">
        <v>228</v>
      </c>
      <c r="M23" s="31" t="s">
        <v>220</v>
      </c>
      <c r="N23" s="30" t="s">
        <v>97</v>
      </c>
      <c r="O23" s="31">
        <v>1</v>
      </c>
    </row>
    <row r="24" spans="2:15" ht="15" customHeight="1" x14ac:dyDescent="0.25">
      <c r="B24" s="31" t="s">
        <v>91</v>
      </c>
      <c r="C24" s="32" t="s">
        <v>115</v>
      </c>
      <c r="D24" s="30" t="s">
        <v>95</v>
      </c>
      <c r="E24" s="33">
        <v>45352</v>
      </c>
      <c r="F24" s="31" t="s">
        <v>188</v>
      </c>
      <c r="G24" s="33">
        <v>45518</v>
      </c>
      <c r="H24" s="34">
        <f t="shared" ca="1" si="0"/>
        <v>207.40751412037207</v>
      </c>
      <c r="I24" s="34">
        <f t="shared" ca="1" si="1"/>
        <v>41.40751412037207</v>
      </c>
      <c r="J24" s="31" t="s">
        <v>207</v>
      </c>
      <c r="L24" s="31" t="s">
        <v>228</v>
      </c>
      <c r="M24" s="31" t="s">
        <v>220</v>
      </c>
      <c r="N24" s="30" t="s">
        <v>97</v>
      </c>
      <c r="O24" s="31">
        <v>1</v>
      </c>
    </row>
    <row r="25" spans="2:15" ht="15" customHeight="1" x14ac:dyDescent="0.25">
      <c r="B25" s="31" t="s">
        <v>91</v>
      </c>
      <c r="C25" s="32" t="s">
        <v>116</v>
      </c>
      <c r="D25" s="30" t="s">
        <v>95</v>
      </c>
      <c r="E25" s="33">
        <v>45352</v>
      </c>
      <c r="F25" s="31" t="s">
        <v>188</v>
      </c>
      <c r="G25" s="33">
        <v>45518</v>
      </c>
      <c r="H25" s="34">
        <f t="shared" ca="1" si="0"/>
        <v>207.40751412037207</v>
      </c>
      <c r="I25" s="34">
        <f t="shared" ca="1" si="1"/>
        <v>41.40751412037207</v>
      </c>
      <c r="J25" s="31" t="s">
        <v>207</v>
      </c>
      <c r="L25" s="31" t="s">
        <v>228</v>
      </c>
      <c r="M25" s="31" t="s">
        <v>220</v>
      </c>
      <c r="N25" s="30" t="s">
        <v>97</v>
      </c>
      <c r="O25" s="31">
        <v>1</v>
      </c>
    </row>
    <row r="26" spans="2:15" ht="15" customHeight="1" x14ac:dyDescent="0.25">
      <c r="B26" s="31" t="s">
        <v>91</v>
      </c>
      <c r="C26" s="32" t="s">
        <v>117</v>
      </c>
      <c r="D26" s="30" t="s">
        <v>95</v>
      </c>
      <c r="E26" s="33">
        <v>45352</v>
      </c>
      <c r="F26" s="31" t="s">
        <v>188</v>
      </c>
      <c r="G26" s="33">
        <v>45518</v>
      </c>
      <c r="H26" s="34">
        <f t="shared" ca="1" si="0"/>
        <v>207.40751412037207</v>
      </c>
      <c r="I26" s="34">
        <f t="shared" ca="1" si="1"/>
        <v>41.40751412037207</v>
      </c>
      <c r="J26" s="31" t="s">
        <v>207</v>
      </c>
      <c r="L26" s="31" t="s">
        <v>228</v>
      </c>
      <c r="M26" s="31" t="s">
        <v>220</v>
      </c>
      <c r="N26" s="30" t="s">
        <v>97</v>
      </c>
      <c r="O26" s="31">
        <v>1</v>
      </c>
    </row>
    <row r="27" spans="2:15" ht="15" customHeight="1" x14ac:dyDescent="0.25">
      <c r="B27" s="31" t="s">
        <v>91</v>
      </c>
      <c r="C27" s="32" t="s">
        <v>118</v>
      </c>
      <c r="D27" s="30" t="s">
        <v>95</v>
      </c>
      <c r="E27" s="33">
        <v>45352</v>
      </c>
      <c r="F27" s="31" t="s">
        <v>188</v>
      </c>
      <c r="G27" s="33">
        <v>45518</v>
      </c>
      <c r="H27" s="34">
        <f t="shared" ca="1" si="0"/>
        <v>207.40751412037207</v>
      </c>
      <c r="I27" s="34">
        <f t="shared" ca="1" si="1"/>
        <v>41.40751412037207</v>
      </c>
      <c r="J27" s="31" t="s">
        <v>207</v>
      </c>
      <c r="L27" s="31" t="s">
        <v>228</v>
      </c>
      <c r="M27" s="31" t="s">
        <v>220</v>
      </c>
      <c r="N27" s="30" t="s">
        <v>97</v>
      </c>
      <c r="O27" s="31">
        <v>1</v>
      </c>
    </row>
    <row r="28" spans="2:15" ht="15" customHeight="1" x14ac:dyDescent="0.25">
      <c r="B28" s="31" t="s">
        <v>91</v>
      </c>
      <c r="C28" s="32" t="s">
        <v>119</v>
      </c>
      <c r="D28" s="30" t="s">
        <v>95</v>
      </c>
      <c r="E28" s="33">
        <v>45352</v>
      </c>
      <c r="F28" s="31" t="s">
        <v>188</v>
      </c>
      <c r="G28" s="33">
        <v>45518</v>
      </c>
      <c r="H28" s="34">
        <f t="shared" ca="1" si="0"/>
        <v>207.40751412037207</v>
      </c>
      <c r="I28" s="34">
        <f t="shared" ca="1" si="1"/>
        <v>41.40751412037207</v>
      </c>
      <c r="J28" s="31" t="s">
        <v>207</v>
      </c>
      <c r="L28" s="31" t="s">
        <v>228</v>
      </c>
      <c r="M28" s="31" t="s">
        <v>220</v>
      </c>
      <c r="N28" s="30" t="s">
        <v>97</v>
      </c>
      <c r="O28" s="31">
        <v>1</v>
      </c>
    </row>
    <row r="29" spans="2:15" ht="15" customHeight="1" x14ac:dyDescent="0.25">
      <c r="B29" s="31" t="s">
        <v>91</v>
      </c>
      <c r="C29" s="32" t="s">
        <v>120</v>
      </c>
      <c r="D29" s="30" t="s">
        <v>95</v>
      </c>
      <c r="E29" s="33">
        <v>45352</v>
      </c>
      <c r="F29" s="31" t="s">
        <v>188</v>
      </c>
      <c r="G29" s="33">
        <v>45518</v>
      </c>
      <c r="H29" s="34">
        <f t="shared" ca="1" si="0"/>
        <v>207.40751412037207</v>
      </c>
      <c r="I29" s="34">
        <f t="shared" ca="1" si="1"/>
        <v>41.40751412037207</v>
      </c>
      <c r="J29" s="31" t="s">
        <v>207</v>
      </c>
      <c r="L29" s="31" t="s">
        <v>228</v>
      </c>
      <c r="M29" s="31" t="s">
        <v>220</v>
      </c>
      <c r="N29" s="30" t="s">
        <v>97</v>
      </c>
      <c r="O29" s="31">
        <v>1</v>
      </c>
    </row>
    <row r="30" spans="2:15" ht="15" customHeight="1" x14ac:dyDescent="0.25">
      <c r="B30" s="31" t="s">
        <v>93</v>
      </c>
      <c r="C30" s="32" t="s">
        <v>137</v>
      </c>
      <c r="D30" s="30" t="s">
        <v>95</v>
      </c>
      <c r="E30" s="33">
        <v>45352</v>
      </c>
      <c r="F30" s="31" t="s">
        <v>1</v>
      </c>
      <c r="G30" s="33">
        <v>45502</v>
      </c>
      <c r="H30" s="34">
        <f t="shared" ca="1" si="0"/>
        <v>207.40751412037207</v>
      </c>
      <c r="I30" s="34" t="str">
        <f t="shared" ca="1" si="1"/>
        <v/>
      </c>
      <c r="J30" s="31" t="s">
        <v>218</v>
      </c>
      <c r="L30" s="31" t="s">
        <v>228</v>
      </c>
      <c r="M30" s="31" t="s">
        <v>220</v>
      </c>
      <c r="N30" s="30" t="s">
        <v>97</v>
      </c>
      <c r="O30" s="31">
        <v>1</v>
      </c>
    </row>
    <row r="31" spans="2:15" ht="15" customHeight="1" x14ac:dyDescent="0.25">
      <c r="B31" s="31" t="s">
        <v>98</v>
      </c>
      <c r="C31" s="32" t="s">
        <v>137</v>
      </c>
      <c r="D31" s="30" t="s">
        <v>95</v>
      </c>
      <c r="E31" s="33">
        <v>45352</v>
      </c>
      <c r="F31" s="31" t="s">
        <v>1</v>
      </c>
      <c r="G31" s="33">
        <v>45502</v>
      </c>
      <c r="H31" s="34">
        <f t="shared" ca="1" si="0"/>
        <v>207.40751412037207</v>
      </c>
      <c r="I31" s="34" t="str">
        <f t="shared" ca="1" si="1"/>
        <v/>
      </c>
      <c r="J31" s="31" t="s">
        <v>218</v>
      </c>
      <c r="L31" s="31" t="s">
        <v>228</v>
      </c>
      <c r="M31" s="31" t="s">
        <v>220</v>
      </c>
      <c r="N31" s="30" t="s">
        <v>97</v>
      </c>
      <c r="O31" s="31">
        <v>1</v>
      </c>
    </row>
    <row r="32" spans="2:15" ht="15" customHeight="1" x14ac:dyDescent="0.25">
      <c r="B32" s="31" t="s">
        <v>107</v>
      </c>
      <c r="C32" s="32" t="s">
        <v>153</v>
      </c>
      <c r="D32" s="30" t="s">
        <v>95</v>
      </c>
      <c r="E32" s="33">
        <v>45413</v>
      </c>
      <c r="F32" s="31" t="s">
        <v>188</v>
      </c>
      <c r="G32" s="33">
        <v>45507</v>
      </c>
      <c r="H32" s="34">
        <f t="shared" ca="1" si="0"/>
        <v>146.40751412037207</v>
      </c>
      <c r="I32" s="34">
        <f t="shared" ca="1" si="1"/>
        <v>52.40751412037207</v>
      </c>
      <c r="J32" s="31" t="s">
        <v>207</v>
      </c>
      <c r="L32" s="31" t="s">
        <v>228</v>
      </c>
      <c r="M32" s="31" t="s">
        <v>220</v>
      </c>
      <c r="N32" s="30" t="s">
        <v>97</v>
      </c>
      <c r="O32" s="31">
        <v>1</v>
      </c>
    </row>
    <row r="33" spans="2:15" ht="15" customHeight="1" x14ac:dyDescent="0.25">
      <c r="B33" s="31" t="s">
        <v>107</v>
      </c>
      <c r="C33" s="32" t="s">
        <v>154</v>
      </c>
      <c r="D33" s="30" t="s">
        <v>95</v>
      </c>
      <c r="E33" s="33">
        <v>45413</v>
      </c>
      <c r="F33" s="31" t="s">
        <v>188</v>
      </c>
      <c r="G33" s="33">
        <v>45507</v>
      </c>
      <c r="H33" s="34">
        <f t="shared" ca="1" si="0"/>
        <v>146.40751412037207</v>
      </c>
      <c r="I33" s="34">
        <f t="shared" ca="1" si="1"/>
        <v>52.40751412037207</v>
      </c>
      <c r="J33" s="31" t="s">
        <v>207</v>
      </c>
      <c r="L33" s="31" t="s">
        <v>228</v>
      </c>
      <c r="M33" s="31" t="s">
        <v>220</v>
      </c>
      <c r="N33" s="30" t="s">
        <v>97</v>
      </c>
      <c r="O33" s="31">
        <v>1</v>
      </c>
    </row>
    <row r="34" spans="2:15" ht="15" customHeight="1" x14ac:dyDescent="0.25">
      <c r="B34" s="31" t="s">
        <v>107</v>
      </c>
      <c r="C34" s="32" t="s">
        <v>155</v>
      </c>
      <c r="D34" s="30" t="s">
        <v>95</v>
      </c>
      <c r="E34" s="33">
        <v>45413</v>
      </c>
      <c r="F34" s="31" t="s">
        <v>188</v>
      </c>
      <c r="G34" s="33">
        <v>45507</v>
      </c>
      <c r="H34" s="34">
        <f t="shared" ca="1" si="0"/>
        <v>146.40751412037207</v>
      </c>
      <c r="I34" s="34">
        <f t="shared" ca="1" si="1"/>
        <v>52.40751412037207</v>
      </c>
      <c r="J34" s="31" t="s">
        <v>207</v>
      </c>
      <c r="L34" s="31" t="s">
        <v>228</v>
      </c>
      <c r="M34" s="31" t="s">
        <v>220</v>
      </c>
      <c r="N34" s="30" t="s">
        <v>97</v>
      </c>
      <c r="O34" s="31">
        <v>1</v>
      </c>
    </row>
    <row r="35" spans="2:15" ht="15" customHeight="1" x14ac:dyDescent="0.25">
      <c r="B35" s="31" t="s">
        <v>107</v>
      </c>
      <c r="C35" s="32" t="s">
        <v>156</v>
      </c>
      <c r="D35" s="30" t="s">
        <v>95</v>
      </c>
      <c r="E35" s="33">
        <v>45413</v>
      </c>
      <c r="F35" s="31" t="s">
        <v>188</v>
      </c>
      <c r="G35" s="33">
        <v>45507</v>
      </c>
      <c r="H35" s="34">
        <f t="shared" ca="1" si="0"/>
        <v>146.40751412037207</v>
      </c>
      <c r="I35" s="34">
        <f t="shared" ca="1" si="1"/>
        <v>52.40751412037207</v>
      </c>
      <c r="J35" s="31" t="s">
        <v>207</v>
      </c>
      <c r="L35" s="31" t="s">
        <v>228</v>
      </c>
      <c r="M35" s="31" t="s">
        <v>220</v>
      </c>
      <c r="N35" s="30" t="s">
        <v>97</v>
      </c>
      <c r="O35" s="31">
        <v>1</v>
      </c>
    </row>
    <row r="36" spans="2:15" ht="15" customHeight="1" x14ac:dyDescent="0.25">
      <c r="B36" s="31" t="s">
        <v>107</v>
      </c>
      <c r="C36" s="32" t="s">
        <v>151</v>
      </c>
      <c r="D36" s="30" t="s">
        <v>95</v>
      </c>
      <c r="E36" s="33">
        <v>45413</v>
      </c>
      <c r="F36" s="31" t="s">
        <v>188</v>
      </c>
      <c r="G36" s="33">
        <v>45507</v>
      </c>
      <c r="H36" s="34">
        <f t="shared" ca="1" si="0"/>
        <v>146.40751412037207</v>
      </c>
      <c r="I36" s="34">
        <f t="shared" ca="1" si="1"/>
        <v>52.40751412037207</v>
      </c>
      <c r="J36" s="31" t="s">
        <v>207</v>
      </c>
      <c r="L36" s="31" t="s">
        <v>228</v>
      </c>
      <c r="M36" s="31" t="s">
        <v>220</v>
      </c>
      <c r="N36" s="30" t="s">
        <v>97</v>
      </c>
      <c r="O36" s="31">
        <v>1</v>
      </c>
    </row>
    <row r="37" spans="2:15" ht="15" customHeight="1" x14ac:dyDescent="0.25">
      <c r="B37" s="31" t="s">
        <v>107</v>
      </c>
      <c r="C37" s="32" t="s">
        <v>152</v>
      </c>
      <c r="D37" s="30" t="s">
        <v>95</v>
      </c>
      <c r="E37" s="33">
        <v>45413</v>
      </c>
      <c r="F37" s="31" t="s">
        <v>188</v>
      </c>
      <c r="G37" s="33">
        <v>45507</v>
      </c>
      <c r="H37" s="34">
        <f t="shared" ca="1" si="0"/>
        <v>146.40751412037207</v>
      </c>
      <c r="I37" s="34">
        <f t="shared" ca="1" si="1"/>
        <v>52.40751412037207</v>
      </c>
      <c r="J37" s="31" t="s">
        <v>207</v>
      </c>
      <c r="L37" s="31" t="s">
        <v>228</v>
      </c>
      <c r="M37" s="31" t="s">
        <v>220</v>
      </c>
      <c r="N37" s="30" t="s">
        <v>97</v>
      </c>
      <c r="O37" s="31">
        <v>1</v>
      </c>
    </row>
    <row r="38" spans="2:15" ht="15" customHeight="1" x14ac:dyDescent="0.25">
      <c r="B38" s="31" t="s">
        <v>92</v>
      </c>
      <c r="C38" s="32" t="s">
        <v>160</v>
      </c>
      <c r="D38" s="30" t="s">
        <v>95</v>
      </c>
      <c r="E38" s="33">
        <v>45292</v>
      </c>
      <c r="F38" s="31" t="s">
        <v>188</v>
      </c>
      <c r="G38" s="33">
        <v>45292</v>
      </c>
      <c r="H38" s="34">
        <f t="shared" ca="1" si="0"/>
        <v>267.40751412037207</v>
      </c>
      <c r="I38" s="34">
        <f t="shared" ca="1" si="1"/>
        <v>267.40751412037207</v>
      </c>
      <c r="J38" s="31" t="s">
        <v>207</v>
      </c>
      <c r="L38" s="31" t="s">
        <v>228</v>
      </c>
      <c r="M38" s="31" t="s">
        <v>220</v>
      </c>
      <c r="N38" s="30" t="s">
        <v>97</v>
      </c>
      <c r="O38" s="31">
        <v>1</v>
      </c>
    </row>
    <row r="39" spans="2:15" ht="15" customHeight="1" x14ac:dyDescent="0.25">
      <c r="B39" s="31" t="s">
        <v>92</v>
      </c>
      <c r="C39" s="32" t="s">
        <v>161</v>
      </c>
      <c r="D39" s="30" t="s">
        <v>95</v>
      </c>
      <c r="E39" s="33">
        <v>45292</v>
      </c>
      <c r="F39" s="31" t="s">
        <v>188</v>
      </c>
      <c r="G39" s="33">
        <v>45292</v>
      </c>
      <c r="H39" s="34">
        <f t="shared" ca="1" si="0"/>
        <v>267.40751412037207</v>
      </c>
      <c r="I39" s="34">
        <f t="shared" ca="1" si="1"/>
        <v>267.40751412037207</v>
      </c>
      <c r="J39" s="31" t="s">
        <v>207</v>
      </c>
      <c r="L39" s="31" t="s">
        <v>228</v>
      </c>
      <c r="M39" s="31" t="s">
        <v>220</v>
      </c>
      <c r="N39" s="30" t="s">
        <v>97</v>
      </c>
      <c r="O39" s="31">
        <v>1</v>
      </c>
    </row>
    <row r="40" spans="2:15" ht="15" customHeight="1" x14ac:dyDescent="0.25">
      <c r="B40" s="31" t="s">
        <v>92</v>
      </c>
      <c r="C40" s="32" t="s">
        <v>162</v>
      </c>
      <c r="D40" s="30" t="s">
        <v>95</v>
      </c>
      <c r="E40" s="33">
        <v>45292</v>
      </c>
      <c r="F40" s="31" t="s">
        <v>188</v>
      </c>
      <c r="G40" s="33">
        <v>45292</v>
      </c>
      <c r="H40" s="34">
        <f t="shared" ca="1" si="0"/>
        <v>267.40751412037207</v>
      </c>
      <c r="I40" s="34">
        <f t="shared" ca="1" si="1"/>
        <v>267.40751412037207</v>
      </c>
      <c r="J40" s="31" t="s">
        <v>207</v>
      </c>
      <c r="L40" s="31" t="s">
        <v>228</v>
      </c>
      <c r="M40" s="31" t="s">
        <v>220</v>
      </c>
      <c r="N40" s="30" t="s">
        <v>97</v>
      </c>
      <c r="O40" s="31">
        <v>1</v>
      </c>
    </row>
    <row r="41" spans="2:15" ht="15" customHeight="1" x14ac:dyDescent="0.25">
      <c r="B41" s="31" t="s">
        <v>92</v>
      </c>
      <c r="C41" s="32" t="s">
        <v>163</v>
      </c>
      <c r="D41" s="30" t="s">
        <v>95</v>
      </c>
      <c r="E41" s="33">
        <v>45292</v>
      </c>
      <c r="F41" s="31" t="s">
        <v>188</v>
      </c>
      <c r="G41" s="33">
        <v>45292</v>
      </c>
      <c r="H41" s="34">
        <f t="shared" ca="1" si="0"/>
        <v>267.40751412037207</v>
      </c>
      <c r="I41" s="34">
        <f t="shared" ca="1" si="1"/>
        <v>267.40751412037207</v>
      </c>
      <c r="J41" s="31" t="s">
        <v>207</v>
      </c>
      <c r="L41" s="31" t="s">
        <v>228</v>
      </c>
      <c r="M41" s="31" t="s">
        <v>220</v>
      </c>
      <c r="N41" s="30" t="s">
        <v>97</v>
      </c>
      <c r="O41" s="31">
        <v>1</v>
      </c>
    </row>
    <row r="42" spans="2:15" ht="15" customHeight="1" x14ac:dyDescent="0.25">
      <c r="B42" s="31" t="s">
        <v>92</v>
      </c>
      <c r="C42" s="32" t="s">
        <v>164</v>
      </c>
      <c r="D42" s="30" t="s">
        <v>95</v>
      </c>
      <c r="E42" s="33">
        <v>45292</v>
      </c>
      <c r="F42" s="31" t="s">
        <v>188</v>
      </c>
      <c r="G42" s="33">
        <v>45292</v>
      </c>
      <c r="H42" s="34">
        <f t="shared" ca="1" si="0"/>
        <v>267.40751412037207</v>
      </c>
      <c r="I42" s="34">
        <f t="shared" ca="1" si="1"/>
        <v>267.40751412037207</v>
      </c>
      <c r="J42" s="31" t="s">
        <v>207</v>
      </c>
      <c r="L42" s="31" t="s">
        <v>228</v>
      </c>
      <c r="M42" s="31" t="s">
        <v>220</v>
      </c>
      <c r="N42" s="30" t="s">
        <v>97</v>
      </c>
      <c r="O42" s="31">
        <v>1</v>
      </c>
    </row>
    <row r="43" spans="2:15" ht="15" customHeight="1" x14ac:dyDescent="0.25">
      <c r="B43" s="31" t="s">
        <v>92</v>
      </c>
      <c r="C43" s="32" t="s">
        <v>165</v>
      </c>
      <c r="D43" s="30" t="s">
        <v>95</v>
      </c>
      <c r="E43" s="33">
        <v>45292</v>
      </c>
      <c r="F43" s="31" t="s">
        <v>188</v>
      </c>
      <c r="G43" s="33">
        <v>45292</v>
      </c>
      <c r="H43" s="34">
        <f t="shared" ca="1" si="0"/>
        <v>267.40751412037207</v>
      </c>
      <c r="I43" s="34">
        <f t="shared" ca="1" si="1"/>
        <v>267.40751412037207</v>
      </c>
      <c r="J43" s="31" t="s">
        <v>207</v>
      </c>
      <c r="L43" s="31" t="s">
        <v>228</v>
      </c>
      <c r="M43" s="31" t="s">
        <v>220</v>
      </c>
      <c r="N43" s="30" t="s">
        <v>97</v>
      </c>
      <c r="O43" s="31">
        <v>1</v>
      </c>
    </row>
    <row r="44" spans="2:15" ht="15" customHeight="1" x14ac:dyDescent="0.25">
      <c r="B44" s="31" t="s">
        <v>92</v>
      </c>
      <c r="C44" s="32" t="s">
        <v>167</v>
      </c>
      <c r="D44" s="30" t="s">
        <v>95</v>
      </c>
      <c r="E44" s="33">
        <v>45444</v>
      </c>
      <c r="F44" s="31" t="s">
        <v>234</v>
      </c>
      <c r="G44" s="33">
        <v>45554</v>
      </c>
      <c r="H44" s="34">
        <f t="shared" ca="1" si="0"/>
        <v>115.40751412037207</v>
      </c>
      <c r="I44" s="34">
        <f t="shared" ca="1" si="1"/>
        <v>5.4075141203720705</v>
      </c>
      <c r="J44" s="31" t="s">
        <v>209</v>
      </c>
      <c r="L44" s="31" t="s">
        <v>228</v>
      </c>
      <c r="M44" s="31" t="s">
        <v>220</v>
      </c>
      <c r="N44" s="30" t="s">
        <v>97</v>
      </c>
      <c r="O44" s="31">
        <v>1</v>
      </c>
    </row>
    <row r="45" spans="2:15" ht="15" customHeight="1" x14ac:dyDescent="0.25">
      <c r="B45" s="31" t="s">
        <v>92</v>
      </c>
      <c r="C45" s="32" t="s">
        <v>168</v>
      </c>
      <c r="D45" s="30" t="s">
        <v>95</v>
      </c>
      <c r="E45" s="33">
        <v>45444</v>
      </c>
      <c r="F45" s="31" t="s">
        <v>234</v>
      </c>
      <c r="G45" s="33">
        <v>45554</v>
      </c>
      <c r="H45" s="34">
        <f t="shared" ca="1" si="0"/>
        <v>115.40751412037207</v>
      </c>
      <c r="I45" s="34">
        <f t="shared" ca="1" si="1"/>
        <v>5.4075141203720705</v>
      </c>
      <c r="J45" s="31" t="s">
        <v>209</v>
      </c>
      <c r="L45" s="31" t="s">
        <v>228</v>
      </c>
      <c r="M45" s="31" t="s">
        <v>220</v>
      </c>
      <c r="N45" s="30" t="s">
        <v>97</v>
      </c>
      <c r="O45" s="31">
        <v>1</v>
      </c>
    </row>
    <row r="46" spans="2:15" ht="15" customHeight="1" x14ac:dyDescent="0.25">
      <c r="B46" s="31" t="s">
        <v>92</v>
      </c>
      <c r="C46" s="32" t="s">
        <v>169</v>
      </c>
      <c r="D46" s="30" t="s">
        <v>95</v>
      </c>
      <c r="E46" s="33">
        <v>45444</v>
      </c>
      <c r="F46" s="31" t="s">
        <v>234</v>
      </c>
      <c r="G46" s="33">
        <v>45554</v>
      </c>
      <c r="H46" s="34">
        <f t="shared" ca="1" si="0"/>
        <v>115.40751412037207</v>
      </c>
      <c r="I46" s="34">
        <f t="shared" ca="1" si="1"/>
        <v>5.4075141203720705</v>
      </c>
      <c r="J46" s="31" t="s">
        <v>209</v>
      </c>
      <c r="L46" s="31" t="s">
        <v>228</v>
      </c>
      <c r="M46" s="31" t="s">
        <v>220</v>
      </c>
      <c r="N46" s="30" t="s">
        <v>97</v>
      </c>
      <c r="O46" s="31">
        <v>1</v>
      </c>
    </row>
    <row r="47" spans="2:15" ht="15" customHeight="1" x14ac:dyDescent="0.25">
      <c r="B47" s="31" t="s">
        <v>182</v>
      </c>
      <c r="C47" s="32" t="s">
        <v>323</v>
      </c>
      <c r="D47" s="30" t="s">
        <v>95</v>
      </c>
      <c r="E47" s="33">
        <v>45481</v>
      </c>
      <c r="F47" s="31" t="s">
        <v>234</v>
      </c>
      <c r="G47" s="33">
        <v>45554</v>
      </c>
      <c r="H47" s="34">
        <f t="shared" ref="H47" ca="1" si="2">IF(F47="DONE",NOW()-E47, NOW()-E47)</f>
        <v>78.40751412037207</v>
      </c>
      <c r="I47" s="34">
        <f t="shared" ref="I47" ca="1" si="3">IF(F47="DONE", "", NOW()-G47)</f>
        <v>5.4075141203720705</v>
      </c>
      <c r="J47" s="31" t="s">
        <v>209</v>
      </c>
      <c r="L47" s="31" t="s">
        <v>228</v>
      </c>
      <c r="M47" s="31" t="s">
        <v>220</v>
      </c>
      <c r="N47" s="30" t="s">
        <v>97</v>
      </c>
      <c r="O47" s="31">
        <v>1</v>
      </c>
    </row>
    <row r="48" spans="2:15" ht="15" customHeight="1" x14ac:dyDescent="0.25">
      <c r="B48" s="31" t="s">
        <v>341</v>
      </c>
      <c r="C48" s="32" t="s">
        <v>324</v>
      </c>
      <c r="D48" s="30" t="s">
        <v>95</v>
      </c>
      <c r="E48" s="33">
        <v>45481</v>
      </c>
      <c r="F48" s="31" t="s">
        <v>234</v>
      </c>
      <c r="G48" s="33">
        <v>45513</v>
      </c>
      <c r="H48" s="34">
        <f t="shared" ca="1" si="0"/>
        <v>78.40751412037207</v>
      </c>
      <c r="I48" s="34">
        <f t="shared" ca="1" si="1"/>
        <v>46.40751412037207</v>
      </c>
      <c r="J48" s="31" t="s">
        <v>207</v>
      </c>
      <c r="L48" s="31" t="s">
        <v>228</v>
      </c>
      <c r="M48" s="31" t="s">
        <v>220</v>
      </c>
      <c r="N48" s="30" t="s">
        <v>97</v>
      </c>
      <c r="O48" s="31">
        <v>0</v>
      </c>
    </row>
    <row r="49" spans="2:15" ht="15" customHeight="1" x14ac:dyDescent="0.25">
      <c r="B49" s="31" t="s">
        <v>166</v>
      </c>
      <c r="C49" s="32" t="s">
        <v>235</v>
      </c>
      <c r="D49" s="30" t="s">
        <v>95</v>
      </c>
      <c r="E49" s="33">
        <v>45292</v>
      </c>
      <c r="F49" s="31" t="s">
        <v>188</v>
      </c>
      <c r="G49" s="33">
        <v>45292</v>
      </c>
      <c r="H49" s="34">
        <f t="shared" ca="1" si="0"/>
        <v>267.40751412037207</v>
      </c>
      <c r="I49" s="34">
        <f t="shared" ca="1" si="1"/>
        <v>267.40751412037207</v>
      </c>
      <c r="J49" s="31" t="s">
        <v>207</v>
      </c>
      <c r="L49" s="31" t="s">
        <v>228</v>
      </c>
      <c r="M49" s="31" t="s">
        <v>220</v>
      </c>
      <c r="N49" s="30" t="s">
        <v>97</v>
      </c>
      <c r="O49" s="31">
        <v>1</v>
      </c>
    </row>
    <row r="50" spans="2:15" ht="15" customHeight="1" x14ac:dyDescent="0.25">
      <c r="B50" s="31" t="s">
        <v>166</v>
      </c>
      <c r="C50" s="32" t="s">
        <v>236</v>
      </c>
      <c r="D50" s="30" t="s">
        <v>95</v>
      </c>
      <c r="E50" s="33">
        <v>45292</v>
      </c>
      <c r="F50" s="31" t="s">
        <v>188</v>
      </c>
      <c r="G50" s="33">
        <v>45292</v>
      </c>
      <c r="H50" s="34">
        <f t="shared" ca="1" si="0"/>
        <v>267.40751412037207</v>
      </c>
      <c r="I50" s="34">
        <f t="shared" ca="1" si="1"/>
        <v>267.40751412037207</v>
      </c>
      <c r="J50" s="31" t="s">
        <v>207</v>
      </c>
      <c r="L50" s="31" t="s">
        <v>228</v>
      </c>
      <c r="M50" s="31" t="s">
        <v>220</v>
      </c>
      <c r="N50" s="30" t="s">
        <v>97</v>
      </c>
      <c r="O50" s="31">
        <v>1</v>
      </c>
    </row>
    <row r="51" spans="2:15" ht="15" customHeight="1" x14ac:dyDescent="0.25">
      <c r="B51" s="31" t="s">
        <v>166</v>
      </c>
      <c r="C51" s="32" t="s">
        <v>237</v>
      </c>
      <c r="D51" s="30" t="s">
        <v>95</v>
      </c>
      <c r="E51" s="33">
        <v>45292</v>
      </c>
      <c r="F51" s="31" t="s">
        <v>188</v>
      </c>
      <c r="G51" s="33">
        <v>45292</v>
      </c>
      <c r="H51" s="34">
        <f t="shared" ca="1" si="0"/>
        <v>267.40751412037207</v>
      </c>
      <c r="I51" s="34">
        <f t="shared" ca="1" si="1"/>
        <v>267.40751412037207</v>
      </c>
      <c r="J51" s="31" t="s">
        <v>207</v>
      </c>
      <c r="L51" s="31" t="s">
        <v>228</v>
      </c>
      <c r="M51" s="31" t="s">
        <v>220</v>
      </c>
      <c r="N51" s="30" t="s">
        <v>97</v>
      </c>
      <c r="O51" s="31">
        <v>1</v>
      </c>
    </row>
    <row r="52" spans="2:15" ht="15" customHeight="1" x14ac:dyDescent="0.25">
      <c r="B52" s="31" t="s">
        <v>166</v>
      </c>
      <c r="C52" s="32" t="s">
        <v>240</v>
      </c>
      <c r="D52" s="30" t="s">
        <v>95</v>
      </c>
      <c r="E52" s="33">
        <v>45292</v>
      </c>
      <c r="F52" s="31" t="s">
        <v>188</v>
      </c>
      <c r="G52" s="33">
        <v>45292</v>
      </c>
      <c r="H52" s="34">
        <f t="shared" ca="1" si="0"/>
        <v>267.40751412037207</v>
      </c>
      <c r="I52" s="34">
        <f t="shared" ca="1" si="1"/>
        <v>267.40751412037207</v>
      </c>
      <c r="J52" s="31" t="s">
        <v>207</v>
      </c>
      <c r="L52" s="31" t="s">
        <v>228</v>
      </c>
      <c r="M52" s="31" t="s">
        <v>220</v>
      </c>
      <c r="N52" s="30" t="s">
        <v>97</v>
      </c>
      <c r="O52" s="31">
        <v>1</v>
      </c>
    </row>
    <row r="53" spans="2:15" ht="15" customHeight="1" x14ac:dyDescent="0.25">
      <c r="B53" s="31" t="s">
        <v>166</v>
      </c>
      <c r="C53" s="32" t="s">
        <v>239</v>
      </c>
      <c r="D53" s="30" t="s">
        <v>95</v>
      </c>
      <c r="E53" s="33">
        <v>45292</v>
      </c>
      <c r="F53" s="31" t="s">
        <v>188</v>
      </c>
      <c r="G53" s="33">
        <v>45292</v>
      </c>
      <c r="H53" s="34">
        <f t="shared" ca="1" si="0"/>
        <v>267.40751412037207</v>
      </c>
      <c r="I53" s="34">
        <f t="shared" ca="1" si="1"/>
        <v>267.40751412037207</v>
      </c>
      <c r="J53" s="31" t="s">
        <v>207</v>
      </c>
      <c r="L53" s="31" t="s">
        <v>228</v>
      </c>
      <c r="M53" s="31" t="s">
        <v>220</v>
      </c>
      <c r="N53" s="30" t="s">
        <v>97</v>
      </c>
      <c r="O53" s="31">
        <v>1</v>
      </c>
    </row>
    <row r="54" spans="2:15" ht="15" customHeight="1" x14ac:dyDescent="0.25">
      <c r="B54" s="31" t="s">
        <v>166</v>
      </c>
      <c r="C54" s="32" t="s">
        <v>238</v>
      </c>
      <c r="D54" s="30" t="s">
        <v>95</v>
      </c>
      <c r="E54" s="33">
        <v>45292</v>
      </c>
      <c r="F54" s="31" t="s">
        <v>188</v>
      </c>
      <c r="G54" s="33">
        <v>45292</v>
      </c>
      <c r="H54" s="34">
        <f t="shared" ca="1" si="0"/>
        <v>267.40751412037207</v>
      </c>
      <c r="I54" s="34">
        <f t="shared" ca="1" si="1"/>
        <v>267.40751412037207</v>
      </c>
      <c r="J54" s="31" t="s">
        <v>207</v>
      </c>
      <c r="L54" s="31" t="s">
        <v>228</v>
      </c>
      <c r="M54" s="31" t="s">
        <v>220</v>
      </c>
      <c r="N54" s="30" t="s">
        <v>97</v>
      </c>
      <c r="O54" s="31">
        <v>1</v>
      </c>
    </row>
    <row r="55" spans="2:15" ht="15" customHeight="1" x14ac:dyDescent="0.25">
      <c r="B55" s="31" t="s">
        <v>166</v>
      </c>
      <c r="C55" s="32" t="s">
        <v>241</v>
      </c>
      <c r="D55" s="30" t="s">
        <v>95</v>
      </c>
      <c r="E55" s="33">
        <v>45292</v>
      </c>
      <c r="F55" s="31" t="s">
        <v>188</v>
      </c>
      <c r="G55" s="33">
        <v>45292</v>
      </c>
      <c r="H55" s="34">
        <f t="shared" ca="1" si="0"/>
        <v>267.40751412037207</v>
      </c>
      <c r="I55" s="34">
        <f t="shared" ca="1" si="1"/>
        <v>267.40751412037207</v>
      </c>
      <c r="J55" s="31" t="s">
        <v>207</v>
      </c>
      <c r="L55" s="31" t="s">
        <v>228</v>
      </c>
      <c r="M55" s="31" t="s">
        <v>220</v>
      </c>
      <c r="N55" s="30" t="s">
        <v>97</v>
      </c>
      <c r="O55" s="31">
        <v>1</v>
      </c>
    </row>
    <row r="56" spans="2:15" ht="15" customHeight="1" x14ac:dyDescent="0.25">
      <c r="B56" s="31" t="s">
        <v>166</v>
      </c>
      <c r="C56" s="32" t="s">
        <v>242</v>
      </c>
      <c r="D56" s="30" t="s">
        <v>95</v>
      </c>
      <c r="E56" s="33">
        <v>45292</v>
      </c>
      <c r="F56" s="31" t="s">
        <v>188</v>
      </c>
      <c r="G56" s="33">
        <v>45292</v>
      </c>
      <c r="H56" s="34">
        <f t="shared" ca="1" si="0"/>
        <v>267.40751412037207</v>
      </c>
      <c r="I56" s="34">
        <f t="shared" ca="1" si="1"/>
        <v>267.40751412037207</v>
      </c>
      <c r="J56" s="31" t="s">
        <v>207</v>
      </c>
      <c r="L56" s="31" t="s">
        <v>228</v>
      </c>
      <c r="M56" s="31" t="s">
        <v>220</v>
      </c>
      <c r="N56" s="30" t="s">
        <v>97</v>
      </c>
      <c r="O56" s="31">
        <v>1</v>
      </c>
    </row>
    <row r="57" spans="2:15" ht="15" customHeight="1" x14ac:dyDescent="0.25">
      <c r="B57" s="31" t="s">
        <v>166</v>
      </c>
      <c r="C57" s="32" t="s">
        <v>243</v>
      </c>
      <c r="D57" s="30" t="s">
        <v>95</v>
      </c>
      <c r="E57" s="33">
        <v>45292</v>
      </c>
      <c r="F57" s="31" t="s">
        <v>188</v>
      </c>
      <c r="G57" s="33">
        <v>45292</v>
      </c>
      <c r="H57" s="34">
        <f t="shared" ca="1" si="0"/>
        <v>267.40751412037207</v>
      </c>
      <c r="I57" s="34">
        <f t="shared" ca="1" si="1"/>
        <v>267.40751412037207</v>
      </c>
      <c r="J57" s="31" t="s">
        <v>207</v>
      </c>
      <c r="L57" s="31" t="s">
        <v>228</v>
      </c>
      <c r="M57" s="31" t="s">
        <v>220</v>
      </c>
      <c r="N57" s="30" t="s">
        <v>97</v>
      </c>
      <c r="O57" s="31">
        <v>1</v>
      </c>
    </row>
    <row r="58" spans="2:15" ht="15" customHeight="1" x14ac:dyDescent="0.25">
      <c r="B58" s="31" t="s">
        <v>94</v>
      </c>
      <c r="C58" s="32" t="s">
        <v>121</v>
      </c>
      <c r="D58" s="30" t="s">
        <v>226</v>
      </c>
      <c r="E58" s="33">
        <v>45292</v>
      </c>
      <c r="F58" s="31" t="s">
        <v>1</v>
      </c>
      <c r="G58" s="33">
        <v>45547</v>
      </c>
      <c r="H58" s="34">
        <f t="shared" ca="1" si="0"/>
        <v>267.40751412037207</v>
      </c>
      <c r="I58" s="34" t="str">
        <f t="shared" ca="1" si="1"/>
        <v/>
      </c>
      <c r="J58" s="31" t="s">
        <v>218</v>
      </c>
      <c r="L58" s="31" t="s">
        <v>228</v>
      </c>
      <c r="M58" s="31" t="s">
        <v>220</v>
      </c>
      <c r="N58" s="30" t="s">
        <v>97</v>
      </c>
      <c r="O58" s="31">
        <v>1</v>
      </c>
    </row>
    <row r="59" spans="2:15" ht="15" customHeight="1" x14ac:dyDescent="0.25">
      <c r="B59" s="31" t="s">
        <v>94</v>
      </c>
      <c r="C59" s="32" t="s">
        <v>122</v>
      </c>
      <c r="D59" s="30" t="s">
        <v>226</v>
      </c>
      <c r="E59" s="33">
        <v>45292</v>
      </c>
      <c r="F59" s="31" t="s">
        <v>1</v>
      </c>
      <c r="G59" s="33">
        <v>45547</v>
      </c>
      <c r="H59" s="34">
        <f t="shared" ca="1" si="0"/>
        <v>267.40751412037207</v>
      </c>
      <c r="I59" s="34" t="str">
        <f t="shared" ca="1" si="1"/>
        <v/>
      </c>
      <c r="J59" s="31" t="s">
        <v>218</v>
      </c>
      <c r="L59" s="31" t="s">
        <v>228</v>
      </c>
      <c r="M59" s="31" t="s">
        <v>220</v>
      </c>
      <c r="N59" s="30" t="s">
        <v>97</v>
      </c>
      <c r="O59" s="31">
        <v>1</v>
      </c>
    </row>
    <row r="60" spans="2:15" ht="15" customHeight="1" x14ac:dyDescent="0.25">
      <c r="B60" s="31" t="s">
        <v>94</v>
      </c>
      <c r="C60" s="32" t="s">
        <v>123</v>
      </c>
      <c r="D60" s="30" t="s">
        <v>226</v>
      </c>
      <c r="E60" s="33">
        <v>45292</v>
      </c>
      <c r="F60" s="31" t="s">
        <v>1</v>
      </c>
      <c r="G60" s="33">
        <v>45547</v>
      </c>
      <c r="H60" s="34">
        <f t="shared" ca="1" si="0"/>
        <v>267.40751412037207</v>
      </c>
      <c r="I60" s="34" t="str">
        <f t="shared" ca="1" si="1"/>
        <v/>
      </c>
      <c r="J60" s="31" t="s">
        <v>218</v>
      </c>
      <c r="L60" s="31" t="s">
        <v>228</v>
      </c>
      <c r="M60" s="31" t="s">
        <v>220</v>
      </c>
      <c r="N60" s="30" t="s">
        <v>97</v>
      </c>
      <c r="O60" s="31">
        <v>1</v>
      </c>
    </row>
    <row r="61" spans="2:15" ht="15" customHeight="1" x14ac:dyDescent="0.25">
      <c r="B61" s="31" t="s">
        <v>94</v>
      </c>
      <c r="C61" s="32" t="s">
        <v>124</v>
      </c>
      <c r="D61" s="30" t="s">
        <v>226</v>
      </c>
      <c r="E61" s="33">
        <v>45292</v>
      </c>
      <c r="F61" s="31" t="s">
        <v>188</v>
      </c>
      <c r="G61" s="33">
        <v>45383</v>
      </c>
      <c r="H61" s="34">
        <f t="shared" ca="1" si="0"/>
        <v>267.40751412037207</v>
      </c>
      <c r="I61" s="34">
        <f t="shared" ca="1" si="1"/>
        <v>176.40751412037207</v>
      </c>
      <c r="J61" s="31" t="s">
        <v>207</v>
      </c>
      <c r="L61" s="31" t="s">
        <v>228</v>
      </c>
      <c r="M61" s="31" t="s">
        <v>220</v>
      </c>
      <c r="N61" s="30" t="s">
        <v>97</v>
      </c>
      <c r="O61" s="31">
        <v>1</v>
      </c>
    </row>
    <row r="62" spans="2:15" ht="15" customHeight="1" x14ac:dyDescent="0.25">
      <c r="B62" s="31" t="s">
        <v>94</v>
      </c>
      <c r="C62" s="32" t="s">
        <v>125</v>
      </c>
      <c r="D62" s="30" t="s">
        <v>226</v>
      </c>
      <c r="E62" s="33">
        <v>45292</v>
      </c>
      <c r="F62" s="31" t="s">
        <v>188</v>
      </c>
      <c r="G62" s="33">
        <v>45383</v>
      </c>
      <c r="H62" s="34">
        <f t="shared" ca="1" si="0"/>
        <v>267.40751412037207</v>
      </c>
      <c r="I62" s="34">
        <f t="shared" ca="1" si="1"/>
        <v>176.40751412037207</v>
      </c>
      <c r="J62" s="31" t="s">
        <v>207</v>
      </c>
      <c r="L62" s="31" t="s">
        <v>228</v>
      </c>
      <c r="M62" s="31" t="s">
        <v>220</v>
      </c>
      <c r="N62" s="30" t="s">
        <v>97</v>
      </c>
      <c r="O62" s="31">
        <v>1</v>
      </c>
    </row>
    <row r="63" spans="2:15" ht="15" customHeight="1" x14ac:dyDescent="0.25">
      <c r="B63" s="31" t="s">
        <v>94</v>
      </c>
      <c r="C63" s="32" t="s">
        <v>126</v>
      </c>
      <c r="D63" s="30" t="s">
        <v>226</v>
      </c>
      <c r="E63" s="33">
        <v>45292</v>
      </c>
      <c r="F63" s="31" t="s">
        <v>188</v>
      </c>
      <c r="G63" s="33">
        <v>45383</v>
      </c>
      <c r="H63" s="34">
        <f t="shared" ca="1" si="0"/>
        <v>267.40751412037207</v>
      </c>
      <c r="I63" s="34">
        <f t="shared" ca="1" si="1"/>
        <v>176.40751412037207</v>
      </c>
      <c r="J63" s="31" t="s">
        <v>207</v>
      </c>
      <c r="L63" s="31" t="s">
        <v>228</v>
      </c>
      <c r="M63" s="31" t="s">
        <v>220</v>
      </c>
      <c r="N63" s="30" t="s">
        <v>97</v>
      </c>
      <c r="O63" s="31">
        <v>1</v>
      </c>
    </row>
    <row r="64" spans="2:15" ht="15" customHeight="1" x14ac:dyDescent="0.25">
      <c r="B64" s="31" t="s">
        <v>94</v>
      </c>
      <c r="C64" s="32" t="s">
        <v>127</v>
      </c>
      <c r="D64" s="30" t="s">
        <v>226</v>
      </c>
      <c r="E64" s="33">
        <v>45292</v>
      </c>
      <c r="F64" s="31" t="s">
        <v>188</v>
      </c>
      <c r="G64" s="33">
        <v>45383</v>
      </c>
      <c r="H64" s="34">
        <f t="shared" ca="1" si="0"/>
        <v>267.40751412037207</v>
      </c>
      <c r="I64" s="34">
        <f t="shared" ca="1" si="1"/>
        <v>176.40751412037207</v>
      </c>
      <c r="J64" s="31" t="s">
        <v>207</v>
      </c>
      <c r="L64" s="31" t="s">
        <v>228</v>
      </c>
      <c r="M64" s="31" t="s">
        <v>220</v>
      </c>
      <c r="N64" s="30" t="s">
        <v>97</v>
      </c>
      <c r="O64" s="31">
        <v>1</v>
      </c>
    </row>
    <row r="65" spans="2:15" ht="15" customHeight="1" x14ac:dyDescent="0.25">
      <c r="B65" s="31" t="s">
        <v>94</v>
      </c>
      <c r="C65" s="32" t="s">
        <v>128</v>
      </c>
      <c r="D65" s="30" t="s">
        <v>226</v>
      </c>
      <c r="E65" s="33">
        <v>45292</v>
      </c>
      <c r="F65" s="31" t="s">
        <v>1</v>
      </c>
      <c r="G65" s="33">
        <v>45383</v>
      </c>
      <c r="H65" s="34">
        <f t="shared" ca="1" si="0"/>
        <v>267.40751412037207</v>
      </c>
      <c r="I65" s="34" t="str">
        <f t="shared" ca="1" si="1"/>
        <v/>
      </c>
      <c r="J65" s="31" t="s">
        <v>218</v>
      </c>
      <c r="L65" s="31" t="s">
        <v>228</v>
      </c>
      <c r="M65" s="31" t="s">
        <v>220</v>
      </c>
      <c r="N65" s="30" t="s">
        <v>97</v>
      </c>
      <c r="O65" s="31">
        <v>1</v>
      </c>
    </row>
    <row r="66" spans="2:15" ht="15" customHeight="1" x14ac:dyDescent="0.25">
      <c r="B66" s="31" t="s">
        <v>94</v>
      </c>
      <c r="C66" s="32" t="s">
        <v>129</v>
      </c>
      <c r="D66" s="30" t="s">
        <v>226</v>
      </c>
      <c r="E66" s="33">
        <v>45292</v>
      </c>
      <c r="F66" s="31" t="s">
        <v>1</v>
      </c>
      <c r="G66" s="33">
        <v>45383</v>
      </c>
      <c r="H66" s="34">
        <f t="shared" ca="1" si="0"/>
        <v>267.40751412037207</v>
      </c>
      <c r="I66" s="34" t="str">
        <f t="shared" ca="1" si="1"/>
        <v/>
      </c>
      <c r="J66" s="31" t="s">
        <v>218</v>
      </c>
      <c r="L66" s="31" t="s">
        <v>228</v>
      </c>
      <c r="M66" s="31" t="s">
        <v>220</v>
      </c>
      <c r="N66" s="30" t="s">
        <v>97</v>
      </c>
      <c r="O66" s="31">
        <v>1</v>
      </c>
    </row>
    <row r="67" spans="2:15" ht="15" customHeight="1" x14ac:dyDescent="0.25">
      <c r="B67" s="31" t="s">
        <v>94</v>
      </c>
      <c r="C67" s="32" t="s">
        <v>130</v>
      </c>
      <c r="D67" s="30" t="s">
        <v>226</v>
      </c>
      <c r="E67" s="33">
        <v>45292</v>
      </c>
      <c r="F67" s="31" t="s">
        <v>1</v>
      </c>
      <c r="G67" s="33">
        <v>45383</v>
      </c>
      <c r="H67" s="34">
        <f t="shared" ca="1" si="0"/>
        <v>267.40751412037207</v>
      </c>
      <c r="I67" s="34" t="str">
        <f t="shared" ca="1" si="1"/>
        <v/>
      </c>
      <c r="J67" s="31" t="s">
        <v>218</v>
      </c>
      <c r="L67" s="31" t="s">
        <v>228</v>
      </c>
      <c r="M67" s="31" t="s">
        <v>220</v>
      </c>
      <c r="N67" s="30" t="s">
        <v>97</v>
      </c>
      <c r="O67" s="31">
        <v>1</v>
      </c>
    </row>
    <row r="68" spans="2:15" ht="15" customHeight="1" x14ac:dyDescent="0.25">
      <c r="B68" s="31" t="s">
        <v>94</v>
      </c>
      <c r="C68" s="32" t="s">
        <v>131</v>
      </c>
      <c r="D68" s="30" t="s">
        <v>226</v>
      </c>
      <c r="E68" s="33">
        <v>45292</v>
      </c>
      <c r="F68" s="31" t="s">
        <v>1</v>
      </c>
      <c r="G68" s="33">
        <v>45383</v>
      </c>
      <c r="H68" s="34">
        <f t="shared" ref="H68:H130" ca="1" si="4">IF(F68="DONE",NOW()-E68, NOW()-E68)</f>
        <v>267.40751412037207</v>
      </c>
      <c r="I68" s="34" t="str">
        <f t="shared" ref="I68:I130" ca="1" si="5">IF(F68="DONE", "", NOW()-G68)</f>
        <v/>
      </c>
      <c r="J68" s="31" t="s">
        <v>218</v>
      </c>
      <c r="L68" s="31" t="s">
        <v>228</v>
      </c>
      <c r="M68" s="31" t="s">
        <v>220</v>
      </c>
      <c r="N68" s="30" t="s">
        <v>97</v>
      </c>
      <c r="O68" s="31">
        <v>1</v>
      </c>
    </row>
    <row r="69" spans="2:15" ht="15" customHeight="1" x14ac:dyDescent="0.25">
      <c r="B69" s="31" t="s">
        <v>94</v>
      </c>
      <c r="C69" s="32" t="s">
        <v>132</v>
      </c>
      <c r="D69" s="30" t="s">
        <v>226</v>
      </c>
      <c r="E69" s="33">
        <v>45292</v>
      </c>
      <c r="F69" s="31" t="s">
        <v>1</v>
      </c>
      <c r="G69" s="33">
        <v>45383</v>
      </c>
      <c r="H69" s="34">
        <f t="shared" ca="1" si="4"/>
        <v>267.40751412037207</v>
      </c>
      <c r="I69" s="34" t="str">
        <f t="shared" ca="1" si="5"/>
        <v/>
      </c>
      <c r="J69" s="31" t="s">
        <v>218</v>
      </c>
      <c r="L69" s="31" t="s">
        <v>228</v>
      </c>
      <c r="M69" s="31" t="s">
        <v>220</v>
      </c>
      <c r="N69" s="30" t="s">
        <v>97</v>
      </c>
      <c r="O69" s="31">
        <v>1</v>
      </c>
    </row>
    <row r="70" spans="2:15" ht="15" customHeight="1" x14ac:dyDescent="0.25">
      <c r="B70" s="31" t="s">
        <v>94</v>
      </c>
      <c r="C70" s="32" t="s">
        <v>138</v>
      </c>
      <c r="D70" s="30" t="s">
        <v>226</v>
      </c>
      <c r="E70" s="33">
        <v>45292</v>
      </c>
      <c r="F70" s="31" t="s">
        <v>1</v>
      </c>
      <c r="G70" s="33">
        <v>45383</v>
      </c>
      <c r="H70" s="34">
        <f t="shared" ca="1" si="4"/>
        <v>267.40751412037207</v>
      </c>
      <c r="I70" s="34" t="str">
        <f t="shared" ca="1" si="5"/>
        <v/>
      </c>
      <c r="J70" s="31" t="s">
        <v>218</v>
      </c>
      <c r="L70" s="31" t="s">
        <v>228</v>
      </c>
      <c r="M70" s="31" t="s">
        <v>220</v>
      </c>
      <c r="N70" s="30" t="s">
        <v>97</v>
      </c>
      <c r="O70" s="31">
        <v>1</v>
      </c>
    </row>
    <row r="71" spans="2:15" ht="15" customHeight="1" x14ac:dyDescent="0.25">
      <c r="B71" s="31" t="s">
        <v>94</v>
      </c>
      <c r="C71" s="32" t="s">
        <v>139</v>
      </c>
      <c r="D71" s="30" t="s">
        <v>226</v>
      </c>
      <c r="E71" s="33">
        <v>45292</v>
      </c>
      <c r="F71" s="31" t="s">
        <v>1</v>
      </c>
      <c r="G71" s="33">
        <v>45383</v>
      </c>
      <c r="H71" s="34">
        <f t="shared" ca="1" si="4"/>
        <v>267.40751412037207</v>
      </c>
      <c r="I71" s="34" t="str">
        <f t="shared" ca="1" si="5"/>
        <v/>
      </c>
      <c r="J71" s="31" t="s">
        <v>218</v>
      </c>
      <c r="L71" s="31" t="s">
        <v>228</v>
      </c>
      <c r="M71" s="31" t="s">
        <v>220</v>
      </c>
      <c r="N71" s="30" t="s">
        <v>97</v>
      </c>
      <c r="O71" s="31">
        <v>1</v>
      </c>
    </row>
    <row r="72" spans="2:15" ht="15" customHeight="1" x14ac:dyDescent="0.25">
      <c r="B72" s="31" t="s">
        <v>94</v>
      </c>
      <c r="C72" s="32" t="s">
        <v>133</v>
      </c>
      <c r="D72" s="30" t="s">
        <v>226</v>
      </c>
      <c r="E72" s="33">
        <v>45292</v>
      </c>
      <c r="F72" s="31" t="s">
        <v>1</v>
      </c>
      <c r="G72" s="33">
        <v>45383</v>
      </c>
      <c r="H72" s="34">
        <f t="shared" ca="1" si="4"/>
        <v>267.40751412037207</v>
      </c>
      <c r="I72" s="34" t="str">
        <f t="shared" ca="1" si="5"/>
        <v/>
      </c>
      <c r="J72" s="31" t="s">
        <v>218</v>
      </c>
      <c r="L72" s="31" t="s">
        <v>228</v>
      </c>
      <c r="M72" s="31" t="s">
        <v>220</v>
      </c>
      <c r="N72" s="30" t="s">
        <v>97</v>
      </c>
      <c r="O72" s="31">
        <v>1</v>
      </c>
    </row>
    <row r="73" spans="2:15" ht="15" customHeight="1" x14ac:dyDescent="0.25">
      <c r="B73" s="31" t="s">
        <v>94</v>
      </c>
      <c r="C73" s="32" t="s">
        <v>134</v>
      </c>
      <c r="D73" s="30" t="s">
        <v>226</v>
      </c>
      <c r="E73" s="33">
        <v>45292</v>
      </c>
      <c r="F73" s="31" t="s">
        <v>1</v>
      </c>
      <c r="G73" s="33">
        <v>45383</v>
      </c>
      <c r="H73" s="34">
        <f t="shared" ca="1" si="4"/>
        <v>267.40751412037207</v>
      </c>
      <c r="I73" s="34" t="str">
        <f t="shared" ca="1" si="5"/>
        <v/>
      </c>
      <c r="J73" s="31" t="s">
        <v>218</v>
      </c>
      <c r="L73" s="31" t="s">
        <v>228</v>
      </c>
      <c r="M73" s="31" t="s">
        <v>220</v>
      </c>
      <c r="N73" s="30" t="s">
        <v>97</v>
      </c>
      <c r="O73" s="31">
        <v>1</v>
      </c>
    </row>
    <row r="74" spans="2:15" ht="15" customHeight="1" x14ac:dyDescent="0.25">
      <c r="B74" s="31" t="s">
        <v>94</v>
      </c>
      <c r="C74" s="32" t="s">
        <v>149</v>
      </c>
      <c r="D74" s="30" t="s">
        <v>226</v>
      </c>
      <c r="E74" s="33">
        <v>45413</v>
      </c>
      <c r="F74" s="31" t="s">
        <v>188</v>
      </c>
      <c r="G74" s="33">
        <v>45531</v>
      </c>
      <c r="H74" s="34">
        <f t="shared" ca="1" si="4"/>
        <v>146.40751412037207</v>
      </c>
      <c r="I74" s="34">
        <f t="shared" ca="1" si="5"/>
        <v>28.40751412037207</v>
      </c>
      <c r="J74" s="31" t="s">
        <v>207</v>
      </c>
      <c r="L74" s="31" t="s">
        <v>228</v>
      </c>
      <c r="M74" s="31" t="s">
        <v>220</v>
      </c>
      <c r="N74" s="30" t="s">
        <v>191</v>
      </c>
      <c r="O74" s="31">
        <v>1</v>
      </c>
    </row>
    <row r="75" spans="2:15" ht="15" customHeight="1" x14ac:dyDescent="0.25">
      <c r="B75" s="31" t="s">
        <v>94</v>
      </c>
      <c r="C75" s="32" t="s">
        <v>136</v>
      </c>
      <c r="D75" s="30" t="s">
        <v>226</v>
      </c>
      <c r="E75" s="33">
        <v>45413</v>
      </c>
      <c r="F75" s="31" t="s">
        <v>188</v>
      </c>
      <c r="G75" s="33">
        <v>45383</v>
      </c>
      <c r="H75" s="34">
        <f t="shared" ca="1" si="4"/>
        <v>146.40751412037207</v>
      </c>
      <c r="I75" s="34">
        <f t="shared" ca="1" si="5"/>
        <v>176.40751412037207</v>
      </c>
      <c r="J75" s="31" t="s">
        <v>207</v>
      </c>
      <c r="L75" s="31" t="s">
        <v>228</v>
      </c>
      <c r="M75" s="31" t="s">
        <v>220</v>
      </c>
      <c r="N75" s="30" t="s">
        <v>191</v>
      </c>
      <c r="O75" s="31">
        <v>1</v>
      </c>
    </row>
    <row r="76" spans="2:15" ht="15" customHeight="1" x14ac:dyDescent="0.25">
      <c r="B76" s="31" t="s">
        <v>94</v>
      </c>
      <c r="C76" s="32" t="s">
        <v>135</v>
      </c>
      <c r="D76" s="30" t="s">
        <v>226</v>
      </c>
      <c r="E76" s="33">
        <v>45413</v>
      </c>
      <c r="F76" s="31" t="s">
        <v>1</v>
      </c>
      <c r="G76" s="33">
        <v>45383</v>
      </c>
      <c r="H76" s="34">
        <f t="shared" ca="1" si="4"/>
        <v>146.40751412037207</v>
      </c>
      <c r="I76" s="34" t="str">
        <f t="shared" ca="1" si="5"/>
        <v/>
      </c>
      <c r="J76" s="31" t="s">
        <v>218</v>
      </c>
      <c r="L76" s="31" t="s">
        <v>228</v>
      </c>
      <c r="M76" s="31" t="s">
        <v>220</v>
      </c>
      <c r="N76" s="30" t="s">
        <v>191</v>
      </c>
      <c r="O76" s="31">
        <v>1</v>
      </c>
    </row>
    <row r="77" spans="2:15" ht="15" customHeight="1" x14ac:dyDescent="0.25">
      <c r="B77" s="31" t="s">
        <v>94</v>
      </c>
      <c r="C77" s="32" t="s">
        <v>148</v>
      </c>
      <c r="D77" s="30" t="s">
        <v>226</v>
      </c>
      <c r="E77" s="33">
        <v>45413</v>
      </c>
      <c r="F77" s="31" t="s">
        <v>1</v>
      </c>
      <c r="G77" s="33">
        <v>45383</v>
      </c>
      <c r="H77" s="34">
        <f t="shared" ca="1" si="4"/>
        <v>146.40751412037207</v>
      </c>
      <c r="I77" s="34" t="str">
        <f t="shared" ca="1" si="5"/>
        <v/>
      </c>
      <c r="J77" s="31" t="s">
        <v>218</v>
      </c>
      <c r="L77" s="31" t="s">
        <v>228</v>
      </c>
      <c r="M77" s="31" t="s">
        <v>220</v>
      </c>
      <c r="N77" s="30" t="s">
        <v>191</v>
      </c>
      <c r="O77" s="31">
        <v>1</v>
      </c>
    </row>
    <row r="78" spans="2:15" ht="15" customHeight="1" x14ac:dyDescent="0.25">
      <c r="B78" s="31" t="s">
        <v>94</v>
      </c>
      <c r="C78" s="32" t="s">
        <v>158</v>
      </c>
      <c r="D78" s="30" t="s">
        <v>226</v>
      </c>
      <c r="E78" s="33">
        <v>45413</v>
      </c>
      <c r="F78" s="31" t="s">
        <v>1</v>
      </c>
      <c r="G78" s="33">
        <v>45383</v>
      </c>
      <c r="H78" s="34">
        <f t="shared" ca="1" si="4"/>
        <v>146.40751412037207</v>
      </c>
      <c r="I78" s="34" t="str">
        <f t="shared" ca="1" si="5"/>
        <v/>
      </c>
      <c r="J78" s="31" t="s">
        <v>218</v>
      </c>
      <c r="L78" s="31" t="s">
        <v>228</v>
      </c>
      <c r="M78" s="31" t="s">
        <v>220</v>
      </c>
      <c r="N78" s="30" t="s">
        <v>191</v>
      </c>
      <c r="O78" s="31">
        <v>1</v>
      </c>
    </row>
    <row r="79" spans="2:15" ht="15" customHeight="1" x14ac:dyDescent="0.25">
      <c r="B79" s="31" t="s">
        <v>91</v>
      </c>
      <c r="C79" s="32" t="s">
        <v>150</v>
      </c>
      <c r="D79" s="30" t="s">
        <v>226</v>
      </c>
      <c r="E79" s="33">
        <v>45413</v>
      </c>
      <c r="F79" s="31" t="s">
        <v>1</v>
      </c>
      <c r="G79" s="33">
        <v>45474</v>
      </c>
      <c r="H79" s="34">
        <f t="shared" ca="1" si="4"/>
        <v>146.40751412037207</v>
      </c>
      <c r="I79" s="34" t="str">
        <f t="shared" ca="1" si="5"/>
        <v/>
      </c>
      <c r="J79" s="31" t="s">
        <v>218</v>
      </c>
      <c r="L79" s="31" t="s">
        <v>228</v>
      </c>
      <c r="M79" s="31" t="s">
        <v>220</v>
      </c>
      <c r="N79" s="30" t="s">
        <v>97</v>
      </c>
      <c r="O79" s="31">
        <v>1</v>
      </c>
    </row>
    <row r="80" spans="2:15" ht="15" customHeight="1" x14ac:dyDescent="0.25">
      <c r="B80" s="31" t="s">
        <v>91</v>
      </c>
      <c r="C80" s="32" t="s">
        <v>159</v>
      </c>
      <c r="D80" s="30" t="s">
        <v>226</v>
      </c>
      <c r="E80" s="33">
        <v>45413</v>
      </c>
      <c r="F80" s="31" t="s">
        <v>1</v>
      </c>
      <c r="G80" s="33">
        <v>45474</v>
      </c>
      <c r="H80" s="34">
        <f t="shared" ca="1" si="4"/>
        <v>146.40751412037207</v>
      </c>
      <c r="I80" s="34" t="str">
        <f t="shared" ca="1" si="5"/>
        <v/>
      </c>
      <c r="J80" s="31" t="s">
        <v>218</v>
      </c>
      <c r="L80" s="31" t="s">
        <v>228</v>
      </c>
      <c r="M80" s="31" t="s">
        <v>220</v>
      </c>
      <c r="N80" s="30" t="s">
        <v>97</v>
      </c>
      <c r="O80" s="31">
        <v>1</v>
      </c>
    </row>
    <row r="81" spans="2:15" ht="15" customHeight="1" x14ac:dyDescent="0.25">
      <c r="B81" s="31" t="s">
        <v>91</v>
      </c>
      <c r="C81" s="32" t="s">
        <v>41</v>
      </c>
      <c r="D81" s="30" t="s">
        <v>226</v>
      </c>
      <c r="E81" s="33">
        <v>45413</v>
      </c>
      <c r="F81" s="31" t="s">
        <v>1</v>
      </c>
      <c r="G81" s="33">
        <v>45474</v>
      </c>
      <c r="H81" s="34">
        <f t="shared" ca="1" si="4"/>
        <v>146.40751412037207</v>
      </c>
      <c r="I81" s="34" t="str">
        <f t="shared" ca="1" si="5"/>
        <v/>
      </c>
      <c r="J81" s="31" t="s">
        <v>218</v>
      </c>
      <c r="L81" s="31" t="s">
        <v>228</v>
      </c>
      <c r="M81" s="31" t="s">
        <v>220</v>
      </c>
      <c r="N81" s="30" t="s">
        <v>97</v>
      </c>
      <c r="O81" s="31">
        <v>1</v>
      </c>
    </row>
    <row r="82" spans="2:15" ht="15" customHeight="1" x14ac:dyDescent="0.25">
      <c r="B82" s="31" t="s">
        <v>91</v>
      </c>
      <c r="C82" s="32" t="s">
        <v>42</v>
      </c>
      <c r="D82" s="30" t="s">
        <v>226</v>
      </c>
      <c r="E82" s="33">
        <v>45413</v>
      </c>
      <c r="F82" s="31" t="s">
        <v>1</v>
      </c>
      <c r="G82" s="33">
        <v>45474</v>
      </c>
      <c r="H82" s="34">
        <f t="shared" ca="1" si="4"/>
        <v>146.40751412037207</v>
      </c>
      <c r="I82" s="34" t="str">
        <f t="shared" ca="1" si="5"/>
        <v/>
      </c>
      <c r="J82" s="31" t="s">
        <v>218</v>
      </c>
      <c r="L82" s="31" t="s">
        <v>228</v>
      </c>
      <c r="M82" s="31" t="s">
        <v>220</v>
      </c>
      <c r="N82" s="30" t="s">
        <v>97</v>
      </c>
      <c r="O82" s="31">
        <v>1</v>
      </c>
    </row>
    <row r="83" spans="2:15" ht="15" customHeight="1" x14ac:dyDescent="0.25">
      <c r="B83" s="31" t="s">
        <v>91</v>
      </c>
      <c r="C83" s="32" t="s">
        <v>44</v>
      </c>
      <c r="D83" s="30" t="s">
        <v>226</v>
      </c>
      <c r="E83" s="33">
        <v>45413</v>
      </c>
      <c r="F83" s="31" t="s">
        <v>1</v>
      </c>
      <c r="G83" s="33">
        <v>45474</v>
      </c>
      <c r="H83" s="34">
        <f t="shared" ca="1" si="4"/>
        <v>146.40751412037207</v>
      </c>
      <c r="I83" s="34" t="str">
        <f t="shared" ca="1" si="5"/>
        <v/>
      </c>
      <c r="J83" s="31" t="s">
        <v>218</v>
      </c>
      <c r="L83" s="31" t="s">
        <v>228</v>
      </c>
      <c r="M83" s="31" t="s">
        <v>220</v>
      </c>
      <c r="N83" s="30" t="s">
        <v>97</v>
      </c>
      <c r="O83" s="31">
        <v>1</v>
      </c>
    </row>
    <row r="84" spans="2:15" ht="15" customHeight="1" x14ac:dyDescent="0.25">
      <c r="B84" s="31" t="s">
        <v>91</v>
      </c>
      <c r="C84" s="32" t="s">
        <v>45</v>
      </c>
      <c r="D84" s="30" t="s">
        <v>226</v>
      </c>
      <c r="E84" s="33">
        <v>45413</v>
      </c>
      <c r="F84" s="31" t="s">
        <v>1</v>
      </c>
      <c r="G84" s="33">
        <v>45474</v>
      </c>
      <c r="H84" s="34">
        <f t="shared" ca="1" si="4"/>
        <v>146.40751412037207</v>
      </c>
      <c r="I84" s="34" t="str">
        <f t="shared" ca="1" si="5"/>
        <v/>
      </c>
      <c r="J84" s="31" t="s">
        <v>218</v>
      </c>
      <c r="L84" s="31" t="s">
        <v>228</v>
      </c>
      <c r="M84" s="31" t="s">
        <v>220</v>
      </c>
      <c r="N84" s="30" t="s">
        <v>97</v>
      </c>
      <c r="O84" s="31">
        <v>1</v>
      </c>
    </row>
    <row r="85" spans="2:15" ht="15" customHeight="1" x14ac:dyDescent="0.25">
      <c r="B85" s="31" t="s">
        <v>91</v>
      </c>
      <c r="C85" s="32" t="s">
        <v>46</v>
      </c>
      <c r="D85" s="30" t="s">
        <v>226</v>
      </c>
      <c r="E85" s="33">
        <v>45413</v>
      </c>
      <c r="F85" s="31" t="s">
        <v>1</v>
      </c>
      <c r="G85" s="33">
        <v>45474</v>
      </c>
      <c r="H85" s="34">
        <f t="shared" ca="1" si="4"/>
        <v>146.40751412037207</v>
      </c>
      <c r="I85" s="34" t="str">
        <f t="shared" ca="1" si="5"/>
        <v/>
      </c>
      <c r="J85" s="31" t="s">
        <v>218</v>
      </c>
      <c r="L85" s="31" t="s">
        <v>228</v>
      </c>
      <c r="M85" s="31" t="s">
        <v>220</v>
      </c>
      <c r="N85" s="30" t="s">
        <v>97</v>
      </c>
      <c r="O85" s="31">
        <v>1</v>
      </c>
    </row>
    <row r="86" spans="2:15" ht="15" customHeight="1" x14ac:dyDescent="0.25">
      <c r="B86" s="31" t="s">
        <v>91</v>
      </c>
      <c r="C86" s="32" t="s">
        <v>47</v>
      </c>
      <c r="D86" s="30" t="s">
        <v>226</v>
      </c>
      <c r="E86" s="33">
        <v>45413</v>
      </c>
      <c r="F86" s="31" t="s">
        <v>1</v>
      </c>
      <c r="G86" s="33">
        <v>45474</v>
      </c>
      <c r="H86" s="34">
        <f t="shared" ca="1" si="4"/>
        <v>146.40751412037207</v>
      </c>
      <c r="I86" s="34" t="str">
        <f t="shared" ca="1" si="5"/>
        <v/>
      </c>
      <c r="J86" s="31" t="s">
        <v>218</v>
      </c>
      <c r="L86" s="31" t="s">
        <v>228</v>
      </c>
      <c r="M86" s="31" t="s">
        <v>220</v>
      </c>
      <c r="N86" s="30" t="s">
        <v>97</v>
      </c>
      <c r="O86" s="31">
        <v>1</v>
      </c>
    </row>
    <row r="87" spans="2:15" ht="15" customHeight="1" x14ac:dyDescent="0.25">
      <c r="B87" s="31" t="s">
        <v>91</v>
      </c>
      <c r="C87" s="32" t="s">
        <v>48</v>
      </c>
      <c r="D87" s="30" t="s">
        <v>226</v>
      </c>
      <c r="E87" s="33">
        <v>45413</v>
      </c>
      <c r="F87" s="31" t="s">
        <v>1</v>
      </c>
      <c r="G87" s="33">
        <v>45474</v>
      </c>
      <c r="H87" s="34">
        <f t="shared" ca="1" si="4"/>
        <v>146.40751412037207</v>
      </c>
      <c r="I87" s="34" t="str">
        <f t="shared" ca="1" si="5"/>
        <v/>
      </c>
      <c r="J87" s="31" t="s">
        <v>218</v>
      </c>
      <c r="L87" s="31" t="s">
        <v>228</v>
      </c>
      <c r="M87" s="31" t="s">
        <v>220</v>
      </c>
      <c r="N87" s="30" t="s">
        <v>97</v>
      </c>
      <c r="O87" s="31">
        <v>1</v>
      </c>
    </row>
    <row r="88" spans="2:15" ht="15" customHeight="1" x14ac:dyDescent="0.25">
      <c r="B88" s="31" t="s">
        <v>91</v>
      </c>
      <c r="C88" s="32" t="s">
        <v>49</v>
      </c>
      <c r="D88" s="30" t="s">
        <v>226</v>
      </c>
      <c r="E88" s="33">
        <v>45413</v>
      </c>
      <c r="F88" s="31" t="s">
        <v>1</v>
      </c>
      <c r="G88" s="33">
        <v>45474</v>
      </c>
      <c r="H88" s="34">
        <f t="shared" ca="1" si="4"/>
        <v>146.40751412037207</v>
      </c>
      <c r="I88" s="34" t="str">
        <f t="shared" ca="1" si="5"/>
        <v/>
      </c>
      <c r="J88" s="31" t="s">
        <v>218</v>
      </c>
      <c r="L88" s="31" t="s">
        <v>228</v>
      </c>
      <c r="M88" s="31" t="s">
        <v>220</v>
      </c>
      <c r="N88" s="30" t="s">
        <v>97</v>
      </c>
      <c r="O88" s="31">
        <v>1</v>
      </c>
    </row>
    <row r="89" spans="2:15" ht="15" customHeight="1" x14ac:dyDescent="0.25">
      <c r="B89" s="31" t="s">
        <v>91</v>
      </c>
      <c r="C89" s="32" t="s">
        <v>50</v>
      </c>
      <c r="D89" s="30" t="s">
        <v>226</v>
      </c>
      <c r="E89" s="33">
        <v>45413</v>
      </c>
      <c r="F89" s="31" t="s">
        <v>1</v>
      </c>
      <c r="G89" s="33">
        <v>45474</v>
      </c>
      <c r="H89" s="34">
        <f t="shared" ca="1" si="4"/>
        <v>146.40751412037207</v>
      </c>
      <c r="I89" s="34" t="str">
        <f t="shared" ca="1" si="5"/>
        <v/>
      </c>
      <c r="J89" s="31" t="s">
        <v>218</v>
      </c>
      <c r="L89" s="31" t="s">
        <v>228</v>
      </c>
      <c r="M89" s="31" t="s">
        <v>220</v>
      </c>
      <c r="N89" s="30" t="s">
        <v>97</v>
      </c>
      <c r="O89" s="31">
        <v>1</v>
      </c>
    </row>
    <row r="90" spans="2:15" ht="15" customHeight="1" x14ac:dyDescent="0.25">
      <c r="B90" s="31" t="s">
        <v>91</v>
      </c>
      <c r="C90" s="32" t="s">
        <v>51</v>
      </c>
      <c r="D90" s="30" t="s">
        <v>226</v>
      </c>
      <c r="E90" s="33">
        <v>45413</v>
      </c>
      <c r="F90" s="31" t="s">
        <v>1</v>
      </c>
      <c r="G90" s="33">
        <v>45474</v>
      </c>
      <c r="H90" s="34">
        <f t="shared" ca="1" si="4"/>
        <v>146.40751412037207</v>
      </c>
      <c r="I90" s="34" t="str">
        <f t="shared" ca="1" si="5"/>
        <v/>
      </c>
      <c r="J90" s="31" t="s">
        <v>218</v>
      </c>
      <c r="L90" s="31" t="s">
        <v>228</v>
      </c>
      <c r="M90" s="31" t="s">
        <v>220</v>
      </c>
      <c r="N90" s="30" t="s">
        <v>97</v>
      </c>
      <c r="O90" s="31">
        <v>1</v>
      </c>
    </row>
    <row r="91" spans="2:15" ht="15" customHeight="1" x14ac:dyDescent="0.25">
      <c r="B91" s="31" t="s">
        <v>91</v>
      </c>
      <c r="C91" s="32" t="s">
        <v>52</v>
      </c>
      <c r="D91" s="30" t="s">
        <v>226</v>
      </c>
      <c r="E91" s="33">
        <v>45413</v>
      </c>
      <c r="F91" s="31" t="s">
        <v>1</v>
      </c>
      <c r="G91" s="33">
        <v>45474</v>
      </c>
      <c r="H91" s="34">
        <f t="shared" ca="1" si="4"/>
        <v>146.40751412037207</v>
      </c>
      <c r="I91" s="34" t="str">
        <f t="shared" ca="1" si="5"/>
        <v/>
      </c>
      <c r="J91" s="31" t="s">
        <v>218</v>
      </c>
      <c r="L91" s="31" t="s">
        <v>228</v>
      </c>
      <c r="M91" s="31" t="s">
        <v>220</v>
      </c>
      <c r="N91" s="30" t="s">
        <v>97</v>
      </c>
      <c r="O91" s="31">
        <v>1</v>
      </c>
    </row>
    <row r="92" spans="2:15" ht="15" customHeight="1" x14ac:dyDescent="0.25">
      <c r="B92" s="31" t="s">
        <v>91</v>
      </c>
      <c r="C92" s="32" t="s">
        <v>53</v>
      </c>
      <c r="D92" s="30" t="s">
        <v>226</v>
      </c>
      <c r="E92" s="33">
        <v>45413</v>
      </c>
      <c r="F92" s="31" t="s">
        <v>1</v>
      </c>
      <c r="G92" s="33">
        <v>45474</v>
      </c>
      <c r="H92" s="34">
        <f t="shared" ca="1" si="4"/>
        <v>146.40751412037207</v>
      </c>
      <c r="I92" s="34" t="str">
        <f t="shared" ca="1" si="5"/>
        <v/>
      </c>
      <c r="J92" s="31" t="s">
        <v>218</v>
      </c>
      <c r="L92" s="31" t="s">
        <v>228</v>
      </c>
      <c r="M92" s="31" t="s">
        <v>220</v>
      </c>
      <c r="N92" s="30" t="s">
        <v>97</v>
      </c>
      <c r="O92" s="31">
        <v>1</v>
      </c>
    </row>
    <row r="93" spans="2:15" ht="15" customHeight="1" x14ac:dyDescent="0.25">
      <c r="B93" s="31" t="s">
        <v>91</v>
      </c>
      <c r="C93" s="32" t="s">
        <v>54</v>
      </c>
      <c r="D93" s="30" t="s">
        <v>226</v>
      </c>
      <c r="E93" s="33">
        <v>45413</v>
      </c>
      <c r="F93" s="31" t="s">
        <v>1</v>
      </c>
      <c r="G93" s="33">
        <v>45474</v>
      </c>
      <c r="H93" s="34">
        <f t="shared" ca="1" si="4"/>
        <v>146.40751412037207</v>
      </c>
      <c r="I93" s="34" t="str">
        <f t="shared" ca="1" si="5"/>
        <v/>
      </c>
      <c r="J93" s="31" t="s">
        <v>218</v>
      </c>
      <c r="L93" s="31" t="s">
        <v>228</v>
      </c>
      <c r="M93" s="31" t="s">
        <v>220</v>
      </c>
      <c r="N93" s="30" t="s">
        <v>97</v>
      </c>
      <c r="O93" s="31">
        <v>1</v>
      </c>
    </row>
    <row r="94" spans="2:15" ht="15" customHeight="1" x14ac:dyDescent="0.25">
      <c r="B94" s="31" t="s">
        <v>91</v>
      </c>
      <c r="C94" s="32" t="s">
        <v>56</v>
      </c>
      <c r="D94" s="30" t="s">
        <v>226</v>
      </c>
      <c r="E94" s="33">
        <v>45413</v>
      </c>
      <c r="F94" s="31" t="s">
        <v>1</v>
      </c>
      <c r="G94" s="33">
        <v>45474</v>
      </c>
      <c r="H94" s="34">
        <f t="shared" ca="1" si="4"/>
        <v>146.40751412037207</v>
      </c>
      <c r="I94" s="34" t="str">
        <f t="shared" ca="1" si="5"/>
        <v/>
      </c>
      <c r="J94" s="31" t="s">
        <v>218</v>
      </c>
      <c r="L94" s="31" t="s">
        <v>228</v>
      </c>
      <c r="M94" s="31" t="s">
        <v>220</v>
      </c>
      <c r="N94" s="30" t="s">
        <v>97</v>
      </c>
      <c r="O94" s="31">
        <v>1</v>
      </c>
    </row>
    <row r="95" spans="2:15" ht="15" customHeight="1" x14ac:dyDescent="0.25">
      <c r="B95" s="31" t="s">
        <v>91</v>
      </c>
      <c r="C95" s="32" t="s">
        <v>57</v>
      </c>
      <c r="D95" s="30" t="s">
        <v>226</v>
      </c>
      <c r="E95" s="33">
        <v>45413</v>
      </c>
      <c r="F95" s="31" t="s">
        <v>1</v>
      </c>
      <c r="G95" s="33">
        <v>45474</v>
      </c>
      <c r="H95" s="34">
        <f t="shared" ca="1" si="4"/>
        <v>146.40751412037207</v>
      </c>
      <c r="I95" s="34" t="str">
        <f t="shared" ca="1" si="5"/>
        <v/>
      </c>
      <c r="J95" s="31" t="s">
        <v>218</v>
      </c>
      <c r="L95" s="31" t="s">
        <v>228</v>
      </c>
      <c r="M95" s="31" t="s">
        <v>220</v>
      </c>
      <c r="N95" s="30" t="s">
        <v>97</v>
      </c>
      <c r="O95" s="31">
        <v>1</v>
      </c>
    </row>
    <row r="96" spans="2:15" ht="15" customHeight="1" x14ac:dyDescent="0.25">
      <c r="B96" s="31" t="s">
        <v>91</v>
      </c>
      <c r="C96" s="32" t="s">
        <v>58</v>
      </c>
      <c r="D96" s="30" t="s">
        <v>226</v>
      </c>
      <c r="E96" s="33">
        <v>45413</v>
      </c>
      <c r="F96" s="31" t="s">
        <v>1</v>
      </c>
      <c r="G96" s="33">
        <v>45474</v>
      </c>
      <c r="H96" s="34">
        <f t="shared" ca="1" si="4"/>
        <v>146.40751412037207</v>
      </c>
      <c r="I96" s="34" t="str">
        <f t="shared" ca="1" si="5"/>
        <v/>
      </c>
      <c r="J96" s="31" t="s">
        <v>218</v>
      </c>
      <c r="L96" s="31" t="s">
        <v>228</v>
      </c>
      <c r="M96" s="31" t="s">
        <v>220</v>
      </c>
      <c r="N96" s="30" t="s">
        <v>97</v>
      </c>
      <c r="O96" s="31">
        <v>1</v>
      </c>
    </row>
    <row r="97" spans="2:19" ht="15" customHeight="1" x14ac:dyDescent="0.25">
      <c r="B97" s="31" t="s">
        <v>91</v>
      </c>
      <c r="C97" s="32" t="s">
        <v>59</v>
      </c>
      <c r="D97" s="30" t="s">
        <v>226</v>
      </c>
      <c r="E97" s="33">
        <v>45413</v>
      </c>
      <c r="F97" s="31" t="s">
        <v>1</v>
      </c>
      <c r="G97" s="33">
        <v>45474</v>
      </c>
      <c r="H97" s="34">
        <f t="shared" ca="1" si="4"/>
        <v>146.40751412037207</v>
      </c>
      <c r="I97" s="34" t="str">
        <f t="shared" ca="1" si="5"/>
        <v/>
      </c>
      <c r="J97" s="31" t="s">
        <v>218</v>
      </c>
      <c r="L97" s="31" t="s">
        <v>228</v>
      </c>
      <c r="M97" s="31" t="s">
        <v>220</v>
      </c>
      <c r="N97" s="30" t="s">
        <v>97</v>
      </c>
      <c r="O97" s="31">
        <v>1</v>
      </c>
    </row>
    <row r="98" spans="2:19" ht="15" customHeight="1" x14ac:dyDescent="0.25">
      <c r="B98" s="31" t="s">
        <v>91</v>
      </c>
      <c r="C98" s="32" t="s">
        <v>60</v>
      </c>
      <c r="D98" s="30" t="s">
        <v>226</v>
      </c>
      <c r="E98" s="33">
        <v>45413</v>
      </c>
      <c r="F98" s="31" t="s">
        <v>1</v>
      </c>
      <c r="G98" s="33">
        <v>45474</v>
      </c>
      <c r="H98" s="34">
        <f t="shared" ca="1" si="4"/>
        <v>146.40751412037207</v>
      </c>
      <c r="I98" s="34" t="str">
        <f t="shared" ca="1" si="5"/>
        <v/>
      </c>
      <c r="J98" s="31" t="s">
        <v>218</v>
      </c>
      <c r="L98" s="31" t="s">
        <v>228</v>
      </c>
      <c r="M98" s="31" t="s">
        <v>220</v>
      </c>
      <c r="N98" s="30" t="s">
        <v>97</v>
      </c>
      <c r="O98" s="31">
        <v>1</v>
      </c>
    </row>
    <row r="99" spans="2:19" ht="15" customHeight="1" x14ac:dyDescent="0.25">
      <c r="B99" s="31" t="s">
        <v>91</v>
      </c>
      <c r="C99" s="32" t="s">
        <v>61</v>
      </c>
      <c r="D99" s="30" t="s">
        <v>226</v>
      </c>
      <c r="E99" s="33">
        <v>45413</v>
      </c>
      <c r="F99" s="31" t="s">
        <v>1</v>
      </c>
      <c r="G99" s="33">
        <v>45474</v>
      </c>
      <c r="H99" s="34">
        <f t="shared" ca="1" si="4"/>
        <v>146.40751412037207</v>
      </c>
      <c r="I99" s="34" t="str">
        <f t="shared" ca="1" si="5"/>
        <v/>
      </c>
      <c r="J99" s="31" t="s">
        <v>218</v>
      </c>
      <c r="L99" s="31" t="s">
        <v>228</v>
      </c>
      <c r="M99" s="31" t="s">
        <v>220</v>
      </c>
      <c r="N99" s="30" t="s">
        <v>97</v>
      </c>
      <c r="O99" s="31">
        <v>1</v>
      </c>
    </row>
    <row r="100" spans="2:19" ht="15" customHeight="1" x14ac:dyDescent="0.25">
      <c r="B100" s="31" t="s">
        <v>91</v>
      </c>
      <c r="C100" s="32" t="s">
        <v>62</v>
      </c>
      <c r="D100" s="30" t="s">
        <v>226</v>
      </c>
      <c r="E100" s="33">
        <v>45413</v>
      </c>
      <c r="F100" s="31" t="s">
        <v>1</v>
      </c>
      <c r="G100" s="33">
        <v>45474</v>
      </c>
      <c r="H100" s="34">
        <f t="shared" ca="1" si="4"/>
        <v>146.40751412037207</v>
      </c>
      <c r="I100" s="34" t="str">
        <f t="shared" ca="1" si="5"/>
        <v/>
      </c>
      <c r="J100" s="31" t="s">
        <v>218</v>
      </c>
      <c r="L100" s="31" t="s">
        <v>228</v>
      </c>
      <c r="M100" s="31" t="s">
        <v>220</v>
      </c>
      <c r="N100" s="30" t="s">
        <v>97</v>
      </c>
      <c r="O100" s="31">
        <v>1</v>
      </c>
    </row>
    <row r="101" spans="2:19" ht="15" customHeight="1" x14ac:dyDescent="0.25">
      <c r="B101" s="31" t="s">
        <v>91</v>
      </c>
      <c r="C101" s="32" t="s">
        <v>65</v>
      </c>
      <c r="D101" s="30" t="s">
        <v>226</v>
      </c>
      <c r="E101" s="33">
        <v>45413</v>
      </c>
      <c r="F101" s="31" t="s">
        <v>1</v>
      </c>
      <c r="G101" s="33">
        <v>45474</v>
      </c>
      <c r="H101" s="34">
        <f t="shared" ca="1" si="4"/>
        <v>146.40751412037207</v>
      </c>
      <c r="I101" s="34" t="str">
        <f t="shared" ca="1" si="5"/>
        <v/>
      </c>
      <c r="J101" s="31" t="s">
        <v>218</v>
      </c>
      <c r="L101" s="31" t="s">
        <v>228</v>
      </c>
      <c r="M101" s="31" t="s">
        <v>220</v>
      </c>
      <c r="N101" s="30" t="s">
        <v>97</v>
      </c>
      <c r="O101" s="31">
        <v>1</v>
      </c>
    </row>
    <row r="102" spans="2:19" ht="15" customHeight="1" x14ac:dyDescent="0.25">
      <c r="B102" s="31" t="s">
        <v>91</v>
      </c>
      <c r="C102" s="32" t="s">
        <v>144</v>
      </c>
      <c r="D102" s="30" t="s">
        <v>226</v>
      </c>
      <c r="E102" s="33">
        <v>45413</v>
      </c>
      <c r="F102" s="31" t="s">
        <v>1</v>
      </c>
      <c r="G102" s="33">
        <v>45474</v>
      </c>
      <c r="H102" s="34">
        <f t="shared" ca="1" si="4"/>
        <v>146.40751412037207</v>
      </c>
      <c r="I102" s="34" t="str">
        <f t="shared" ca="1" si="5"/>
        <v/>
      </c>
      <c r="J102" s="31" t="s">
        <v>218</v>
      </c>
      <c r="L102" s="31" t="s">
        <v>228</v>
      </c>
      <c r="M102" s="31" t="s">
        <v>220</v>
      </c>
      <c r="N102" s="30" t="s">
        <v>97</v>
      </c>
      <c r="O102" s="31">
        <v>1</v>
      </c>
    </row>
    <row r="103" spans="2:19" ht="15" customHeight="1" x14ac:dyDescent="0.25">
      <c r="B103" s="31" t="s">
        <v>91</v>
      </c>
      <c r="C103" s="32" t="s">
        <v>67</v>
      </c>
      <c r="D103" s="30" t="s">
        <v>226</v>
      </c>
      <c r="E103" s="33">
        <v>45413</v>
      </c>
      <c r="F103" s="31" t="s">
        <v>1</v>
      </c>
      <c r="G103" s="33">
        <v>45474</v>
      </c>
      <c r="H103" s="34">
        <f t="shared" ca="1" si="4"/>
        <v>146.40751412037207</v>
      </c>
      <c r="I103" s="34" t="str">
        <f t="shared" ca="1" si="5"/>
        <v/>
      </c>
      <c r="J103" s="31" t="s">
        <v>218</v>
      </c>
      <c r="L103" s="31" t="s">
        <v>228</v>
      </c>
      <c r="M103" s="31" t="s">
        <v>220</v>
      </c>
      <c r="N103" s="30" t="s">
        <v>97</v>
      </c>
      <c r="O103" s="31">
        <v>1</v>
      </c>
    </row>
    <row r="104" spans="2:19" ht="15" customHeight="1" x14ac:dyDescent="0.25">
      <c r="B104" s="31" t="s">
        <v>91</v>
      </c>
      <c r="C104" s="32" t="s">
        <v>69</v>
      </c>
      <c r="D104" s="30" t="s">
        <v>226</v>
      </c>
      <c r="E104" s="33">
        <v>45413</v>
      </c>
      <c r="F104" s="31" t="s">
        <v>1</v>
      </c>
      <c r="G104" s="33">
        <v>45474</v>
      </c>
      <c r="H104" s="34">
        <f t="shared" ca="1" si="4"/>
        <v>146.40751412037207</v>
      </c>
      <c r="I104" s="34" t="str">
        <f t="shared" ca="1" si="5"/>
        <v/>
      </c>
      <c r="J104" s="31" t="s">
        <v>218</v>
      </c>
      <c r="L104" s="31" t="s">
        <v>228</v>
      </c>
      <c r="M104" s="31" t="s">
        <v>220</v>
      </c>
      <c r="N104" s="30" t="s">
        <v>97</v>
      </c>
      <c r="O104" s="31">
        <v>1</v>
      </c>
      <c r="S104" s="30">
        <v>1</v>
      </c>
    </row>
    <row r="105" spans="2:19" ht="15" customHeight="1" x14ac:dyDescent="0.25">
      <c r="B105" s="31" t="s">
        <v>91</v>
      </c>
      <c r="C105" s="32" t="s">
        <v>71</v>
      </c>
      <c r="D105" s="30" t="s">
        <v>226</v>
      </c>
      <c r="E105" s="33">
        <v>45413</v>
      </c>
      <c r="F105" s="31" t="s">
        <v>1</v>
      </c>
      <c r="G105" s="33">
        <v>45474</v>
      </c>
      <c r="H105" s="34">
        <f t="shared" ca="1" si="4"/>
        <v>146.40751412037207</v>
      </c>
      <c r="I105" s="34" t="str">
        <f t="shared" ca="1" si="5"/>
        <v/>
      </c>
      <c r="J105" s="31" t="s">
        <v>218</v>
      </c>
      <c r="L105" s="31" t="s">
        <v>228</v>
      </c>
      <c r="M105" s="31" t="s">
        <v>220</v>
      </c>
      <c r="N105" s="30" t="s">
        <v>97</v>
      </c>
      <c r="O105" s="31">
        <v>1</v>
      </c>
    </row>
    <row r="106" spans="2:19" ht="15" customHeight="1" x14ac:dyDescent="0.25">
      <c r="B106" s="31" t="s">
        <v>91</v>
      </c>
      <c r="C106" s="32" t="s">
        <v>72</v>
      </c>
      <c r="D106" s="30" t="s">
        <v>226</v>
      </c>
      <c r="E106" s="33">
        <v>45413</v>
      </c>
      <c r="F106" s="31" t="s">
        <v>1</v>
      </c>
      <c r="G106" s="33">
        <v>45474</v>
      </c>
      <c r="H106" s="34">
        <f t="shared" ca="1" si="4"/>
        <v>146.40751412037207</v>
      </c>
      <c r="I106" s="34" t="str">
        <f t="shared" ca="1" si="5"/>
        <v/>
      </c>
      <c r="J106" s="31" t="s">
        <v>218</v>
      </c>
      <c r="L106" s="31" t="s">
        <v>228</v>
      </c>
      <c r="M106" s="31" t="s">
        <v>220</v>
      </c>
      <c r="N106" s="30" t="s">
        <v>97</v>
      </c>
      <c r="O106" s="31">
        <v>1</v>
      </c>
    </row>
    <row r="107" spans="2:19" ht="15" customHeight="1" x14ac:dyDescent="0.25">
      <c r="B107" s="31" t="s">
        <v>91</v>
      </c>
      <c r="C107" s="32" t="s">
        <v>73</v>
      </c>
      <c r="D107" s="30" t="s">
        <v>226</v>
      </c>
      <c r="E107" s="33">
        <v>45413</v>
      </c>
      <c r="F107" s="31" t="s">
        <v>1</v>
      </c>
      <c r="G107" s="33">
        <v>45474</v>
      </c>
      <c r="H107" s="34">
        <f t="shared" ca="1" si="4"/>
        <v>146.40751412037207</v>
      </c>
      <c r="I107" s="34" t="str">
        <f t="shared" ca="1" si="5"/>
        <v/>
      </c>
      <c r="J107" s="31" t="s">
        <v>218</v>
      </c>
      <c r="L107" s="31" t="s">
        <v>228</v>
      </c>
      <c r="M107" s="31" t="s">
        <v>220</v>
      </c>
      <c r="N107" s="30" t="s">
        <v>97</v>
      </c>
      <c r="O107" s="31">
        <v>1</v>
      </c>
    </row>
    <row r="108" spans="2:19" ht="15" customHeight="1" x14ac:dyDescent="0.25">
      <c r="B108" s="31" t="s">
        <v>91</v>
      </c>
      <c r="C108" s="32" t="s">
        <v>74</v>
      </c>
      <c r="D108" s="30" t="s">
        <v>226</v>
      </c>
      <c r="E108" s="33">
        <v>45413</v>
      </c>
      <c r="F108" s="31" t="s">
        <v>1</v>
      </c>
      <c r="G108" s="33">
        <v>45474</v>
      </c>
      <c r="H108" s="34">
        <f t="shared" ca="1" si="4"/>
        <v>146.40751412037207</v>
      </c>
      <c r="I108" s="34" t="str">
        <f t="shared" ca="1" si="5"/>
        <v/>
      </c>
      <c r="J108" s="31" t="s">
        <v>218</v>
      </c>
      <c r="L108" s="31" t="s">
        <v>228</v>
      </c>
      <c r="M108" s="31" t="s">
        <v>220</v>
      </c>
      <c r="N108" s="30" t="s">
        <v>97</v>
      </c>
      <c r="O108" s="31">
        <v>1</v>
      </c>
    </row>
    <row r="109" spans="2:19" ht="15" customHeight="1" x14ac:dyDescent="0.25">
      <c r="B109" s="31" t="s">
        <v>91</v>
      </c>
      <c r="C109" s="32" t="s">
        <v>75</v>
      </c>
      <c r="D109" s="30" t="s">
        <v>226</v>
      </c>
      <c r="E109" s="33">
        <v>45413</v>
      </c>
      <c r="F109" s="31" t="s">
        <v>1</v>
      </c>
      <c r="G109" s="33">
        <v>45474</v>
      </c>
      <c r="H109" s="34">
        <f t="shared" ca="1" si="4"/>
        <v>146.40751412037207</v>
      </c>
      <c r="I109" s="34" t="str">
        <f t="shared" ca="1" si="5"/>
        <v/>
      </c>
      <c r="J109" s="31" t="s">
        <v>218</v>
      </c>
      <c r="L109" s="31" t="s">
        <v>228</v>
      </c>
      <c r="M109" s="31" t="s">
        <v>220</v>
      </c>
      <c r="N109" s="30" t="s">
        <v>97</v>
      </c>
      <c r="O109" s="31">
        <v>1</v>
      </c>
    </row>
    <row r="110" spans="2:19" ht="15" customHeight="1" x14ac:dyDescent="0.25">
      <c r="B110" s="31" t="s">
        <v>91</v>
      </c>
      <c r="C110" s="32" t="s">
        <v>76</v>
      </c>
      <c r="D110" s="30" t="s">
        <v>226</v>
      </c>
      <c r="E110" s="33">
        <v>45413</v>
      </c>
      <c r="F110" s="31" t="s">
        <v>1</v>
      </c>
      <c r="G110" s="33">
        <v>45474</v>
      </c>
      <c r="H110" s="34">
        <f t="shared" ca="1" si="4"/>
        <v>146.40751412037207</v>
      </c>
      <c r="I110" s="34" t="str">
        <f t="shared" ca="1" si="5"/>
        <v/>
      </c>
      <c r="J110" s="31" t="s">
        <v>218</v>
      </c>
      <c r="L110" s="31" t="s">
        <v>228</v>
      </c>
      <c r="M110" s="31" t="s">
        <v>220</v>
      </c>
      <c r="N110" s="30" t="s">
        <v>97</v>
      </c>
      <c r="O110" s="31">
        <v>1</v>
      </c>
    </row>
    <row r="111" spans="2:19" ht="15" customHeight="1" x14ac:dyDescent="0.25">
      <c r="B111" s="31" t="s">
        <v>91</v>
      </c>
      <c r="C111" s="32" t="s">
        <v>79</v>
      </c>
      <c r="D111" s="30" t="s">
        <v>226</v>
      </c>
      <c r="E111" s="33">
        <v>45413</v>
      </c>
      <c r="F111" s="31" t="s">
        <v>1</v>
      </c>
      <c r="G111" s="33">
        <v>45474</v>
      </c>
      <c r="H111" s="34">
        <f t="shared" ca="1" si="4"/>
        <v>146.40751412037207</v>
      </c>
      <c r="I111" s="34" t="str">
        <f t="shared" ca="1" si="5"/>
        <v/>
      </c>
      <c r="J111" s="31" t="s">
        <v>218</v>
      </c>
      <c r="L111" s="31" t="s">
        <v>228</v>
      </c>
      <c r="M111" s="31" t="s">
        <v>220</v>
      </c>
      <c r="N111" s="30" t="s">
        <v>97</v>
      </c>
      <c r="O111" s="31">
        <v>1</v>
      </c>
    </row>
    <row r="112" spans="2:19" ht="15" customHeight="1" x14ac:dyDescent="0.25">
      <c r="B112" s="31" t="s">
        <v>91</v>
      </c>
      <c r="C112" s="32" t="s">
        <v>80</v>
      </c>
      <c r="D112" s="30" t="s">
        <v>226</v>
      </c>
      <c r="E112" s="33">
        <v>45413</v>
      </c>
      <c r="F112" s="31" t="s">
        <v>1</v>
      </c>
      <c r="G112" s="33">
        <v>45474</v>
      </c>
      <c r="H112" s="34">
        <f t="shared" ca="1" si="4"/>
        <v>146.40751412037207</v>
      </c>
      <c r="I112" s="34" t="str">
        <f t="shared" ca="1" si="5"/>
        <v/>
      </c>
      <c r="J112" s="31" t="s">
        <v>218</v>
      </c>
      <c r="L112" s="31" t="s">
        <v>228</v>
      </c>
      <c r="M112" s="31" t="s">
        <v>220</v>
      </c>
      <c r="N112" s="30" t="s">
        <v>97</v>
      </c>
      <c r="O112" s="31">
        <v>1</v>
      </c>
    </row>
    <row r="113" spans="2:15" ht="15" customHeight="1" x14ac:dyDescent="0.25">
      <c r="B113" s="31" t="s">
        <v>91</v>
      </c>
      <c r="C113" s="32" t="s">
        <v>81</v>
      </c>
      <c r="D113" s="30" t="s">
        <v>226</v>
      </c>
      <c r="E113" s="33">
        <v>45413</v>
      </c>
      <c r="F113" s="31" t="s">
        <v>1</v>
      </c>
      <c r="G113" s="33">
        <v>45474</v>
      </c>
      <c r="H113" s="34">
        <f t="shared" ca="1" si="4"/>
        <v>146.40751412037207</v>
      </c>
      <c r="I113" s="34" t="str">
        <f t="shared" ca="1" si="5"/>
        <v/>
      </c>
      <c r="J113" s="31" t="s">
        <v>218</v>
      </c>
      <c r="L113" s="31" t="s">
        <v>228</v>
      </c>
      <c r="M113" s="31" t="s">
        <v>220</v>
      </c>
      <c r="N113" s="30" t="s">
        <v>97</v>
      </c>
      <c r="O113" s="31">
        <v>1</v>
      </c>
    </row>
    <row r="114" spans="2:15" ht="15" customHeight="1" x14ac:dyDescent="0.25">
      <c r="B114" s="31" t="s">
        <v>91</v>
      </c>
      <c r="C114" s="32" t="s">
        <v>84</v>
      </c>
      <c r="D114" s="30" t="s">
        <v>226</v>
      </c>
      <c r="E114" s="33">
        <v>45413</v>
      </c>
      <c r="F114" s="31" t="s">
        <v>1</v>
      </c>
      <c r="G114" s="33">
        <v>45474</v>
      </c>
      <c r="H114" s="34">
        <f t="shared" ca="1" si="4"/>
        <v>146.40751412037207</v>
      </c>
      <c r="I114" s="34" t="str">
        <f t="shared" ca="1" si="5"/>
        <v/>
      </c>
      <c r="J114" s="31" t="s">
        <v>218</v>
      </c>
      <c r="L114" s="31" t="s">
        <v>228</v>
      </c>
      <c r="M114" s="31" t="s">
        <v>220</v>
      </c>
      <c r="N114" s="30" t="s">
        <v>97</v>
      </c>
      <c r="O114" s="31">
        <v>1</v>
      </c>
    </row>
    <row r="115" spans="2:15" ht="15" customHeight="1" x14ac:dyDescent="0.25">
      <c r="B115" s="31" t="s">
        <v>91</v>
      </c>
      <c r="C115" s="32" t="s">
        <v>86</v>
      </c>
      <c r="D115" s="30" t="s">
        <v>226</v>
      </c>
      <c r="E115" s="33">
        <v>45413</v>
      </c>
      <c r="F115" s="31" t="s">
        <v>1</v>
      </c>
      <c r="G115" s="33">
        <v>45474</v>
      </c>
      <c r="H115" s="34">
        <f t="shared" ca="1" si="4"/>
        <v>146.40751412037207</v>
      </c>
      <c r="I115" s="34" t="str">
        <f t="shared" ca="1" si="5"/>
        <v/>
      </c>
      <c r="J115" s="31" t="s">
        <v>218</v>
      </c>
      <c r="L115" s="31" t="s">
        <v>228</v>
      </c>
      <c r="M115" s="31" t="s">
        <v>220</v>
      </c>
      <c r="N115" s="30" t="s">
        <v>97</v>
      </c>
      <c r="O115" s="31">
        <v>1</v>
      </c>
    </row>
    <row r="116" spans="2:15" ht="15" customHeight="1" x14ac:dyDescent="0.25">
      <c r="B116" s="31" t="s">
        <v>91</v>
      </c>
      <c r="C116" s="32" t="s">
        <v>89</v>
      </c>
      <c r="D116" s="30" t="s">
        <v>226</v>
      </c>
      <c r="E116" s="33">
        <v>45413</v>
      </c>
      <c r="F116" s="31" t="s">
        <v>1</v>
      </c>
      <c r="G116" s="33">
        <v>45474</v>
      </c>
      <c r="H116" s="34">
        <f t="shared" ca="1" si="4"/>
        <v>146.40751412037207</v>
      </c>
      <c r="I116" s="34" t="str">
        <f t="shared" ca="1" si="5"/>
        <v/>
      </c>
      <c r="J116" s="31" t="s">
        <v>218</v>
      </c>
      <c r="L116" s="31" t="s">
        <v>228</v>
      </c>
      <c r="M116" s="31" t="s">
        <v>220</v>
      </c>
      <c r="N116" s="30" t="s">
        <v>97</v>
      </c>
      <c r="O116" s="31">
        <v>1</v>
      </c>
    </row>
    <row r="117" spans="2:15" ht="15" customHeight="1" x14ac:dyDescent="0.25">
      <c r="B117" s="31" t="s">
        <v>91</v>
      </c>
      <c r="C117" s="32" t="s">
        <v>90</v>
      </c>
      <c r="D117" s="30" t="s">
        <v>226</v>
      </c>
      <c r="E117" s="33">
        <v>45413</v>
      </c>
      <c r="F117" s="31" t="s">
        <v>1</v>
      </c>
      <c r="G117" s="33">
        <v>45474</v>
      </c>
      <c r="H117" s="34">
        <f t="shared" ca="1" si="4"/>
        <v>146.40751412037207</v>
      </c>
      <c r="I117" s="34" t="str">
        <f t="shared" ca="1" si="5"/>
        <v/>
      </c>
      <c r="J117" s="31" t="s">
        <v>218</v>
      </c>
      <c r="L117" s="31" t="s">
        <v>228</v>
      </c>
      <c r="M117" s="31" t="s">
        <v>220</v>
      </c>
      <c r="N117" s="30" t="s">
        <v>97</v>
      </c>
      <c r="O117" s="31">
        <v>1</v>
      </c>
    </row>
    <row r="118" spans="2:15" ht="15" customHeight="1" x14ac:dyDescent="0.25">
      <c r="B118" s="31" t="s">
        <v>91</v>
      </c>
      <c r="C118" s="32" t="s">
        <v>175</v>
      </c>
      <c r="D118" s="30" t="s">
        <v>226</v>
      </c>
      <c r="E118" s="33">
        <v>45413</v>
      </c>
      <c r="F118" s="31" t="s">
        <v>188</v>
      </c>
      <c r="G118" s="33">
        <v>45545</v>
      </c>
      <c r="H118" s="34">
        <f t="shared" ca="1" si="4"/>
        <v>146.40751412037207</v>
      </c>
      <c r="I118" s="34">
        <f t="shared" ca="1" si="5"/>
        <v>14.40751412037207</v>
      </c>
      <c r="J118" s="31" t="s">
        <v>207</v>
      </c>
      <c r="L118" s="31" t="s">
        <v>228</v>
      </c>
      <c r="M118" s="31" t="s">
        <v>220</v>
      </c>
      <c r="N118" s="30" t="s">
        <v>97</v>
      </c>
      <c r="O118" s="31">
        <v>1</v>
      </c>
    </row>
    <row r="119" spans="2:15" ht="15" customHeight="1" x14ac:dyDescent="0.25">
      <c r="B119" s="31" t="s">
        <v>91</v>
      </c>
      <c r="C119" s="32" t="s">
        <v>176</v>
      </c>
      <c r="D119" s="30" t="s">
        <v>226</v>
      </c>
      <c r="E119" s="33">
        <v>45413</v>
      </c>
      <c r="F119" s="31" t="s">
        <v>188</v>
      </c>
      <c r="G119" s="33">
        <v>45545</v>
      </c>
      <c r="H119" s="34">
        <f t="shared" ca="1" si="4"/>
        <v>146.40751412037207</v>
      </c>
      <c r="I119" s="34">
        <f t="shared" ca="1" si="5"/>
        <v>14.40751412037207</v>
      </c>
      <c r="J119" s="31" t="s">
        <v>207</v>
      </c>
      <c r="L119" s="31" t="s">
        <v>228</v>
      </c>
      <c r="M119" s="31" t="s">
        <v>220</v>
      </c>
      <c r="N119" s="30" t="s">
        <v>97</v>
      </c>
      <c r="O119" s="31">
        <v>1</v>
      </c>
    </row>
    <row r="120" spans="2:15" ht="15" customHeight="1" x14ac:dyDescent="0.25">
      <c r="B120" s="31" t="s">
        <v>91</v>
      </c>
      <c r="C120" s="32" t="s">
        <v>177</v>
      </c>
      <c r="D120" s="30" t="s">
        <v>226</v>
      </c>
      <c r="E120" s="33">
        <v>45413</v>
      </c>
      <c r="F120" s="31" t="s">
        <v>188</v>
      </c>
      <c r="G120" s="33">
        <v>45545</v>
      </c>
      <c r="H120" s="34">
        <f t="shared" ca="1" si="4"/>
        <v>146.40751412037207</v>
      </c>
      <c r="I120" s="34">
        <f t="shared" ca="1" si="5"/>
        <v>14.40751412037207</v>
      </c>
      <c r="J120" s="31" t="s">
        <v>207</v>
      </c>
      <c r="L120" s="31" t="s">
        <v>228</v>
      </c>
      <c r="M120" s="31" t="s">
        <v>220</v>
      </c>
      <c r="N120" s="30" t="s">
        <v>97</v>
      </c>
      <c r="O120" s="31">
        <v>1</v>
      </c>
    </row>
    <row r="121" spans="2:15" ht="15" customHeight="1" x14ac:dyDescent="0.25">
      <c r="B121" s="31" t="s">
        <v>91</v>
      </c>
      <c r="C121" s="32" t="s">
        <v>178</v>
      </c>
      <c r="D121" s="30" t="s">
        <v>226</v>
      </c>
      <c r="E121" s="33">
        <v>45413</v>
      </c>
      <c r="F121" s="31" t="s">
        <v>188</v>
      </c>
      <c r="G121" s="33">
        <v>45545</v>
      </c>
      <c r="H121" s="34">
        <f t="shared" ca="1" si="4"/>
        <v>146.40751412037207</v>
      </c>
      <c r="I121" s="34">
        <f t="shared" ca="1" si="5"/>
        <v>14.40751412037207</v>
      </c>
      <c r="J121" s="31" t="s">
        <v>207</v>
      </c>
      <c r="L121" s="31" t="s">
        <v>228</v>
      </c>
      <c r="M121" s="31" t="s">
        <v>220</v>
      </c>
      <c r="N121" s="30" t="s">
        <v>97</v>
      </c>
      <c r="O121" s="31">
        <v>1</v>
      </c>
    </row>
    <row r="122" spans="2:15" ht="15" customHeight="1" x14ac:dyDescent="0.25">
      <c r="B122" s="31" t="s">
        <v>91</v>
      </c>
      <c r="C122" s="32" t="s">
        <v>179</v>
      </c>
      <c r="D122" s="30" t="s">
        <v>226</v>
      </c>
      <c r="E122" s="33">
        <v>45413</v>
      </c>
      <c r="F122" s="31" t="s">
        <v>188</v>
      </c>
      <c r="G122" s="33">
        <v>45545</v>
      </c>
      <c r="H122" s="34">
        <f t="shared" ca="1" si="4"/>
        <v>146.40751412037207</v>
      </c>
      <c r="I122" s="34">
        <f t="shared" ca="1" si="5"/>
        <v>14.40751412037207</v>
      </c>
      <c r="J122" s="31" t="s">
        <v>207</v>
      </c>
      <c r="L122" s="31" t="s">
        <v>228</v>
      </c>
      <c r="M122" s="31" t="s">
        <v>220</v>
      </c>
      <c r="N122" s="30" t="s">
        <v>97</v>
      </c>
      <c r="O122" s="31">
        <v>1</v>
      </c>
    </row>
    <row r="123" spans="2:15" ht="15" customHeight="1" x14ac:dyDescent="0.25">
      <c r="B123" s="31" t="s">
        <v>91</v>
      </c>
      <c r="C123" s="32" t="s">
        <v>180</v>
      </c>
      <c r="D123" s="30" t="s">
        <v>226</v>
      </c>
      <c r="E123" s="33">
        <v>45413</v>
      </c>
      <c r="F123" s="31" t="s">
        <v>188</v>
      </c>
      <c r="G123" s="33">
        <v>45545</v>
      </c>
      <c r="H123" s="34">
        <f t="shared" ca="1" si="4"/>
        <v>146.40751412037207</v>
      </c>
      <c r="I123" s="34">
        <f t="shared" ca="1" si="5"/>
        <v>14.40751412037207</v>
      </c>
      <c r="J123" s="31" t="s">
        <v>207</v>
      </c>
      <c r="L123" s="31" t="s">
        <v>228</v>
      </c>
      <c r="M123" s="31" t="s">
        <v>220</v>
      </c>
      <c r="N123" s="30" t="s">
        <v>97</v>
      </c>
      <c r="O123" s="31">
        <v>1</v>
      </c>
    </row>
    <row r="124" spans="2:15" ht="15" customHeight="1" x14ac:dyDescent="0.25">
      <c r="B124" s="31" t="s">
        <v>91</v>
      </c>
      <c r="C124" s="32" t="s">
        <v>181</v>
      </c>
      <c r="D124" s="30" t="s">
        <v>226</v>
      </c>
      <c r="E124" s="33">
        <v>45413</v>
      </c>
      <c r="F124" s="31" t="s">
        <v>188</v>
      </c>
      <c r="G124" s="33">
        <v>45545</v>
      </c>
      <c r="H124" s="34">
        <f t="shared" ca="1" si="4"/>
        <v>146.40751412037207</v>
      </c>
      <c r="I124" s="34">
        <f t="shared" ca="1" si="5"/>
        <v>14.40751412037207</v>
      </c>
      <c r="J124" s="31" t="s">
        <v>207</v>
      </c>
      <c r="L124" s="31" t="s">
        <v>228</v>
      </c>
      <c r="M124" s="31" t="s">
        <v>220</v>
      </c>
      <c r="N124" s="30" t="s">
        <v>97</v>
      </c>
      <c r="O124" s="31">
        <v>1</v>
      </c>
    </row>
    <row r="125" spans="2:15" ht="15" customHeight="1" x14ac:dyDescent="0.25">
      <c r="B125" s="31" t="s">
        <v>91</v>
      </c>
      <c r="C125" s="32" t="s">
        <v>109</v>
      </c>
      <c r="D125" s="30" t="s">
        <v>226</v>
      </c>
      <c r="E125" s="33">
        <v>45413</v>
      </c>
      <c r="F125" s="31" t="s">
        <v>188</v>
      </c>
      <c r="G125" s="33">
        <v>45502</v>
      </c>
      <c r="H125" s="34">
        <f t="shared" ca="1" si="4"/>
        <v>146.40751412037207</v>
      </c>
      <c r="I125" s="34">
        <f t="shared" ca="1" si="5"/>
        <v>57.40751412037207</v>
      </c>
      <c r="J125" s="31" t="s">
        <v>207</v>
      </c>
      <c r="L125" s="31" t="s">
        <v>228</v>
      </c>
      <c r="M125" s="31" t="s">
        <v>220</v>
      </c>
      <c r="N125" s="30" t="s">
        <v>97</v>
      </c>
      <c r="O125" s="31">
        <v>1</v>
      </c>
    </row>
    <row r="126" spans="2:15" ht="15" customHeight="1" x14ac:dyDescent="0.25">
      <c r="B126" s="31" t="s">
        <v>91</v>
      </c>
      <c r="C126" s="32" t="s">
        <v>40</v>
      </c>
      <c r="D126" s="30" t="s">
        <v>226</v>
      </c>
      <c r="E126" s="33">
        <v>45413</v>
      </c>
      <c r="F126" s="31" t="s">
        <v>188</v>
      </c>
      <c r="G126" s="33">
        <v>45502</v>
      </c>
      <c r="H126" s="34">
        <f t="shared" ca="1" si="4"/>
        <v>146.40751412037207</v>
      </c>
      <c r="I126" s="34">
        <f t="shared" ca="1" si="5"/>
        <v>57.40751412037207</v>
      </c>
      <c r="J126" s="31" t="s">
        <v>207</v>
      </c>
      <c r="L126" s="31" t="s">
        <v>228</v>
      </c>
      <c r="M126" s="31" t="s">
        <v>220</v>
      </c>
      <c r="N126" s="30" t="s">
        <v>97</v>
      </c>
      <c r="O126" s="31">
        <v>1</v>
      </c>
    </row>
    <row r="127" spans="2:15" ht="15" customHeight="1" x14ac:dyDescent="0.25">
      <c r="B127" s="31" t="s">
        <v>91</v>
      </c>
      <c r="C127" s="32" t="s">
        <v>43</v>
      </c>
      <c r="D127" s="30" t="s">
        <v>226</v>
      </c>
      <c r="E127" s="33">
        <v>45413</v>
      </c>
      <c r="F127" s="31" t="s">
        <v>188</v>
      </c>
      <c r="G127" s="33">
        <v>45502</v>
      </c>
      <c r="H127" s="34">
        <f t="shared" ca="1" si="4"/>
        <v>146.40751412037207</v>
      </c>
      <c r="I127" s="34">
        <f t="shared" ca="1" si="5"/>
        <v>57.40751412037207</v>
      </c>
      <c r="J127" s="31" t="s">
        <v>207</v>
      </c>
      <c r="L127" s="31" t="s">
        <v>228</v>
      </c>
      <c r="M127" s="31" t="s">
        <v>220</v>
      </c>
      <c r="N127" s="30" t="s">
        <v>97</v>
      </c>
      <c r="O127" s="31">
        <v>1</v>
      </c>
    </row>
    <row r="128" spans="2:15" ht="15" customHeight="1" x14ac:dyDescent="0.25">
      <c r="B128" s="31" t="s">
        <v>91</v>
      </c>
      <c r="C128" s="32" t="s">
        <v>55</v>
      </c>
      <c r="D128" s="30" t="s">
        <v>226</v>
      </c>
      <c r="E128" s="33">
        <v>45413</v>
      </c>
      <c r="F128" s="31" t="s">
        <v>188</v>
      </c>
      <c r="G128" s="33">
        <v>45502</v>
      </c>
      <c r="H128" s="34">
        <f t="shared" ca="1" si="4"/>
        <v>146.40751412037207</v>
      </c>
      <c r="I128" s="34">
        <f t="shared" ca="1" si="5"/>
        <v>57.40751412037207</v>
      </c>
      <c r="J128" s="31" t="s">
        <v>207</v>
      </c>
      <c r="L128" s="31" t="s">
        <v>228</v>
      </c>
      <c r="M128" s="31" t="s">
        <v>220</v>
      </c>
      <c r="N128" s="30" t="s">
        <v>97</v>
      </c>
      <c r="O128" s="31">
        <v>1</v>
      </c>
    </row>
    <row r="129" spans="2:15" ht="15" customHeight="1" x14ac:dyDescent="0.25">
      <c r="B129" s="31" t="s">
        <v>91</v>
      </c>
      <c r="C129" s="32" t="s">
        <v>63</v>
      </c>
      <c r="D129" s="30" t="s">
        <v>226</v>
      </c>
      <c r="E129" s="33">
        <v>45413</v>
      </c>
      <c r="F129" s="31" t="s">
        <v>188</v>
      </c>
      <c r="G129" s="33">
        <v>45502</v>
      </c>
      <c r="H129" s="34">
        <f t="shared" ca="1" si="4"/>
        <v>146.40751412037207</v>
      </c>
      <c r="I129" s="34">
        <f t="shared" ca="1" si="5"/>
        <v>57.40751412037207</v>
      </c>
      <c r="J129" s="31" t="s">
        <v>207</v>
      </c>
      <c r="L129" s="31" t="s">
        <v>228</v>
      </c>
      <c r="M129" s="31" t="s">
        <v>220</v>
      </c>
      <c r="N129" s="30" t="s">
        <v>97</v>
      </c>
      <c r="O129" s="31">
        <v>1</v>
      </c>
    </row>
    <row r="130" spans="2:15" ht="15" customHeight="1" x14ac:dyDescent="0.25">
      <c r="B130" s="31" t="s">
        <v>91</v>
      </c>
      <c r="C130" s="32" t="s">
        <v>64</v>
      </c>
      <c r="D130" s="30" t="s">
        <v>226</v>
      </c>
      <c r="E130" s="33">
        <v>45413</v>
      </c>
      <c r="F130" s="31" t="s">
        <v>188</v>
      </c>
      <c r="G130" s="33">
        <v>45502</v>
      </c>
      <c r="H130" s="34">
        <f t="shared" ca="1" si="4"/>
        <v>146.40751412037207</v>
      </c>
      <c r="I130" s="34">
        <f t="shared" ca="1" si="5"/>
        <v>57.40751412037207</v>
      </c>
      <c r="J130" s="31" t="s">
        <v>207</v>
      </c>
      <c r="L130" s="31" t="s">
        <v>228</v>
      </c>
      <c r="M130" s="31" t="s">
        <v>220</v>
      </c>
      <c r="N130" s="30" t="s">
        <v>97</v>
      </c>
      <c r="O130" s="31">
        <v>1</v>
      </c>
    </row>
    <row r="131" spans="2:15" ht="15" customHeight="1" x14ac:dyDescent="0.25">
      <c r="B131" s="31" t="s">
        <v>91</v>
      </c>
      <c r="C131" s="32" t="s">
        <v>66</v>
      </c>
      <c r="D131" s="30" t="s">
        <v>226</v>
      </c>
      <c r="E131" s="33">
        <v>45413</v>
      </c>
      <c r="F131" s="31" t="s">
        <v>188</v>
      </c>
      <c r="G131" s="33">
        <v>45502</v>
      </c>
      <c r="H131" s="34">
        <f t="shared" ref="H131:H199" ca="1" si="6">IF(F131="DONE",NOW()-E131, NOW()-E131)</f>
        <v>146.40751412037207</v>
      </c>
      <c r="I131" s="34">
        <f t="shared" ref="I131:I188" ca="1" si="7">IF(F131="DONE", "", NOW()-G131)</f>
        <v>57.40751412037207</v>
      </c>
      <c r="J131" s="31" t="s">
        <v>207</v>
      </c>
      <c r="L131" s="31" t="s">
        <v>228</v>
      </c>
      <c r="M131" s="31" t="s">
        <v>220</v>
      </c>
      <c r="N131" s="30" t="s">
        <v>97</v>
      </c>
      <c r="O131" s="31">
        <v>1</v>
      </c>
    </row>
    <row r="132" spans="2:15" ht="15" customHeight="1" x14ac:dyDescent="0.25">
      <c r="B132" s="31" t="s">
        <v>91</v>
      </c>
      <c r="C132" s="32" t="s">
        <v>68</v>
      </c>
      <c r="D132" s="30" t="s">
        <v>226</v>
      </c>
      <c r="E132" s="33">
        <v>45413</v>
      </c>
      <c r="F132" s="31" t="s">
        <v>188</v>
      </c>
      <c r="G132" s="33">
        <v>45502</v>
      </c>
      <c r="H132" s="34">
        <f t="shared" ca="1" si="6"/>
        <v>146.40751412037207</v>
      </c>
      <c r="I132" s="34">
        <f t="shared" ca="1" si="7"/>
        <v>57.40751412037207</v>
      </c>
      <c r="J132" s="31" t="s">
        <v>207</v>
      </c>
      <c r="L132" s="31" t="s">
        <v>228</v>
      </c>
      <c r="M132" s="31" t="s">
        <v>220</v>
      </c>
      <c r="N132" s="30" t="s">
        <v>97</v>
      </c>
      <c r="O132" s="31">
        <v>1</v>
      </c>
    </row>
    <row r="133" spans="2:15" ht="15" customHeight="1" x14ac:dyDescent="0.25">
      <c r="B133" s="31" t="s">
        <v>91</v>
      </c>
      <c r="C133" s="32" t="s">
        <v>70</v>
      </c>
      <c r="D133" s="30" t="s">
        <v>226</v>
      </c>
      <c r="E133" s="33">
        <v>45413</v>
      </c>
      <c r="F133" s="31" t="s">
        <v>188</v>
      </c>
      <c r="G133" s="33">
        <v>45502</v>
      </c>
      <c r="H133" s="34">
        <f t="shared" ca="1" si="6"/>
        <v>146.40751412037207</v>
      </c>
      <c r="I133" s="34">
        <f t="shared" ca="1" si="7"/>
        <v>57.40751412037207</v>
      </c>
      <c r="J133" s="31" t="s">
        <v>207</v>
      </c>
      <c r="L133" s="31" t="s">
        <v>228</v>
      </c>
      <c r="M133" s="31" t="s">
        <v>220</v>
      </c>
      <c r="N133" s="30" t="s">
        <v>97</v>
      </c>
      <c r="O133" s="31">
        <v>1</v>
      </c>
    </row>
    <row r="134" spans="2:15" ht="15" customHeight="1" x14ac:dyDescent="0.25">
      <c r="B134" s="31" t="s">
        <v>91</v>
      </c>
      <c r="C134" s="32" t="s">
        <v>170</v>
      </c>
      <c r="D134" s="30" t="s">
        <v>226</v>
      </c>
      <c r="E134" s="33">
        <v>45413</v>
      </c>
      <c r="F134" s="31" t="s">
        <v>188</v>
      </c>
      <c r="G134" s="33">
        <v>45502</v>
      </c>
      <c r="H134" s="34">
        <f t="shared" ca="1" si="6"/>
        <v>146.40751412037207</v>
      </c>
      <c r="I134" s="34">
        <f t="shared" ca="1" si="7"/>
        <v>57.40751412037207</v>
      </c>
      <c r="J134" s="31" t="s">
        <v>207</v>
      </c>
      <c r="L134" s="31" t="s">
        <v>228</v>
      </c>
      <c r="M134" s="31" t="s">
        <v>220</v>
      </c>
      <c r="N134" s="30" t="s">
        <v>97</v>
      </c>
      <c r="O134" s="31">
        <v>1</v>
      </c>
    </row>
    <row r="135" spans="2:15" ht="15" customHeight="1" x14ac:dyDescent="0.25">
      <c r="B135" s="31" t="s">
        <v>91</v>
      </c>
      <c r="C135" s="32" t="s">
        <v>77</v>
      </c>
      <c r="D135" s="30" t="s">
        <v>226</v>
      </c>
      <c r="E135" s="33">
        <v>45413</v>
      </c>
      <c r="F135" s="31" t="s">
        <v>188</v>
      </c>
      <c r="G135" s="33">
        <v>45502</v>
      </c>
      <c r="H135" s="34">
        <f t="shared" ca="1" si="6"/>
        <v>146.40751412037207</v>
      </c>
      <c r="I135" s="34">
        <f t="shared" ca="1" si="7"/>
        <v>57.40751412037207</v>
      </c>
      <c r="J135" s="31" t="s">
        <v>207</v>
      </c>
      <c r="L135" s="31" t="s">
        <v>228</v>
      </c>
      <c r="M135" s="31" t="s">
        <v>220</v>
      </c>
      <c r="N135" s="30" t="s">
        <v>97</v>
      </c>
      <c r="O135" s="31">
        <v>1</v>
      </c>
    </row>
    <row r="136" spans="2:15" ht="15" customHeight="1" x14ac:dyDescent="0.25">
      <c r="B136" s="31" t="s">
        <v>91</v>
      </c>
      <c r="C136" s="32" t="s">
        <v>78</v>
      </c>
      <c r="D136" s="30" t="s">
        <v>226</v>
      </c>
      <c r="E136" s="33">
        <v>45413</v>
      </c>
      <c r="F136" s="31" t="s">
        <v>188</v>
      </c>
      <c r="G136" s="33">
        <v>45502</v>
      </c>
      <c r="H136" s="34">
        <f t="shared" ca="1" si="6"/>
        <v>146.40751412037207</v>
      </c>
      <c r="I136" s="34">
        <f t="shared" ca="1" si="7"/>
        <v>57.40751412037207</v>
      </c>
      <c r="J136" s="31" t="s">
        <v>207</v>
      </c>
      <c r="L136" s="31" t="s">
        <v>228</v>
      </c>
      <c r="M136" s="31" t="s">
        <v>220</v>
      </c>
      <c r="N136" s="30" t="s">
        <v>97</v>
      </c>
      <c r="O136" s="31">
        <v>1</v>
      </c>
    </row>
    <row r="137" spans="2:15" ht="15" customHeight="1" x14ac:dyDescent="0.25">
      <c r="B137" s="31" t="s">
        <v>91</v>
      </c>
      <c r="C137" s="32" t="s">
        <v>82</v>
      </c>
      <c r="D137" s="30" t="s">
        <v>226</v>
      </c>
      <c r="E137" s="33">
        <v>45413</v>
      </c>
      <c r="F137" s="31" t="s">
        <v>188</v>
      </c>
      <c r="G137" s="33">
        <v>45502</v>
      </c>
      <c r="H137" s="34">
        <f t="shared" ca="1" si="6"/>
        <v>146.40751412037207</v>
      </c>
      <c r="I137" s="34">
        <f t="shared" ca="1" si="7"/>
        <v>57.40751412037207</v>
      </c>
      <c r="J137" s="31" t="s">
        <v>207</v>
      </c>
      <c r="L137" s="31" t="s">
        <v>228</v>
      </c>
      <c r="M137" s="31" t="s">
        <v>220</v>
      </c>
      <c r="N137" s="30" t="s">
        <v>97</v>
      </c>
      <c r="O137" s="31">
        <v>1</v>
      </c>
    </row>
    <row r="138" spans="2:15" ht="15" customHeight="1" x14ac:dyDescent="0.25">
      <c r="B138" s="31" t="s">
        <v>91</v>
      </c>
      <c r="C138" s="32" t="s">
        <v>83</v>
      </c>
      <c r="D138" s="30" t="s">
        <v>226</v>
      </c>
      <c r="E138" s="33">
        <v>45413</v>
      </c>
      <c r="F138" s="31" t="s">
        <v>188</v>
      </c>
      <c r="G138" s="33">
        <v>45502</v>
      </c>
      <c r="H138" s="34">
        <f t="shared" ca="1" si="6"/>
        <v>146.40751412037207</v>
      </c>
      <c r="I138" s="34">
        <f t="shared" ca="1" si="7"/>
        <v>57.40751412037207</v>
      </c>
      <c r="J138" s="31" t="s">
        <v>207</v>
      </c>
      <c r="L138" s="31" t="s">
        <v>228</v>
      </c>
      <c r="M138" s="31" t="s">
        <v>220</v>
      </c>
      <c r="N138" s="30" t="s">
        <v>97</v>
      </c>
      <c r="O138" s="31">
        <v>1</v>
      </c>
    </row>
    <row r="139" spans="2:15" ht="15" customHeight="1" x14ac:dyDescent="0.25">
      <c r="B139" s="31" t="s">
        <v>91</v>
      </c>
      <c r="C139" s="32" t="s">
        <v>85</v>
      </c>
      <c r="D139" s="30" t="s">
        <v>226</v>
      </c>
      <c r="E139" s="33">
        <v>45413</v>
      </c>
      <c r="F139" s="31" t="s">
        <v>188</v>
      </c>
      <c r="G139" s="33">
        <v>45502</v>
      </c>
      <c r="H139" s="34">
        <f t="shared" ca="1" si="6"/>
        <v>146.40751412037207</v>
      </c>
      <c r="I139" s="34">
        <f t="shared" ca="1" si="7"/>
        <v>57.40751412037207</v>
      </c>
      <c r="J139" s="31" t="s">
        <v>207</v>
      </c>
      <c r="L139" s="31" t="s">
        <v>228</v>
      </c>
      <c r="M139" s="31" t="s">
        <v>220</v>
      </c>
      <c r="N139" s="30" t="s">
        <v>97</v>
      </c>
      <c r="O139" s="31">
        <v>1</v>
      </c>
    </row>
    <row r="140" spans="2:15" ht="15" customHeight="1" x14ac:dyDescent="0.25">
      <c r="B140" s="31" t="s">
        <v>91</v>
      </c>
      <c r="C140" s="32" t="s">
        <v>87</v>
      </c>
      <c r="D140" s="30" t="s">
        <v>226</v>
      </c>
      <c r="E140" s="33">
        <v>45413</v>
      </c>
      <c r="F140" s="31" t="s">
        <v>188</v>
      </c>
      <c r="G140" s="33">
        <v>45502</v>
      </c>
      <c r="H140" s="34">
        <f t="shared" ca="1" si="6"/>
        <v>146.40751412037207</v>
      </c>
      <c r="I140" s="34">
        <f t="shared" ca="1" si="7"/>
        <v>57.40751412037207</v>
      </c>
      <c r="J140" s="31" t="s">
        <v>207</v>
      </c>
      <c r="L140" s="31" t="s">
        <v>228</v>
      </c>
      <c r="M140" s="31" t="s">
        <v>220</v>
      </c>
      <c r="N140" s="30" t="s">
        <v>97</v>
      </c>
      <c r="O140" s="31">
        <v>1</v>
      </c>
    </row>
    <row r="141" spans="2:15" ht="15" customHeight="1" x14ac:dyDescent="0.25">
      <c r="B141" s="31" t="s">
        <v>91</v>
      </c>
      <c r="C141" s="32" t="s">
        <v>88</v>
      </c>
      <c r="D141" s="30" t="s">
        <v>226</v>
      </c>
      <c r="E141" s="33">
        <v>45413</v>
      </c>
      <c r="F141" s="31" t="s">
        <v>188</v>
      </c>
      <c r="G141" s="33">
        <v>45502</v>
      </c>
      <c r="H141" s="34">
        <f t="shared" ca="1" si="6"/>
        <v>146.40751412037207</v>
      </c>
      <c r="I141" s="34">
        <f t="shared" ca="1" si="7"/>
        <v>57.40751412037207</v>
      </c>
      <c r="J141" s="31" t="s">
        <v>207</v>
      </c>
      <c r="L141" s="31" t="s">
        <v>228</v>
      </c>
      <c r="M141" s="31" t="s">
        <v>220</v>
      </c>
      <c r="N141" s="30" t="s">
        <v>97</v>
      </c>
      <c r="O141" s="31">
        <v>1</v>
      </c>
    </row>
    <row r="142" spans="2:15" ht="15" customHeight="1" x14ac:dyDescent="0.25">
      <c r="B142" s="31" t="s">
        <v>91</v>
      </c>
      <c r="C142" s="32" t="s">
        <v>244</v>
      </c>
      <c r="D142" s="30" t="s">
        <v>226</v>
      </c>
      <c r="E142" s="33">
        <v>45413</v>
      </c>
      <c r="F142" s="31" t="s">
        <v>188</v>
      </c>
      <c r="G142" s="33">
        <v>45545</v>
      </c>
      <c r="H142" s="34">
        <f t="shared" ca="1" si="6"/>
        <v>146.40751412037207</v>
      </c>
      <c r="I142" s="34">
        <f t="shared" ca="1" si="7"/>
        <v>14.40751412037207</v>
      </c>
      <c r="J142" s="31" t="s">
        <v>207</v>
      </c>
      <c r="L142" s="31" t="s">
        <v>228</v>
      </c>
      <c r="M142" s="31" t="s">
        <v>220</v>
      </c>
      <c r="N142" s="30" t="s">
        <v>97</v>
      </c>
      <c r="O142" s="31">
        <v>1</v>
      </c>
    </row>
    <row r="143" spans="2:15" ht="15" customHeight="1" x14ac:dyDescent="0.25">
      <c r="B143" s="31" t="s">
        <v>93</v>
      </c>
      <c r="C143" s="32" t="s">
        <v>245</v>
      </c>
      <c r="D143" s="30" t="s">
        <v>226</v>
      </c>
      <c r="E143" s="33">
        <v>45413</v>
      </c>
      <c r="F143" s="31" t="s">
        <v>1</v>
      </c>
      <c r="G143" s="33">
        <v>45413</v>
      </c>
      <c r="H143" s="34">
        <f t="shared" ca="1" si="6"/>
        <v>146.40751412037207</v>
      </c>
      <c r="I143" s="34" t="str">
        <f t="shared" ca="1" si="7"/>
        <v/>
      </c>
      <c r="J143" s="31" t="s">
        <v>218</v>
      </c>
      <c r="L143" s="31" t="s">
        <v>228</v>
      </c>
      <c r="M143" s="31" t="s">
        <v>220</v>
      </c>
      <c r="N143" s="30" t="s">
        <v>97</v>
      </c>
      <c r="O143" s="31">
        <v>1</v>
      </c>
    </row>
    <row r="144" spans="2:15" ht="15" customHeight="1" x14ac:dyDescent="0.25">
      <c r="B144" s="31" t="s">
        <v>93</v>
      </c>
      <c r="C144" s="32" t="s">
        <v>246</v>
      </c>
      <c r="D144" s="30" t="s">
        <v>226</v>
      </c>
      <c r="E144" s="33">
        <v>45413</v>
      </c>
      <c r="F144" s="31" t="s">
        <v>1</v>
      </c>
      <c r="G144" s="33">
        <v>45413</v>
      </c>
      <c r="H144" s="34">
        <f t="shared" ca="1" si="6"/>
        <v>146.40751412037207</v>
      </c>
      <c r="I144" s="34" t="str">
        <f t="shared" ca="1" si="7"/>
        <v/>
      </c>
      <c r="J144" s="31" t="s">
        <v>218</v>
      </c>
      <c r="L144" s="31" t="s">
        <v>228</v>
      </c>
      <c r="M144" s="31" t="s">
        <v>220</v>
      </c>
      <c r="N144" s="30" t="s">
        <v>97</v>
      </c>
      <c r="O144" s="31">
        <v>1</v>
      </c>
    </row>
    <row r="145" spans="2:15" ht="15" customHeight="1" x14ac:dyDescent="0.25">
      <c r="B145" s="31" t="s">
        <v>93</v>
      </c>
      <c r="C145" s="32" t="s">
        <v>247</v>
      </c>
      <c r="D145" s="30" t="s">
        <v>226</v>
      </c>
      <c r="E145" s="33">
        <v>45413</v>
      </c>
      <c r="F145" s="31" t="s">
        <v>1</v>
      </c>
      <c r="G145" s="33">
        <v>45413</v>
      </c>
      <c r="H145" s="34">
        <f t="shared" ca="1" si="6"/>
        <v>146.40751412037207</v>
      </c>
      <c r="I145" s="34" t="str">
        <f t="shared" ca="1" si="7"/>
        <v/>
      </c>
      <c r="J145" s="31" t="s">
        <v>218</v>
      </c>
      <c r="L145" s="31" t="s">
        <v>228</v>
      </c>
      <c r="M145" s="31" t="s">
        <v>220</v>
      </c>
      <c r="N145" s="30" t="s">
        <v>97</v>
      </c>
      <c r="O145" s="31">
        <v>1</v>
      </c>
    </row>
    <row r="146" spans="2:15" ht="15" customHeight="1" x14ac:dyDescent="0.25">
      <c r="B146" s="31" t="s">
        <v>93</v>
      </c>
      <c r="C146" s="32" t="s">
        <v>248</v>
      </c>
      <c r="D146" s="30" t="s">
        <v>226</v>
      </c>
      <c r="E146" s="33">
        <v>45413</v>
      </c>
      <c r="F146" s="31" t="s">
        <v>1</v>
      </c>
      <c r="G146" s="33">
        <v>45413</v>
      </c>
      <c r="H146" s="34">
        <f t="shared" ca="1" si="6"/>
        <v>146.40751412037207</v>
      </c>
      <c r="I146" s="34" t="str">
        <f t="shared" ca="1" si="7"/>
        <v/>
      </c>
      <c r="J146" s="31" t="s">
        <v>218</v>
      </c>
      <c r="L146" s="31" t="s">
        <v>228</v>
      </c>
      <c r="M146" s="31" t="s">
        <v>220</v>
      </c>
      <c r="N146" s="30" t="s">
        <v>97</v>
      </c>
      <c r="O146" s="31">
        <v>1</v>
      </c>
    </row>
    <row r="147" spans="2:15" ht="15" customHeight="1" x14ac:dyDescent="0.25">
      <c r="B147" s="31" t="s">
        <v>98</v>
      </c>
      <c r="C147" s="32" t="s">
        <v>249</v>
      </c>
      <c r="D147" s="30" t="s">
        <v>226</v>
      </c>
      <c r="E147" s="33">
        <v>45413</v>
      </c>
      <c r="F147" s="31" t="s">
        <v>1</v>
      </c>
      <c r="G147" s="33">
        <v>45413</v>
      </c>
      <c r="H147" s="34">
        <f t="shared" ca="1" si="6"/>
        <v>146.40751412037207</v>
      </c>
      <c r="I147" s="34" t="str">
        <f t="shared" ca="1" si="7"/>
        <v/>
      </c>
      <c r="J147" s="31" t="s">
        <v>218</v>
      </c>
      <c r="L147" s="31" t="s">
        <v>228</v>
      </c>
      <c r="M147" s="31" t="s">
        <v>220</v>
      </c>
      <c r="N147" s="30" t="s">
        <v>97</v>
      </c>
      <c r="O147" s="31">
        <v>1</v>
      </c>
    </row>
    <row r="148" spans="2:15" ht="15" customHeight="1" x14ac:dyDescent="0.25">
      <c r="B148" s="31" t="s">
        <v>98</v>
      </c>
      <c r="C148" s="32" t="s">
        <v>250</v>
      </c>
      <c r="D148" s="30" t="s">
        <v>226</v>
      </c>
      <c r="E148" s="33">
        <v>45413</v>
      </c>
      <c r="F148" s="31" t="s">
        <v>1</v>
      </c>
      <c r="G148" s="33">
        <v>45413</v>
      </c>
      <c r="H148" s="34">
        <f t="shared" ca="1" si="6"/>
        <v>146.40751412037207</v>
      </c>
      <c r="I148" s="34" t="str">
        <f t="shared" ca="1" si="7"/>
        <v/>
      </c>
      <c r="J148" s="31" t="s">
        <v>218</v>
      </c>
      <c r="L148" s="31" t="s">
        <v>228</v>
      </c>
      <c r="M148" s="31" t="s">
        <v>220</v>
      </c>
      <c r="N148" s="30" t="s">
        <v>97</v>
      </c>
      <c r="O148" s="31">
        <v>1</v>
      </c>
    </row>
    <row r="149" spans="2:15" ht="15" customHeight="1" x14ac:dyDescent="0.25">
      <c r="B149" s="31" t="s">
        <v>98</v>
      </c>
      <c r="C149" s="32" t="s">
        <v>251</v>
      </c>
      <c r="D149" s="30" t="s">
        <v>226</v>
      </c>
      <c r="E149" s="33">
        <v>45413</v>
      </c>
      <c r="F149" s="31" t="s">
        <v>1</v>
      </c>
      <c r="G149" s="33">
        <v>45413</v>
      </c>
      <c r="H149" s="34">
        <f t="shared" ca="1" si="6"/>
        <v>146.40751412037207</v>
      </c>
      <c r="I149" s="34" t="str">
        <f t="shared" ca="1" si="7"/>
        <v/>
      </c>
      <c r="J149" s="31" t="s">
        <v>218</v>
      </c>
      <c r="L149" s="31" t="s">
        <v>228</v>
      </c>
      <c r="M149" s="31" t="s">
        <v>220</v>
      </c>
      <c r="N149" s="30" t="s">
        <v>97</v>
      </c>
      <c r="O149" s="31">
        <v>1</v>
      </c>
    </row>
    <row r="150" spans="2:15" ht="15" customHeight="1" x14ac:dyDescent="0.25">
      <c r="B150" s="31" t="s">
        <v>98</v>
      </c>
      <c r="C150" s="32" t="s">
        <v>252</v>
      </c>
      <c r="D150" s="30" t="s">
        <v>226</v>
      </c>
      <c r="E150" s="33">
        <v>45413</v>
      </c>
      <c r="F150" s="31" t="s">
        <v>1</v>
      </c>
      <c r="G150" s="33">
        <v>45413</v>
      </c>
      <c r="H150" s="34">
        <f t="shared" ca="1" si="6"/>
        <v>146.40751412037207</v>
      </c>
      <c r="I150" s="34" t="str">
        <f t="shared" ca="1" si="7"/>
        <v/>
      </c>
      <c r="J150" s="31" t="s">
        <v>218</v>
      </c>
      <c r="L150" s="31" t="s">
        <v>228</v>
      </c>
      <c r="M150" s="31" t="s">
        <v>220</v>
      </c>
      <c r="N150" s="30" t="s">
        <v>97</v>
      </c>
      <c r="O150" s="31">
        <v>1</v>
      </c>
    </row>
    <row r="151" spans="2:15" ht="15" customHeight="1" x14ac:dyDescent="0.25">
      <c r="B151" s="31" t="s">
        <v>98</v>
      </c>
      <c r="C151" s="32" t="s">
        <v>253</v>
      </c>
      <c r="D151" s="30" t="s">
        <v>226</v>
      </c>
      <c r="E151" s="33">
        <v>45413</v>
      </c>
      <c r="F151" s="31" t="s">
        <v>188</v>
      </c>
      <c r="G151" s="33">
        <v>45558</v>
      </c>
      <c r="H151" s="34">
        <f t="shared" ca="1" si="6"/>
        <v>146.40751412037207</v>
      </c>
      <c r="I151" s="34">
        <f t="shared" ca="1" si="7"/>
        <v>1.4075141203720705</v>
      </c>
      <c r="J151" s="31" t="s">
        <v>207</v>
      </c>
      <c r="K151" s="31" t="s">
        <v>320</v>
      </c>
      <c r="L151" s="31" t="s">
        <v>228</v>
      </c>
      <c r="M151" s="31" t="s">
        <v>220</v>
      </c>
      <c r="N151" s="30" t="s">
        <v>191</v>
      </c>
      <c r="O151" s="31">
        <v>1</v>
      </c>
    </row>
    <row r="152" spans="2:15" x14ac:dyDescent="0.25">
      <c r="B152" s="31" t="s">
        <v>107</v>
      </c>
      <c r="C152" s="32" t="s">
        <v>254</v>
      </c>
      <c r="D152" s="30" t="s">
        <v>226</v>
      </c>
      <c r="E152" s="33">
        <v>45444</v>
      </c>
      <c r="F152" s="31" t="s">
        <v>188</v>
      </c>
      <c r="G152" s="33">
        <v>45558</v>
      </c>
      <c r="H152" s="34">
        <f t="shared" ca="1" si="6"/>
        <v>115.40751412037207</v>
      </c>
      <c r="I152" s="34">
        <f t="shared" ca="1" si="7"/>
        <v>1.4075141203720705</v>
      </c>
      <c r="J152" s="31" t="s">
        <v>207</v>
      </c>
      <c r="L152" s="31" t="s">
        <v>228</v>
      </c>
      <c r="M152" s="31" t="s">
        <v>220</v>
      </c>
      <c r="N152" s="30" t="s">
        <v>97</v>
      </c>
      <c r="O152" s="31">
        <v>1</v>
      </c>
    </row>
    <row r="153" spans="2:15" x14ac:dyDescent="0.25">
      <c r="B153" s="31" t="s">
        <v>107</v>
      </c>
      <c r="C153" s="32" t="s">
        <v>255</v>
      </c>
      <c r="D153" s="30" t="s">
        <v>226</v>
      </c>
      <c r="E153" s="33">
        <v>45444</v>
      </c>
      <c r="F153" s="31" t="s">
        <v>188</v>
      </c>
      <c r="G153" s="33">
        <v>45558</v>
      </c>
      <c r="H153" s="34">
        <f t="shared" ca="1" si="6"/>
        <v>115.40751412037207</v>
      </c>
      <c r="I153" s="34">
        <f t="shared" ca="1" si="7"/>
        <v>1.4075141203720705</v>
      </c>
      <c r="J153" s="31" t="s">
        <v>207</v>
      </c>
      <c r="L153" s="31" t="s">
        <v>228</v>
      </c>
      <c r="M153" s="31" t="s">
        <v>220</v>
      </c>
      <c r="N153" s="30" t="s">
        <v>97</v>
      </c>
      <c r="O153" s="31">
        <v>1</v>
      </c>
    </row>
    <row r="154" spans="2:15" x14ac:dyDescent="0.25">
      <c r="B154" s="31" t="s">
        <v>107</v>
      </c>
      <c r="C154" s="32" t="s">
        <v>256</v>
      </c>
      <c r="D154" s="30" t="s">
        <v>226</v>
      </c>
      <c r="E154" s="33">
        <v>45444</v>
      </c>
      <c r="F154" s="31" t="s">
        <v>188</v>
      </c>
      <c r="G154" s="33">
        <v>45558</v>
      </c>
      <c r="H154" s="34">
        <f t="shared" ca="1" si="6"/>
        <v>115.40751412037207</v>
      </c>
      <c r="I154" s="34">
        <f t="shared" ca="1" si="7"/>
        <v>1.4075141203720705</v>
      </c>
      <c r="J154" s="31" t="s">
        <v>207</v>
      </c>
      <c r="L154" s="31" t="s">
        <v>228</v>
      </c>
      <c r="M154" s="31" t="s">
        <v>220</v>
      </c>
      <c r="N154" s="30" t="s">
        <v>97</v>
      </c>
      <c r="O154" s="31">
        <v>1</v>
      </c>
    </row>
    <row r="155" spans="2:15" x14ac:dyDescent="0.25">
      <c r="B155" s="31" t="s">
        <v>107</v>
      </c>
      <c r="C155" s="32" t="s">
        <v>257</v>
      </c>
      <c r="D155" s="30" t="s">
        <v>226</v>
      </c>
      <c r="E155" s="33">
        <v>45444</v>
      </c>
      <c r="F155" s="31" t="s">
        <v>188</v>
      </c>
      <c r="G155" s="33">
        <v>45558</v>
      </c>
      <c r="H155" s="34">
        <f t="shared" ca="1" si="6"/>
        <v>115.40751412037207</v>
      </c>
      <c r="I155" s="34">
        <f t="shared" ca="1" si="7"/>
        <v>1.4075141203720705</v>
      </c>
      <c r="J155" s="31" t="s">
        <v>207</v>
      </c>
      <c r="L155" s="31" t="s">
        <v>228</v>
      </c>
      <c r="M155" s="31" t="s">
        <v>220</v>
      </c>
      <c r="N155" s="30" t="s">
        <v>97</v>
      </c>
      <c r="O155" s="31">
        <v>1</v>
      </c>
    </row>
    <row r="156" spans="2:15" x14ac:dyDescent="0.25">
      <c r="B156" s="31" t="s">
        <v>107</v>
      </c>
      <c r="C156" s="32" t="s">
        <v>258</v>
      </c>
      <c r="D156" s="30" t="s">
        <v>226</v>
      </c>
      <c r="E156" s="33">
        <v>45444</v>
      </c>
      <c r="F156" s="31" t="s">
        <v>188</v>
      </c>
      <c r="G156" s="33">
        <v>45558</v>
      </c>
      <c r="H156" s="34">
        <f t="shared" ca="1" si="6"/>
        <v>115.40751412037207</v>
      </c>
      <c r="I156" s="34">
        <f t="shared" ca="1" si="7"/>
        <v>1.4075141203720705</v>
      </c>
      <c r="J156" s="31" t="s">
        <v>207</v>
      </c>
      <c r="L156" s="31" t="s">
        <v>228</v>
      </c>
      <c r="M156" s="31" t="s">
        <v>220</v>
      </c>
      <c r="N156" s="30" t="s">
        <v>97</v>
      </c>
      <c r="O156" s="31">
        <v>1</v>
      </c>
    </row>
    <row r="157" spans="2:15" x14ac:dyDescent="0.25">
      <c r="B157" s="31" t="s">
        <v>107</v>
      </c>
      <c r="C157" s="32" t="s">
        <v>259</v>
      </c>
      <c r="D157" s="30" t="s">
        <v>226</v>
      </c>
      <c r="E157" s="33">
        <v>45444</v>
      </c>
      <c r="F157" s="31" t="s">
        <v>188</v>
      </c>
      <c r="G157" s="33">
        <v>45558</v>
      </c>
      <c r="H157" s="34">
        <f t="shared" ca="1" si="6"/>
        <v>115.40751412037207</v>
      </c>
      <c r="I157" s="34">
        <f t="shared" ca="1" si="7"/>
        <v>1.4075141203720705</v>
      </c>
      <c r="J157" s="31" t="s">
        <v>207</v>
      </c>
      <c r="L157" s="31" t="s">
        <v>228</v>
      </c>
      <c r="M157" s="31" t="s">
        <v>220</v>
      </c>
      <c r="N157" s="30" t="s">
        <v>97</v>
      </c>
      <c r="O157" s="31">
        <v>1</v>
      </c>
    </row>
    <row r="158" spans="2:15" x14ac:dyDescent="0.25">
      <c r="B158" s="31" t="s">
        <v>107</v>
      </c>
      <c r="C158" s="32" t="s">
        <v>260</v>
      </c>
      <c r="D158" s="30" t="s">
        <v>226</v>
      </c>
      <c r="E158" s="33">
        <v>45444</v>
      </c>
      <c r="F158" s="31" t="s">
        <v>188</v>
      </c>
      <c r="G158" s="33">
        <v>45558</v>
      </c>
      <c r="H158" s="34">
        <f t="shared" ca="1" si="6"/>
        <v>115.40751412037207</v>
      </c>
      <c r="I158" s="34">
        <f t="shared" ca="1" si="7"/>
        <v>1.4075141203720705</v>
      </c>
      <c r="J158" s="31" t="s">
        <v>207</v>
      </c>
      <c r="L158" s="31" t="s">
        <v>228</v>
      </c>
      <c r="M158" s="31" t="s">
        <v>220</v>
      </c>
      <c r="N158" s="30" t="s">
        <v>97</v>
      </c>
      <c r="O158" s="31">
        <v>1</v>
      </c>
    </row>
    <row r="159" spans="2:15" x14ac:dyDescent="0.25">
      <c r="B159" s="31" t="s">
        <v>107</v>
      </c>
      <c r="C159" s="32" t="s">
        <v>261</v>
      </c>
      <c r="D159" s="30" t="s">
        <v>226</v>
      </c>
      <c r="E159" s="33">
        <v>45444</v>
      </c>
      <c r="F159" s="31" t="s">
        <v>188</v>
      </c>
      <c r="G159" s="33">
        <v>45558</v>
      </c>
      <c r="H159" s="34">
        <f t="shared" ref="H159:H164" ca="1" si="8">IF(F159="DONE",NOW()-E159, NOW()-E159)</f>
        <v>115.40751412037207</v>
      </c>
      <c r="I159" s="34">
        <f t="shared" ref="I159:I164" ca="1" si="9">IF(F159="DONE", "", NOW()-G159)</f>
        <v>1.4075141203720705</v>
      </c>
      <c r="J159" s="31" t="s">
        <v>207</v>
      </c>
      <c r="L159" s="31" t="s">
        <v>228</v>
      </c>
      <c r="M159" s="31" t="s">
        <v>220</v>
      </c>
      <c r="N159" s="30" t="s">
        <v>97</v>
      </c>
      <c r="O159" s="31">
        <v>1</v>
      </c>
    </row>
    <row r="160" spans="2:15" x14ac:dyDescent="0.25">
      <c r="B160" s="31" t="s">
        <v>107</v>
      </c>
      <c r="C160" s="32" t="s">
        <v>327</v>
      </c>
      <c r="D160" s="30" t="s">
        <v>226</v>
      </c>
      <c r="E160" s="33">
        <v>45444</v>
      </c>
      <c r="F160" s="31" t="s">
        <v>188</v>
      </c>
      <c r="G160" s="33">
        <v>45558</v>
      </c>
      <c r="H160" s="34">
        <f t="shared" ref="H160:H162" ca="1" si="10">IF(F160="DONE",NOW()-E160, NOW()-E160)</f>
        <v>115.40751412037207</v>
      </c>
      <c r="I160" s="34">
        <f t="shared" ref="I160:I162" ca="1" si="11">IF(F160="DONE", "", NOW()-G160)</f>
        <v>1.4075141203720705</v>
      </c>
      <c r="J160" s="31" t="s">
        <v>207</v>
      </c>
      <c r="L160" s="31" t="s">
        <v>228</v>
      </c>
      <c r="M160" s="31" t="s">
        <v>220</v>
      </c>
      <c r="N160" s="30" t="s">
        <v>97</v>
      </c>
      <c r="O160" s="31">
        <v>1</v>
      </c>
    </row>
    <row r="161" spans="1:15" x14ac:dyDescent="0.25">
      <c r="B161" s="31" t="s">
        <v>107</v>
      </c>
      <c r="C161" s="32" t="s">
        <v>328</v>
      </c>
      <c r="D161" s="30" t="s">
        <v>226</v>
      </c>
      <c r="E161" s="33">
        <v>45444</v>
      </c>
      <c r="F161" s="31" t="s">
        <v>188</v>
      </c>
      <c r="G161" s="33">
        <v>45558</v>
      </c>
      <c r="H161" s="34">
        <f t="shared" ca="1" si="10"/>
        <v>115.40751412037207</v>
      </c>
      <c r="I161" s="34">
        <f t="shared" ca="1" si="11"/>
        <v>1.4075141203720705</v>
      </c>
      <c r="J161" s="31" t="s">
        <v>207</v>
      </c>
      <c r="L161" s="31" t="s">
        <v>228</v>
      </c>
      <c r="M161" s="31" t="s">
        <v>220</v>
      </c>
      <c r="N161" s="30" t="s">
        <v>97</v>
      </c>
      <c r="O161" s="31">
        <v>1</v>
      </c>
    </row>
    <row r="162" spans="1:15" x14ac:dyDescent="0.25">
      <c r="B162" s="31" t="s">
        <v>107</v>
      </c>
      <c r="C162" s="32" t="s">
        <v>329</v>
      </c>
      <c r="D162" s="30" t="s">
        <v>226</v>
      </c>
      <c r="E162" s="33">
        <v>45444</v>
      </c>
      <c r="F162" s="31" t="s">
        <v>188</v>
      </c>
      <c r="G162" s="33">
        <v>45558</v>
      </c>
      <c r="H162" s="34">
        <f t="shared" ca="1" si="10"/>
        <v>115.40751412037207</v>
      </c>
      <c r="I162" s="34">
        <f t="shared" ca="1" si="11"/>
        <v>1.4075141203720705</v>
      </c>
      <c r="J162" s="31" t="s">
        <v>207</v>
      </c>
      <c r="L162" s="31" t="s">
        <v>228</v>
      </c>
      <c r="M162" s="31" t="s">
        <v>220</v>
      </c>
      <c r="N162" s="30" t="s">
        <v>97</v>
      </c>
      <c r="O162" s="31">
        <v>1</v>
      </c>
    </row>
    <row r="163" spans="1:15" x14ac:dyDescent="0.25">
      <c r="B163" s="31" t="s">
        <v>107</v>
      </c>
      <c r="C163" s="32" t="s">
        <v>330</v>
      </c>
      <c r="D163" s="30" t="s">
        <v>226</v>
      </c>
      <c r="E163" s="33">
        <v>45444</v>
      </c>
      <c r="F163" s="31" t="s">
        <v>188</v>
      </c>
      <c r="G163" s="33">
        <v>45558</v>
      </c>
      <c r="H163" s="34">
        <f t="shared" ca="1" si="8"/>
        <v>115.40751412037207</v>
      </c>
      <c r="I163" s="34">
        <f t="shared" ca="1" si="9"/>
        <v>1.4075141203720705</v>
      </c>
      <c r="J163" s="31" t="s">
        <v>207</v>
      </c>
      <c r="L163" s="31" t="s">
        <v>228</v>
      </c>
      <c r="M163" s="31" t="s">
        <v>220</v>
      </c>
      <c r="N163" s="30" t="s">
        <v>97</v>
      </c>
      <c r="O163" s="31">
        <v>1</v>
      </c>
    </row>
    <row r="164" spans="1:15" x14ac:dyDescent="0.25">
      <c r="B164" s="31" t="s">
        <v>107</v>
      </c>
      <c r="C164" s="32" t="s">
        <v>331</v>
      </c>
      <c r="D164" s="30" t="s">
        <v>226</v>
      </c>
      <c r="E164" s="33">
        <v>45444</v>
      </c>
      <c r="F164" s="31" t="s">
        <v>188</v>
      </c>
      <c r="G164" s="33">
        <v>45558</v>
      </c>
      <c r="H164" s="34">
        <f t="shared" ca="1" si="8"/>
        <v>115.40751412037207</v>
      </c>
      <c r="I164" s="34">
        <f t="shared" ca="1" si="9"/>
        <v>1.4075141203720705</v>
      </c>
      <c r="J164" s="31" t="s">
        <v>207</v>
      </c>
      <c r="L164" s="31" t="s">
        <v>228</v>
      </c>
      <c r="M164" s="31" t="s">
        <v>220</v>
      </c>
      <c r="N164" s="30" t="s">
        <v>97</v>
      </c>
      <c r="O164" s="31">
        <v>1</v>
      </c>
    </row>
    <row r="165" spans="1:15" x14ac:dyDescent="0.25">
      <c r="B165" s="31" t="s">
        <v>107</v>
      </c>
      <c r="C165" s="32" t="s">
        <v>332</v>
      </c>
      <c r="D165" s="30" t="s">
        <v>226</v>
      </c>
      <c r="E165" s="33">
        <v>45444</v>
      </c>
      <c r="F165" s="31" t="s">
        <v>188</v>
      </c>
      <c r="G165" s="33">
        <v>45558</v>
      </c>
      <c r="H165" s="34">
        <f t="shared" ca="1" si="6"/>
        <v>115.40751412037207</v>
      </c>
      <c r="I165" s="34">
        <f t="shared" ca="1" si="7"/>
        <v>1.4075141203720705</v>
      </c>
      <c r="J165" s="31" t="s">
        <v>207</v>
      </c>
      <c r="L165" s="31" t="s">
        <v>228</v>
      </c>
      <c r="M165" s="31" t="s">
        <v>220</v>
      </c>
      <c r="N165" s="30" t="s">
        <v>97</v>
      </c>
      <c r="O165" s="31">
        <v>1</v>
      </c>
    </row>
    <row r="166" spans="1:15" x14ac:dyDescent="0.25">
      <c r="B166" s="31" t="s">
        <v>107</v>
      </c>
      <c r="C166" s="32" t="s">
        <v>333</v>
      </c>
      <c r="D166" s="30" t="s">
        <v>226</v>
      </c>
      <c r="E166" s="33">
        <v>45444</v>
      </c>
      <c r="F166" s="31" t="s">
        <v>188</v>
      </c>
      <c r="G166" s="33">
        <v>45558</v>
      </c>
      <c r="H166" s="34">
        <f t="shared" ref="H166" ca="1" si="12">IF(F166="DONE",NOW()-E166, NOW()-E166)</f>
        <v>115.40751412037207</v>
      </c>
      <c r="I166" s="34">
        <f t="shared" ref="I166" ca="1" si="13">IF(F166="DONE", "", NOW()-G166)</f>
        <v>1.4075141203720705</v>
      </c>
      <c r="J166" s="31" t="s">
        <v>207</v>
      </c>
      <c r="L166" s="31" t="s">
        <v>228</v>
      </c>
      <c r="M166" s="31" t="s">
        <v>220</v>
      </c>
      <c r="N166" s="30" t="s">
        <v>97</v>
      </c>
      <c r="O166" s="31">
        <v>1</v>
      </c>
    </row>
    <row r="167" spans="1:15" ht="15" customHeight="1" x14ac:dyDescent="0.25">
      <c r="A167" s="30">
        <v>105809745</v>
      </c>
      <c r="B167" s="35" t="s">
        <v>92</v>
      </c>
      <c r="C167" s="36" t="s">
        <v>396</v>
      </c>
      <c r="D167" s="30" t="s">
        <v>226</v>
      </c>
      <c r="E167" s="33">
        <v>45506</v>
      </c>
      <c r="F167" s="31" t="s">
        <v>1</v>
      </c>
      <c r="G167" s="33">
        <v>45551</v>
      </c>
      <c r="H167" s="34">
        <f t="shared" ca="1" si="6"/>
        <v>53.40751412037207</v>
      </c>
      <c r="I167" s="34" t="str">
        <f t="shared" ca="1" si="7"/>
        <v/>
      </c>
      <c r="J167" s="31" t="s">
        <v>218</v>
      </c>
      <c r="L167" s="31" t="s">
        <v>228</v>
      </c>
      <c r="M167" s="31" t="s">
        <v>220</v>
      </c>
      <c r="N167" s="30" t="s">
        <v>97</v>
      </c>
      <c r="O167" s="31">
        <v>1</v>
      </c>
    </row>
    <row r="168" spans="1:15" ht="15" customHeight="1" x14ac:dyDescent="0.25">
      <c r="A168" s="30">
        <v>105809748</v>
      </c>
      <c r="B168" s="35" t="s">
        <v>92</v>
      </c>
      <c r="C168" s="32" t="s">
        <v>397</v>
      </c>
      <c r="D168" s="30" t="s">
        <v>226</v>
      </c>
      <c r="E168" s="33">
        <v>45506</v>
      </c>
      <c r="F168" s="31" t="s">
        <v>1</v>
      </c>
      <c r="G168" s="33">
        <v>45551</v>
      </c>
      <c r="H168" s="34">
        <f t="shared" ca="1" si="6"/>
        <v>53.40751412037207</v>
      </c>
      <c r="I168" s="34" t="str">
        <f t="shared" ca="1" si="7"/>
        <v/>
      </c>
      <c r="J168" s="31" t="s">
        <v>218</v>
      </c>
      <c r="L168" s="31" t="s">
        <v>228</v>
      </c>
      <c r="M168" s="31" t="s">
        <v>220</v>
      </c>
      <c r="N168" s="30" t="s">
        <v>97</v>
      </c>
      <c r="O168" s="31">
        <v>1</v>
      </c>
    </row>
    <row r="169" spans="1:15" ht="15" customHeight="1" x14ac:dyDescent="0.25">
      <c r="B169" s="35" t="s">
        <v>92</v>
      </c>
      <c r="C169" s="32" t="s">
        <v>398</v>
      </c>
      <c r="D169" s="30" t="s">
        <v>226</v>
      </c>
      <c r="E169" s="33">
        <v>45506</v>
      </c>
      <c r="F169" s="31" t="s">
        <v>233</v>
      </c>
      <c r="G169" s="33">
        <v>45549</v>
      </c>
      <c r="H169" s="34">
        <f t="shared" ca="1" si="6"/>
        <v>53.40751412037207</v>
      </c>
      <c r="I169" s="34">
        <f t="shared" ca="1" si="7"/>
        <v>10.40751412037207</v>
      </c>
      <c r="J169" s="31" t="s">
        <v>210</v>
      </c>
      <c r="L169" s="31" t="s">
        <v>228</v>
      </c>
      <c r="M169" s="31" t="s">
        <v>220</v>
      </c>
      <c r="N169" s="30" t="s">
        <v>97</v>
      </c>
      <c r="O169" s="31">
        <v>1</v>
      </c>
    </row>
    <row r="170" spans="1:15" ht="15" customHeight="1" x14ac:dyDescent="0.25">
      <c r="B170" s="35" t="s">
        <v>92</v>
      </c>
      <c r="C170" s="32" t="s">
        <v>406</v>
      </c>
      <c r="D170" s="30" t="s">
        <v>226</v>
      </c>
      <c r="E170" s="33">
        <v>45506</v>
      </c>
      <c r="F170" s="31" t="s">
        <v>233</v>
      </c>
      <c r="G170" s="33">
        <v>45549</v>
      </c>
      <c r="H170" s="34">
        <f t="shared" ca="1" si="6"/>
        <v>53.40751412037207</v>
      </c>
      <c r="I170" s="34">
        <f t="shared" ca="1" si="7"/>
        <v>10.40751412037207</v>
      </c>
      <c r="J170" s="31" t="s">
        <v>210</v>
      </c>
      <c r="L170" s="31" t="s">
        <v>228</v>
      </c>
      <c r="M170" s="31" t="s">
        <v>220</v>
      </c>
      <c r="N170" s="30" t="s">
        <v>97</v>
      </c>
      <c r="O170" s="31">
        <v>1</v>
      </c>
    </row>
    <row r="171" spans="1:15" ht="15" customHeight="1" x14ac:dyDescent="0.25">
      <c r="B171" s="35" t="s">
        <v>92</v>
      </c>
      <c r="C171" s="32" t="s">
        <v>407</v>
      </c>
      <c r="D171" s="30" t="s">
        <v>226</v>
      </c>
      <c r="E171" s="33">
        <v>45506</v>
      </c>
      <c r="F171" s="31" t="s">
        <v>233</v>
      </c>
      <c r="G171" s="33">
        <v>45549</v>
      </c>
      <c r="H171" s="34">
        <f t="shared" ca="1" si="6"/>
        <v>53.40751412037207</v>
      </c>
      <c r="I171" s="34">
        <f t="shared" ca="1" si="7"/>
        <v>10.40751412037207</v>
      </c>
      <c r="J171" s="31" t="s">
        <v>210</v>
      </c>
      <c r="L171" s="31" t="s">
        <v>228</v>
      </c>
      <c r="M171" s="31" t="s">
        <v>220</v>
      </c>
      <c r="N171" s="30" t="s">
        <v>97</v>
      </c>
      <c r="O171" s="31">
        <v>1</v>
      </c>
    </row>
    <row r="172" spans="1:15" ht="15" customHeight="1" x14ac:dyDescent="0.25">
      <c r="B172" s="35" t="s">
        <v>92</v>
      </c>
      <c r="C172" s="32" t="s">
        <v>408</v>
      </c>
      <c r="D172" s="30" t="s">
        <v>226</v>
      </c>
      <c r="E172" s="33">
        <v>45506</v>
      </c>
      <c r="F172" s="31" t="s">
        <v>233</v>
      </c>
      <c r="G172" s="33">
        <v>45549</v>
      </c>
      <c r="H172" s="34">
        <f t="shared" ca="1" si="6"/>
        <v>53.40751412037207</v>
      </c>
      <c r="I172" s="34">
        <f t="shared" ca="1" si="7"/>
        <v>10.40751412037207</v>
      </c>
      <c r="J172" s="31" t="s">
        <v>210</v>
      </c>
      <c r="L172" s="31" t="s">
        <v>228</v>
      </c>
      <c r="M172" s="31" t="s">
        <v>220</v>
      </c>
      <c r="N172" s="30" t="s">
        <v>97</v>
      </c>
      <c r="O172" s="31">
        <v>1</v>
      </c>
    </row>
    <row r="173" spans="1:15" ht="15" customHeight="1" x14ac:dyDescent="0.25">
      <c r="B173" s="35" t="s">
        <v>92</v>
      </c>
      <c r="C173" s="32" t="s">
        <v>262</v>
      </c>
      <c r="D173" s="30" t="s">
        <v>226</v>
      </c>
      <c r="E173" s="33">
        <v>45474</v>
      </c>
      <c r="F173" s="31" t="s">
        <v>188</v>
      </c>
      <c r="G173" s="33">
        <v>45474</v>
      </c>
      <c r="H173" s="34">
        <f t="shared" ca="1" si="6"/>
        <v>85.40751412037207</v>
      </c>
      <c r="I173" s="34">
        <f t="shared" ca="1" si="7"/>
        <v>85.40751412037207</v>
      </c>
      <c r="J173" s="31" t="s">
        <v>207</v>
      </c>
      <c r="L173" s="31" t="s">
        <v>228</v>
      </c>
      <c r="M173" s="31" t="s">
        <v>220</v>
      </c>
      <c r="N173" s="30" t="s">
        <v>97</v>
      </c>
      <c r="O173" s="31">
        <v>1</v>
      </c>
    </row>
    <row r="174" spans="1:15" ht="15" customHeight="1" x14ac:dyDescent="0.25">
      <c r="B174" s="35" t="s">
        <v>92</v>
      </c>
      <c r="C174" s="32" t="s">
        <v>263</v>
      </c>
      <c r="D174" s="30" t="s">
        <v>226</v>
      </c>
      <c r="E174" s="33">
        <v>45474</v>
      </c>
      <c r="F174" s="31" t="s">
        <v>188</v>
      </c>
      <c r="G174" s="33">
        <v>45474</v>
      </c>
      <c r="H174" s="34">
        <f t="shared" ca="1" si="6"/>
        <v>85.40751412037207</v>
      </c>
      <c r="I174" s="34">
        <f t="shared" ca="1" si="7"/>
        <v>85.40751412037207</v>
      </c>
      <c r="J174" s="31" t="s">
        <v>207</v>
      </c>
      <c r="L174" s="31" t="s">
        <v>228</v>
      </c>
      <c r="M174" s="31" t="s">
        <v>220</v>
      </c>
      <c r="N174" s="30" t="s">
        <v>97</v>
      </c>
      <c r="O174" s="31">
        <v>1</v>
      </c>
    </row>
    <row r="175" spans="1:15" ht="15" customHeight="1" x14ac:dyDescent="0.25">
      <c r="B175" s="35" t="s">
        <v>92</v>
      </c>
      <c r="C175" s="32" t="s">
        <v>264</v>
      </c>
      <c r="D175" s="30" t="s">
        <v>226</v>
      </c>
      <c r="E175" s="33">
        <v>45474</v>
      </c>
      <c r="F175" s="31" t="s">
        <v>188</v>
      </c>
      <c r="G175" s="33">
        <v>45474</v>
      </c>
      <c r="H175" s="34">
        <f t="shared" ca="1" si="6"/>
        <v>85.40751412037207</v>
      </c>
      <c r="I175" s="34">
        <f t="shared" ca="1" si="7"/>
        <v>85.40751412037207</v>
      </c>
      <c r="J175" s="31" t="s">
        <v>207</v>
      </c>
      <c r="L175" s="31" t="s">
        <v>228</v>
      </c>
      <c r="M175" s="31" t="s">
        <v>220</v>
      </c>
      <c r="N175" s="30" t="s">
        <v>97</v>
      </c>
      <c r="O175" s="31">
        <v>1</v>
      </c>
    </row>
    <row r="176" spans="1:15" ht="15" customHeight="1" x14ac:dyDescent="0.25">
      <c r="B176" s="35" t="s">
        <v>92</v>
      </c>
      <c r="C176" s="32" t="s">
        <v>265</v>
      </c>
      <c r="D176" s="30" t="s">
        <v>226</v>
      </c>
      <c r="E176" s="33">
        <v>45474</v>
      </c>
      <c r="F176" s="31" t="s">
        <v>188</v>
      </c>
      <c r="G176" s="33">
        <v>45558</v>
      </c>
      <c r="H176" s="34">
        <f t="shared" ca="1" si="6"/>
        <v>85.40751412037207</v>
      </c>
      <c r="I176" s="34">
        <f t="shared" ca="1" si="7"/>
        <v>1.4075141203720705</v>
      </c>
      <c r="J176" s="31" t="s">
        <v>207</v>
      </c>
      <c r="K176" s="31" t="s">
        <v>321</v>
      </c>
      <c r="L176" s="31" t="s">
        <v>228</v>
      </c>
      <c r="M176" s="31" t="s">
        <v>220</v>
      </c>
      <c r="N176" s="30" t="s">
        <v>97</v>
      </c>
      <c r="O176" s="31">
        <v>1</v>
      </c>
    </row>
    <row r="177" spans="2:15" ht="15" customHeight="1" x14ac:dyDescent="0.25">
      <c r="B177" s="35" t="s">
        <v>92</v>
      </c>
      <c r="C177" s="32" t="s">
        <v>266</v>
      </c>
      <c r="D177" s="30" t="s">
        <v>226</v>
      </c>
      <c r="E177" s="33">
        <v>45474</v>
      </c>
      <c r="F177" s="31" t="s">
        <v>188</v>
      </c>
      <c r="G177" s="33">
        <v>45474</v>
      </c>
      <c r="H177" s="34">
        <f t="shared" ca="1" si="6"/>
        <v>85.40751412037207</v>
      </c>
      <c r="I177" s="34">
        <f t="shared" ca="1" si="7"/>
        <v>85.40751412037207</v>
      </c>
      <c r="J177" s="31" t="s">
        <v>207</v>
      </c>
      <c r="L177" s="31" t="s">
        <v>228</v>
      </c>
      <c r="M177" s="31" t="s">
        <v>220</v>
      </c>
      <c r="N177" s="30" t="s">
        <v>97</v>
      </c>
      <c r="O177" s="31">
        <v>1</v>
      </c>
    </row>
    <row r="178" spans="2:15" ht="15" customHeight="1" x14ac:dyDescent="0.25">
      <c r="B178" s="35" t="s">
        <v>92</v>
      </c>
      <c r="C178" s="32" t="s">
        <v>267</v>
      </c>
      <c r="D178" s="30" t="s">
        <v>226</v>
      </c>
      <c r="E178" s="33">
        <v>45474</v>
      </c>
      <c r="F178" s="31" t="s">
        <v>188</v>
      </c>
      <c r="G178" s="33">
        <v>45474</v>
      </c>
      <c r="H178" s="34">
        <f t="shared" ca="1" si="6"/>
        <v>85.40751412037207</v>
      </c>
      <c r="I178" s="34">
        <f t="shared" ca="1" si="7"/>
        <v>85.40751412037207</v>
      </c>
      <c r="J178" s="31" t="s">
        <v>207</v>
      </c>
      <c r="L178" s="31" t="s">
        <v>228</v>
      </c>
      <c r="M178" s="31" t="s">
        <v>220</v>
      </c>
      <c r="N178" s="30" t="s">
        <v>97</v>
      </c>
      <c r="O178" s="31">
        <v>1</v>
      </c>
    </row>
    <row r="179" spans="2:15" ht="15" customHeight="1" x14ac:dyDescent="0.25">
      <c r="B179" s="35" t="s">
        <v>92</v>
      </c>
      <c r="C179" s="32" t="s">
        <v>268</v>
      </c>
      <c r="D179" s="30" t="s">
        <v>226</v>
      </c>
      <c r="E179" s="33">
        <v>45474</v>
      </c>
      <c r="F179" s="31" t="s">
        <v>188</v>
      </c>
      <c r="G179" s="33">
        <v>45474</v>
      </c>
      <c r="H179" s="34">
        <f t="shared" ca="1" si="6"/>
        <v>85.40751412037207</v>
      </c>
      <c r="I179" s="34">
        <f t="shared" ca="1" si="7"/>
        <v>85.40751412037207</v>
      </c>
      <c r="J179" s="31" t="s">
        <v>207</v>
      </c>
      <c r="L179" s="31" t="s">
        <v>228</v>
      </c>
      <c r="M179" s="31" t="s">
        <v>220</v>
      </c>
      <c r="N179" s="30" t="s">
        <v>97</v>
      </c>
      <c r="O179" s="31">
        <v>1</v>
      </c>
    </row>
    <row r="180" spans="2:15" ht="15" customHeight="1" x14ac:dyDescent="0.25">
      <c r="B180" s="35" t="s">
        <v>92</v>
      </c>
      <c r="C180" s="32" t="s">
        <v>269</v>
      </c>
      <c r="D180" s="30" t="s">
        <v>226</v>
      </c>
      <c r="E180" s="33">
        <v>45474</v>
      </c>
      <c r="F180" s="31" t="s">
        <v>188</v>
      </c>
      <c r="G180" s="33">
        <v>45474</v>
      </c>
      <c r="H180" s="34">
        <f t="shared" ca="1" si="6"/>
        <v>85.40751412037207</v>
      </c>
      <c r="I180" s="34">
        <f t="shared" ca="1" si="7"/>
        <v>85.40751412037207</v>
      </c>
      <c r="J180" s="31" t="s">
        <v>207</v>
      </c>
      <c r="L180" s="31" t="s">
        <v>228</v>
      </c>
      <c r="M180" s="31" t="s">
        <v>220</v>
      </c>
      <c r="N180" s="30" t="s">
        <v>97</v>
      </c>
      <c r="O180" s="31">
        <v>1</v>
      </c>
    </row>
    <row r="181" spans="2:15" ht="15" customHeight="1" x14ac:dyDescent="0.25">
      <c r="B181" s="35" t="s">
        <v>92</v>
      </c>
      <c r="C181" s="32" t="s">
        <v>270</v>
      </c>
      <c r="D181" s="30" t="s">
        <v>226</v>
      </c>
      <c r="E181" s="33">
        <v>45474</v>
      </c>
      <c r="F181" s="31" t="s">
        <v>188</v>
      </c>
      <c r="G181" s="33">
        <v>45474</v>
      </c>
      <c r="H181" s="34">
        <f t="shared" ca="1" si="6"/>
        <v>85.40751412037207</v>
      </c>
      <c r="I181" s="34">
        <f t="shared" ca="1" si="7"/>
        <v>85.40751412037207</v>
      </c>
      <c r="J181" s="31" t="s">
        <v>207</v>
      </c>
      <c r="L181" s="31" t="s">
        <v>228</v>
      </c>
      <c r="M181" s="31" t="s">
        <v>220</v>
      </c>
      <c r="N181" s="30" t="s">
        <v>97</v>
      </c>
      <c r="O181" s="31">
        <v>1</v>
      </c>
    </row>
    <row r="182" spans="2:15" ht="15" customHeight="1" x14ac:dyDescent="0.25">
      <c r="B182" s="35" t="s">
        <v>92</v>
      </c>
      <c r="C182" s="32" t="s">
        <v>271</v>
      </c>
      <c r="D182" s="30" t="s">
        <v>226</v>
      </c>
      <c r="E182" s="33">
        <v>45474</v>
      </c>
      <c r="F182" s="31" t="s">
        <v>188</v>
      </c>
      <c r="G182" s="33">
        <v>45474</v>
      </c>
      <c r="H182" s="34">
        <f t="shared" ca="1" si="6"/>
        <v>85.40751412037207</v>
      </c>
      <c r="I182" s="34">
        <f t="shared" ca="1" si="7"/>
        <v>85.40751412037207</v>
      </c>
      <c r="J182" s="31" t="s">
        <v>207</v>
      </c>
      <c r="L182" s="31" t="s">
        <v>228</v>
      </c>
      <c r="M182" s="31" t="s">
        <v>220</v>
      </c>
      <c r="N182" s="30" t="s">
        <v>97</v>
      </c>
      <c r="O182" s="31">
        <v>1</v>
      </c>
    </row>
    <row r="183" spans="2:15" ht="15" customHeight="1" x14ac:dyDescent="0.25">
      <c r="B183" s="35" t="s">
        <v>92</v>
      </c>
      <c r="C183" s="32" t="s">
        <v>272</v>
      </c>
      <c r="D183" s="30" t="s">
        <v>226</v>
      </c>
      <c r="E183" s="33">
        <v>45474</v>
      </c>
      <c r="F183" s="31" t="s">
        <v>188</v>
      </c>
      <c r="G183" s="33">
        <v>45474</v>
      </c>
      <c r="H183" s="34">
        <f t="shared" ca="1" si="6"/>
        <v>85.40751412037207</v>
      </c>
      <c r="I183" s="34">
        <f t="shared" ca="1" si="7"/>
        <v>85.40751412037207</v>
      </c>
      <c r="J183" s="31" t="s">
        <v>207</v>
      </c>
      <c r="L183" s="31" t="s">
        <v>228</v>
      </c>
      <c r="M183" s="31" t="s">
        <v>220</v>
      </c>
      <c r="N183" s="30" t="s">
        <v>97</v>
      </c>
      <c r="O183" s="31">
        <v>1</v>
      </c>
    </row>
    <row r="184" spans="2:15" ht="15" customHeight="1" x14ac:dyDescent="0.25">
      <c r="B184" s="35" t="s">
        <v>92</v>
      </c>
      <c r="C184" s="32" t="s">
        <v>273</v>
      </c>
      <c r="D184" s="30" t="s">
        <v>226</v>
      </c>
      <c r="E184" s="33">
        <v>45474</v>
      </c>
      <c r="F184" s="31" t="s">
        <v>188</v>
      </c>
      <c r="G184" s="33">
        <v>45474</v>
      </c>
      <c r="H184" s="34">
        <f t="shared" ca="1" si="6"/>
        <v>85.40751412037207</v>
      </c>
      <c r="I184" s="34">
        <f t="shared" ca="1" si="7"/>
        <v>85.40751412037207</v>
      </c>
      <c r="J184" s="31" t="s">
        <v>207</v>
      </c>
      <c r="L184" s="31" t="s">
        <v>228</v>
      </c>
      <c r="M184" s="31" t="s">
        <v>220</v>
      </c>
      <c r="N184" s="30" t="s">
        <v>97</v>
      </c>
      <c r="O184" s="31">
        <v>1</v>
      </c>
    </row>
    <row r="185" spans="2:15" ht="15" customHeight="1" x14ac:dyDescent="0.25">
      <c r="B185" s="35" t="s">
        <v>92</v>
      </c>
      <c r="C185" s="32" t="s">
        <v>274</v>
      </c>
      <c r="D185" s="30" t="s">
        <v>226</v>
      </c>
      <c r="E185" s="33">
        <v>45474</v>
      </c>
      <c r="F185" s="31" t="s">
        <v>188</v>
      </c>
      <c r="G185" s="33">
        <v>45474</v>
      </c>
      <c r="H185" s="34">
        <f t="shared" ca="1" si="6"/>
        <v>85.40751412037207</v>
      </c>
      <c r="I185" s="34">
        <f t="shared" ca="1" si="7"/>
        <v>85.40751412037207</v>
      </c>
      <c r="J185" s="31" t="s">
        <v>207</v>
      </c>
      <c r="L185" s="31" t="s">
        <v>228</v>
      </c>
      <c r="M185" s="31" t="s">
        <v>220</v>
      </c>
      <c r="N185" s="30" t="s">
        <v>97</v>
      </c>
      <c r="O185" s="31">
        <v>1</v>
      </c>
    </row>
    <row r="186" spans="2:15" ht="15" customHeight="1" x14ac:dyDescent="0.25">
      <c r="B186" s="35" t="s">
        <v>92</v>
      </c>
      <c r="C186" s="32" t="s">
        <v>275</v>
      </c>
      <c r="D186" s="30" t="s">
        <v>226</v>
      </c>
      <c r="E186" s="33">
        <v>45474</v>
      </c>
      <c r="F186" s="31" t="s">
        <v>188</v>
      </c>
      <c r="G186" s="33">
        <v>45474</v>
      </c>
      <c r="H186" s="34">
        <f t="shared" ca="1" si="6"/>
        <v>85.40751412037207</v>
      </c>
      <c r="I186" s="34">
        <f t="shared" ca="1" si="7"/>
        <v>85.40751412037207</v>
      </c>
      <c r="J186" s="31" t="s">
        <v>207</v>
      </c>
      <c r="L186" s="31" t="s">
        <v>228</v>
      </c>
      <c r="M186" s="31" t="s">
        <v>220</v>
      </c>
      <c r="N186" s="30" t="s">
        <v>97</v>
      </c>
      <c r="O186" s="31">
        <v>1</v>
      </c>
    </row>
    <row r="187" spans="2:15" ht="15" customHeight="1" x14ac:dyDescent="0.25">
      <c r="B187" s="35" t="s">
        <v>92</v>
      </c>
      <c r="C187" s="32" t="s">
        <v>276</v>
      </c>
      <c r="D187" s="30" t="s">
        <v>226</v>
      </c>
      <c r="E187" s="33">
        <v>45474</v>
      </c>
      <c r="F187" s="31" t="s">
        <v>188</v>
      </c>
      <c r="G187" s="33">
        <v>45474</v>
      </c>
      <c r="H187" s="34">
        <f t="shared" ca="1" si="6"/>
        <v>85.40751412037207</v>
      </c>
      <c r="I187" s="34">
        <f t="shared" ca="1" si="7"/>
        <v>85.40751412037207</v>
      </c>
      <c r="J187" s="31" t="s">
        <v>207</v>
      </c>
      <c r="L187" s="31" t="s">
        <v>228</v>
      </c>
      <c r="M187" s="31" t="s">
        <v>220</v>
      </c>
      <c r="N187" s="30" t="s">
        <v>97</v>
      </c>
      <c r="O187" s="31">
        <v>1</v>
      </c>
    </row>
    <row r="188" spans="2:15" ht="15" customHeight="1" x14ac:dyDescent="0.25">
      <c r="B188" s="35" t="s">
        <v>92</v>
      </c>
      <c r="C188" s="32" t="s">
        <v>277</v>
      </c>
      <c r="D188" s="30" t="s">
        <v>226</v>
      </c>
      <c r="E188" s="33">
        <v>45474</v>
      </c>
      <c r="F188" s="31" t="s">
        <v>188</v>
      </c>
      <c r="G188" s="33">
        <v>45474</v>
      </c>
      <c r="H188" s="34">
        <f t="shared" ca="1" si="6"/>
        <v>85.40751412037207</v>
      </c>
      <c r="I188" s="34">
        <f t="shared" ca="1" si="7"/>
        <v>85.40751412037207</v>
      </c>
      <c r="J188" s="31" t="s">
        <v>207</v>
      </c>
      <c r="L188" s="31" t="s">
        <v>228</v>
      </c>
      <c r="M188" s="31" t="s">
        <v>220</v>
      </c>
      <c r="N188" s="30" t="s">
        <v>97</v>
      </c>
      <c r="O188" s="31">
        <v>1</v>
      </c>
    </row>
    <row r="189" spans="2:15" ht="15" customHeight="1" x14ac:dyDescent="0.25">
      <c r="B189" s="35" t="s">
        <v>92</v>
      </c>
      <c r="C189" s="32" t="s">
        <v>278</v>
      </c>
      <c r="D189" s="30" t="s">
        <v>226</v>
      </c>
      <c r="E189" s="33">
        <v>45474</v>
      </c>
      <c r="F189" s="31" t="s">
        <v>188</v>
      </c>
      <c r="G189" s="33">
        <v>45474</v>
      </c>
      <c r="H189" s="34">
        <f t="shared" ca="1" si="6"/>
        <v>85.40751412037207</v>
      </c>
      <c r="I189" s="34">
        <f t="shared" ref="I189:I264" ca="1" si="14">IF(F189="DONE", "", NOW()-G189)</f>
        <v>85.40751412037207</v>
      </c>
      <c r="J189" s="31" t="s">
        <v>207</v>
      </c>
      <c r="L189" s="31" t="s">
        <v>228</v>
      </c>
      <c r="M189" s="31" t="s">
        <v>220</v>
      </c>
      <c r="N189" s="30" t="s">
        <v>97</v>
      </c>
      <c r="O189" s="31">
        <v>1</v>
      </c>
    </row>
    <row r="190" spans="2:15" ht="15" customHeight="1" x14ac:dyDescent="0.25">
      <c r="B190" s="35" t="s">
        <v>92</v>
      </c>
      <c r="C190" s="32" t="s">
        <v>279</v>
      </c>
      <c r="D190" s="30" t="s">
        <v>226</v>
      </c>
      <c r="E190" s="33">
        <v>45474</v>
      </c>
      <c r="F190" s="31" t="s">
        <v>188</v>
      </c>
      <c r="G190" s="33">
        <v>45474</v>
      </c>
      <c r="H190" s="34">
        <f t="shared" ca="1" si="6"/>
        <v>85.40751412037207</v>
      </c>
      <c r="I190" s="34">
        <f t="shared" ca="1" si="14"/>
        <v>85.40751412037207</v>
      </c>
      <c r="J190" s="31" t="s">
        <v>207</v>
      </c>
      <c r="L190" s="31" t="s">
        <v>228</v>
      </c>
      <c r="M190" s="31" t="s">
        <v>220</v>
      </c>
      <c r="N190" s="30" t="s">
        <v>97</v>
      </c>
      <c r="O190" s="31">
        <v>1</v>
      </c>
    </row>
    <row r="191" spans="2:15" ht="15" customHeight="1" x14ac:dyDescent="0.25">
      <c r="B191" s="35" t="s">
        <v>92</v>
      </c>
      <c r="C191" s="32" t="s">
        <v>280</v>
      </c>
      <c r="D191" s="30" t="s">
        <v>226</v>
      </c>
      <c r="E191" s="33">
        <v>45474</v>
      </c>
      <c r="F191" s="31" t="s">
        <v>188</v>
      </c>
      <c r="G191" s="33">
        <v>45474</v>
      </c>
      <c r="H191" s="34">
        <f t="shared" ca="1" si="6"/>
        <v>85.40751412037207</v>
      </c>
      <c r="I191" s="34">
        <f t="shared" ca="1" si="14"/>
        <v>85.40751412037207</v>
      </c>
      <c r="J191" s="31" t="s">
        <v>207</v>
      </c>
      <c r="L191" s="31" t="s">
        <v>228</v>
      </c>
      <c r="M191" s="31" t="s">
        <v>220</v>
      </c>
      <c r="N191" s="30" t="s">
        <v>97</v>
      </c>
      <c r="O191" s="31">
        <v>1</v>
      </c>
    </row>
    <row r="192" spans="2:15" ht="15" customHeight="1" x14ac:dyDescent="0.25">
      <c r="B192" s="35" t="s">
        <v>92</v>
      </c>
      <c r="C192" s="32" t="s">
        <v>281</v>
      </c>
      <c r="D192" s="30" t="s">
        <v>226</v>
      </c>
      <c r="E192" s="33">
        <v>45474</v>
      </c>
      <c r="F192" s="31" t="s">
        <v>188</v>
      </c>
      <c r="G192" s="33">
        <v>45474</v>
      </c>
      <c r="H192" s="34">
        <f t="shared" ca="1" si="6"/>
        <v>85.40751412037207</v>
      </c>
      <c r="I192" s="34">
        <f t="shared" ca="1" si="14"/>
        <v>85.40751412037207</v>
      </c>
      <c r="J192" s="31" t="s">
        <v>207</v>
      </c>
      <c r="L192" s="31" t="s">
        <v>228</v>
      </c>
      <c r="M192" s="31" t="s">
        <v>220</v>
      </c>
      <c r="N192" s="30" t="s">
        <v>97</v>
      </c>
      <c r="O192" s="31">
        <v>1</v>
      </c>
    </row>
    <row r="193" spans="2:15" ht="15" customHeight="1" x14ac:dyDescent="0.25">
      <c r="B193" s="35" t="s">
        <v>92</v>
      </c>
      <c r="C193" s="32" t="s">
        <v>282</v>
      </c>
      <c r="D193" s="30" t="s">
        <v>226</v>
      </c>
      <c r="E193" s="33">
        <v>45474</v>
      </c>
      <c r="F193" s="31" t="s">
        <v>188</v>
      </c>
      <c r="G193" s="33">
        <v>45474</v>
      </c>
      <c r="H193" s="34">
        <f t="shared" ca="1" si="6"/>
        <v>85.40751412037207</v>
      </c>
      <c r="I193" s="34">
        <f t="shared" ca="1" si="14"/>
        <v>85.40751412037207</v>
      </c>
      <c r="J193" s="31" t="s">
        <v>207</v>
      </c>
      <c r="L193" s="31" t="s">
        <v>228</v>
      </c>
      <c r="M193" s="31" t="s">
        <v>220</v>
      </c>
      <c r="N193" s="30" t="s">
        <v>97</v>
      </c>
      <c r="O193" s="31">
        <v>1</v>
      </c>
    </row>
    <row r="194" spans="2:15" ht="15" customHeight="1" x14ac:dyDescent="0.25">
      <c r="B194" s="35" t="s">
        <v>92</v>
      </c>
      <c r="C194" s="32" t="s">
        <v>283</v>
      </c>
      <c r="D194" s="30" t="s">
        <v>226</v>
      </c>
      <c r="E194" s="33">
        <v>45474</v>
      </c>
      <c r="F194" s="31" t="s">
        <v>188</v>
      </c>
      <c r="G194" s="33">
        <v>45474</v>
      </c>
      <c r="H194" s="34">
        <f t="shared" ca="1" si="6"/>
        <v>85.40751412037207</v>
      </c>
      <c r="I194" s="34">
        <f t="shared" ca="1" si="14"/>
        <v>85.40751412037207</v>
      </c>
      <c r="J194" s="31" t="s">
        <v>207</v>
      </c>
      <c r="L194" s="31" t="s">
        <v>228</v>
      </c>
      <c r="M194" s="31" t="s">
        <v>220</v>
      </c>
      <c r="N194" s="30" t="s">
        <v>97</v>
      </c>
      <c r="O194" s="31">
        <v>1</v>
      </c>
    </row>
    <row r="195" spans="2:15" ht="15" customHeight="1" x14ac:dyDescent="0.25">
      <c r="B195" s="35" t="s">
        <v>92</v>
      </c>
      <c r="C195" s="32" t="s">
        <v>284</v>
      </c>
      <c r="D195" s="30" t="s">
        <v>226</v>
      </c>
      <c r="E195" s="33">
        <v>45474</v>
      </c>
      <c r="F195" s="31" t="s">
        <v>188</v>
      </c>
      <c r="G195" s="33">
        <v>45474</v>
      </c>
      <c r="H195" s="34">
        <f t="shared" ca="1" si="6"/>
        <v>85.40751412037207</v>
      </c>
      <c r="I195" s="34">
        <f t="shared" ca="1" si="14"/>
        <v>85.40751412037207</v>
      </c>
      <c r="J195" s="31" t="s">
        <v>207</v>
      </c>
      <c r="L195" s="31" t="s">
        <v>228</v>
      </c>
      <c r="M195" s="31" t="s">
        <v>220</v>
      </c>
      <c r="N195" s="30" t="s">
        <v>97</v>
      </c>
      <c r="O195" s="31">
        <v>1</v>
      </c>
    </row>
    <row r="196" spans="2:15" ht="15" customHeight="1" x14ac:dyDescent="0.25">
      <c r="B196" s="31" t="s">
        <v>166</v>
      </c>
      <c r="C196" s="32" t="s">
        <v>285</v>
      </c>
      <c r="D196" s="30" t="s">
        <v>226</v>
      </c>
      <c r="E196" s="33">
        <v>45474</v>
      </c>
      <c r="F196" s="31" t="s">
        <v>188</v>
      </c>
      <c r="G196" s="33">
        <v>45488</v>
      </c>
      <c r="H196" s="34">
        <f t="shared" ca="1" si="6"/>
        <v>85.40751412037207</v>
      </c>
      <c r="I196" s="34">
        <f t="shared" ca="1" si="14"/>
        <v>71.40751412037207</v>
      </c>
      <c r="J196" s="31" t="s">
        <v>207</v>
      </c>
      <c r="L196" s="31" t="s">
        <v>228</v>
      </c>
      <c r="M196" s="31" t="s">
        <v>220</v>
      </c>
      <c r="N196" s="30" t="s">
        <v>97</v>
      </c>
      <c r="O196" s="31">
        <v>1</v>
      </c>
    </row>
    <row r="197" spans="2:15" ht="15" customHeight="1" x14ac:dyDescent="0.25">
      <c r="B197" s="31" t="s">
        <v>166</v>
      </c>
      <c r="C197" s="32" t="s">
        <v>286</v>
      </c>
      <c r="D197" s="30" t="s">
        <v>226</v>
      </c>
      <c r="E197" s="33">
        <v>45474</v>
      </c>
      <c r="F197" s="31" t="s">
        <v>188</v>
      </c>
      <c r="G197" s="33">
        <v>45488</v>
      </c>
      <c r="H197" s="34">
        <f t="shared" ca="1" si="6"/>
        <v>85.40751412037207</v>
      </c>
      <c r="I197" s="34">
        <f t="shared" ca="1" si="14"/>
        <v>71.40751412037207</v>
      </c>
      <c r="J197" s="31" t="s">
        <v>207</v>
      </c>
      <c r="L197" s="31" t="s">
        <v>228</v>
      </c>
      <c r="M197" s="31" t="s">
        <v>220</v>
      </c>
      <c r="N197" s="30" t="s">
        <v>97</v>
      </c>
      <c r="O197" s="31">
        <v>1</v>
      </c>
    </row>
    <row r="198" spans="2:15" ht="15" customHeight="1" x14ac:dyDescent="0.25">
      <c r="B198" s="31" t="s">
        <v>166</v>
      </c>
      <c r="C198" s="32" t="s">
        <v>287</v>
      </c>
      <c r="D198" s="30" t="s">
        <v>226</v>
      </c>
      <c r="E198" s="33">
        <v>45474</v>
      </c>
      <c r="F198" s="31" t="s">
        <v>188</v>
      </c>
      <c r="G198" s="33">
        <v>45488</v>
      </c>
      <c r="H198" s="34">
        <f t="shared" ca="1" si="6"/>
        <v>85.40751412037207</v>
      </c>
      <c r="I198" s="34">
        <f t="shared" ca="1" si="14"/>
        <v>71.40751412037207</v>
      </c>
      <c r="J198" s="31" t="s">
        <v>207</v>
      </c>
      <c r="L198" s="31" t="s">
        <v>228</v>
      </c>
      <c r="M198" s="31" t="s">
        <v>220</v>
      </c>
      <c r="N198" s="30" t="s">
        <v>97</v>
      </c>
      <c r="O198" s="31">
        <v>1</v>
      </c>
    </row>
    <row r="199" spans="2:15" ht="15" customHeight="1" x14ac:dyDescent="0.25">
      <c r="B199" s="31" t="s">
        <v>166</v>
      </c>
      <c r="C199" s="32" t="s">
        <v>288</v>
      </c>
      <c r="D199" s="30" t="s">
        <v>226</v>
      </c>
      <c r="E199" s="33">
        <v>45474</v>
      </c>
      <c r="F199" s="31" t="s">
        <v>188</v>
      </c>
      <c r="G199" s="33">
        <v>45488</v>
      </c>
      <c r="H199" s="34">
        <f t="shared" ca="1" si="6"/>
        <v>85.40751412037207</v>
      </c>
      <c r="I199" s="34">
        <f t="shared" ca="1" si="14"/>
        <v>71.40751412037207</v>
      </c>
      <c r="J199" s="31" t="s">
        <v>207</v>
      </c>
      <c r="L199" s="31" t="s">
        <v>228</v>
      </c>
      <c r="M199" s="31" t="s">
        <v>220</v>
      </c>
      <c r="N199" s="30" t="s">
        <v>97</v>
      </c>
      <c r="O199" s="31">
        <v>1</v>
      </c>
    </row>
    <row r="200" spans="2:15" ht="15" customHeight="1" x14ac:dyDescent="0.25">
      <c r="B200" s="31" t="s">
        <v>166</v>
      </c>
      <c r="C200" s="32" t="s">
        <v>289</v>
      </c>
      <c r="D200" s="30" t="s">
        <v>226</v>
      </c>
      <c r="E200" s="33">
        <v>45474</v>
      </c>
      <c r="F200" s="31" t="s">
        <v>188</v>
      </c>
      <c r="G200" s="33">
        <v>45488</v>
      </c>
      <c r="H200" s="34">
        <f t="shared" ref="H200:H257" ca="1" si="15">IF(F200="DONE",NOW()-E200, NOW()-E200)</f>
        <v>85.40751412037207</v>
      </c>
      <c r="I200" s="34">
        <f t="shared" ca="1" si="14"/>
        <v>71.40751412037207</v>
      </c>
      <c r="J200" s="31" t="s">
        <v>207</v>
      </c>
      <c r="L200" s="31" t="s">
        <v>228</v>
      </c>
      <c r="M200" s="31" t="s">
        <v>220</v>
      </c>
      <c r="N200" s="30" t="s">
        <v>97</v>
      </c>
      <c r="O200" s="31">
        <v>1</v>
      </c>
    </row>
    <row r="201" spans="2:15" ht="15" customHeight="1" x14ac:dyDescent="0.25">
      <c r="B201" s="31" t="s">
        <v>166</v>
      </c>
      <c r="C201" s="32" t="s">
        <v>290</v>
      </c>
      <c r="D201" s="30" t="s">
        <v>226</v>
      </c>
      <c r="E201" s="33">
        <v>45474</v>
      </c>
      <c r="F201" s="31" t="s">
        <v>188</v>
      </c>
      <c r="G201" s="33">
        <v>45488</v>
      </c>
      <c r="H201" s="34">
        <f t="shared" ca="1" si="15"/>
        <v>85.40751412037207</v>
      </c>
      <c r="I201" s="34">
        <f t="shared" ca="1" si="14"/>
        <v>71.40751412037207</v>
      </c>
      <c r="J201" s="31" t="s">
        <v>207</v>
      </c>
      <c r="L201" s="31" t="s">
        <v>228</v>
      </c>
      <c r="M201" s="31" t="s">
        <v>220</v>
      </c>
      <c r="N201" s="30" t="s">
        <v>97</v>
      </c>
      <c r="O201" s="31">
        <v>1</v>
      </c>
    </row>
    <row r="202" spans="2:15" ht="15" customHeight="1" x14ac:dyDescent="0.25">
      <c r="B202" s="31" t="s">
        <v>166</v>
      </c>
      <c r="C202" s="32" t="s">
        <v>291</v>
      </c>
      <c r="D202" s="30" t="s">
        <v>226</v>
      </c>
      <c r="E202" s="33">
        <v>45474</v>
      </c>
      <c r="F202" s="31" t="s">
        <v>188</v>
      </c>
      <c r="G202" s="33">
        <v>45488</v>
      </c>
      <c r="H202" s="34">
        <f t="shared" ca="1" si="15"/>
        <v>85.40751412037207</v>
      </c>
      <c r="I202" s="34">
        <f t="shared" ca="1" si="14"/>
        <v>71.40751412037207</v>
      </c>
      <c r="J202" s="31" t="s">
        <v>207</v>
      </c>
      <c r="L202" s="31" t="s">
        <v>228</v>
      </c>
      <c r="M202" s="31" t="s">
        <v>220</v>
      </c>
      <c r="N202" s="30" t="s">
        <v>97</v>
      </c>
      <c r="O202" s="31">
        <v>1</v>
      </c>
    </row>
    <row r="203" spans="2:15" ht="15" customHeight="1" x14ac:dyDescent="0.25">
      <c r="B203" s="31" t="s">
        <v>166</v>
      </c>
      <c r="C203" s="32" t="s">
        <v>292</v>
      </c>
      <c r="D203" s="30" t="s">
        <v>226</v>
      </c>
      <c r="E203" s="33">
        <v>45474</v>
      </c>
      <c r="F203" s="31" t="s">
        <v>188</v>
      </c>
      <c r="G203" s="33">
        <v>45488</v>
      </c>
      <c r="H203" s="34">
        <f t="shared" ca="1" si="15"/>
        <v>85.40751412037207</v>
      </c>
      <c r="I203" s="34">
        <f t="shared" ca="1" si="14"/>
        <v>71.40751412037207</v>
      </c>
      <c r="J203" s="31" t="s">
        <v>207</v>
      </c>
      <c r="L203" s="31" t="s">
        <v>228</v>
      </c>
      <c r="M203" s="31" t="s">
        <v>220</v>
      </c>
      <c r="N203" s="30" t="s">
        <v>97</v>
      </c>
      <c r="O203" s="31">
        <v>1</v>
      </c>
    </row>
    <row r="204" spans="2:15" ht="15" customHeight="1" x14ac:dyDescent="0.25">
      <c r="B204" s="31" t="s">
        <v>166</v>
      </c>
      <c r="C204" s="32" t="s">
        <v>293</v>
      </c>
      <c r="D204" s="30" t="s">
        <v>226</v>
      </c>
      <c r="E204" s="33">
        <v>45474</v>
      </c>
      <c r="F204" s="31" t="s">
        <v>188</v>
      </c>
      <c r="G204" s="33">
        <v>45488</v>
      </c>
      <c r="H204" s="34">
        <f t="shared" ca="1" si="15"/>
        <v>85.40751412037207</v>
      </c>
      <c r="I204" s="34">
        <f t="shared" ca="1" si="14"/>
        <v>71.40751412037207</v>
      </c>
      <c r="J204" s="31" t="s">
        <v>207</v>
      </c>
      <c r="L204" s="31" t="s">
        <v>228</v>
      </c>
      <c r="M204" s="31" t="s">
        <v>220</v>
      </c>
      <c r="N204" s="30" t="s">
        <v>97</v>
      </c>
      <c r="O204" s="31">
        <v>1</v>
      </c>
    </row>
    <row r="205" spans="2:15" ht="15" customHeight="1" x14ac:dyDescent="0.25">
      <c r="B205" s="31" t="s">
        <v>166</v>
      </c>
      <c r="C205" s="32" t="s">
        <v>294</v>
      </c>
      <c r="D205" s="30" t="s">
        <v>226</v>
      </c>
      <c r="E205" s="33">
        <v>45474</v>
      </c>
      <c r="F205" s="31" t="s">
        <v>188</v>
      </c>
      <c r="G205" s="33">
        <v>45488</v>
      </c>
      <c r="H205" s="34">
        <f t="shared" ca="1" si="15"/>
        <v>85.40751412037207</v>
      </c>
      <c r="I205" s="34">
        <f t="shared" ca="1" si="14"/>
        <v>71.40751412037207</v>
      </c>
      <c r="J205" s="31" t="s">
        <v>207</v>
      </c>
      <c r="L205" s="31" t="s">
        <v>228</v>
      </c>
      <c r="M205" s="31" t="s">
        <v>220</v>
      </c>
      <c r="N205" s="30" t="s">
        <v>97</v>
      </c>
      <c r="O205" s="31">
        <v>1</v>
      </c>
    </row>
    <row r="206" spans="2:15" ht="15" customHeight="1" x14ac:dyDescent="0.25">
      <c r="B206" s="31" t="s">
        <v>166</v>
      </c>
      <c r="C206" s="32" t="s">
        <v>295</v>
      </c>
      <c r="D206" s="30" t="s">
        <v>226</v>
      </c>
      <c r="E206" s="33">
        <v>45474</v>
      </c>
      <c r="F206" s="31" t="s">
        <v>188</v>
      </c>
      <c r="G206" s="33">
        <v>45488</v>
      </c>
      <c r="H206" s="34">
        <f t="shared" ca="1" si="15"/>
        <v>85.40751412037207</v>
      </c>
      <c r="I206" s="34">
        <f t="shared" ca="1" si="14"/>
        <v>71.40751412037207</v>
      </c>
      <c r="J206" s="31" t="s">
        <v>207</v>
      </c>
      <c r="L206" s="31" t="s">
        <v>228</v>
      </c>
      <c r="M206" s="31" t="s">
        <v>220</v>
      </c>
      <c r="N206" s="30" t="s">
        <v>97</v>
      </c>
      <c r="O206" s="31">
        <v>1</v>
      </c>
    </row>
    <row r="207" spans="2:15" ht="15" customHeight="1" x14ac:dyDescent="0.25">
      <c r="B207" s="31" t="s">
        <v>166</v>
      </c>
      <c r="C207" s="32" t="s">
        <v>296</v>
      </c>
      <c r="D207" s="30" t="s">
        <v>226</v>
      </c>
      <c r="E207" s="33">
        <v>45474</v>
      </c>
      <c r="F207" s="31" t="s">
        <v>188</v>
      </c>
      <c r="G207" s="33">
        <v>45488</v>
      </c>
      <c r="H207" s="34">
        <f t="shared" ca="1" si="15"/>
        <v>85.40751412037207</v>
      </c>
      <c r="I207" s="34">
        <f t="shared" ca="1" si="14"/>
        <v>71.40751412037207</v>
      </c>
      <c r="J207" s="31" t="s">
        <v>207</v>
      </c>
      <c r="L207" s="31" t="s">
        <v>228</v>
      </c>
      <c r="M207" s="31" t="s">
        <v>220</v>
      </c>
      <c r="N207" s="30" t="s">
        <v>97</v>
      </c>
      <c r="O207" s="31">
        <v>1</v>
      </c>
    </row>
    <row r="208" spans="2:15" ht="15" customHeight="1" x14ac:dyDescent="0.25">
      <c r="B208" s="31" t="s">
        <v>166</v>
      </c>
      <c r="C208" s="32" t="s">
        <v>297</v>
      </c>
      <c r="D208" s="30" t="s">
        <v>226</v>
      </c>
      <c r="E208" s="33">
        <v>45474</v>
      </c>
      <c r="F208" s="31" t="s">
        <v>188</v>
      </c>
      <c r="G208" s="33">
        <v>45488</v>
      </c>
      <c r="H208" s="34">
        <f t="shared" ca="1" si="15"/>
        <v>85.40751412037207</v>
      </c>
      <c r="I208" s="34">
        <f t="shared" ca="1" si="14"/>
        <v>71.40751412037207</v>
      </c>
      <c r="J208" s="31" t="s">
        <v>207</v>
      </c>
      <c r="L208" s="31" t="s">
        <v>228</v>
      </c>
      <c r="M208" s="31" t="s">
        <v>220</v>
      </c>
      <c r="N208" s="30" t="s">
        <v>97</v>
      </c>
      <c r="O208" s="31">
        <v>1</v>
      </c>
    </row>
    <row r="209" spans="2:15" ht="15" customHeight="1" x14ac:dyDescent="0.25">
      <c r="B209" s="31" t="s">
        <v>166</v>
      </c>
      <c r="C209" s="32" t="s">
        <v>298</v>
      </c>
      <c r="D209" s="30" t="s">
        <v>226</v>
      </c>
      <c r="E209" s="33">
        <v>45474</v>
      </c>
      <c r="F209" s="31" t="s">
        <v>188</v>
      </c>
      <c r="G209" s="33">
        <v>45488</v>
      </c>
      <c r="H209" s="34">
        <f t="shared" ca="1" si="15"/>
        <v>85.40751412037207</v>
      </c>
      <c r="I209" s="34">
        <f t="shared" ca="1" si="14"/>
        <v>71.40751412037207</v>
      </c>
      <c r="J209" s="31" t="s">
        <v>207</v>
      </c>
      <c r="L209" s="31" t="s">
        <v>228</v>
      </c>
      <c r="M209" s="31" t="s">
        <v>220</v>
      </c>
      <c r="N209" s="30" t="s">
        <v>97</v>
      </c>
      <c r="O209" s="31">
        <v>1</v>
      </c>
    </row>
    <row r="210" spans="2:15" ht="15" customHeight="1" x14ac:dyDescent="0.25">
      <c r="B210" s="31" t="s">
        <v>166</v>
      </c>
      <c r="C210" s="32" t="s">
        <v>299</v>
      </c>
      <c r="D210" s="30" t="s">
        <v>226</v>
      </c>
      <c r="E210" s="33">
        <v>45474</v>
      </c>
      <c r="F210" s="31" t="s">
        <v>188</v>
      </c>
      <c r="G210" s="33">
        <v>45488</v>
      </c>
      <c r="H210" s="34">
        <f t="shared" ca="1" si="15"/>
        <v>85.40751412037207</v>
      </c>
      <c r="I210" s="34">
        <f t="shared" ca="1" si="14"/>
        <v>71.40751412037207</v>
      </c>
      <c r="J210" s="31" t="s">
        <v>207</v>
      </c>
      <c r="L210" s="31" t="s">
        <v>228</v>
      </c>
      <c r="M210" s="31" t="s">
        <v>220</v>
      </c>
      <c r="N210" s="30" t="s">
        <v>97</v>
      </c>
      <c r="O210" s="31">
        <v>1</v>
      </c>
    </row>
    <row r="211" spans="2:15" ht="15" customHeight="1" x14ac:dyDescent="0.25">
      <c r="B211" s="31" t="s">
        <v>166</v>
      </c>
      <c r="C211" s="32" t="s">
        <v>300</v>
      </c>
      <c r="D211" s="30" t="s">
        <v>226</v>
      </c>
      <c r="E211" s="33">
        <v>45474</v>
      </c>
      <c r="F211" s="31" t="s">
        <v>188</v>
      </c>
      <c r="G211" s="33">
        <v>45488</v>
      </c>
      <c r="H211" s="34">
        <f t="shared" ca="1" si="15"/>
        <v>85.40751412037207</v>
      </c>
      <c r="I211" s="34">
        <f t="shared" ca="1" si="14"/>
        <v>71.40751412037207</v>
      </c>
      <c r="J211" s="31" t="s">
        <v>207</v>
      </c>
      <c r="L211" s="31" t="s">
        <v>228</v>
      </c>
      <c r="M211" s="31" t="s">
        <v>220</v>
      </c>
      <c r="N211" s="30" t="s">
        <v>97</v>
      </c>
      <c r="O211" s="31">
        <v>1</v>
      </c>
    </row>
    <row r="212" spans="2:15" ht="15" customHeight="1" x14ac:dyDescent="0.25">
      <c r="B212" s="31" t="s">
        <v>166</v>
      </c>
      <c r="C212" s="32" t="s">
        <v>301</v>
      </c>
      <c r="D212" s="30" t="s">
        <v>226</v>
      </c>
      <c r="E212" s="33">
        <v>45474</v>
      </c>
      <c r="F212" s="31" t="s">
        <v>188</v>
      </c>
      <c r="G212" s="33">
        <v>45488</v>
      </c>
      <c r="H212" s="34">
        <f t="shared" ca="1" si="15"/>
        <v>85.40751412037207</v>
      </c>
      <c r="I212" s="34">
        <f t="shared" ca="1" si="14"/>
        <v>71.40751412037207</v>
      </c>
      <c r="J212" s="31" t="s">
        <v>207</v>
      </c>
      <c r="L212" s="31" t="s">
        <v>228</v>
      </c>
      <c r="M212" s="31" t="s">
        <v>220</v>
      </c>
      <c r="N212" s="30" t="s">
        <v>97</v>
      </c>
      <c r="O212" s="31">
        <v>1</v>
      </c>
    </row>
    <row r="213" spans="2:15" ht="15" customHeight="1" x14ac:dyDescent="0.25">
      <c r="B213" s="31" t="s">
        <v>166</v>
      </c>
      <c r="C213" s="32" t="s">
        <v>302</v>
      </c>
      <c r="D213" s="30" t="s">
        <v>226</v>
      </c>
      <c r="E213" s="33">
        <v>45474</v>
      </c>
      <c r="F213" s="31" t="s">
        <v>188</v>
      </c>
      <c r="G213" s="33">
        <v>45488</v>
      </c>
      <c r="H213" s="34">
        <f t="shared" ca="1" si="15"/>
        <v>85.40751412037207</v>
      </c>
      <c r="I213" s="34">
        <f t="shared" ca="1" si="14"/>
        <v>71.40751412037207</v>
      </c>
      <c r="J213" s="31" t="s">
        <v>207</v>
      </c>
      <c r="L213" s="31" t="s">
        <v>228</v>
      </c>
      <c r="M213" s="31" t="s">
        <v>220</v>
      </c>
      <c r="N213" s="30" t="s">
        <v>97</v>
      </c>
      <c r="O213" s="31">
        <v>1</v>
      </c>
    </row>
    <row r="214" spans="2:15" ht="15" customHeight="1" x14ac:dyDescent="0.25">
      <c r="B214" s="31" t="s">
        <v>166</v>
      </c>
      <c r="C214" s="32" t="s">
        <v>303</v>
      </c>
      <c r="D214" s="30" t="s">
        <v>226</v>
      </c>
      <c r="E214" s="33">
        <v>45474</v>
      </c>
      <c r="F214" s="31" t="s">
        <v>188</v>
      </c>
      <c r="G214" s="33">
        <v>45488</v>
      </c>
      <c r="H214" s="34">
        <f t="shared" ca="1" si="15"/>
        <v>85.40751412037207</v>
      </c>
      <c r="I214" s="34">
        <f t="shared" ca="1" si="14"/>
        <v>71.40751412037207</v>
      </c>
      <c r="J214" s="31" t="s">
        <v>207</v>
      </c>
      <c r="L214" s="31" t="s">
        <v>228</v>
      </c>
      <c r="M214" s="31" t="s">
        <v>220</v>
      </c>
      <c r="N214" s="30" t="s">
        <v>97</v>
      </c>
      <c r="O214" s="31">
        <v>1</v>
      </c>
    </row>
    <row r="215" spans="2:15" ht="15" customHeight="1" x14ac:dyDescent="0.25">
      <c r="B215" s="31" t="s">
        <v>166</v>
      </c>
      <c r="C215" s="32" t="s">
        <v>304</v>
      </c>
      <c r="D215" s="30" t="s">
        <v>226</v>
      </c>
      <c r="E215" s="33">
        <v>45474</v>
      </c>
      <c r="F215" s="31" t="s">
        <v>188</v>
      </c>
      <c r="G215" s="33">
        <v>45488</v>
      </c>
      <c r="H215" s="34">
        <f t="shared" ca="1" si="15"/>
        <v>85.40751412037207</v>
      </c>
      <c r="I215" s="34">
        <f t="shared" ca="1" si="14"/>
        <v>71.40751412037207</v>
      </c>
      <c r="J215" s="31" t="s">
        <v>207</v>
      </c>
      <c r="L215" s="31" t="s">
        <v>228</v>
      </c>
      <c r="M215" s="31" t="s">
        <v>220</v>
      </c>
      <c r="N215" s="30" t="s">
        <v>97</v>
      </c>
      <c r="O215" s="31">
        <v>1</v>
      </c>
    </row>
    <row r="216" spans="2:15" ht="15" customHeight="1" x14ac:dyDescent="0.25">
      <c r="B216" s="31" t="s">
        <v>166</v>
      </c>
      <c r="C216" s="32" t="s">
        <v>305</v>
      </c>
      <c r="D216" s="30" t="s">
        <v>226</v>
      </c>
      <c r="E216" s="33">
        <v>45474</v>
      </c>
      <c r="F216" s="31" t="s">
        <v>188</v>
      </c>
      <c r="G216" s="33">
        <v>45488</v>
      </c>
      <c r="H216" s="34">
        <f t="shared" ca="1" si="15"/>
        <v>85.40751412037207</v>
      </c>
      <c r="I216" s="34">
        <f t="shared" ca="1" si="14"/>
        <v>71.40751412037207</v>
      </c>
      <c r="J216" s="31" t="s">
        <v>207</v>
      </c>
      <c r="L216" s="31" t="s">
        <v>228</v>
      </c>
      <c r="M216" s="31" t="s">
        <v>220</v>
      </c>
      <c r="N216" s="30" t="s">
        <v>97</v>
      </c>
      <c r="O216" s="31">
        <v>1</v>
      </c>
    </row>
    <row r="217" spans="2:15" ht="15" customHeight="1" x14ac:dyDescent="0.25">
      <c r="B217" s="31" t="s">
        <v>166</v>
      </c>
      <c r="C217" s="32" t="s">
        <v>306</v>
      </c>
      <c r="D217" s="30" t="s">
        <v>226</v>
      </c>
      <c r="E217" s="33">
        <v>45474</v>
      </c>
      <c r="F217" s="31" t="s">
        <v>188</v>
      </c>
      <c r="G217" s="33">
        <v>45488</v>
      </c>
      <c r="H217" s="34">
        <f t="shared" ca="1" si="15"/>
        <v>85.40751412037207</v>
      </c>
      <c r="I217" s="34">
        <f t="shared" ca="1" si="14"/>
        <v>71.40751412037207</v>
      </c>
      <c r="J217" s="31" t="s">
        <v>207</v>
      </c>
      <c r="L217" s="31" t="s">
        <v>228</v>
      </c>
      <c r="M217" s="31" t="s">
        <v>220</v>
      </c>
      <c r="N217" s="30" t="s">
        <v>97</v>
      </c>
      <c r="O217" s="31">
        <v>1</v>
      </c>
    </row>
    <row r="218" spans="2:15" ht="15" customHeight="1" x14ac:dyDescent="0.25">
      <c r="B218" s="31" t="s">
        <v>166</v>
      </c>
      <c r="C218" s="32" t="s">
        <v>307</v>
      </c>
      <c r="D218" s="30" t="s">
        <v>226</v>
      </c>
      <c r="E218" s="33">
        <v>45474</v>
      </c>
      <c r="F218" s="31" t="s">
        <v>188</v>
      </c>
      <c r="G218" s="33">
        <v>45488</v>
      </c>
      <c r="H218" s="34">
        <f t="shared" ca="1" si="15"/>
        <v>85.40751412037207</v>
      </c>
      <c r="I218" s="34">
        <f t="shared" ca="1" si="14"/>
        <v>71.40751412037207</v>
      </c>
      <c r="J218" s="31" t="s">
        <v>207</v>
      </c>
      <c r="L218" s="31" t="s">
        <v>228</v>
      </c>
      <c r="M218" s="31" t="s">
        <v>220</v>
      </c>
      <c r="N218" s="30" t="s">
        <v>97</v>
      </c>
      <c r="O218" s="31">
        <v>1</v>
      </c>
    </row>
    <row r="219" spans="2:15" ht="15" customHeight="1" x14ac:dyDescent="0.25">
      <c r="B219" s="31" t="s">
        <v>166</v>
      </c>
      <c r="C219" s="32" t="s">
        <v>308</v>
      </c>
      <c r="D219" s="30" t="s">
        <v>226</v>
      </c>
      <c r="E219" s="33">
        <v>45474</v>
      </c>
      <c r="F219" s="31" t="s">
        <v>188</v>
      </c>
      <c r="G219" s="33">
        <v>45488</v>
      </c>
      <c r="H219" s="34">
        <f t="shared" ca="1" si="15"/>
        <v>85.40751412037207</v>
      </c>
      <c r="I219" s="34">
        <f t="shared" ca="1" si="14"/>
        <v>71.40751412037207</v>
      </c>
      <c r="J219" s="31" t="s">
        <v>207</v>
      </c>
      <c r="L219" s="31" t="s">
        <v>228</v>
      </c>
      <c r="M219" s="31" t="s">
        <v>220</v>
      </c>
      <c r="N219" s="30" t="s">
        <v>97</v>
      </c>
      <c r="O219" s="31">
        <v>1</v>
      </c>
    </row>
    <row r="220" spans="2:15" ht="15" customHeight="1" x14ac:dyDescent="0.25">
      <c r="B220" s="31" t="s">
        <v>166</v>
      </c>
      <c r="C220" s="32" t="s">
        <v>309</v>
      </c>
      <c r="D220" s="30" t="s">
        <v>226</v>
      </c>
      <c r="E220" s="33">
        <v>45474</v>
      </c>
      <c r="F220" s="31" t="s">
        <v>188</v>
      </c>
      <c r="G220" s="33">
        <v>45488</v>
      </c>
      <c r="H220" s="34">
        <f t="shared" ca="1" si="15"/>
        <v>85.40751412037207</v>
      </c>
      <c r="I220" s="34">
        <f t="shared" ca="1" si="14"/>
        <v>71.40751412037207</v>
      </c>
      <c r="J220" s="31" t="s">
        <v>207</v>
      </c>
      <c r="L220" s="31" t="s">
        <v>228</v>
      </c>
      <c r="M220" s="31" t="s">
        <v>220</v>
      </c>
      <c r="N220" s="30" t="s">
        <v>97</v>
      </c>
      <c r="O220" s="31">
        <v>1</v>
      </c>
    </row>
    <row r="221" spans="2:15" ht="15" customHeight="1" x14ac:dyDescent="0.25">
      <c r="B221" s="31" t="s">
        <v>166</v>
      </c>
      <c r="C221" s="32" t="s">
        <v>310</v>
      </c>
      <c r="D221" s="30" t="s">
        <v>226</v>
      </c>
      <c r="E221" s="33">
        <v>45474</v>
      </c>
      <c r="F221" s="31" t="s">
        <v>188</v>
      </c>
      <c r="G221" s="33">
        <v>45488</v>
      </c>
      <c r="H221" s="34">
        <f t="shared" ca="1" si="15"/>
        <v>85.40751412037207</v>
      </c>
      <c r="I221" s="34">
        <f t="shared" ca="1" si="14"/>
        <v>71.40751412037207</v>
      </c>
      <c r="J221" s="31" t="s">
        <v>207</v>
      </c>
      <c r="L221" s="31" t="s">
        <v>228</v>
      </c>
      <c r="M221" s="31" t="s">
        <v>220</v>
      </c>
      <c r="N221" s="30" t="s">
        <v>97</v>
      </c>
      <c r="O221" s="31">
        <v>1</v>
      </c>
    </row>
    <row r="222" spans="2:15" ht="15" customHeight="1" x14ac:dyDescent="0.25">
      <c r="B222" s="31" t="s">
        <v>166</v>
      </c>
      <c r="C222" s="32" t="s">
        <v>311</v>
      </c>
      <c r="D222" s="30" t="s">
        <v>226</v>
      </c>
      <c r="E222" s="33">
        <v>45474</v>
      </c>
      <c r="F222" s="31" t="s">
        <v>188</v>
      </c>
      <c r="G222" s="33">
        <v>45488</v>
      </c>
      <c r="H222" s="34">
        <f t="shared" ca="1" si="15"/>
        <v>85.40751412037207</v>
      </c>
      <c r="I222" s="34">
        <f t="shared" ca="1" si="14"/>
        <v>71.40751412037207</v>
      </c>
      <c r="J222" s="31" t="s">
        <v>207</v>
      </c>
      <c r="L222" s="31" t="s">
        <v>228</v>
      </c>
      <c r="M222" s="31" t="s">
        <v>220</v>
      </c>
      <c r="N222" s="30" t="s">
        <v>97</v>
      </c>
      <c r="O222" s="31">
        <v>1</v>
      </c>
    </row>
    <row r="223" spans="2:15" ht="15" customHeight="1" x14ac:dyDescent="0.25">
      <c r="B223" s="35" t="s">
        <v>341</v>
      </c>
      <c r="C223" s="32" t="s">
        <v>335</v>
      </c>
      <c r="D223" s="30" t="s">
        <v>226</v>
      </c>
      <c r="E223" s="33">
        <v>45498</v>
      </c>
      <c r="F223" s="31" t="s">
        <v>186</v>
      </c>
      <c r="G223" s="33">
        <v>45518</v>
      </c>
      <c r="H223" s="34">
        <f t="shared" ca="1" si="15"/>
        <v>61.40751412037207</v>
      </c>
      <c r="I223" s="34">
        <f t="shared" ca="1" si="14"/>
        <v>41.40751412037207</v>
      </c>
      <c r="J223" s="31" t="s">
        <v>218</v>
      </c>
      <c r="K223" s="31" t="s">
        <v>344</v>
      </c>
      <c r="L223" s="31" t="s">
        <v>228</v>
      </c>
      <c r="M223" s="31" t="s">
        <v>220</v>
      </c>
      <c r="N223" s="30" t="s">
        <v>97</v>
      </c>
      <c r="O223" s="31">
        <v>0</v>
      </c>
    </row>
    <row r="224" spans="2:15" ht="15" customHeight="1" x14ac:dyDescent="0.25">
      <c r="B224" s="35" t="s">
        <v>182</v>
      </c>
      <c r="C224" s="32" t="s">
        <v>336</v>
      </c>
      <c r="D224" s="30" t="s">
        <v>226</v>
      </c>
      <c r="E224" s="33">
        <v>45498</v>
      </c>
      <c r="F224" s="31" t="s">
        <v>188</v>
      </c>
      <c r="G224" s="33">
        <v>45553</v>
      </c>
      <c r="H224" s="34">
        <f t="shared" ca="1" si="15"/>
        <v>61.40751412037207</v>
      </c>
      <c r="I224" s="34">
        <f t="shared" ca="1" si="14"/>
        <v>6.4075141203720705</v>
      </c>
      <c r="J224" s="31" t="s">
        <v>207</v>
      </c>
      <c r="L224" s="31" t="s">
        <v>228</v>
      </c>
      <c r="M224" s="31" t="s">
        <v>220</v>
      </c>
      <c r="N224" s="30" t="s">
        <v>97</v>
      </c>
      <c r="O224" s="31">
        <v>1</v>
      </c>
    </row>
    <row r="225" spans="2:15" ht="15" customHeight="1" x14ac:dyDescent="0.25">
      <c r="B225" s="35" t="s">
        <v>182</v>
      </c>
      <c r="C225" s="32" t="s">
        <v>337</v>
      </c>
      <c r="D225" s="30" t="s">
        <v>226</v>
      </c>
      <c r="E225" s="33">
        <v>45498</v>
      </c>
      <c r="F225" s="31" t="s">
        <v>188</v>
      </c>
      <c r="G225" s="33">
        <v>45553</v>
      </c>
      <c r="H225" s="34">
        <f t="shared" ca="1" si="15"/>
        <v>61.40751412037207</v>
      </c>
      <c r="I225" s="34">
        <f t="shared" ca="1" si="14"/>
        <v>6.4075141203720705</v>
      </c>
      <c r="J225" s="31" t="s">
        <v>207</v>
      </c>
      <c r="L225" s="31" t="s">
        <v>228</v>
      </c>
      <c r="M225" s="31" t="s">
        <v>220</v>
      </c>
      <c r="N225" s="30" t="s">
        <v>97</v>
      </c>
      <c r="O225" s="31">
        <v>1</v>
      </c>
    </row>
    <row r="226" spans="2:15" ht="15" customHeight="1" x14ac:dyDescent="0.25">
      <c r="B226" s="35" t="s">
        <v>182</v>
      </c>
      <c r="C226" s="32" t="s">
        <v>334</v>
      </c>
      <c r="D226" s="30" t="s">
        <v>226</v>
      </c>
      <c r="E226" s="33">
        <v>45498</v>
      </c>
      <c r="F226" s="31" t="s">
        <v>189</v>
      </c>
      <c r="G226" s="33">
        <v>45506</v>
      </c>
      <c r="H226" s="34">
        <f t="shared" ca="1" si="15"/>
        <v>61.40751412037207</v>
      </c>
      <c r="I226" s="34">
        <f t="shared" ca="1" si="14"/>
        <v>53.40751412037207</v>
      </c>
      <c r="J226" s="31" t="s">
        <v>218</v>
      </c>
      <c r="K226" s="31" t="s">
        <v>313</v>
      </c>
      <c r="L226" s="31" t="s">
        <v>228</v>
      </c>
      <c r="M226" s="31" t="s">
        <v>220</v>
      </c>
      <c r="N226" s="30" t="s">
        <v>97</v>
      </c>
      <c r="O226" s="31">
        <v>1</v>
      </c>
    </row>
    <row r="227" spans="2:15" ht="15" customHeight="1" x14ac:dyDescent="0.25">
      <c r="B227" s="35" t="s">
        <v>341</v>
      </c>
      <c r="C227" s="32" t="s">
        <v>338</v>
      </c>
      <c r="D227" s="30" t="s">
        <v>226</v>
      </c>
      <c r="E227" s="33">
        <v>45498</v>
      </c>
      <c r="F227" s="31" t="s">
        <v>186</v>
      </c>
      <c r="G227" s="33">
        <v>45518</v>
      </c>
      <c r="H227" s="34">
        <f t="shared" ca="1" si="15"/>
        <v>61.40751412037207</v>
      </c>
      <c r="I227" s="34">
        <f t="shared" ca="1" si="14"/>
        <v>41.40751412037207</v>
      </c>
      <c r="J227" s="31" t="s">
        <v>218</v>
      </c>
      <c r="K227" s="31" t="s">
        <v>344</v>
      </c>
      <c r="L227" s="31" t="s">
        <v>228</v>
      </c>
      <c r="M227" s="31" t="s">
        <v>220</v>
      </c>
      <c r="N227" s="30" t="s">
        <v>97</v>
      </c>
      <c r="O227" s="31">
        <v>0</v>
      </c>
    </row>
    <row r="228" spans="2:15" ht="15" customHeight="1" x14ac:dyDescent="0.25">
      <c r="B228" s="35" t="s">
        <v>341</v>
      </c>
      <c r="C228" s="32" t="s">
        <v>339</v>
      </c>
      <c r="D228" s="30" t="s">
        <v>226</v>
      </c>
      <c r="E228" s="33">
        <v>45498</v>
      </c>
      <c r="F228" s="31" t="s">
        <v>186</v>
      </c>
      <c r="G228" s="33">
        <v>45518</v>
      </c>
      <c r="H228" s="34">
        <f t="shared" ca="1" si="15"/>
        <v>61.40751412037207</v>
      </c>
      <c r="I228" s="34">
        <f t="shared" ca="1" si="14"/>
        <v>41.40751412037207</v>
      </c>
      <c r="J228" s="31" t="s">
        <v>218</v>
      </c>
      <c r="K228" s="31" t="s">
        <v>344</v>
      </c>
      <c r="L228" s="31" t="s">
        <v>228</v>
      </c>
      <c r="M228" s="31" t="s">
        <v>220</v>
      </c>
      <c r="N228" s="30" t="s">
        <v>97</v>
      </c>
      <c r="O228" s="31">
        <v>0</v>
      </c>
    </row>
    <row r="229" spans="2:15" ht="15" customHeight="1" x14ac:dyDescent="0.25">
      <c r="B229" s="35" t="s">
        <v>182</v>
      </c>
      <c r="C229" s="32" t="s">
        <v>340</v>
      </c>
      <c r="D229" s="30" t="s">
        <v>226</v>
      </c>
      <c r="E229" s="33">
        <v>45498</v>
      </c>
      <c r="F229" s="31" t="s">
        <v>188</v>
      </c>
      <c r="G229" s="33">
        <v>45553</v>
      </c>
      <c r="H229" s="34">
        <f t="shared" ca="1" si="15"/>
        <v>61.40751412037207</v>
      </c>
      <c r="I229" s="34">
        <f t="shared" ca="1" si="14"/>
        <v>6.4075141203720705</v>
      </c>
      <c r="J229" s="31" t="s">
        <v>207</v>
      </c>
      <c r="L229" s="31" t="s">
        <v>228</v>
      </c>
      <c r="M229" s="31" t="s">
        <v>220</v>
      </c>
      <c r="N229" s="30" t="s">
        <v>97</v>
      </c>
      <c r="O229" s="31">
        <v>1</v>
      </c>
    </row>
    <row r="230" spans="2:15" ht="15" customHeight="1" x14ac:dyDescent="0.25">
      <c r="B230" s="35" t="s">
        <v>341</v>
      </c>
      <c r="C230" s="32" t="s">
        <v>345</v>
      </c>
      <c r="D230" s="30" t="s">
        <v>226</v>
      </c>
      <c r="E230" s="33">
        <v>45498</v>
      </c>
      <c r="F230" s="31" t="s">
        <v>189</v>
      </c>
      <c r="G230" s="33">
        <v>45518</v>
      </c>
      <c r="H230" s="34">
        <f t="shared" ref="H230:H232" ca="1" si="16">IF(F230="DONE",NOW()-E230, NOW()-E230)</f>
        <v>61.40751412037207</v>
      </c>
      <c r="I230" s="34">
        <f t="shared" ref="I230:I232" ca="1" si="17">IF(F230="DONE", "", NOW()-G230)</f>
        <v>41.40751412037207</v>
      </c>
      <c r="J230" s="31" t="s">
        <v>218</v>
      </c>
      <c r="K230" s="31" t="s">
        <v>344</v>
      </c>
      <c r="L230" s="31" t="s">
        <v>228</v>
      </c>
      <c r="M230" s="31" t="s">
        <v>220</v>
      </c>
      <c r="N230" s="30" t="s">
        <v>97</v>
      </c>
      <c r="O230" s="31">
        <v>0</v>
      </c>
    </row>
    <row r="231" spans="2:15" ht="15" customHeight="1" x14ac:dyDescent="0.25">
      <c r="B231" s="35" t="s">
        <v>182</v>
      </c>
      <c r="C231" s="36" t="s">
        <v>325</v>
      </c>
      <c r="D231" s="30" t="s">
        <v>226</v>
      </c>
      <c r="E231" s="33">
        <v>45509</v>
      </c>
      <c r="F231" s="31" t="s">
        <v>189</v>
      </c>
      <c r="G231" s="33">
        <v>45514</v>
      </c>
      <c r="H231" s="34">
        <f t="shared" ca="1" si="16"/>
        <v>50.40751412037207</v>
      </c>
      <c r="I231" s="34">
        <f t="shared" ca="1" si="17"/>
        <v>45.40751412037207</v>
      </c>
      <c r="J231" s="31" t="s">
        <v>218</v>
      </c>
      <c r="L231" s="31" t="s">
        <v>228</v>
      </c>
      <c r="M231" s="31" t="s">
        <v>220</v>
      </c>
      <c r="N231" s="30" t="s">
        <v>97</v>
      </c>
      <c r="O231" s="31">
        <v>1</v>
      </c>
    </row>
    <row r="232" spans="2:15" ht="15" customHeight="1" x14ac:dyDescent="0.25">
      <c r="B232" s="35" t="s">
        <v>341</v>
      </c>
      <c r="C232" s="32" t="s">
        <v>326</v>
      </c>
      <c r="D232" s="30" t="s">
        <v>226</v>
      </c>
      <c r="E232" s="33">
        <v>45509</v>
      </c>
      <c r="F232" s="31" t="s">
        <v>189</v>
      </c>
      <c r="G232" s="33">
        <v>45518</v>
      </c>
      <c r="H232" s="34">
        <f t="shared" ca="1" si="16"/>
        <v>50.40751412037207</v>
      </c>
      <c r="I232" s="34">
        <f t="shared" ca="1" si="17"/>
        <v>41.40751412037207</v>
      </c>
      <c r="J232" s="31" t="s">
        <v>218</v>
      </c>
      <c r="K232" s="31" t="s">
        <v>344</v>
      </c>
      <c r="L232" s="31" t="s">
        <v>228</v>
      </c>
      <c r="M232" s="31" t="s">
        <v>220</v>
      </c>
      <c r="N232" s="30" t="s">
        <v>97</v>
      </c>
      <c r="O232" s="31">
        <v>0</v>
      </c>
    </row>
    <row r="233" spans="2:15" ht="15" customHeight="1" x14ac:dyDescent="0.25">
      <c r="B233" s="35" t="s">
        <v>182</v>
      </c>
      <c r="C233" s="32" t="s">
        <v>347</v>
      </c>
      <c r="D233" s="30" t="s">
        <v>95</v>
      </c>
      <c r="E233" s="33">
        <v>45509</v>
      </c>
      <c r="F233" s="31" t="s">
        <v>188</v>
      </c>
      <c r="G233" s="33">
        <v>45532</v>
      </c>
      <c r="H233" s="34">
        <f t="shared" ref="H233:H240" ca="1" si="18">IF(F233="DONE",NOW()-E233, NOW()-E233)</f>
        <v>50.40751412037207</v>
      </c>
      <c r="I233" s="34">
        <f t="shared" ref="I233:I240" ca="1" si="19">IF(F233="DONE", "", NOW()-G233)</f>
        <v>27.40751412037207</v>
      </c>
      <c r="J233" s="31" t="s">
        <v>207</v>
      </c>
      <c r="L233" s="31" t="s">
        <v>228</v>
      </c>
      <c r="M233" s="31" t="s">
        <v>220</v>
      </c>
      <c r="N233" s="30" t="s">
        <v>97</v>
      </c>
      <c r="O233" s="31">
        <v>1</v>
      </c>
    </row>
    <row r="234" spans="2:15" ht="15" customHeight="1" x14ac:dyDescent="0.25">
      <c r="B234" s="35" t="s">
        <v>174</v>
      </c>
      <c r="C234" s="32" t="s">
        <v>316</v>
      </c>
      <c r="D234" s="30" t="s">
        <v>95</v>
      </c>
      <c r="E234" s="33">
        <v>45495</v>
      </c>
      <c r="F234" s="31" t="s">
        <v>234</v>
      </c>
      <c r="G234" s="33">
        <v>45554</v>
      </c>
      <c r="H234" s="34">
        <f t="shared" ref="H234:H236" ca="1" si="20">IF(F234="DONE",NOW()-E234, NOW()-E234)</f>
        <v>64.40751412037207</v>
      </c>
      <c r="I234" s="34">
        <f ca="1">IF(F234="DONE", "", NOW()-G234)</f>
        <v>5.4075141203720705</v>
      </c>
      <c r="J234" s="31" t="s">
        <v>209</v>
      </c>
      <c r="L234" s="31" t="s">
        <v>229</v>
      </c>
      <c r="M234" s="31" t="s">
        <v>220</v>
      </c>
      <c r="N234" s="30" t="s">
        <v>97</v>
      </c>
      <c r="O234" s="31">
        <v>1</v>
      </c>
    </row>
    <row r="235" spans="2:15" ht="15" customHeight="1" x14ac:dyDescent="0.25">
      <c r="B235" s="35" t="s">
        <v>174</v>
      </c>
      <c r="C235" s="32" t="s">
        <v>317</v>
      </c>
      <c r="D235" s="30" t="s">
        <v>95</v>
      </c>
      <c r="E235" s="33">
        <v>45495</v>
      </c>
      <c r="F235" s="31" t="s">
        <v>234</v>
      </c>
      <c r="G235" s="33">
        <v>45554</v>
      </c>
      <c r="H235" s="34">
        <f t="shared" ref="H235" ca="1" si="21">IF(F235="DONE",NOW()-E235, NOW()-E235)</f>
        <v>64.40751412037207</v>
      </c>
      <c r="I235" s="34">
        <f ca="1">IF(F235="DONE", "", NOW()-G235)</f>
        <v>5.4075141203720705</v>
      </c>
      <c r="J235" s="31" t="s">
        <v>209</v>
      </c>
      <c r="L235" s="31" t="s">
        <v>229</v>
      </c>
      <c r="M235" s="31" t="s">
        <v>220</v>
      </c>
      <c r="N235" s="30" t="s">
        <v>97</v>
      </c>
      <c r="O235" s="31">
        <v>1</v>
      </c>
    </row>
    <row r="236" spans="2:15" ht="15" customHeight="1" x14ac:dyDescent="0.25">
      <c r="B236" s="35" t="s">
        <v>174</v>
      </c>
      <c r="C236" s="32" t="s">
        <v>318</v>
      </c>
      <c r="D236" s="30" t="s">
        <v>95</v>
      </c>
      <c r="E236" s="33">
        <v>45495</v>
      </c>
      <c r="F236" s="31" t="s">
        <v>234</v>
      </c>
      <c r="G236" s="33">
        <v>45554</v>
      </c>
      <c r="H236" s="34">
        <f t="shared" ca="1" si="20"/>
        <v>64.40751412037207</v>
      </c>
      <c r="I236" s="34">
        <f ca="1">IF(F236="DONE", "", NOW()-G236)</f>
        <v>5.4075141203720705</v>
      </c>
      <c r="J236" s="31" t="s">
        <v>209</v>
      </c>
      <c r="L236" s="31" t="s">
        <v>229</v>
      </c>
      <c r="M236" s="31" t="s">
        <v>220</v>
      </c>
      <c r="N236" s="30" t="s">
        <v>97</v>
      </c>
      <c r="O236" s="31">
        <v>1</v>
      </c>
    </row>
    <row r="237" spans="2:15" ht="15" customHeight="1" x14ac:dyDescent="0.25">
      <c r="B237" s="35" t="s">
        <v>174</v>
      </c>
      <c r="C237" s="32" t="s">
        <v>319</v>
      </c>
      <c r="D237" s="30" t="s">
        <v>95</v>
      </c>
      <c r="E237" s="33">
        <v>45495</v>
      </c>
      <c r="F237" s="31" t="s">
        <v>234</v>
      </c>
      <c r="G237" s="33">
        <v>45554</v>
      </c>
      <c r="H237" s="34">
        <f t="shared" ref="H237" ca="1" si="22">IF(F237="DONE",NOW()-E237, NOW()-E237)</f>
        <v>64.40751412037207</v>
      </c>
      <c r="I237" s="34">
        <f ca="1">IF(F237="DONE", "", NOW()-G237)</f>
        <v>5.4075141203720705</v>
      </c>
      <c r="J237" s="31" t="s">
        <v>209</v>
      </c>
      <c r="L237" s="31" t="s">
        <v>229</v>
      </c>
      <c r="M237" s="31" t="s">
        <v>220</v>
      </c>
      <c r="N237" s="30" t="s">
        <v>97</v>
      </c>
      <c r="O237" s="31">
        <v>1</v>
      </c>
    </row>
    <row r="238" spans="2:15" x14ac:dyDescent="0.25">
      <c r="B238" s="31" t="s">
        <v>91</v>
      </c>
      <c r="C238" s="32" t="s">
        <v>346</v>
      </c>
      <c r="D238" s="30" t="s">
        <v>226</v>
      </c>
      <c r="E238" s="33">
        <v>45520</v>
      </c>
      <c r="F238" s="31" t="s">
        <v>233</v>
      </c>
      <c r="G238" s="33">
        <v>45555</v>
      </c>
      <c r="H238" s="34">
        <f t="shared" ref="H238" ca="1" si="23">IF(F238="DONE",NOW()-E238, NOW()-E238)</f>
        <v>39.40751412037207</v>
      </c>
      <c r="I238" s="34">
        <f t="shared" ref="I238" ca="1" si="24">IF(F238="DONE", "", NOW()-G238)</f>
        <v>4.4075141203720705</v>
      </c>
      <c r="J238" s="31" t="s">
        <v>210</v>
      </c>
      <c r="L238" s="31" t="s">
        <v>228</v>
      </c>
      <c r="M238" s="31" t="s">
        <v>220</v>
      </c>
      <c r="N238" s="30" t="s">
        <v>191</v>
      </c>
      <c r="O238" s="31">
        <v>1</v>
      </c>
    </row>
    <row r="239" spans="2:15" ht="15" customHeight="1" x14ac:dyDescent="0.25">
      <c r="B239" s="35" t="s">
        <v>182</v>
      </c>
      <c r="C239" s="32" t="s">
        <v>349</v>
      </c>
      <c r="D239" s="30" t="s">
        <v>226</v>
      </c>
      <c r="E239" s="33">
        <v>45509</v>
      </c>
      <c r="F239" s="31" t="s">
        <v>186</v>
      </c>
      <c r="G239" s="33">
        <v>45509</v>
      </c>
      <c r="H239" s="34">
        <f ca="1">IF(F239="DONE",NOW()-E239, NOW()-E239)</f>
        <v>50.40751412037207</v>
      </c>
      <c r="I239" s="34">
        <f ca="1">IF(F239="DONE", "", NOW()-G239)</f>
        <v>50.40751412037207</v>
      </c>
      <c r="J239" s="31" t="s">
        <v>218</v>
      </c>
      <c r="L239" s="31" t="s">
        <v>228</v>
      </c>
      <c r="M239" s="31" t="s">
        <v>220</v>
      </c>
      <c r="N239" s="30" t="s">
        <v>97</v>
      </c>
      <c r="O239" s="31">
        <v>1</v>
      </c>
    </row>
    <row r="240" spans="2:15" ht="15" customHeight="1" x14ac:dyDescent="0.25">
      <c r="B240" s="35" t="s">
        <v>341</v>
      </c>
      <c r="C240" s="32" t="s">
        <v>342</v>
      </c>
      <c r="D240" s="30" t="s">
        <v>226</v>
      </c>
      <c r="E240" s="33">
        <v>45509</v>
      </c>
      <c r="F240" s="31" t="s">
        <v>186</v>
      </c>
      <c r="G240" s="33">
        <v>45518</v>
      </c>
      <c r="H240" s="34">
        <f t="shared" ca="1" si="18"/>
        <v>50.40751412037207</v>
      </c>
      <c r="I240" s="34">
        <f t="shared" ca="1" si="19"/>
        <v>41.40751412037207</v>
      </c>
      <c r="J240" s="31" t="s">
        <v>218</v>
      </c>
      <c r="K240" s="31" t="s">
        <v>344</v>
      </c>
      <c r="L240" s="31" t="s">
        <v>228</v>
      </c>
      <c r="M240" s="31" t="s">
        <v>220</v>
      </c>
      <c r="N240" s="30" t="s">
        <v>97</v>
      </c>
      <c r="O240" s="31">
        <v>1</v>
      </c>
    </row>
    <row r="241" spans="2:15" ht="15" customHeight="1" x14ac:dyDescent="0.25">
      <c r="B241" s="35" t="s">
        <v>341</v>
      </c>
      <c r="C241" s="32" t="s">
        <v>343</v>
      </c>
      <c r="D241" s="30" t="s">
        <v>95</v>
      </c>
      <c r="E241" s="33">
        <v>45509</v>
      </c>
      <c r="F241" s="31" t="s">
        <v>186</v>
      </c>
      <c r="G241" s="33">
        <v>45518</v>
      </c>
      <c r="H241" s="34">
        <f t="shared" ref="H241" ca="1" si="25">IF(F241="DONE",NOW()-E241, NOW()-E241)</f>
        <v>50.40751412037207</v>
      </c>
      <c r="I241" s="34">
        <f t="shared" ref="I241" ca="1" si="26">IF(F241="DONE", "", NOW()-G241)</f>
        <v>41.40751412037207</v>
      </c>
      <c r="J241" s="31" t="s">
        <v>218</v>
      </c>
      <c r="K241" s="31" t="s">
        <v>344</v>
      </c>
      <c r="L241" s="31" t="s">
        <v>228</v>
      </c>
      <c r="M241" s="31" t="s">
        <v>220</v>
      </c>
      <c r="N241" s="30" t="s">
        <v>97</v>
      </c>
      <c r="O241" s="31">
        <v>1</v>
      </c>
    </row>
    <row r="242" spans="2:15" ht="15" customHeight="1" x14ac:dyDescent="0.25">
      <c r="B242" s="31" t="s">
        <v>105</v>
      </c>
      <c r="C242" s="32" t="s">
        <v>379</v>
      </c>
      <c r="D242" s="30" t="s">
        <v>95</v>
      </c>
      <c r="E242" s="33">
        <v>45474</v>
      </c>
      <c r="F242" s="31" t="s">
        <v>192</v>
      </c>
      <c r="G242" s="33">
        <v>45495</v>
      </c>
      <c r="H242" s="34">
        <f t="shared" ref="H242:H246" ca="1" si="27">IF(F242="DONE",NOW()-E242, NOW()-E242)</f>
        <v>85.40751412037207</v>
      </c>
      <c r="I242" s="34">
        <f t="shared" ca="1" si="14"/>
        <v>64.40751412037207</v>
      </c>
      <c r="J242" s="31" t="s">
        <v>210</v>
      </c>
      <c r="K242" s="31" t="s">
        <v>314</v>
      </c>
      <c r="L242" s="31" t="s">
        <v>229</v>
      </c>
      <c r="M242" s="31" t="s">
        <v>220</v>
      </c>
      <c r="N242" s="30" t="s">
        <v>97</v>
      </c>
      <c r="O242" s="31">
        <v>1</v>
      </c>
    </row>
    <row r="243" spans="2:15" ht="15" customHeight="1" x14ac:dyDescent="0.25">
      <c r="B243" s="31" t="s">
        <v>105</v>
      </c>
      <c r="C243" s="32" t="s">
        <v>379</v>
      </c>
      <c r="D243" s="30" t="s">
        <v>226</v>
      </c>
      <c r="E243" s="33">
        <v>45474</v>
      </c>
      <c r="F243" s="31" t="s">
        <v>192</v>
      </c>
      <c r="G243" s="33">
        <v>45495</v>
      </c>
      <c r="H243" s="34">
        <f t="shared" ref="H243:H244" ca="1" si="28">IF(F243="DONE",NOW()-E243, NOW()-E243)</f>
        <v>85.40751412037207</v>
      </c>
      <c r="I243" s="34">
        <f t="shared" ca="1" si="14"/>
        <v>64.40751412037207</v>
      </c>
      <c r="J243" s="31" t="s">
        <v>210</v>
      </c>
      <c r="K243" s="31" t="s">
        <v>314</v>
      </c>
      <c r="L243" s="31" t="s">
        <v>229</v>
      </c>
      <c r="M243" s="31" t="s">
        <v>220</v>
      </c>
      <c r="N243" s="30" t="s">
        <v>97</v>
      </c>
      <c r="O243" s="31">
        <v>1</v>
      </c>
    </row>
    <row r="244" spans="2:15" ht="15" customHeight="1" x14ac:dyDescent="0.25">
      <c r="B244" s="31" t="s">
        <v>106</v>
      </c>
      <c r="C244" s="32" t="s">
        <v>380</v>
      </c>
      <c r="D244" s="30" t="s">
        <v>95</v>
      </c>
      <c r="E244" s="33">
        <v>45474</v>
      </c>
      <c r="F244" s="31" t="s">
        <v>186</v>
      </c>
      <c r="G244" s="33">
        <v>45507</v>
      </c>
      <c r="H244" s="34">
        <f t="shared" ca="1" si="28"/>
        <v>85.40751412037207</v>
      </c>
      <c r="I244" s="34">
        <f t="shared" ref="I244" ca="1" si="29">IF(F244="DONE", "", NOW()-G244)</f>
        <v>52.40751412037207</v>
      </c>
      <c r="J244" s="31" t="s">
        <v>218</v>
      </c>
      <c r="L244" s="31" t="s">
        <v>229</v>
      </c>
      <c r="M244" s="31" t="s">
        <v>220</v>
      </c>
      <c r="N244" s="30" t="s">
        <v>97</v>
      </c>
      <c r="O244" s="31">
        <v>0</v>
      </c>
    </row>
    <row r="245" spans="2:15" ht="15" customHeight="1" x14ac:dyDescent="0.25">
      <c r="B245" s="31" t="s">
        <v>106</v>
      </c>
      <c r="C245" s="32" t="s">
        <v>380</v>
      </c>
      <c r="D245" s="30" t="s">
        <v>226</v>
      </c>
      <c r="E245" s="33">
        <v>45474</v>
      </c>
      <c r="F245" s="31" t="s">
        <v>186</v>
      </c>
      <c r="G245" s="33">
        <v>45507</v>
      </c>
      <c r="H245" s="34">
        <f t="shared" ca="1" si="27"/>
        <v>85.40751412037207</v>
      </c>
      <c r="I245" s="34">
        <f t="shared" ca="1" si="14"/>
        <v>52.40751412037207</v>
      </c>
      <c r="J245" s="31" t="s">
        <v>218</v>
      </c>
      <c r="L245" s="31" t="s">
        <v>229</v>
      </c>
      <c r="M245" s="31" t="s">
        <v>220</v>
      </c>
      <c r="N245" s="30" t="s">
        <v>97</v>
      </c>
      <c r="O245" s="31">
        <v>0</v>
      </c>
    </row>
    <row r="246" spans="2:15" ht="15" customHeight="1" x14ac:dyDescent="0.25">
      <c r="B246" s="31" t="s">
        <v>99</v>
      </c>
      <c r="C246" s="32" t="s">
        <v>431</v>
      </c>
      <c r="D246" s="30" t="s">
        <v>226</v>
      </c>
      <c r="E246" s="33">
        <v>45474</v>
      </c>
      <c r="F246" s="31" t="s">
        <v>233</v>
      </c>
      <c r="G246" s="33">
        <v>45555</v>
      </c>
      <c r="H246" s="34">
        <f t="shared" ca="1" si="27"/>
        <v>85.40751412037207</v>
      </c>
      <c r="I246" s="34">
        <f t="shared" ref="I246" ca="1" si="30">IF(F246="DONE", "", NOW()-G246)</f>
        <v>4.4075141203720705</v>
      </c>
      <c r="J246" s="31" t="s">
        <v>210</v>
      </c>
      <c r="L246" s="31" t="s">
        <v>229</v>
      </c>
      <c r="M246" s="31" t="s">
        <v>220</v>
      </c>
      <c r="N246" s="30" t="s">
        <v>97</v>
      </c>
      <c r="O246" s="31">
        <v>1</v>
      </c>
    </row>
    <row r="247" spans="2:15" ht="15" customHeight="1" x14ac:dyDescent="0.25">
      <c r="B247" s="31" t="s">
        <v>99</v>
      </c>
      <c r="C247" s="32" t="s">
        <v>432</v>
      </c>
      <c r="D247" s="30" t="s">
        <v>226</v>
      </c>
      <c r="E247" s="33">
        <v>45474</v>
      </c>
      <c r="F247" s="31" t="s">
        <v>233</v>
      </c>
      <c r="G247" s="33">
        <v>45555</v>
      </c>
      <c r="H247" s="34">
        <f t="shared" ref="H247" ca="1" si="31">IF(F247="DONE",NOW()-E247, NOW()-E247)</f>
        <v>85.40751412037207</v>
      </c>
      <c r="I247" s="34">
        <f t="shared" ref="I247" ca="1" si="32">IF(F247="DONE", "", NOW()-G247)</f>
        <v>4.4075141203720705</v>
      </c>
      <c r="J247" s="31" t="s">
        <v>210</v>
      </c>
      <c r="L247" s="31" t="s">
        <v>229</v>
      </c>
      <c r="M247" s="31" t="s">
        <v>220</v>
      </c>
      <c r="N247" s="30" t="s">
        <v>97</v>
      </c>
      <c r="O247" s="31">
        <v>1</v>
      </c>
    </row>
    <row r="248" spans="2:15" ht="15" customHeight="1" x14ac:dyDescent="0.25">
      <c r="B248" s="31" t="s">
        <v>99</v>
      </c>
      <c r="C248" s="32" t="s">
        <v>433</v>
      </c>
      <c r="D248" s="30" t="s">
        <v>226</v>
      </c>
      <c r="E248" s="33">
        <v>45474</v>
      </c>
      <c r="F248" s="31" t="s">
        <v>233</v>
      </c>
      <c r="G248" s="33">
        <v>45555</v>
      </c>
      <c r="H248" s="34">
        <f t="shared" ref="H248" ca="1" si="33">IF(F248="DONE",NOW()-E248, NOW()-E248)</f>
        <v>85.40751412037207</v>
      </c>
      <c r="I248" s="34">
        <f t="shared" ref="I248" ca="1" si="34">IF(F248="DONE", "", NOW()-G248)</f>
        <v>4.4075141203720705</v>
      </c>
      <c r="J248" s="31" t="s">
        <v>210</v>
      </c>
      <c r="L248" s="31" t="s">
        <v>229</v>
      </c>
      <c r="M248" s="31" t="s">
        <v>220</v>
      </c>
      <c r="N248" s="30" t="s">
        <v>97</v>
      </c>
      <c r="O248" s="31">
        <v>1</v>
      </c>
    </row>
    <row r="249" spans="2:15" ht="15.75" customHeight="1" x14ac:dyDescent="0.25">
      <c r="B249" s="31" t="s">
        <v>99</v>
      </c>
      <c r="C249" s="32" t="s">
        <v>434</v>
      </c>
      <c r="D249" s="30" t="s">
        <v>226</v>
      </c>
      <c r="E249" s="33">
        <v>45474</v>
      </c>
      <c r="F249" s="31" t="s">
        <v>233</v>
      </c>
      <c r="G249" s="33">
        <v>45555</v>
      </c>
      <c r="H249" s="34">
        <f t="shared" ref="H249" ca="1" si="35">IF(F249="DONE",NOW()-E249, NOW()-E249)</f>
        <v>85.40751412037207</v>
      </c>
      <c r="I249" s="34">
        <f t="shared" ref="I249" ca="1" si="36">IF(F249="DONE", "", NOW()-G249)</f>
        <v>4.4075141203720705</v>
      </c>
      <c r="J249" s="31" t="s">
        <v>210</v>
      </c>
      <c r="L249" s="31" t="s">
        <v>229</v>
      </c>
      <c r="M249" s="31" t="s">
        <v>220</v>
      </c>
      <c r="N249" s="30" t="s">
        <v>97</v>
      </c>
      <c r="O249" s="31">
        <v>1</v>
      </c>
    </row>
    <row r="250" spans="2:15" ht="15" customHeight="1" x14ac:dyDescent="0.25">
      <c r="B250" s="31" t="s">
        <v>99</v>
      </c>
      <c r="C250" s="32" t="s">
        <v>435</v>
      </c>
      <c r="D250" s="30" t="s">
        <v>226</v>
      </c>
      <c r="E250" s="33">
        <v>45474</v>
      </c>
      <c r="F250" s="31" t="s">
        <v>233</v>
      </c>
      <c r="G250" s="33">
        <v>45555</v>
      </c>
      <c r="H250" s="34">
        <f t="shared" ref="H250" ca="1" si="37">IF(F250="DONE",NOW()-E250, NOW()-E250)</f>
        <v>85.40751412037207</v>
      </c>
      <c r="I250" s="34">
        <f t="shared" ref="I250" ca="1" si="38">IF(F250="DONE", "", NOW()-G250)</f>
        <v>4.4075141203720705</v>
      </c>
      <c r="J250" s="31" t="s">
        <v>210</v>
      </c>
      <c r="L250" s="31" t="s">
        <v>229</v>
      </c>
      <c r="M250" s="31" t="s">
        <v>220</v>
      </c>
      <c r="N250" s="30" t="s">
        <v>97</v>
      </c>
      <c r="O250" s="31">
        <v>1</v>
      </c>
    </row>
    <row r="251" spans="2:15" ht="15" customHeight="1" x14ac:dyDescent="0.25">
      <c r="B251" s="31" t="s">
        <v>99</v>
      </c>
      <c r="C251" s="32" t="s">
        <v>436</v>
      </c>
      <c r="D251" s="30" t="s">
        <v>226</v>
      </c>
      <c r="E251" s="33">
        <v>45474</v>
      </c>
      <c r="F251" s="31" t="s">
        <v>233</v>
      </c>
      <c r="G251" s="33">
        <v>45555</v>
      </c>
      <c r="H251" s="34">
        <f t="shared" ref="H251" ca="1" si="39">IF(F251="DONE",NOW()-E251, NOW()-E251)</f>
        <v>85.40751412037207</v>
      </c>
      <c r="I251" s="34">
        <f t="shared" ref="I251" ca="1" si="40">IF(F251="DONE", "", NOW()-G251)</f>
        <v>4.4075141203720705</v>
      </c>
      <c r="J251" s="31" t="s">
        <v>210</v>
      </c>
      <c r="L251" s="31" t="s">
        <v>229</v>
      </c>
      <c r="M251" s="31" t="s">
        <v>220</v>
      </c>
      <c r="N251" s="30" t="s">
        <v>97</v>
      </c>
      <c r="O251" s="31">
        <v>1</v>
      </c>
    </row>
    <row r="252" spans="2:15" ht="15" customHeight="1" x14ac:dyDescent="0.25">
      <c r="B252" s="31" t="s">
        <v>99</v>
      </c>
      <c r="C252" s="32" t="s">
        <v>437</v>
      </c>
      <c r="D252" s="30" t="s">
        <v>226</v>
      </c>
      <c r="E252" s="33">
        <v>45474</v>
      </c>
      <c r="F252" s="31" t="s">
        <v>233</v>
      </c>
      <c r="G252" s="33">
        <v>45555</v>
      </c>
      <c r="H252" s="34">
        <f t="shared" ref="H252" ca="1" si="41">IF(F252="DONE",NOW()-E252, NOW()-E252)</f>
        <v>85.40751412037207</v>
      </c>
      <c r="I252" s="34">
        <f t="shared" ref="I252" ca="1" si="42">IF(F252="DONE", "", NOW()-G252)</f>
        <v>4.4075141203720705</v>
      </c>
      <c r="J252" s="31" t="s">
        <v>210</v>
      </c>
      <c r="L252" s="31" t="s">
        <v>229</v>
      </c>
      <c r="M252" s="31" t="s">
        <v>220</v>
      </c>
      <c r="N252" s="30" t="s">
        <v>97</v>
      </c>
      <c r="O252" s="31">
        <v>1</v>
      </c>
    </row>
    <row r="253" spans="2:15" ht="15" customHeight="1" x14ac:dyDescent="0.25">
      <c r="B253" s="31" t="s">
        <v>99</v>
      </c>
      <c r="C253" s="32" t="s">
        <v>427</v>
      </c>
      <c r="D253" s="30" t="s">
        <v>95</v>
      </c>
      <c r="E253" s="33">
        <v>45474</v>
      </c>
      <c r="F253" s="31" t="s">
        <v>233</v>
      </c>
      <c r="G253" s="33">
        <v>45555</v>
      </c>
      <c r="H253" s="34">
        <f t="shared" ca="1" si="15"/>
        <v>85.40751412037207</v>
      </c>
      <c r="I253" s="34">
        <f t="shared" ca="1" si="14"/>
        <v>4.4075141203720705</v>
      </c>
      <c r="J253" s="31" t="s">
        <v>196</v>
      </c>
      <c r="L253" s="31" t="s">
        <v>229</v>
      </c>
      <c r="M253" s="31" t="s">
        <v>220</v>
      </c>
      <c r="N253" s="30" t="s">
        <v>97</v>
      </c>
      <c r="O253" s="31">
        <v>1</v>
      </c>
    </row>
    <row r="254" spans="2:15" ht="15" customHeight="1" x14ac:dyDescent="0.25">
      <c r="B254" s="31" t="s">
        <v>99</v>
      </c>
      <c r="C254" s="32" t="s">
        <v>428</v>
      </c>
      <c r="D254" s="30" t="s">
        <v>95</v>
      </c>
      <c r="E254" s="33">
        <v>45474</v>
      </c>
      <c r="F254" s="31" t="s">
        <v>233</v>
      </c>
      <c r="G254" s="33">
        <v>45555</v>
      </c>
      <c r="H254" s="34">
        <f t="shared" ref="H254" ca="1" si="43">IF(F254="DONE",NOW()-E254, NOW()-E254)</f>
        <v>85.40751412037207</v>
      </c>
      <c r="I254" s="34">
        <f t="shared" ref="I254" ca="1" si="44">IF(F254="DONE", "", NOW()-G254)</f>
        <v>4.4075141203720705</v>
      </c>
      <c r="J254" s="31" t="s">
        <v>196</v>
      </c>
      <c r="L254" s="31" t="s">
        <v>229</v>
      </c>
      <c r="M254" s="31" t="s">
        <v>220</v>
      </c>
      <c r="N254" s="30" t="s">
        <v>97</v>
      </c>
      <c r="O254" s="31">
        <v>1</v>
      </c>
    </row>
    <row r="255" spans="2:15" ht="15" customHeight="1" x14ac:dyDescent="0.25">
      <c r="B255" s="31" t="s">
        <v>99</v>
      </c>
      <c r="C255" s="32" t="s">
        <v>429</v>
      </c>
      <c r="D255" s="30" t="s">
        <v>95</v>
      </c>
      <c r="E255" s="33">
        <v>45474</v>
      </c>
      <c r="F255" s="31" t="s">
        <v>233</v>
      </c>
      <c r="G255" s="33">
        <v>45555</v>
      </c>
      <c r="H255" s="34">
        <f t="shared" ref="H255" ca="1" si="45">IF(F255="DONE",NOW()-E255, NOW()-E255)</f>
        <v>85.40751412037207</v>
      </c>
      <c r="I255" s="34">
        <f t="shared" ref="I255" ca="1" si="46">IF(F255="DONE", "", NOW()-G255)</f>
        <v>4.4075141203720705</v>
      </c>
      <c r="J255" s="31" t="s">
        <v>196</v>
      </c>
      <c r="L255" s="31" t="s">
        <v>229</v>
      </c>
      <c r="M255" s="31" t="s">
        <v>220</v>
      </c>
      <c r="N255" s="30" t="s">
        <v>97</v>
      </c>
      <c r="O255" s="31">
        <v>1</v>
      </c>
    </row>
    <row r="256" spans="2:15" ht="15" customHeight="1" x14ac:dyDescent="0.25">
      <c r="B256" s="31" t="s">
        <v>99</v>
      </c>
      <c r="C256" s="32" t="s">
        <v>430</v>
      </c>
      <c r="D256" s="30" t="s">
        <v>95</v>
      </c>
      <c r="E256" s="33">
        <v>45474</v>
      </c>
      <c r="F256" s="31" t="s">
        <v>233</v>
      </c>
      <c r="G256" s="33">
        <v>45555</v>
      </c>
      <c r="H256" s="34">
        <f t="shared" ref="H256" ca="1" si="47">IF(F256="DONE",NOW()-E256, NOW()-E256)</f>
        <v>85.40751412037207</v>
      </c>
      <c r="I256" s="34">
        <f t="shared" ref="I256" ca="1" si="48">IF(F256="DONE", "", NOW()-G256)</f>
        <v>4.4075141203720705</v>
      </c>
      <c r="J256" s="31" t="s">
        <v>196</v>
      </c>
      <c r="L256" s="31" t="s">
        <v>229</v>
      </c>
      <c r="M256" s="31" t="s">
        <v>220</v>
      </c>
      <c r="N256" s="30" t="s">
        <v>97</v>
      </c>
      <c r="O256" s="31">
        <v>1</v>
      </c>
    </row>
    <row r="257" spans="2:15" ht="15" customHeight="1" x14ac:dyDescent="0.25">
      <c r="B257" s="31" t="s">
        <v>104</v>
      </c>
      <c r="C257" s="32" t="s">
        <v>381</v>
      </c>
      <c r="D257" s="30" t="s">
        <v>95</v>
      </c>
      <c r="E257" s="33">
        <v>45474</v>
      </c>
      <c r="F257" s="31" t="s">
        <v>233</v>
      </c>
      <c r="G257" s="33">
        <v>45523</v>
      </c>
      <c r="H257" s="34">
        <f t="shared" ca="1" si="15"/>
        <v>85.40751412037207</v>
      </c>
      <c r="I257" s="34">
        <f t="shared" ca="1" si="14"/>
        <v>36.40751412037207</v>
      </c>
      <c r="J257" s="31" t="s">
        <v>207</v>
      </c>
      <c r="K257" s="31" t="s">
        <v>315</v>
      </c>
      <c r="L257" s="31" t="s">
        <v>229</v>
      </c>
      <c r="M257" s="31" t="s">
        <v>220</v>
      </c>
      <c r="N257" s="30" t="s">
        <v>97</v>
      </c>
      <c r="O257" s="31">
        <v>1</v>
      </c>
    </row>
    <row r="258" spans="2:15" ht="15" customHeight="1" x14ac:dyDescent="0.25">
      <c r="B258" s="31" t="s">
        <v>104</v>
      </c>
      <c r="C258" s="32" t="s">
        <v>382</v>
      </c>
      <c r="D258" s="30" t="s">
        <v>226</v>
      </c>
      <c r="E258" s="33">
        <v>45474</v>
      </c>
      <c r="F258" s="31" t="s">
        <v>233</v>
      </c>
      <c r="G258" s="33">
        <v>45523</v>
      </c>
      <c r="H258" s="34">
        <f t="shared" ref="H258:H264" ca="1" si="49">IF(F258="DONE",NOW()-E258, NOW()-E258)</f>
        <v>85.40751412037207</v>
      </c>
      <c r="I258" s="34">
        <f t="shared" ca="1" si="14"/>
        <v>36.40751412037207</v>
      </c>
      <c r="J258" s="31" t="s">
        <v>207</v>
      </c>
      <c r="K258" s="31" t="s">
        <v>315</v>
      </c>
      <c r="L258" s="31" t="s">
        <v>229</v>
      </c>
      <c r="M258" s="31" t="s">
        <v>220</v>
      </c>
      <c r="N258" s="30" t="s">
        <v>97</v>
      </c>
      <c r="O258" s="31">
        <v>1</v>
      </c>
    </row>
    <row r="259" spans="2:15" x14ac:dyDescent="0.25">
      <c r="B259" s="31" t="s">
        <v>350</v>
      </c>
      <c r="C259" s="32" t="s">
        <v>351</v>
      </c>
      <c r="D259" s="30" t="s">
        <v>95</v>
      </c>
      <c r="E259" s="33">
        <v>45524</v>
      </c>
      <c r="F259" s="31" t="s">
        <v>233</v>
      </c>
      <c r="G259" s="33">
        <v>45544</v>
      </c>
      <c r="H259" s="34">
        <f t="shared" ca="1" si="49"/>
        <v>35.40751412037207</v>
      </c>
      <c r="I259" s="34">
        <f t="shared" ca="1" si="14"/>
        <v>15.40751412037207</v>
      </c>
      <c r="J259" s="31" t="s">
        <v>390</v>
      </c>
      <c r="L259" s="31" t="s">
        <v>228</v>
      </c>
      <c r="M259" s="31" t="s">
        <v>221</v>
      </c>
      <c r="N259" s="30" t="s">
        <v>97</v>
      </c>
      <c r="O259" s="31">
        <v>1</v>
      </c>
    </row>
    <row r="260" spans="2:15" x14ac:dyDescent="0.25">
      <c r="B260" s="31" t="s">
        <v>350</v>
      </c>
      <c r="C260" s="32" t="s">
        <v>352</v>
      </c>
      <c r="D260" s="30" t="s">
        <v>95</v>
      </c>
      <c r="E260" s="33">
        <v>45524</v>
      </c>
      <c r="F260" s="31" t="s">
        <v>233</v>
      </c>
      <c r="G260" s="33">
        <v>45544</v>
      </c>
      <c r="H260" s="34">
        <f t="shared" ca="1" si="49"/>
        <v>35.40751412037207</v>
      </c>
      <c r="I260" s="34">
        <f t="shared" ca="1" si="14"/>
        <v>15.40751412037207</v>
      </c>
      <c r="J260" s="31" t="s">
        <v>390</v>
      </c>
      <c r="L260" s="31" t="s">
        <v>228</v>
      </c>
      <c r="M260" s="31" t="s">
        <v>221</v>
      </c>
      <c r="N260" s="30" t="s">
        <v>97</v>
      </c>
      <c r="O260" s="31">
        <v>1</v>
      </c>
    </row>
    <row r="261" spans="2:15" x14ac:dyDescent="0.25">
      <c r="B261" s="31" t="s">
        <v>350</v>
      </c>
      <c r="C261" s="32" t="s">
        <v>353</v>
      </c>
      <c r="D261" s="30" t="s">
        <v>95</v>
      </c>
      <c r="E261" s="33">
        <v>45524</v>
      </c>
      <c r="F261" s="31" t="s">
        <v>233</v>
      </c>
      <c r="G261" s="33">
        <v>45544</v>
      </c>
      <c r="H261" s="34">
        <f t="shared" ca="1" si="49"/>
        <v>35.40751412037207</v>
      </c>
      <c r="I261" s="34">
        <f t="shared" ca="1" si="14"/>
        <v>15.40751412037207</v>
      </c>
      <c r="J261" s="31" t="s">
        <v>390</v>
      </c>
      <c r="L261" s="31" t="s">
        <v>228</v>
      </c>
      <c r="M261" s="31" t="s">
        <v>221</v>
      </c>
      <c r="N261" s="30" t="s">
        <v>97</v>
      </c>
      <c r="O261" s="31">
        <v>1</v>
      </c>
    </row>
    <row r="262" spans="2:15" x14ac:dyDescent="0.25">
      <c r="B262" s="31" t="s">
        <v>350</v>
      </c>
      <c r="C262" s="32" t="s">
        <v>354</v>
      </c>
      <c r="D262" s="30" t="s">
        <v>95</v>
      </c>
      <c r="E262" s="33">
        <v>45524</v>
      </c>
      <c r="F262" s="31" t="s">
        <v>233</v>
      </c>
      <c r="G262" s="33">
        <v>45544</v>
      </c>
      <c r="H262" s="34">
        <f t="shared" ca="1" si="49"/>
        <v>35.40751412037207</v>
      </c>
      <c r="I262" s="34">
        <f t="shared" ca="1" si="14"/>
        <v>15.40751412037207</v>
      </c>
      <c r="J262" s="31" t="s">
        <v>390</v>
      </c>
      <c r="L262" s="31" t="s">
        <v>228</v>
      </c>
      <c r="M262" s="31" t="s">
        <v>221</v>
      </c>
      <c r="N262" s="30" t="s">
        <v>97</v>
      </c>
      <c r="O262" s="31">
        <v>1</v>
      </c>
    </row>
    <row r="263" spans="2:15" x14ac:dyDescent="0.25">
      <c r="B263" s="31" t="s">
        <v>350</v>
      </c>
      <c r="C263" s="32" t="s">
        <v>355</v>
      </c>
      <c r="D263" s="30" t="s">
        <v>95</v>
      </c>
      <c r="E263" s="33">
        <v>45524</v>
      </c>
      <c r="F263" s="31" t="s">
        <v>233</v>
      </c>
      <c r="G263" s="33">
        <v>45544</v>
      </c>
      <c r="H263" s="34">
        <f t="shared" ca="1" si="49"/>
        <v>35.40751412037207</v>
      </c>
      <c r="I263" s="34">
        <f t="shared" ca="1" si="14"/>
        <v>15.40751412037207</v>
      </c>
      <c r="J263" s="31" t="s">
        <v>390</v>
      </c>
      <c r="L263" s="31" t="s">
        <v>228</v>
      </c>
      <c r="M263" s="31" t="s">
        <v>221</v>
      </c>
      <c r="N263" s="30" t="s">
        <v>97</v>
      </c>
      <c r="O263" s="31">
        <v>1</v>
      </c>
    </row>
    <row r="264" spans="2:15" x14ac:dyDescent="0.25">
      <c r="B264" s="31" t="s">
        <v>350</v>
      </c>
      <c r="C264" s="32" t="s">
        <v>356</v>
      </c>
      <c r="D264" s="30" t="s">
        <v>95</v>
      </c>
      <c r="E264" s="33">
        <v>45524</v>
      </c>
      <c r="F264" s="31" t="s">
        <v>233</v>
      </c>
      <c r="G264" s="33">
        <v>45544</v>
      </c>
      <c r="H264" s="34">
        <f t="shared" ca="1" si="49"/>
        <v>35.40751412037207</v>
      </c>
      <c r="I264" s="34">
        <f t="shared" ca="1" si="14"/>
        <v>15.40751412037207</v>
      </c>
      <c r="J264" s="31" t="s">
        <v>390</v>
      </c>
      <c r="L264" s="31" t="s">
        <v>228</v>
      </c>
      <c r="M264" s="31" t="s">
        <v>221</v>
      </c>
      <c r="N264" s="30" t="s">
        <v>97</v>
      </c>
      <c r="O264" s="31">
        <v>1</v>
      </c>
    </row>
    <row r="265" spans="2:15" x14ac:dyDescent="0.25">
      <c r="B265" s="31" t="s">
        <v>350</v>
      </c>
      <c r="C265" s="32" t="s">
        <v>393</v>
      </c>
      <c r="D265" s="30" t="s">
        <v>226</v>
      </c>
      <c r="E265" s="33">
        <v>45524</v>
      </c>
      <c r="F265" s="31" t="s">
        <v>188</v>
      </c>
      <c r="G265" s="33">
        <v>45558</v>
      </c>
      <c r="H265" s="34">
        <f t="shared" ref="H265:H278" ca="1" si="50">IF(F265="DONE",NOW()-E265, NOW()-E265)</f>
        <v>35.40751412037207</v>
      </c>
      <c r="I265" s="34">
        <f t="shared" ref="I265:I267" ca="1" si="51">IF(F265="DONE", "", NOW()-G265)</f>
        <v>1.4075141203720705</v>
      </c>
      <c r="J265" s="31" t="s">
        <v>359</v>
      </c>
      <c r="L265" s="31" t="s">
        <v>228</v>
      </c>
      <c r="M265" s="31" t="s">
        <v>221</v>
      </c>
      <c r="N265" s="30" t="s">
        <v>97</v>
      </c>
      <c r="O265" s="31">
        <v>1</v>
      </c>
    </row>
    <row r="266" spans="2:15" x14ac:dyDescent="0.25">
      <c r="B266" s="31" t="s">
        <v>350</v>
      </c>
      <c r="C266" s="32" t="s">
        <v>357</v>
      </c>
      <c r="D266" s="30" t="s">
        <v>226</v>
      </c>
      <c r="E266" s="33">
        <v>45524</v>
      </c>
      <c r="F266" s="31" t="s">
        <v>188</v>
      </c>
      <c r="G266" s="33">
        <v>45558</v>
      </c>
      <c r="H266" s="34">
        <f t="shared" ca="1" si="50"/>
        <v>35.40751412037207</v>
      </c>
      <c r="I266" s="34">
        <f t="shared" ca="1" si="51"/>
        <v>1.4075141203720705</v>
      </c>
      <c r="J266" s="31" t="s">
        <v>359</v>
      </c>
      <c r="L266" s="31" t="s">
        <v>228</v>
      </c>
      <c r="M266" s="31" t="s">
        <v>221</v>
      </c>
      <c r="N266" s="30" t="s">
        <v>97</v>
      </c>
      <c r="O266" s="31">
        <v>1</v>
      </c>
    </row>
    <row r="267" spans="2:15" x14ac:dyDescent="0.25">
      <c r="B267" s="31" t="s">
        <v>350</v>
      </c>
      <c r="C267" s="32" t="s">
        <v>358</v>
      </c>
      <c r="D267" s="30" t="s">
        <v>226</v>
      </c>
      <c r="E267" s="33">
        <v>45524</v>
      </c>
      <c r="F267" s="31" t="s">
        <v>188</v>
      </c>
      <c r="G267" s="33">
        <v>45558</v>
      </c>
      <c r="H267" s="34">
        <f t="shared" ca="1" si="50"/>
        <v>35.40751412037207</v>
      </c>
      <c r="I267" s="34">
        <f t="shared" ca="1" si="51"/>
        <v>1.4075141203720705</v>
      </c>
      <c r="J267" s="31" t="s">
        <v>359</v>
      </c>
      <c r="L267" s="31" t="s">
        <v>228</v>
      </c>
      <c r="M267" s="31" t="s">
        <v>221</v>
      </c>
      <c r="N267" s="30" t="s">
        <v>97</v>
      </c>
      <c r="O267" s="31">
        <v>1</v>
      </c>
    </row>
    <row r="268" spans="2:15" x14ac:dyDescent="0.25">
      <c r="B268" s="31" t="s">
        <v>360</v>
      </c>
      <c r="C268" s="32" t="s">
        <v>362</v>
      </c>
      <c r="D268" s="30" t="s">
        <v>226</v>
      </c>
      <c r="E268" s="33">
        <v>45524</v>
      </c>
      <c r="F268" s="31" t="s">
        <v>186</v>
      </c>
      <c r="H268" s="34">
        <f t="shared" ca="1" si="50"/>
        <v>35.40751412037207</v>
      </c>
      <c r="J268" s="31" t="s">
        <v>218</v>
      </c>
      <c r="K268" s="31" t="s">
        <v>370</v>
      </c>
      <c r="L268" s="31" t="s">
        <v>228</v>
      </c>
      <c r="M268" s="31" t="s">
        <v>221</v>
      </c>
      <c r="N268" s="30" t="s">
        <v>97</v>
      </c>
      <c r="O268" s="31">
        <v>0</v>
      </c>
    </row>
    <row r="269" spans="2:15" x14ac:dyDescent="0.25">
      <c r="B269" s="31" t="s">
        <v>360</v>
      </c>
      <c r="C269" s="32" t="s">
        <v>362</v>
      </c>
      <c r="D269" s="30" t="s">
        <v>95</v>
      </c>
      <c r="E269" s="33">
        <v>45524</v>
      </c>
      <c r="F269" s="31" t="s">
        <v>186</v>
      </c>
      <c r="H269" s="34">
        <f t="shared" ca="1" si="50"/>
        <v>35.40751412037207</v>
      </c>
      <c r="J269" s="31" t="s">
        <v>218</v>
      </c>
      <c r="K269" s="31" t="s">
        <v>370</v>
      </c>
      <c r="L269" s="31" t="s">
        <v>228</v>
      </c>
      <c r="M269" s="31" t="s">
        <v>221</v>
      </c>
      <c r="N269" s="30" t="s">
        <v>97</v>
      </c>
      <c r="O269" s="31">
        <v>0</v>
      </c>
    </row>
    <row r="270" spans="2:15" x14ac:dyDescent="0.25">
      <c r="B270" s="31" t="s">
        <v>363</v>
      </c>
      <c r="C270" s="32" t="s">
        <v>361</v>
      </c>
      <c r="D270" s="30" t="s">
        <v>226</v>
      </c>
      <c r="E270" s="33">
        <v>45524</v>
      </c>
      <c r="F270" s="31" t="s">
        <v>186</v>
      </c>
      <c r="H270" s="34">
        <f t="shared" ca="1" si="50"/>
        <v>35.40751412037207</v>
      </c>
      <c r="J270" s="31" t="s">
        <v>218</v>
      </c>
      <c r="K270" s="31" t="s">
        <v>371</v>
      </c>
      <c r="L270" s="31" t="s">
        <v>228</v>
      </c>
      <c r="M270" s="31" t="s">
        <v>221</v>
      </c>
      <c r="N270" s="30" t="s">
        <v>97</v>
      </c>
      <c r="O270" s="31">
        <v>0</v>
      </c>
    </row>
    <row r="271" spans="2:15" x14ac:dyDescent="0.25">
      <c r="B271" s="31" t="s">
        <v>363</v>
      </c>
      <c r="C271" s="32" t="s">
        <v>361</v>
      </c>
      <c r="D271" s="30" t="s">
        <v>95</v>
      </c>
      <c r="E271" s="33">
        <v>45524</v>
      </c>
      <c r="F271" s="31" t="s">
        <v>186</v>
      </c>
      <c r="H271" s="34">
        <f t="shared" ca="1" si="50"/>
        <v>35.40751412037207</v>
      </c>
      <c r="J271" s="31" t="s">
        <v>218</v>
      </c>
      <c r="K271" s="31" t="s">
        <v>371</v>
      </c>
      <c r="L271" s="31" t="s">
        <v>228</v>
      </c>
      <c r="M271" s="31" t="s">
        <v>221</v>
      </c>
      <c r="N271" s="30" t="s">
        <v>97</v>
      </c>
      <c r="O271" s="31">
        <v>0</v>
      </c>
    </row>
    <row r="272" spans="2:15" x14ac:dyDescent="0.25">
      <c r="B272" s="31" t="s">
        <v>364</v>
      </c>
      <c r="C272" s="32" t="s">
        <v>374</v>
      </c>
      <c r="D272" s="30" t="s">
        <v>226</v>
      </c>
      <c r="E272" s="33">
        <v>45524</v>
      </c>
      <c r="F272" s="31" t="s">
        <v>186</v>
      </c>
      <c r="H272" s="34">
        <f t="shared" ca="1" si="50"/>
        <v>35.40751412037207</v>
      </c>
      <c r="J272" s="31" t="s">
        <v>218</v>
      </c>
      <c r="L272" s="31" t="s">
        <v>228</v>
      </c>
      <c r="M272" s="31" t="s">
        <v>221</v>
      </c>
      <c r="N272" s="30" t="s">
        <v>97</v>
      </c>
      <c r="O272" s="31">
        <v>0</v>
      </c>
    </row>
    <row r="273" spans="2:15" x14ac:dyDescent="0.25">
      <c r="B273" s="31" t="s">
        <v>364</v>
      </c>
      <c r="C273" s="32" t="s">
        <v>374</v>
      </c>
      <c r="D273" s="30" t="s">
        <v>95</v>
      </c>
      <c r="E273" s="33">
        <v>45524</v>
      </c>
      <c r="F273" s="31" t="s">
        <v>186</v>
      </c>
      <c r="H273" s="34">
        <f t="shared" ca="1" si="50"/>
        <v>35.40751412037207</v>
      </c>
      <c r="J273" s="31" t="s">
        <v>218</v>
      </c>
      <c r="L273" s="31" t="s">
        <v>228</v>
      </c>
      <c r="M273" s="31" t="s">
        <v>221</v>
      </c>
      <c r="N273" s="30" t="s">
        <v>97</v>
      </c>
      <c r="O273" s="31">
        <v>0</v>
      </c>
    </row>
    <row r="274" spans="2:15" x14ac:dyDescent="0.25">
      <c r="B274" s="31" t="s">
        <v>365</v>
      </c>
      <c r="C274" s="32" t="s">
        <v>375</v>
      </c>
      <c r="D274" s="30" t="s">
        <v>226</v>
      </c>
      <c r="E274" s="33">
        <v>45524</v>
      </c>
      <c r="F274" s="31" t="s">
        <v>186</v>
      </c>
      <c r="H274" s="34">
        <f t="shared" ca="1" si="50"/>
        <v>35.40751412037207</v>
      </c>
      <c r="J274" s="31" t="s">
        <v>218</v>
      </c>
      <c r="K274" s="31" t="s">
        <v>372</v>
      </c>
      <c r="L274" s="31" t="s">
        <v>228</v>
      </c>
      <c r="M274" s="31" t="s">
        <v>221</v>
      </c>
      <c r="N274" s="30" t="s">
        <v>97</v>
      </c>
      <c r="O274" s="31">
        <v>0</v>
      </c>
    </row>
    <row r="275" spans="2:15" x14ac:dyDescent="0.25">
      <c r="B275" s="31" t="s">
        <v>365</v>
      </c>
      <c r="C275" s="32" t="s">
        <v>375</v>
      </c>
      <c r="D275" s="30" t="s">
        <v>95</v>
      </c>
      <c r="E275" s="33">
        <v>45524</v>
      </c>
      <c r="F275" s="31" t="s">
        <v>186</v>
      </c>
      <c r="H275" s="34">
        <f t="shared" ca="1" si="50"/>
        <v>35.40751412037207</v>
      </c>
      <c r="J275" s="31" t="s">
        <v>218</v>
      </c>
      <c r="K275" s="31" t="s">
        <v>372</v>
      </c>
      <c r="L275" s="31" t="s">
        <v>228</v>
      </c>
      <c r="M275" s="31" t="s">
        <v>221</v>
      </c>
      <c r="N275" s="30" t="s">
        <v>97</v>
      </c>
      <c r="O275" s="31">
        <v>0</v>
      </c>
    </row>
    <row r="276" spans="2:15" x14ac:dyDescent="0.25">
      <c r="B276" s="31" t="s">
        <v>366</v>
      </c>
      <c r="C276" s="32" t="s">
        <v>376</v>
      </c>
      <c r="D276" s="30" t="s">
        <v>226</v>
      </c>
      <c r="E276" s="33">
        <v>45524</v>
      </c>
      <c r="F276" s="31" t="s">
        <v>186</v>
      </c>
      <c r="H276" s="34">
        <f t="shared" ca="1" si="50"/>
        <v>35.40751412037207</v>
      </c>
      <c r="J276" s="31" t="s">
        <v>218</v>
      </c>
      <c r="K276" s="31" t="s">
        <v>373</v>
      </c>
      <c r="L276" s="31" t="s">
        <v>228</v>
      </c>
      <c r="M276" s="31" t="s">
        <v>221</v>
      </c>
      <c r="N276" s="30" t="s">
        <v>97</v>
      </c>
      <c r="O276" s="31">
        <v>0</v>
      </c>
    </row>
    <row r="277" spans="2:15" x14ac:dyDescent="0.25">
      <c r="B277" s="31" t="s">
        <v>366</v>
      </c>
      <c r="C277" s="32" t="s">
        <v>376</v>
      </c>
      <c r="D277" s="30" t="s">
        <v>95</v>
      </c>
      <c r="E277" s="33">
        <v>45524</v>
      </c>
      <c r="F277" s="31" t="s">
        <v>186</v>
      </c>
      <c r="H277" s="34">
        <f t="shared" ca="1" si="50"/>
        <v>35.40751412037207</v>
      </c>
      <c r="J277" s="31" t="s">
        <v>218</v>
      </c>
      <c r="K277" s="31" t="s">
        <v>373</v>
      </c>
      <c r="L277" s="31" t="s">
        <v>228</v>
      </c>
      <c r="M277" s="31" t="s">
        <v>221</v>
      </c>
      <c r="N277" s="30" t="s">
        <v>97</v>
      </c>
      <c r="O277" s="31">
        <v>0</v>
      </c>
    </row>
    <row r="278" spans="2:15" x14ac:dyDescent="0.25">
      <c r="B278" s="31" t="s">
        <v>367</v>
      </c>
      <c r="C278" s="32" t="s">
        <v>383</v>
      </c>
      <c r="D278" s="30" t="s">
        <v>226</v>
      </c>
      <c r="E278" s="33">
        <v>45524</v>
      </c>
      <c r="F278" s="31" t="s">
        <v>188</v>
      </c>
      <c r="G278" s="33">
        <v>45558</v>
      </c>
      <c r="H278" s="34">
        <f t="shared" ca="1" si="50"/>
        <v>35.40751412037207</v>
      </c>
      <c r="I278" s="34">
        <f t="shared" ref="I278:I279" ca="1" si="52">IF(F278="DONE", "", NOW()-G278)</f>
        <v>1.4075141203720705</v>
      </c>
      <c r="J278" s="31" t="s">
        <v>390</v>
      </c>
      <c r="L278" s="31" t="s">
        <v>228</v>
      </c>
      <c r="M278" s="31" t="s">
        <v>221</v>
      </c>
      <c r="N278" s="30" t="s">
        <v>97</v>
      </c>
      <c r="O278" s="31">
        <v>1</v>
      </c>
    </row>
    <row r="279" spans="2:15" x14ac:dyDescent="0.25">
      <c r="B279" s="31" t="s">
        <v>367</v>
      </c>
      <c r="C279" s="32" t="s">
        <v>384</v>
      </c>
      <c r="D279" s="30" t="s">
        <v>226</v>
      </c>
      <c r="E279" s="33">
        <v>45524</v>
      </c>
      <c r="F279" s="31" t="s">
        <v>188</v>
      </c>
      <c r="G279" s="33">
        <v>45558</v>
      </c>
      <c r="H279" s="34">
        <f t="shared" ref="H279:H280" ca="1" si="53">IF(F279="DONE",NOW()-E279, NOW()-E279)</f>
        <v>35.40751412037207</v>
      </c>
      <c r="I279" s="34">
        <f t="shared" ca="1" si="52"/>
        <v>1.4075141203720705</v>
      </c>
      <c r="J279" s="31" t="s">
        <v>390</v>
      </c>
      <c r="L279" s="31" t="s">
        <v>228</v>
      </c>
      <c r="M279" s="31" t="s">
        <v>221</v>
      </c>
      <c r="N279" s="30" t="s">
        <v>97</v>
      </c>
      <c r="O279" s="31">
        <v>1</v>
      </c>
    </row>
    <row r="280" spans="2:15" x14ac:dyDescent="0.25">
      <c r="B280" s="31" t="s">
        <v>367</v>
      </c>
      <c r="C280" s="32" t="s">
        <v>385</v>
      </c>
      <c r="D280" s="30" t="s">
        <v>226</v>
      </c>
      <c r="E280" s="33">
        <v>45524</v>
      </c>
      <c r="F280" s="31" t="s">
        <v>188</v>
      </c>
      <c r="G280" s="33">
        <v>45558</v>
      </c>
      <c r="H280" s="34">
        <f t="shared" ca="1" si="53"/>
        <v>35.40751412037207</v>
      </c>
      <c r="I280" s="34">
        <f t="shared" ref="I280:I293" ca="1" si="54">IF(F280="DONE", "", NOW()-G280)</f>
        <v>1.4075141203720705</v>
      </c>
      <c r="J280" s="31" t="s">
        <v>390</v>
      </c>
      <c r="L280" s="31" t="s">
        <v>228</v>
      </c>
      <c r="M280" s="31" t="s">
        <v>221</v>
      </c>
      <c r="N280" s="30" t="s">
        <v>97</v>
      </c>
      <c r="O280" s="31">
        <v>1</v>
      </c>
    </row>
    <row r="281" spans="2:15" x14ac:dyDescent="0.25">
      <c r="B281" s="31" t="s">
        <v>367</v>
      </c>
      <c r="C281" s="32" t="s">
        <v>409</v>
      </c>
      <c r="D281" s="30" t="s">
        <v>95</v>
      </c>
      <c r="E281" s="33">
        <v>45524</v>
      </c>
      <c r="F281" s="31" t="s">
        <v>187</v>
      </c>
      <c r="G281" s="33">
        <v>45547</v>
      </c>
      <c r="H281" s="34">
        <f t="shared" ref="H281:H293" ca="1" si="55">IF(F281="DONE",NOW()-E281, NOW()-E281)</f>
        <v>35.40751412037207</v>
      </c>
      <c r="I281" s="34">
        <f t="shared" ca="1" si="54"/>
        <v>12.40751412037207</v>
      </c>
      <c r="J281" s="31" t="s">
        <v>218</v>
      </c>
      <c r="L281" s="31" t="s">
        <v>228</v>
      </c>
      <c r="M281" s="31" t="s">
        <v>221</v>
      </c>
      <c r="N281" s="30" t="s">
        <v>97</v>
      </c>
      <c r="O281" s="31">
        <v>1</v>
      </c>
    </row>
    <row r="282" spans="2:15" x14ac:dyDescent="0.25">
      <c r="B282" s="31" t="s">
        <v>367</v>
      </c>
      <c r="C282" s="32" t="s">
        <v>410</v>
      </c>
      <c r="D282" s="30" t="s">
        <v>95</v>
      </c>
      <c r="E282" s="33">
        <v>45524</v>
      </c>
      <c r="F282" s="31" t="s">
        <v>187</v>
      </c>
      <c r="G282" s="33">
        <v>45547</v>
      </c>
      <c r="H282" s="34">
        <f t="shared" ref="H282" ca="1" si="56">IF(F282="DONE",NOW()-E282, NOW()-E282)</f>
        <v>35.40751412037207</v>
      </c>
      <c r="I282" s="34">
        <f t="shared" ref="I282" ca="1" si="57">IF(F282="DONE", "", NOW()-G282)</f>
        <v>12.40751412037207</v>
      </c>
      <c r="J282" s="31" t="s">
        <v>218</v>
      </c>
      <c r="L282" s="31" t="s">
        <v>228</v>
      </c>
      <c r="M282" s="31" t="s">
        <v>221</v>
      </c>
      <c r="N282" s="30" t="s">
        <v>97</v>
      </c>
      <c r="O282" s="31">
        <v>1</v>
      </c>
    </row>
    <row r="283" spans="2:15" x14ac:dyDescent="0.25">
      <c r="B283" s="31" t="s">
        <v>367</v>
      </c>
      <c r="C283" s="32" t="s">
        <v>411</v>
      </c>
      <c r="D283" s="30" t="s">
        <v>95</v>
      </c>
      <c r="E283" s="33">
        <v>45524</v>
      </c>
      <c r="F283" s="31" t="s">
        <v>187</v>
      </c>
      <c r="G283" s="33">
        <v>45547</v>
      </c>
      <c r="H283" s="34">
        <f t="shared" ca="1" si="55"/>
        <v>35.40751412037207</v>
      </c>
      <c r="I283" s="34">
        <f t="shared" ca="1" si="54"/>
        <v>12.40751412037207</v>
      </c>
      <c r="J283" s="31" t="s">
        <v>218</v>
      </c>
      <c r="L283" s="31" t="s">
        <v>228</v>
      </c>
      <c r="M283" s="31" t="s">
        <v>221</v>
      </c>
      <c r="N283" s="30" t="s">
        <v>97</v>
      </c>
      <c r="O283" s="31">
        <v>1</v>
      </c>
    </row>
    <row r="284" spans="2:15" x14ac:dyDescent="0.25">
      <c r="B284" s="31" t="s">
        <v>367</v>
      </c>
      <c r="C284" s="32" t="s">
        <v>412</v>
      </c>
      <c r="D284" s="30" t="s">
        <v>95</v>
      </c>
      <c r="E284" s="33">
        <v>45524</v>
      </c>
      <c r="F284" s="31" t="s">
        <v>187</v>
      </c>
      <c r="G284" s="33">
        <v>45547</v>
      </c>
      <c r="H284" s="34">
        <f t="shared" ref="H284" ca="1" si="58">IF(F284="DONE",NOW()-E284, NOW()-E284)</f>
        <v>35.40751412037207</v>
      </c>
      <c r="I284" s="34">
        <f t="shared" ref="I284" ca="1" si="59">IF(F284="DONE", "", NOW()-G284)</f>
        <v>12.40751412037207</v>
      </c>
      <c r="J284" s="31" t="s">
        <v>218</v>
      </c>
      <c r="L284" s="31" t="s">
        <v>228</v>
      </c>
      <c r="M284" s="31" t="s">
        <v>221</v>
      </c>
      <c r="N284" s="30" t="s">
        <v>97</v>
      </c>
      <c r="O284" s="31">
        <v>1</v>
      </c>
    </row>
    <row r="285" spans="2:15" x14ac:dyDescent="0.25">
      <c r="B285" s="31" t="s">
        <v>368</v>
      </c>
      <c r="C285" s="32" t="s">
        <v>377</v>
      </c>
      <c r="D285" s="30" t="s">
        <v>226</v>
      </c>
      <c r="E285" s="33">
        <v>45524</v>
      </c>
      <c r="F285" s="31" t="s">
        <v>186</v>
      </c>
      <c r="G285" s="33">
        <v>45547</v>
      </c>
      <c r="H285" s="34">
        <f t="shared" ca="1" si="55"/>
        <v>35.40751412037207</v>
      </c>
      <c r="I285" s="34">
        <f t="shared" ca="1" si="54"/>
        <v>12.40751412037207</v>
      </c>
      <c r="J285" s="31" t="s">
        <v>218</v>
      </c>
      <c r="L285" s="31" t="s">
        <v>228</v>
      </c>
      <c r="M285" s="31" t="s">
        <v>221</v>
      </c>
      <c r="N285" s="30" t="s">
        <v>97</v>
      </c>
      <c r="O285" s="31">
        <v>0</v>
      </c>
    </row>
    <row r="286" spans="2:15" x14ac:dyDescent="0.25">
      <c r="B286" s="31" t="s">
        <v>368</v>
      </c>
      <c r="C286" s="32" t="s">
        <v>377</v>
      </c>
      <c r="D286" s="30" t="s">
        <v>95</v>
      </c>
      <c r="E286" s="33">
        <v>45524</v>
      </c>
      <c r="F286" s="31" t="s">
        <v>186</v>
      </c>
      <c r="G286" s="33">
        <v>45547</v>
      </c>
      <c r="H286" s="34">
        <f t="shared" ca="1" si="55"/>
        <v>35.40751412037207</v>
      </c>
      <c r="I286" s="34">
        <f t="shared" ca="1" si="54"/>
        <v>12.40751412037207</v>
      </c>
      <c r="J286" s="31" t="s">
        <v>218</v>
      </c>
      <c r="L286" s="31" t="s">
        <v>228</v>
      </c>
      <c r="M286" s="31" t="s">
        <v>221</v>
      </c>
      <c r="N286" s="30" t="s">
        <v>97</v>
      </c>
      <c r="O286" s="31">
        <v>0</v>
      </c>
    </row>
    <row r="287" spans="2:15" x14ac:dyDescent="0.25">
      <c r="B287" s="31" t="s">
        <v>369</v>
      </c>
      <c r="C287" s="32" t="s">
        <v>378</v>
      </c>
      <c r="D287" s="30" t="s">
        <v>226</v>
      </c>
      <c r="E287" s="33">
        <v>45524</v>
      </c>
      <c r="F287" s="31" t="s">
        <v>186</v>
      </c>
      <c r="G287" s="33">
        <v>45547</v>
      </c>
      <c r="H287" s="34">
        <f t="shared" ca="1" si="55"/>
        <v>35.40751412037207</v>
      </c>
      <c r="I287" s="34">
        <f t="shared" ca="1" si="54"/>
        <v>12.40751412037207</v>
      </c>
      <c r="J287" s="31" t="s">
        <v>218</v>
      </c>
      <c r="L287" s="31" t="s">
        <v>228</v>
      </c>
      <c r="M287" s="31" t="s">
        <v>221</v>
      </c>
      <c r="N287" s="30" t="s">
        <v>97</v>
      </c>
      <c r="O287" s="31">
        <v>0</v>
      </c>
    </row>
    <row r="288" spans="2:15" x14ac:dyDescent="0.25">
      <c r="B288" s="31" t="s">
        <v>369</v>
      </c>
      <c r="C288" s="32" t="s">
        <v>378</v>
      </c>
      <c r="D288" s="30" t="s">
        <v>95</v>
      </c>
      <c r="E288" s="33">
        <v>45524</v>
      </c>
      <c r="F288" s="31" t="s">
        <v>186</v>
      </c>
      <c r="G288" s="33">
        <v>45547</v>
      </c>
      <c r="H288" s="34">
        <f t="shared" ca="1" si="55"/>
        <v>35.40751412037207</v>
      </c>
      <c r="I288" s="34">
        <f t="shared" ca="1" si="54"/>
        <v>12.40751412037207</v>
      </c>
      <c r="J288" s="31" t="s">
        <v>218</v>
      </c>
      <c r="L288" s="31" t="s">
        <v>228</v>
      </c>
      <c r="M288" s="31" t="s">
        <v>221</v>
      </c>
      <c r="N288" s="30" t="s">
        <v>97</v>
      </c>
      <c r="O288" s="31">
        <v>0</v>
      </c>
    </row>
    <row r="289" spans="2:15" x14ac:dyDescent="0.25">
      <c r="B289" s="31" t="s">
        <v>394</v>
      </c>
      <c r="C289" s="32" t="s">
        <v>386</v>
      </c>
      <c r="D289" s="30" t="s">
        <v>226</v>
      </c>
      <c r="E289" s="33">
        <v>45524</v>
      </c>
      <c r="F289" s="31" t="s">
        <v>186</v>
      </c>
      <c r="G289" s="33">
        <v>45547</v>
      </c>
      <c r="H289" s="34">
        <f t="shared" ca="1" si="55"/>
        <v>35.40751412037207</v>
      </c>
      <c r="I289" s="34">
        <f t="shared" ca="1" si="54"/>
        <v>12.40751412037207</v>
      </c>
      <c r="J289" s="31" t="s">
        <v>218</v>
      </c>
      <c r="L289" s="31" t="s">
        <v>228</v>
      </c>
      <c r="M289" s="31" t="s">
        <v>220</v>
      </c>
      <c r="N289" s="30" t="s">
        <v>97</v>
      </c>
      <c r="O289" s="31">
        <v>0</v>
      </c>
    </row>
    <row r="290" spans="2:15" x14ac:dyDescent="0.25">
      <c r="B290" s="31" t="s">
        <v>394</v>
      </c>
      <c r="C290" s="32" t="s">
        <v>387</v>
      </c>
      <c r="D290" s="30" t="s">
        <v>95</v>
      </c>
      <c r="E290" s="33">
        <v>45524</v>
      </c>
      <c r="F290" s="31" t="s">
        <v>186</v>
      </c>
      <c r="G290" s="33">
        <v>45547</v>
      </c>
      <c r="H290" s="34">
        <f t="shared" ca="1" si="55"/>
        <v>35.40751412037207</v>
      </c>
      <c r="I290" s="34">
        <f t="shared" ca="1" si="54"/>
        <v>12.40751412037207</v>
      </c>
      <c r="J290" s="31" t="s">
        <v>218</v>
      </c>
      <c r="L290" s="31" t="s">
        <v>228</v>
      </c>
      <c r="M290" s="31" t="s">
        <v>220</v>
      </c>
      <c r="N290" s="30" t="s">
        <v>97</v>
      </c>
      <c r="O290" s="31">
        <v>0</v>
      </c>
    </row>
    <row r="291" spans="2:15" x14ac:dyDescent="0.25">
      <c r="B291" s="31" t="s">
        <v>182</v>
      </c>
      <c r="C291" s="32" t="s">
        <v>388</v>
      </c>
      <c r="D291" s="30" t="s">
        <v>226</v>
      </c>
      <c r="E291" s="33">
        <v>45544</v>
      </c>
      <c r="F291" s="31" t="s">
        <v>186</v>
      </c>
      <c r="G291" s="33">
        <v>45547</v>
      </c>
      <c r="H291" s="34">
        <f t="shared" ca="1" si="55"/>
        <v>15.40751412037207</v>
      </c>
      <c r="I291" s="34">
        <f t="shared" ca="1" si="54"/>
        <v>12.40751412037207</v>
      </c>
      <c r="J291" s="31" t="s">
        <v>218</v>
      </c>
      <c r="L291" s="31" t="s">
        <v>228</v>
      </c>
      <c r="M291" s="31" t="s">
        <v>220</v>
      </c>
      <c r="N291" s="30" t="s">
        <v>97</v>
      </c>
      <c r="O291" s="31">
        <v>0</v>
      </c>
    </row>
    <row r="292" spans="2:15" x14ac:dyDescent="0.25">
      <c r="B292" s="31" t="s">
        <v>182</v>
      </c>
      <c r="C292" s="32" t="s">
        <v>389</v>
      </c>
      <c r="D292" s="30" t="s">
        <v>226</v>
      </c>
      <c r="E292" s="33">
        <v>45544</v>
      </c>
      <c r="F292" s="31" t="s">
        <v>186</v>
      </c>
      <c r="G292" s="33">
        <v>45547</v>
      </c>
      <c r="H292" s="34">
        <f t="shared" ca="1" si="55"/>
        <v>15.40751412037207</v>
      </c>
      <c r="I292" s="34">
        <f t="shared" ca="1" si="54"/>
        <v>12.40751412037207</v>
      </c>
      <c r="J292" s="31" t="s">
        <v>218</v>
      </c>
      <c r="L292" s="31" t="s">
        <v>228</v>
      </c>
      <c r="M292" s="31" t="s">
        <v>220</v>
      </c>
      <c r="N292" s="30" t="s">
        <v>97</v>
      </c>
      <c r="O292" s="31">
        <v>0</v>
      </c>
    </row>
    <row r="293" spans="2:15" x14ac:dyDescent="0.25">
      <c r="B293" s="31" t="s">
        <v>174</v>
      </c>
      <c r="C293" s="32" t="s">
        <v>395</v>
      </c>
      <c r="D293" s="30" t="s">
        <v>226</v>
      </c>
      <c r="E293" s="33">
        <v>45547</v>
      </c>
      <c r="F293" s="31" t="s">
        <v>186</v>
      </c>
      <c r="G293" s="33">
        <v>45547</v>
      </c>
      <c r="H293" s="34">
        <f t="shared" ca="1" si="55"/>
        <v>12.40751412037207</v>
      </c>
      <c r="I293" s="34">
        <f t="shared" ca="1" si="54"/>
        <v>12.40751412037207</v>
      </c>
      <c r="J293" s="31" t="s">
        <v>218</v>
      </c>
      <c r="L293" s="31" t="s">
        <v>229</v>
      </c>
      <c r="M293" s="31" t="s">
        <v>220</v>
      </c>
      <c r="N293" s="30" t="s">
        <v>97</v>
      </c>
      <c r="O293" s="31">
        <v>0</v>
      </c>
    </row>
  </sheetData>
  <autoFilter ref="A1:S1"/>
  <conditionalFormatting sqref="C170">
    <cfRule type="duplicateValues" dxfId="200" priority="247"/>
  </conditionalFormatting>
  <conditionalFormatting sqref="C171">
    <cfRule type="duplicateValues" dxfId="199" priority="246"/>
  </conditionalFormatting>
  <conditionalFormatting sqref="C172">
    <cfRule type="duplicateValues" dxfId="198" priority="245"/>
  </conditionalFormatting>
  <conditionalFormatting sqref="C168">
    <cfRule type="duplicateValues" dxfId="197" priority="242"/>
  </conditionalFormatting>
  <conditionalFormatting sqref="C169">
    <cfRule type="duplicateValues" dxfId="196" priority="241"/>
  </conditionalFormatting>
  <conditionalFormatting sqref="C234">
    <cfRule type="duplicateValues" dxfId="195" priority="236"/>
  </conditionalFormatting>
  <conditionalFormatting sqref="C234">
    <cfRule type="duplicateValues" dxfId="194" priority="235"/>
  </conditionalFormatting>
  <conditionalFormatting sqref="C237">
    <cfRule type="duplicateValues" dxfId="193" priority="234"/>
  </conditionalFormatting>
  <conditionalFormatting sqref="C237">
    <cfRule type="duplicateValues" dxfId="192" priority="233"/>
  </conditionalFormatting>
  <conditionalFormatting sqref="C236">
    <cfRule type="duplicateValues" dxfId="191" priority="232"/>
  </conditionalFormatting>
  <conditionalFormatting sqref="C236">
    <cfRule type="duplicateValues" dxfId="190" priority="231"/>
  </conditionalFormatting>
  <conditionalFormatting sqref="C235">
    <cfRule type="duplicateValues" dxfId="189" priority="230"/>
  </conditionalFormatting>
  <conditionalFormatting sqref="C235">
    <cfRule type="duplicateValues" dxfId="188" priority="229"/>
  </conditionalFormatting>
  <conditionalFormatting sqref="C258">
    <cfRule type="duplicateValues" dxfId="187" priority="228"/>
  </conditionalFormatting>
  <conditionalFormatting sqref="C258">
    <cfRule type="duplicateValues" dxfId="186" priority="227"/>
  </conditionalFormatting>
  <conditionalFormatting sqref="F234:F238 F242:F243 F245 F253 F1:F46 F294:F1048576 F224:F226 F229 F167:F222 F49:F158 F257:F267">
    <cfRule type="cellIs" dxfId="185" priority="222" operator="equal">
      <formula>"DONE"</formula>
    </cfRule>
  </conditionalFormatting>
  <conditionalFormatting sqref="C230">
    <cfRule type="duplicateValues" dxfId="184" priority="221"/>
  </conditionalFormatting>
  <conditionalFormatting sqref="C230">
    <cfRule type="duplicateValues" dxfId="183" priority="220"/>
  </conditionalFormatting>
  <conditionalFormatting sqref="C231">
    <cfRule type="duplicateValues" dxfId="182" priority="218"/>
  </conditionalFormatting>
  <conditionalFormatting sqref="C231">
    <cfRule type="duplicateValues" dxfId="181" priority="217"/>
  </conditionalFormatting>
  <conditionalFormatting sqref="F231">
    <cfRule type="cellIs" dxfId="180" priority="216" operator="equal">
      <formula>"DONE"</formula>
    </cfRule>
  </conditionalFormatting>
  <conditionalFormatting sqref="F239">
    <cfRule type="cellIs" dxfId="179" priority="215" operator="equal">
      <formula>"DONE"</formula>
    </cfRule>
  </conditionalFormatting>
  <conditionalFormatting sqref="C232">
    <cfRule type="duplicateValues" dxfId="178" priority="214"/>
  </conditionalFormatting>
  <conditionalFormatting sqref="C232">
    <cfRule type="duplicateValues" dxfId="177" priority="213"/>
  </conditionalFormatting>
  <conditionalFormatting sqref="C233">
    <cfRule type="duplicateValues" dxfId="176" priority="211"/>
  </conditionalFormatting>
  <conditionalFormatting sqref="C233">
    <cfRule type="duplicateValues" dxfId="175" priority="210"/>
  </conditionalFormatting>
  <conditionalFormatting sqref="F233">
    <cfRule type="cellIs" dxfId="174" priority="209" operator="equal">
      <formula>"DONE"</formula>
    </cfRule>
  </conditionalFormatting>
  <conditionalFormatting sqref="C47">
    <cfRule type="duplicateValues" dxfId="173" priority="208"/>
  </conditionalFormatting>
  <conditionalFormatting sqref="C47">
    <cfRule type="duplicateValues" dxfId="172" priority="207"/>
  </conditionalFormatting>
  <conditionalFormatting sqref="F47">
    <cfRule type="cellIs" dxfId="171" priority="206" operator="equal">
      <formula>"DONE"</formula>
    </cfRule>
  </conditionalFormatting>
  <conditionalFormatting sqref="F48">
    <cfRule type="cellIs" dxfId="170" priority="205" operator="equal">
      <formula>"DONE"</formula>
    </cfRule>
  </conditionalFormatting>
  <conditionalFormatting sqref="C159">
    <cfRule type="duplicateValues" dxfId="169" priority="203"/>
  </conditionalFormatting>
  <conditionalFormatting sqref="C159">
    <cfRule type="duplicateValues" dxfId="168" priority="202"/>
  </conditionalFormatting>
  <conditionalFormatting sqref="F159">
    <cfRule type="cellIs" dxfId="167" priority="201" operator="equal">
      <formula>"DONE"</formula>
    </cfRule>
  </conditionalFormatting>
  <conditionalFormatting sqref="C166">
    <cfRule type="duplicateValues" dxfId="166" priority="200"/>
  </conditionalFormatting>
  <conditionalFormatting sqref="C166">
    <cfRule type="duplicateValues" dxfId="165" priority="199"/>
  </conditionalFormatting>
  <conditionalFormatting sqref="C163">
    <cfRule type="duplicateValues" dxfId="164" priority="197"/>
  </conditionalFormatting>
  <conditionalFormatting sqref="C163">
    <cfRule type="duplicateValues" dxfId="163" priority="196"/>
  </conditionalFormatting>
  <conditionalFormatting sqref="C164">
    <cfRule type="duplicateValues" dxfId="162" priority="194"/>
  </conditionalFormatting>
  <conditionalFormatting sqref="C164">
    <cfRule type="duplicateValues" dxfId="161" priority="193"/>
  </conditionalFormatting>
  <conditionalFormatting sqref="C161">
    <cfRule type="duplicateValues" dxfId="160" priority="191"/>
  </conditionalFormatting>
  <conditionalFormatting sqref="C161">
    <cfRule type="duplicateValues" dxfId="159" priority="190"/>
  </conditionalFormatting>
  <conditionalFormatting sqref="C162">
    <cfRule type="duplicateValues" dxfId="158" priority="188"/>
  </conditionalFormatting>
  <conditionalFormatting sqref="C162">
    <cfRule type="duplicateValues" dxfId="157" priority="187"/>
  </conditionalFormatting>
  <conditionalFormatting sqref="C160">
    <cfRule type="duplicateValues" dxfId="156" priority="185"/>
  </conditionalFormatting>
  <conditionalFormatting sqref="C160">
    <cfRule type="duplicateValues" dxfId="155" priority="184"/>
  </conditionalFormatting>
  <conditionalFormatting sqref="F240">
    <cfRule type="cellIs" dxfId="154" priority="177" operator="equal">
      <formula>"DONE"</formula>
    </cfRule>
  </conditionalFormatting>
  <conditionalFormatting sqref="F241">
    <cfRule type="cellIs" dxfId="153" priority="174" operator="equal">
      <formula>"DONE"</formula>
    </cfRule>
  </conditionalFormatting>
  <conditionalFormatting sqref="C240">
    <cfRule type="duplicateValues" dxfId="152" priority="173"/>
  </conditionalFormatting>
  <conditionalFormatting sqref="C240">
    <cfRule type="duplicateValues" dxfId="151" priority="172"/>
  </conditionalFormatting>
  <conditionalFormatting sqref="C241">
    <cfRule type="duplicateValues" dxfId="150" priority="171"/>
  </conditionalFormatting>
  <conditionalFormatting sqref="C241">
    <cfRule type="duplicateValues" dxfId="149" priority="170"/>
  </conditionalFormatting>
  <conditionalFormatting sqref="F223">
    <cfRule type="cellIs" dxfId="148" priority="169" operator="equal">
      <formula>"DONE"</formula>
    </cfRule>
  </conditionalFormatting>
  <conditionalFormatting sqref="F230">
    <cfRule type="cellIs" dxfId="147" priority="166" operator="equal">
      <formula>"DONE"</formula>
    </cfRule>
  </conditionalFormatting>
  <conditionalFormatting sqref="F232">
    <cfRule type="cellIs" dxfId="146" priority="162" operator="equal">
      <formula>"DONE"</formula>
    </cfRule>
  </conditionalFormatting>
  <conditionalFormatting sqref="F160">
    <cfRule type="cellIs" dxfId="145" priority="161" operator="equal">
      <formula>"DONE"</formula>
    </cfRule>
  </conditionalFormatting>
  <conditionalFormatting sqref="F161">
    <cfRule type="cellIs" dxfId="144" priority="160" operator="equal">
      <formula>"DONE"</formula>
    </cfRule>
  </conditionalFormatting>
  <conditionalFormatting sqref="F162">
    <cfRule type="cellIs" dxfId="143" priority="159" operator="equal">
      <formula>"DONE"</formula>
    </cfRule>
  </conditionalFormatting>
  <conditionalFormatting sqref="F163">
    <cfRule type="cellIs" dxfId="142" priority="158" operator="equal">
      <formula>"DONE"</formula>
    </cfRule>
  </conditionalFormatting>
  <conditionalFormatting sqref="F164">
    <cfRule type="cellIs" dxfId="141" priority="157" operator="equal">
      <formula>"DONE"</formula>
    </cfRule>
  </conditionalFormatting>
  <conditionalFormatting sqref="F165">
    <cfRule type="cellIs" dxfId="140" priority="156" operator="equal">
      <formula>"DONE"</formula>
    </cfRule>
  </conditionalFormatting>
  <conditionalFormatting sqref="F166">
    <cfRule type="cellIs" dxfId="139" priority="155" operator="equal">
      <formula>"DONE"</formula>
    </cfRule>
  </conditionalFormatting>
  <conditionalFormatting sqref="F227">
    <cfRule type="cellIs" dxfId="138" priority="154" operator="equal">
      <formula>"DONE"</formula>
    </cfRule>
  </conditionalFormatting>
  <conditionalFormatting sqref="F228">
    <cfRule type="cellIs" dxfId="137" priority="153" operator="equal">
      <formula>"DONE"</formula>
    </cfRule>
  </conditionalFormatting>
  <conditionalFormatting sqref="C286 C281 C271 C242 C1:C46 C173:C229 C245 C48:C158 C165 C167 C259:C267 C238:C239 C273 C275 C277 C288:C1048576 C257">
    <cfRule type="duplicateValues" dxfId="136" priority="249"/>
  </conditionalFormatting>
  <conditionalFormatting sqref="C286 C281 C271 C242 C1:C46 C245 C48:C158 C165 C167:C229 C259:C267 C238:C239 C273 C275 C277 C288:C1048576 C257">
    <cfRule type="duplicateValues" dxfId="135" priority="260"/>
  </conditionalFormatting>
  <conditionalFormatting sqref="F270">
    <cfRule type="cellIs" dxfId="134" priority="149" operator="equal">
      <formula>"DONE"</formula>
    </cfRule>
  </conditionalFormatting>
  <conditionalFormatting sqref="C270">
    <cfRule type="duplicateValues" dxfId="133" priority="150"/>
  </conditionalFormatting>
  <conditionalFormatting sqref="C270">
    <cfRule type="duplicateValues" dxfId="132" priority="151"/>
  </conditionalFormatting>
  <conditionalFormatting sqref="C272">
    <cfRule type="duplicateValues" dxfId="131" priority="147"/>
  </conditionalFormatting>
  <conditionalFormatting sqref="C272">
    <cfRule type="duplicateValues" dxfId="130" priority="148"/>
  </conditionalFormatting>
  <conditionalFormatting sqref="F271">
    <cfRule type="cellIs" dxfId="129" priority="130" operator="equal">
      <formula>"DONE"</formula>
    </cfRule>
  </conditionalFormatting>
  <conditionalFormatting sqref="C274">
    <cfRule type="duplicateValues" dxfId="128" priority="144"/>
  </conditionalFormatting>
  <conditionalFormatting sqref="C274">
    <cfRule type="duplicateValues" dxfId="127" priority="145"/>
  </conditionalFormatting>
  <conditionalFormatting sqref="F272">
    <cfRule type="cellIs" dxfId="126" priority="129" operator="equal">
      <formula>"DONE"</formula>
    </cfRule>
  </conditionalFormatting>
  <conditionalFormatting sqref="C276">
    <cfRule type="duplicateValues" dxfId="125" priority="141"/>
  </conditionalFormatting>
  <conditionalFormatting sqref="C276">
    <cfRule type="duplicateValues" dxfId="124" priority="142"/>
  </conditionalFormatting>
  <conditionalFormatting sqref="F273">
    <cfRule type="cellIs" dxfId="123" priority="128" operator="equal">
      <formula>"DONE"</formula>
    </cfRule>
  </conditionalFormatting>
  <conditionalFormatting sqref="C280">
    <cfRule type="duplicateValues" dxfId="122" priority="138"/>
  </conditionalFormatting>
  <conditionalFormatting sqref="C280">
    <cfRule type="duplicateValues" dxfId="121" priority="139"/>
  </conditionalFormatting>
  <conditionalFormatting sqref="F274">
    <cfRule type="cellIs" dxfId="120" priority="127" operator="equal">
      <formula>"DONE"</formula>
    </cfRule>
  </conditionalFormatting>
  <conditionalFormatting sqref="C285">
    <cfRule type="duplicateValues" dxfId="119" priority="135"/>
  </conditionalFormatting>
  <conditionalFormatting sqref="C285">
    <cfRule type="duplicateValues" dxfId="118" priority="136"/>
  </conditionalFormatting>
  <conditionalFormatting sqref="F275">
    <cfRule type="cellIs" dxfId="117" priority="126" operator="equal">
      <formula>"DONE"</formula>
    </cfRule>
  </conditionalFormatting>
  <conditionalFormatting sqref="C287">
    <cfRule type="duplicateValues" dxfId="116" priority="132"/>
  </conditionalFormatting>
  <conditionalFormatting sqref="C287">
    <cfRule type="duplicateValues" dxfId="115" priority="133"/>
  </conditionalFormatting>
  <conditionalFormatting sqref="F276">
    <cfRule type="cellIs" dxfId="114" priority="125" operator="equal">
      <formula>"DONE"</formula>
    </cfRule>
  </conditionalFormatting>
  <conditionalFormatting sqref="F277">
    <cfRule type="cellIs" dxfId="113" priority="124" operator="equal">
      <formula>"DONE"</formula>
    </cfRule>
  </conditionalFormatting>
  <conditionalFormatting sqref="F281">
    <cfRule type="cellIs" dxfId="112" priority="122" operator="equal">
      <formula>"DONE"</formula>
    </cfRule>
  </conditionalFormatting>
  <conditionalFormatting sqref="F285">
    <cfRule type="cellIs" dxfId="111" priority="121" operator="equal">
      <formula>"DONE"</formula>
    </cfRule>
  </conditionalFormatting>
  <conditionalFormatting sqref="F286">
    <cfRule type="cellIs" dxfId="110" priority="120" operator="equal">
      <formula>"DONE"</formula>
    </cfRule>
  </conditionalFormatting>
  <conditionalFormatting sqref="F287">
    <cfRule type="cellIs" dxfId="109" priority="119" operator="equal">
      <formula>"DONE"</formula>
    </cfRule>
  </conditionalFormatting>
  <conditionalFormatting sqref="F288">
    <cfRule type="cellIs" dxfId="108" priority="118" operator="equal">
      <formula>"DONE"</formula>
    </cfRule>
  </conditionalFormatting>
  <conditionalFormatting sqref="F269">
    <cfRule type="cellIs" dxfId="107" priority="117" operator="equal">
      <formula>"DONE"</formula>
    </cfRule>
  </conditionalFormatting>
  <conditionalFormatting sqref="C243">
    <cfRule type="duplicateValues" dxfId="106" priority="115"/>
  </conditionalFormatting>
  <conditionalFormatting sqref="C243">
    <cfRule type="duplicateValues" dxfId="105" priority="116"/>
  </conditionalFormatting>
  <conditionalFormatting sqref="F244">
    <cfRule type="cellIs" dxfId="104" priority="112" operator="equal">
      <formula>"DONE"</formula>
    </cfRule>
  </conditionalFormatting>
  <conditionalFormatting sqref="C244">
    <cfRule type="duplicateValues" dxfId="103" priority="113"/>
  </conditionalFormatting>
  <conditionalFormatting sqref="C244">
    <cfRule type="duplicateValues" dxfId="102" priority="114"/>
  </conditionalFormatting>
  <conditionalFormatting sqref="F246">
    <cfRule type="cellIs" dxfId="101" priority="109" operator="equal">
      <formula>"DONE"</formula>
    </cfRule>
  </conditionalFormatting>
  <conditionalFormatting sqref="C246">
    <cfRule type="duplicateValues" dxfId="100" priority="110"/>
  </conditionalFormatting>
  <conditionalFormatting sqref="C246">
    <cfRule type="duplicateValues" dxfId="99" priority="111"/>
  </conditionalFormatting>
  <conditionalFormatting sqref="C253">
    <cfRule type="duplicateValues" dxfId="98" priority="107"/>
  </conditionalFormatting>
  <conditionalFormatting sqref="C253">
    <cfRule type="duplicateValues" dxfId="97" priority="108"/>
  </conditionalFormatting>
  <conditionalFormatting sqref="F268">
    <cfRule type="cellIs" dxfId="96" priority="106" operator="equal">
      <formula>"DONE"</formula>
    </cfRule>
  </conditionalFormatting>
  <conditionalFormatting sqref="C279">
    <cfRule type="duplicateValues" dxfId="95" priority="104"/>
  </conditionalFormatting>
  <conditionalFormatting sqref="C279">
    <cfRule type="duplicateValues" dxfId="94" priority="105"/>
  </conditionalFormatting>
  <conditionalFormatting sqref="C278">
    <cfRule type="duplicateValues" dxfId="93" priority="101"/>
  </conditionalFormatting>
  <conditionalFormatting sqref="C278">
    <cfRule type="duplicateValues" dxfId="92" priority="102"/>
  </conditionalFormatting>
  <conditionalFormatting sqref="F278">
    <cfRule type="cellIs" dxfId="91" priority="100" operator="equal">
      <formula>"DONE"</formula>
    </cfRule>
  </conditionalFormatting>
  <conditionalFormatting sqref="F290">
    <cfRule type="cellIs" dxfId="90" priority="99" operator="equal">
      <formula>"DONE"</formula>
    </cfRule>
  </conditionalFormatting>
  <conditionalFormatting sqref="F289">
    <cfRule type="cellIs" dxfId="89" priority="98" operator="equal">
      <formula>"DONE"</formula>
    </cfRule>
  </conditionalFormatting>
  <conditionalFormatting sqref="F291">
    <cfRule type="cellIs" dxfId="88" priority="97" operator="equal">
      <formula>"DONE"</formula>
    </cfRule>
  </conditionalFormatting>
  <conditionalFormatting sqref="F292">
    <cfRule type="cellIs" dxfId="87" priority="96" operator="equal">
      <formula>"DONE"</formula>
    </cfRule>
  </conditionalFormatting>
  <conditionalFormatting sqref="F279">
    <cfRule type="cellIs" dxfId="86" priority="95" operator="equal">
      <formula>"DONE"</formula>
    </cfRule>
  </conditionalFormatting>
  <conditionalFormatting sqref="F280">
    <cfRule type="cellIs" dxfId="85" priority="94" operator="equal">
      <formula>"DONE"</formula>
    </cfRule>
  </conditionalFormatting>
  <conditionalFormatting sqref="F293">
    <cfRule type="cellIs" dxfId="84" priority="91" operator="equal">
      <formula>"DONE"</formula>
    </cfRule>
  </conditionalFormatting>
  <conditionalFormatting sqref="C284">
    <cfRule type="duplicateValues" dxfId="83" priority="88"/>
  </conditionalFormatting>
  <conditionalFormatting sqref="C284">
    <cfRule type="duplicateValues" dxfId="82" priority="89"/>
  </conditionalFormatting>
  <conditionalFormatting sqref="C283">
    <cfRule type="duplicateValues" dxfId="81" priority="85"/>
  </conditionalFormatting>
  <conditionalFormatting sqref="C283">
    <cfRule type="duplicateValues" dxfId="80" priority="86"/>
  </conditionalFormatting>
  <conditionalFormatting sqref="C282">
    <cfRule type="duplicateValues" dxfId="79" priority="82"/>
  </conditionalFormatting>
  <conditionalFormatting sqref="C282">
    <cfRule type="duplicateValues" dxfId="78" priority="83"/>
  </conditionalFormatting>
  <conditionalFormatting sqref="F284">
    <cfRule type="cellIs" dxfId="77" priority="80" operator="equal">
      <formula>"DONE"</formula>
    </cfRule>
  </conditionalFormatting>
  <conditionalFormatting sqref="F283">
    <cfRule type="cellIs" dxfId="76" priority="79" operator="equal">
      <formula>"DONE"</formula>
    </cfRule>
  </conditionalFormatting>
  <conditionalFormatting sqref="F282">
    <cfRule type="cellIs" dxfId="75" priority="78" operator="equal">
      <formula>"DONE"</formula>
    </cfRule>
  </conditionalFormatting>
  <conditionalFormatting sqref="F253 F1:F246 F257:F1048576">
    <cfRule type="containsText" dxfId="74" priority="77" operator="containsText" text="FULLY SIGNED">
      <formula>NOT(ISERROR(SEARCH("FULLY SIGNED",F1)))</formula>
    </cfRule>
  </conditionalFormatting>
  <conditionalFormatting sqref="C254">
    <cfRule type="duplicateValues" dxfId="73" priority="74"/>
  </conditionalFormatting>
  <conditionalFormatting sqref="C254">
    <cfRule type="duplicateValues" dxfId="72" priority="75"/>
  </conditionalFormatting>
  <conditionalFormatting sqref="C255">
    <cfRule type="duplicateValues" dxfId="71" priority="70"/>
  </conditionalFormatting>
  <conditionalFormatting sqref="C255">
    <cfRule type="duplicateValues" dxfId="70" priority="71"/>
  </conditionalFormatting>
  <conditionalFormatting sqref="C256">
    <cfRule type="duplicateValues" dxfId="69" priority="66"/>
  </conditionalFormatting>
  <conditionalFormatting sqref="C256">
    <cfRule type="duplicateValues" dxfId="68" priority="67"/>
  </conditionalFormatting>
  <conditionalFormatting sqref="F254">
    <cfRule type="cellIs" dxfId="67" priority="64" operator="equal">
      <formula>"DONE"</formula>
    </cfRule>
  </conditionalFormatting>
  <conditionalFormatting sqref="F254">
    <cfRule type="containsText" dxfId="66" priority="63" operator="containsText" text="FULLY SIGNED">
      <formula>NOT(ISERROR(SEARCH("FULLY SIGNED",F254)))</formula>
    </cfRule>
  </conditionalFormatting>
  <conditionalFormatting sqref="F255">
    <cfRule type="cellIs" dxfId="65" priority="62" operator="equal">
      <formula>"DONE"</formula>
    </cfRule>
  </conditionalFormatting>
  <conditionalFormatting sqref="F255">
    <cfRule type="containsText" dxfId="64" priority="61" operator="containsText" text="FULLY SIGNED">
      <formula>NOT(ISERROR(SEARCH("FULLY SIGNED",F255)))</formula>
    </cfRule>
  </conditionalFormatting>
  <conditionalFormatting sqref="F256">
    <cfRule type="cellIs" dxfId="63" priority="60" operator="equal">
      <formula>"DONE"</formula>
    </cfRule>
  </conditionalFormatting>
  <conditionalFormatting sqref="F256">
    <cfRule type="containsText" dxfId="62" priority="59" operator="containsText" text="FULLY SIGNED">
      <formula>NOT(ISERROR(SEARCH("FULLY SIGNED",F256)))</formula>
    </cfRule>
  </conditionalFormatting>
  <conditionalFormatting sqref="F246">
    <cfRule type="cellIs" dxfId="61" priority="58" operator="equal">
      <formula>"DONE"</formula>
    </cfRule>
  </conditionalFormatting>
  <conditionalFormatting sqref="F247">
    <cfRule type="cellIs" dxfId="60" priority="55" operator="equal">
      <formula>"DONE"</formula>
    </cfRule>
  </conditionalFormatting>
  <conditionalFormatting sqref="C247">
    <cfRule type="duplicateValues" dxfId="59" priority="56"/>
  </conditionalFormatting>
  <conditionalFormatting sqref="C247">
    <cfRule type="duplicateValues" dxfId="58" priority="57"/>
  </conditionalFormatting>
  <conditionalFormatting sqref="F247">
    <cfRule type="containsText" dxfId="57" priority="54" operator="containsText" text="FULLY SIGNED">
      <formula>NOT(ISERROR(SEARCH("FULLY SIGNED",F247)))</formula>
    </cfRule>
  </conditionalFormatting>
  <conditionalFormatting sqref="F247">
    <cfRule type="cellIs" dxfId="56" priority="53" operator="equal">
      <formula>"DONE"</formula>
    </cfRule>
  </conditionalFormatting>
  <conditionalFormatting sqref="F248">
    <cfRule type="cellIs" dxfId="55" priority="50" operator="equal">
      <formula>"DONE"</formula>
    </cfRule>
  </conditionalFormatting>
  <conditionalFormatting sqref="C248">
    <cfRule type="duplicateValues" dxfId="54" priority="51"/>
  </conditionalFormatting>
  <conditionalFormatting sqref="C248">
    <cfRule type="duplicateValues" dxfId="53" priority="52"/>
  </conditionalFormatting>
  <conditionalFormatting sqref="F248">
    <cfRule type="containsText" dxfId="52" priority="49" operator="containsText" text="FULLY SIGNED">
      <formula>NOT(ISERROR(SEARCH("FULLY SIGNED",F248)))</formula>
    </cfRule>
  </conditionalFormatting>
  <conditionalFormatting sqref="F248">
    <cfRule type="cellIs" dxfId="51" priority="48" operator="equal">
      <formula>"DONE"</formula>
    </cfRule>
  </conditionalFormatting>
  <conditionalFormatting sqref="F249">
    <cfRule type="cellIs" dxfId="50" priority="45" operator="equal">
      <formula>"DONE"</formula>
    </cfRule>
  </conditionalFormatting>
  <conditionalFormatting sqref="C249">
    <cfRule type="duplicateValues" dxfId="49" priority="46"/>
  </conditionalFormatting>
  <conditionalFormatting sqref="C249">
    <cfRule type="duplicateValues" dxfId="48" priority="47"/>
  </conditionalFormatting>
  <conditionalFormatting sqref="F249">
    <cfRule type="containsText" dxfId="47" priority="44" operator="containsText" text="FULLY SIGNED">
      <formula>NOT(ISERROR(SEARCH("FULLY SIGNED",F249)))</formula>
    </cfRule>
  </conditionalFormatting>
  <conditionalFormatting sqref="F249">
    <cfRule type="cellIs" dxfId="46" priority="43" operator="equal">
      <formula>"DONE"</formula>
    </cfRule>
  </conditionalFormatting>
  <conditionalFormatting sqref="F250">
    <cfRule type="cellIs" dxfId="45" priority="40" operator="equal">
      <formula>"DONE"</formula>
    </cfRule>
  </conditionalFormatting>
  <conditionalFormatting sqref="C250">
    <cfRule type="duplicateValues" dxfId="44" priority="41"/>
  </conditionalFormatting>
  <conditionalFormatting sqref="C250">
    <cfRule type="duplicateValues" dxfId="43" priority="42"/>
  </conditionalFormatting>
  <conditionalFormatting sqref="F250">
    <cfRule type="containsText" dxfId="42" priority="39" operator="containsText" text="FULLY SIGNED">
      <formula>NOT(ISERROR(SEARCH("FULLY SIGNED",F250)))</formula>
    </cfRule>
  </conditionalFormatting>
  <conditionalFormatting sqref="F250">
    <cfRule type="cellIs" dxfId="41" priority="38" operator="equal">
      <formula>"DONE"</formula>
    </cfRule>
  </conditionalFormatting>
  <conditionalFormatting sqref="F251">
    <cfRule type="cellIs" dxfId="40" priority="35" operator="equal">
      <formula>"DONE"</formula>
    </cfRule>
  </conditionalFormatting>
  <conditionalFormatting sqref="C251">
    <cfRule type="duplicateValues" dxfId="39" priority="36"/>
  </conditionalFormatting>
  <conditionalFormatting sqref="C251">
    <cfRule type="duplicateValues" dxfId="38" priority="37"/>
  </conditionalFormatting>
  <conditionalFormatting sqref="F251">
    <cfRule type="containsText" dxfId="37" priority="34" operator="containsText" text="FULLY SIGNED">
      <formula>NOT(ISERROR(SEARCH("FULLY SIGNED",F251)))</formula>
    </cfRule>
  </conditionalFormatting>
  <conditionalFormatting sqref="F251">
    <cfRule type="cellIs" dxfId="36" priority="33" operator="equal">
      <formula>"DONE"</formula>
    </cfRule>
  </conditionalFormatting>
  <conditionalFormatting sqref="F252">
    <cfRule type="cellIs" dxfId="35" priority="30" operator="equal">
      <formula>"DONE"</formula>
    </cfRule>
  </conditionalFormatting>
  <conditionalFormatting sqref="C252">
    <cfRule type="duplicateValues" dxfId="34" priority="31"/>
  </conditionalFormatting>
  <conditionalFormatting sqref="C252">
    <cfRule type="duplicateValues" dxfId="33" priority="32"/>
  </conditionalFormatting>
  <conditionalFormatting sqref="F252">
    <cfRule type="containsText" dxfId="32" priority="29" operator="containsText" text="FULLY SIGNED">
      <formula>NOT(ISERROR(SEARCH("FULLY SIGNED",F252)))</formula>
    </cfRule>
  </conditionalFormatting>
  <conditionalFormatting sqref="F252">
    <cfRule type="cellIs" dxfId="31" priority="28" operator="equal">
      <formula>"DONE"</formula>
    </cfRule>
  </conditionalFormatting>
  <conditionalFormatting sqref="F160">
    <cfRule type="cellIs" dxfId="26" priority="27" operator="equal">
      <formula>"DONE"</formula>
    </cfRule>
  </conditionalFormatting>
  <conditionalFormatting sqref="F162">
    <cfRule type="cellIs" dxfId="25" priority="26" operator="equal">
      <formula>"DONE"</formula>
    </cfRule>
  </conditionalFormatting>
  <conditionalFormatting sqref="F162">
    <cfRule type="cellIs" dxfId="24" priority="25" operator="equal">
      <formula>"DONE"</formula>
    </cfRule>
  </conditionalFormatting>
  <conditionalFormatting sqref="F165">
    <cfRule type="cellIs" dxfId="23" priority="24" operator="equal">
      <formula>"DONE"</formula>
    </cfRule>
  </conditionalFormatting>
  <conditionalFormatting sqref="F165">
    <cfRule type="cellIs" dxfId="22" priority="23" operator="equal">
      <formula>"DONE"</formula>
    </cfRule>
  </conditionalFormatting>
  <conditionalFormatting sqref="F165">
    <cfRule type="cellIs" dxfId="21" priority="22" operator="equal">
      <formula>"DONE"</formula>
    </cfRule>
  </conditionalFormatting>
  <conditionalFormatting sqref="F166">
    <cfRule type="cellIs" dxfId="20" priority="21" operator="equal">
      <formula>"DONE"</formula>
    </cfRule>
  </conditionalFormatting>
  <conditionalFormatting sqref="F166">
    <cfRule type="cellIs" dxfId="19" priority="20" operator="equal">
      <formula>"DONE"</formula>
    </cfRule>
  </conditionalFormatting>
  <conditionalFormatting sqref="F166">
    <cfRule type="cellIs" dxfId="18" priority="19" operator="equal">
      <formula>"DONE"</formula>
    </cfRule>
  </conditionalFormatting>
  <conditionalFormatting sqref="F166">
    <cfRule type="cellIs" dxfId="17" priority="18" operator="equal">
      <formula>"DONE"</formula>
    </cfRule>
  </conditionalFormatting>
  <conditionalFormatting sqref="F164">
    <cfRule type="cellIs" dxfId="16" priority="17" operator="equal">
      <formula>"DONE"</formula>
    </cfRule>
  </conditionalFormatting>
  <conditionalFormatting sqref="F164">
    <cfRule type="cellIs" dxfId="15" priority="16" operator="equal">
      <formula>"DONE"</formula>
    </cfRule>
  </conditionalFormatting>
  <conditionalFormatting sqref="F164">
    <cfRule type="cellIs" dxfId="14" priority="15" operator="equal">
      <formula>"DONE"</formula>
    </cfRule>
  </conditionalFormatting>
  <conditionalFormatting sqref="F164">
    <cfRule type="cellIs" dxfId="13" priority="14" operator="equal">
      <formula>"DONE"</formula>
    </cfRule>
  </conditionalFormatting>
  <conditionalFormatting sqref="F161">
    <cfRule type="cellIs" dxfId="12" priority="13" operator="equal">
      <formula>"DONE"</formula>
    </cfRule>
  </conditionalFormatting>
  <conditionalFormatting sqref="F161">
    <cfRule type="cellIs" dxfId="11" priority="12" operator="equal">
      <formula>"DONE"</formula>
    </cfRule>
  </conditionalFormatting>
  <conditionalFormatting sqref="F163">
    <cfRule type="cellIs" dxfId="10" priority="11" operator="equal">
      <formula>"DONE"</formula>
    </cfRule>
  </conditionalFormatting>
  <conditionalFormatting sqref="F163">
    <cfRule type="cellIs" dxfId="9" priority="10" operator="equal">
      <formula>"DONE"</formula>
    </cfRule>
  </conditionalFormatting>
  <conditionalFormatting sqref="F163">
    <cfRule type="cellIs" dxfId="8" priority="9" operator="equal">
      <formula>"DONE"</formula>
    </cfRule>
  </conditionalFormatting>
  <conditionalFormatting sqref="F156">
    <cfRule type="cellIs" dxfId="7" priority="8" operator="equal">
      <formula>"DONE"</formula>
    </cfRule>
  </conditionalFormatting>
  <conditionalFormatting sqref="F155">
    <cfRule type="cellIs" dxfId="6" priority="7" operator="equal">
      <formula>"DONE"</formula>
    </cfRule>
  </conditionalFormatting>
  <conditionalFormatting sqref="F157">
    <cfRule type="cellIs" dxfId="5" priority="6" operator="equal">
      <formula>"DONE"</formula>
    </cfRule>
  </conditionalFormatting>
  <conditionalFormatting sqref="F158">
    <cfRule type="cellIs" dxfId="4" priority="5" operator="equal">
      <formula>"DONE"</formula>
    </cfRule>
  </conditionalFormatting>
  <conditionalFormatting sqref="F154">
    <cfRule type="cellIs" dxfId="3" priority="4" operator="equal">
      <formula>"DONE"</formula>
    </cfRule>
  </conditionalFormatting>
  <conditionalFormatting sqref="F153">
    <cfRule type="cellIs" dxfId="2" priority="3" operator="equal">
      <formula>"DONE"</formula>
    </cfRule>
  </conditionalFormatting>
  <conditionalFormatting sqref="F279">
    <cfRule type="cellIs" dxfId="1" priority="2" operator="equal">
      <formula>"DONE"</formula>
    </cfRule>
  </conditionalFormatting>
  <conditionalFormatting sqref="F280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2" sqref="A2:XFD2"/>
    </sheetView>
  </sheetViews>
  <sheetFormatPr defaultRowHeight="15" x14ac:dyDescent="0.25"/>
  <cols>
    <col min="1" max="1" width="18" bestFit="1" customWidth="1"/>
  </cols>
  <sheetData>
    <row r="1" spans="1:18" s="1" customFormat="1" x14ac:dyDescent="0.25">
      <c r="A1" s="7" t="s">
        <v>230</v>
      </c>
      <c r="B1" s="5" t="s">
        <v>96</v>
      </c>
      <c r="C1" s="7" t="s">
        <v>224</v>
      </c>
      <c r="D1" s="5" t="s">
        <v>225</v>
      </c>
      <c r="E1" s="6" t="s">
        <v>231</v>
      </c>
      <c r="F1" s="5" t="s">
        <v>0</v>
      </c>
      <c r="G1" s="6" t="s">
        <v>184</v>
      </c>
      <c r="H1" s="4" t="s">
        <v>232</v>
      </c>
      <c r="I1" s="4" t="s">
        <v>185</v>
      </c>
      <c r="J1" s="5" t="s">
        <v>183</v>
      </c>
      <c r="K1" s="7" t="s">
        <v>157</v>
      </c>
      <c r="L1" s="5" t="s">
        <v>227</v>
      </c>
      <c r="M1" s="5" t="s">
        <v>219</v>
      </c>
      <c r="N1" s="5" t="s">
        <v>190</v>
      </c>
      <c r="O1" s="1" t="s">
        <v>322</v>
      </c>
      <c r="Q1" s="1" t="s">
        <v>348</v>
      </c>
    </row>
    <row r="2" spans="1:18" x14ac:dyDescent="0.25">
      <c r="A2" s="9"/>
      <c r="B2" s="12" t="s">
        <v>91</v>
      </c>
      <c r="C2" s="8" t="s">
        <v>391</v>
      </c>
      <c r="D2" s="13" t="s">
        <v>226</v>
      </c>
      <c r="E2" s="14">
        <v>45413</v>
      </c>
      <c r="F2" s="12" t="s">
        <v>233</v>
      </c>
      <c r="G2" s="14">
        <v>45532</v>
      </c>
      <c r="H2" s="11">
        <v>133.36473368055886</v>
      </c>
      <c r="I2" s="11">
        <v>14.364733680558857</v>
      </c>
      <c r="J2" s="12" t="s">
        <v>198</v>
      </c>
      <c r="K2" s="10"/>
      <c r="L2" s="12" t="s">
        <v>228</v>
      </c>
      <c r="M2" s="12" t="s">
        <v>220</v>
      </c>
      <c r="N2" s="13" t="s">
        <v>97</v>
      </c>
      <c r="O2" s="15">
        <v>1</v>
      </c>
      <c r="P2" s="2"/>
      <c r="Q2" s="2"/>
      <c r="R2" s="2"/>
    </row>
    <row r="3" spans="1:18" x14ac:dyDescent="0.25">
      <c r="A3" s="9"/>
      <c r="B3" s="12" t="s">
        <v>91</v>
      </c>
      <c r="C3" s="8" t="s">
        <v>392</v>
      </c>
      <c r="D3" s="13" t="s">
        <v>226</v>
      </c>
      <c r="E3" s="14">
        <v>45413</v>
      </c>
      <c r="F3" s="12" t="s">
        <v>233</v>
      </c>
      <c r="G3" s="14">
        <v>45532</v>
      </c>
      <c r="H3" s="11">
        <v>133.36473368055886</v>
      </c>
      <c r="I3" s="11">
        <v>14.364733680558857</v>
      </c>
      <c r="J3" s="12" t="s">
        <v>198</v>
      </c>
      <c r="K3" s="10"/>
      <c r="L3" s="12" t="s">
        <v>228</v>
      </c>
      <c r="M3" s="12" t="s">
        <v>220</v>
      </c>
      <c r="N3" s="13" t="s">
        <v>97</v>
      </c>
      <c r="O3" s="15">
        <v>1</v>
      </c>
      <c r="P3" s="2"/>
      <c r="Q3" s="2"/>
      <c r="R3" s="2"/>
    </row>
    <row r="4" spans="1:18" x14ac:dyDescent="0.25">
      <c r="A4" s="9"/>
      <c r="B4" s="12" t="s">
        <v>91</v>
      </c>
      <c r="C4" s="8" t="s">
        <v>140</v>
      </c>
      <c r="D4" s="13" t="s">
        <v>226</v>
      </c>
      <c r="E4" s="14">
        <v>45413</v>
      </c>
      <c r="F4" s="12" t="s">
        <v>233</v>
      </c>
      <c r="G4" s="14">
        <v>45532</v>
      </c>
      <c r="H4" s="11">
        <v>133.36473368055886</v>
      </c>
      <c r="I4" s="11">
        <v>14.364733680558857</v>
      </c>
      <c r="J4" s="12" t="s">
        <v>198</v>
      </c>
      <c r="K4" s="10"/>
      <c r="L4" s="12" t="s">
        <v>228</v>
      </c>
      <c r="M4" s="12" t="s">
        <v>220</v>
      </c>
      <c r="N4" s="13" t="s">
        <v>97</v>
      </c>
      <c r="O4" s="15">
        <v>1</v>
      </c>
      <c r="P4" s="2"/>
      <c r="Q4" s="2"/>
      <c r="R4" s="2"/>
    </row>
    <row r="5" spans="1:18" x14ac:dyDescent="0.25">
      <c r="A5" s="9"/>
      <c r="B5" s="12" t="s">
        <v>91</v>
      </c>
      <c r="C5" s="8" t="s">
        <v>141</v>
      </c>
      <c r="D5" s="13" t="s">
        <v>226</v>
      </c>
      <c r="E5" s="14">
        <v>45413</v>
      </c>
      <c r="F5" s="12" t="s">
        <v>233</v>
      </c>
      <c r="G5" s="14">
        <v>45532</v>
      </c>
      <c r="H5" s="11">
        <v>133.36473368055886</v>
      </c>
      <c r="I5" s="11">
        <v>14.364733680558857</v>
      </c>
      <c r="J5" s="12" t="s">
        <v>198</v>
      </c>
      <c r="K5" s="10"/>
      <c r="L5" s="12" t="s">
        <v>228</v>
      </c>
      <c r="M5" s="12" t="s">
        <v>220</v>
      </c>
      <c r="N5" s="13" t="s">
        <v>97</v>
      </c>
      <c r="O5" s="15">
        <v>1</v>
      </c>
      <c r="P5" s="2"/>
      <c r="Q5" s="2"/>
      <c r="R5" s="2"/>
    </row>
    <row r="6" spans="1:18" x14ac:dyDescent="0.25">
      <c r="A6" s="9"/>
      <c r="B6" s="12" t="s">
        <v>91</v>
      </c>
      <c r="C6" s="8" t="s">
        <v>142</v>
      </c>
      <c r="D6" s="13" t="s">
        <v>226</v>
      </c>
      <c r="E6" s="14">
        <v>45413</v>
      </c>
      <c r="F6" s="12" t="s">
        <v>233</v>
      </c>
      <c r="G6" s="14">
        <v>45532</v>
      </c>
      <c r="H6" s="11">
        <v>133.36473368055886</v>
      </c>
      <c r="I6" s="11">
        <v>14.364733680558857</v>
      </c>
      <c r="J6" s="12" t="s">
        <v>198</v>
      </c>
      <c r="K6" s="10"/>
      <c r="L6" s="12" t="s">
        <v>228</v>
      </c>
      <c r="M6" s="12" t="s">
        <v>220</v>
      </c>
      <c r="N6" s="13" t="s">
        <v>97</v>
      </c>
      <c r="O6" s="15">
        <v>1</v>
      </c>
      <c r="P6" s="2"/>
      <c r="Q6" s="2"/>
      <c r="R6" s="2"/>
    </row>
    <row r="7" spans="1:18" x14ac:dyDescent="0.25">
      <c r="A7" s="9"/>
      <c r="B7" s="12" t="s">
        <v>91</v>
      </c>
      <c r="C7" s="8" t="s">
        <v>143</v>
      </c>
      <c r="D7" s="13" t="s">
        <v>226</v>
      </c>
      <c r="E7" s="14">
        <v>45413</v>
      </c>
      <c r="F7" s="12" t="s">
        <v>233</v>
      </c>
      <c r="G7" s="14">
        <v>45532</v>
      </c>
      <c r="H7" s="11">
        <v>133.36473368055886</v>
      </c>
      <c r="I7" s="11">
        <v>14.364733680558857</v>
      </c>
      <c r="J7" s="12" t="s">
        <v>198</v>
      </c>
      <c r="K7" s="10"/>
      <c r="L7" s="12" t="s">
        <v>228</v>
      </c>
      <c r="M7" s="12" t="s">
        <v>220</v>
      </c>
      <c r="N7" s="13" t="s">
        <v>97</v>
      </c>
      <c r="O7" s="15">
        <v>1</v>
      </c>
      <c r="P7" s="2"/>
      <c r="Q7" s="2"/>
      <c r="R7" s="2"/>
    </row>
    <row r="8" spans="1:18" x14ac:dyDescent="0.25">
      <c r="A8" s="9"/>
      <c r="B8" s="12" t="s">
        <v>91</v>
      </c>
      <c r="C8" s="8" t="s">
        <v>145</v>
      </c>
      <c r="D8" s="13" t="s">
        <v>226</v>
      </c>
      <c r="E8" s="14">
        <v>45413</v>
      </c>
      <c r="F8" s="12" t="s">
        <v>233</v>
      </c>
      <c r="G8" s="14">
        <v>45532</v>
      </c>
      <c r="H8" s="11">
        <v>133.36473368055886</v>
      </c>
      <c r="I8" s="11">
        <v>14.364733680558857</v>
      </c>
      <c r="J8" s="12" t="s">
        <v>198</v>
      </c>
      <c r="K8" s="10"/>
      <c r="L8" s="12" t="s">
        <v>228</v>
      </c>
      <c r="M8" s="12" t="s">
        <v>220</v>
      </c>
      <c r="N8" s="13" t="s">
        <v>97</v>
      </c>
      <c r="O8" s="15">
        <v>1</v>
      </c>
      <c r="P8" s="2"/>
      <c r="Q8" s="2"/>
      <c r="R8" s="2"/>
    </row>
    <row r="9" spans="1:18" x14ac:dyDescent="0.25">
      <c r="A9" s="9"/>
      <c r="B9" s="12" t="s">
        <v>91</v>
      </c>
      <c r="C9" s="8" t="s">
        <v>146</v>
      </c>
      <c r="D9" s="13" t="s">
        <v>226</v>
      </c>
      <c r="E9" s="14">
        <v>45413</v>
      </c>
      <c r="F9" s="12" t="s">
        <v>233</v>
      </c>
      <c r="G9" s="14">
        <v>45532</v>
      </c>
      <c r="H9" s="11">
        <v>133.36473368055886</v>
      </c>
      <c r="I9" s="11">
        <v>14.364733680558857</v>
      </c>
      <c r="J9" s="12" t="s">
        <v>198</v>
      </c>
      <c r="K9" s="10"/>
      <c r="L9" s="12" t="s">
        <v>228</v>
      </c>
      <c r="M9" s="12" t="s">
        <v>220</v>
      </c>
      <c r="N9" s="13" t="s">
        <v>97</v>
      </c>
      <c r="O9" s="15">
        <v>1</v>
      </c>
      <c r="P9" s="2"/>
      <c r="Q9" s="2"/>
      <c r="R9" s="2"/>
    </row>
    <row r="10" spans="1:18" x14ac:dyDescent="0.25">
      <c r="A10" s="9"/>
      <c r="B10" s="12" t="s">
        <v>91</v>
      </c>
      <c r="C10" s="8" t="s">
        <v>147</v>
      </c>
      <c r="D10" s="13" t="s">
        <v>226</v>
      </c>
      <c r="E10" s="14">
        <v>45413</v>
      </c>
      <c r="F10" s="12" t="s">
        <v>233</v>
      </c>
      <c r="G10" s="14">
        <v>45532</v>
      </c>
      <c r="H10" s="11">
        <v>133.36473368055886</v>
      </c>
      <c r="I10" s="11">
        <v>14.364733680558857</v>
      </c>
      <c r="J10" s="12" t="s">
        <v>198</v>
      </c>
      <c r="K10" s="10"/>
      <c r="L10" s="12" t="s">
        <v>228</v>
      </c>
      <c r="M10" s="12" t="s">
        <v>220</v>
      </c>
      <c r="N10" s="13" t="s">
        <v>97</v>
      </c>
      <c r="O10" s="15">
        <v>1</v>
      </c>
      <c r="P10" s="2"/>
      <c r="Q10" s="2"/>
      <c r="R10" s="2"/>
    </row>
  </sheetData>
  <conditionalFormatting sqref="F1:F10">
    <cfRule type="cellIs" dxfId="30" priority="1" operator="equal">
      <formula>"DONE"</formula>
    </cfRule>
  </conditionalFormatting>
  <conditionalFormatting sqref="C1:C10">
    <cfRule type="duplicateValues" dxfId="29" priority="168"/>
  </conditionalFormatting>
  <dataValidations count="7">
    <dataValidation type="list" allowBlank="1" showInputMessage="1" showErrorMessage="1" sqref="F2:F10">
      <formula1>STATUS</formula1>
    </dataValidation>
    <dataValidation type="list" allowBlank="1" showInputMessage="1" showErrorMessage="1" sqref="L2:L10">
      <formula1>PROJECT_TYPE</formula1>
    </dataValidation>
    <dataValidation type="list" allowBlank="1" showInputMessage="1" showErrorMessage="1" sqref="D2:D10">
      <formula1>DOC_TYPE</formula1>
    </dataValidation>
    <dataValidation type="list" allowBlank="1" showInputMessage="1" showErrorMessage="1" sqref="N2:N10">
      <formula1>TYPE</formula1>
    </dataValidation>
    <dataValidation type="list" allowBlank="1" showInputMessage="1" showErrorMessage="1" sqref="J2:J10">
      <formula1>PIC</formula1>
    </dataValidation>
    <dataValidation type="list" allowBlank="1" showInputMessage="1" showErrorMessage="1" sqref="M2:M10">
      <formula1>AREA</formula1>
    </dataValidation>
    <dataValidation type="list" allowBlank="1" showInputMessage="1" showErrorMessage="1" sqref="B2:B10">
      <formula1>PROJECT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C2" sqref="C2:C4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3" customFormat="1" x14ac:dyDescent="0.25">
      <c r="A1" s="3" t="s">
        <v>0</v>
      </c>
      <c r="B1" s="3" t="s">
        <v>190</v>
      </c>
      <c r="C1" s="3" t="s">
        <v>225</v>
      </c>
      <c r="D1" s="3" t="s">
        <v>183</v>
      </c>
      <c r="E1" s="3" t="s">
        <v>219</v>
      </c>
      <c r="F1" s="3" t="s">
        <v>96</v>
      </c>
      <c r="G1" s="3" t="s">
        <v>227</v>
      </c>
      <c r="I1" s="3" t="s">
        <v>100</v>
      </c>
      <c r="J1" s="3" t="s">
        <v>171</v>
      </c>
      <c r="K1" s="3" t="s">
        <v>12</v>
      </c>
    </row>
    <row r="2" spans="1:11" x14ac:dyDescent="0.25">
      <c r="A2" s="2" t="s">
        <v>1</v>
      </c>
      <c r="B2" s="2" t="s">
        <v>97</v>
      </c>
      <c r="C2" s="2" t="s">
        <v>226</v>
      </c>
      <c r="D2" s="2" t="s">
        <v>195</v>
      </c>
      <c r="E2" s="2" t="s">
        <v>220</v>
      </c>
      <c r="F2" s="2" t="s">
        <v>341</v>
      </c>
      <c r="G2" s="2" t="s">
        <v>228</v>
      </c>
      <c r="I2" t="s">
        <v>101</v>
      </c>
      <c r="J2" t="s">
        <v>173</v>
      </c>
      <c r="K2" t="s">
        <v>13</v>
      </c>
    </row>
    <row r="3" spans="1:11" x14ac:dyDescent="0.25">
      <c r="A3" s="2" t="s">
        <v>188</v>
      </c>
      <c r="B3" s="2" t="s">
        <v>191</v>
      </c>
      <c r="C3" s="2" t="s">
        <v>95</v>
      </c>
      <c r="D3" s="2" t="s">
        <v>217</v>
      </c>
      <c r="E3" s="2" t="s">
        <v>221</v>
      </c>
      <c r="F3" s="2" t="s">
        <v>363</v>
      </c>
      <c r="G3" s="2" t="s">
        <v>229</v>
      </c>
      <c r="I3" t="s">
        <v>102</v>
      </c>
      <c r="J3" t="s">
        <v>172</v>
      </c>
      <c r="K3" t="s">
        <v>14</v>
      </c>
    </row>
    <row r="4" spans="1:11" x14ac:dyDescent="0.25">
      <c r="A4" s="2" t="s">
        <v>186</v>
      </c>
      <c r="C4" s="2" t="s">
        <v>438</v>
      </c>
      <c r="D4" s="2" t="s">
        <v>201</v>
      </c>
      <c r="E4" s="2" t="s">
        <v>222</v>
      </c>
      <c r="F4" s="2" t="s">
        <v>94</v>
      </c>
      <c r="I4" t="s">
        <v>103</v>
      </c>
      <c r="K4" t="s">
        <v>15</v>
      </c>
    </row>
    <row r="5" spans="1:11" x14ac:dyDescent="0.25">
      <c r="A5" s="2" t="s">
        <v>187</v>
      </c>
      <c r="D5" s="2" t="s">
        <v>215</v>
      </c>
      <c r="E5" s="2" t="s">
        <v>223</v>
      </c>
      <c r="F5" s="2" t="s">
        <v>365</v>
      </c>
      <c r="I5" t="s">
        <v>108</v>
      </c>
      <c r="K5" t="s">
        <v>16</v>
      </c>
    </row>
    <row r="6" spans="1:11" x14ac:dyDescent="0.25">
      <c r="A6" s="2" t="s">
        <v>194</v>
      </c>
      <c r="D6" s="2" t="s">
        <v>203</v>
      </c>
      <c r="F6" s="2" t="s">
        <v>99</v>
      </c>
      <c r="K6" t="s">
        <v>17</v>
      </c>
    </row>
    <row r="7" spans="1:11" x14ac:dyDescent="0.25">
      <c r="A7" s="2" t="s">
        <v>233</v>
      </c>
      <c r="D7" s="2" t="s">
        <v>426</v>
      </c>
      <c r="F7" s="2" t="s">
        <v>394</v>
      </c>
      <c r="K7" t="s">
        <v>18</v>
      </c>
    </row>
    <row r="8" spans="1:11" x14ac:dyDescent="0.25">
      <c r="A8" s="2" t="s">
        <v>234</v>
      </c>
      <c r="D8" s="2" t="s">
        <v>208</v>
      </c>
      <c r="F8" s="2" t="s">
        <v>174</v>
      </c>
      <c r="K8" t="s">
        <v>19</v>
      </c>
    </row>
    <row r="9" spans="1:11" x14ac:dyDescent="0.25">
      <c r="A9" s="2" t="s">
        <v>192</v>
      </c>
      <c r="D9" s="2" t="s">
        <v>214</v>
      </c>
      <c r="F9" s="2" t="s">
        <v>107</v>
      </c>
      <c r="K9" t="s">
        <v>20</v>
      </c>
    </row>
    <row r="10" spans="1:11" x14ac:dyDescent="0.25">
      <c r="A10" s="2" t="s">
        <v>189</v>
      </c>
      <c r="D10" s="2" t="s">
        <v>200</v>
      </c>
      <c r="F10" s="2" t="s">
        <v>93</v>
      </c>
      <c r="K10" t="s">
        <v>21</v>
      </c>
    </row>
    <row r="11" spans="1:11" x14ac:dyDescent="0.25">
      <c r="A11" s="2" t="s">
        <v>193</v>
      </c>
      <c r="D11" s="2" t="s">
        <v>390</v>
      </c>
      <c r="F11" s="2" t="s">
        <v>367</v>
      </c>
      <c r="K11" t="s">
        <v>22</v>
      </c>
    </row>
    <row r="12" spans="1:11" x14ac:dyDescent="0.25">
      <c r="D12" s="2" t="s">
        <v>202</v>
      </c>
      <c r="F12" s="2" t="s">
        <v>91</v>
      </c>
      <c r="K12" t="s">
        <v>23</v>
      </c>
    </row>
    <row r="13" spans="1:11" x14ac:dyDescent="0.25">
      <c r="D13" s="2" t="s">
        <v>216</v>
      </c>
      <c r="F13" s="2" t="s">
        <v>166</v>
      </c>
      <c r="K13" t="s">
        <v>24</v>
      </c>
    </row>
    <row r="14" spans="1:11" x14ac:dyDescent="0.25">
      <c r="D14" s="2" t="s">
        <v>218</v>
      </c>
      <c r="F14" s="2" t="s">
        <v>182</v>
      </c>
      <c r="K14" t="s">
        <v>25</v>
      </c>
    </row>
    <row r="15" spans="1:11" x14ac:dyDescent="0.25">
      <c r="D15" s="2" t="s">
        <v>211</v>
      </c>
      <c r="F15" s="2" t="s">
        <v>350</v>
      </c>
      <c r="K15" t="s">
        <v>26</v>
      </c>
    </row>
    <row r="16" spans="1:11" x14ac:dyDescent="0.25">
      <c r="D16" s="2" t="s">
        <v>207</v>
      </c>
      <c r="F16" s="2" t="s">
        <v>105</v>
      </c>
      <c r="K16" t="s">
        <v>27</v>
      </c>
    </row>
    <row r="17" spans="4:11" x14ac:dyDescent="0.25">
      <c r="D17" s="2" t="s">
        <v>199</v>
      </c>
      <c r="F17" s="2" t="s">
        <v>106</v>
      </c>
      <c r="K17" t="s">
        <v>28</v>
      </c>
    </row>
    <row r="18" spans="4:11" x14ac:dyDescent="0.25">
      <c r="D18" s="2" t="s">
        <v>198</v>
      </c>
      <c r="F18" s="2" t="s">
        <v>104</v>
      </c>
      <c r="K18" t="s">
        <v>29</v>
      </c>
    </row>
    <row r="19" spans="4:11" x14ac:dyDescent="0.25">
      <c r="D19" s="2" t="s">
        <v>196</v>
      </c>
      <c r="F19" s="2" t="s">
        <v>366</v>
      </c>
      <c r="K19" t="s">
        <v>30</v>
      </c>
    </row>
    <row r="20" spans="4:11" x14ac:dyDescent="0.25">
      <c r="D20" s="2" t="s">
        <v>206</v>
      </c>
      <c r="F20" s="2" t="s">
        <v>364</v>
      </c>
      <c r="K20" t="s">
        <v>31</v>
      </c>
    </row>
    <row r="21" spans="4:11" x14ac:dyDescent="0.25">
      <c r="D21" s="2" t="s">
        <v>359</v>
      </c>
      <c r="F21" s="2" t="s">
        <v>92</v>
      </c>
      <c r="K21" t="s">
        <v>32</v>
      </c>
    </row>
    <row r="22" spans="4:11" x14ac:dyDescent="0.25">
      <c r="D22" s="2" t="s">
        <v>205</v>
      </c>
      <c r="F22" s="2" t="s">
        <v>369</v>
      </c>
    </row>
    <row r="23" spans="4:11" x14ac:dyDescent="0.25">
      <c r="D23" s="2" t="s">
        <v>204</v>
      </c>
      <c r="F23" s="2" t="s">
        <v>368</v>
      </c>
    </row>
    <row r="24" spans="4:11" x14ac:dyDescent="0.25">
      <c r="D24" s="2" t="s">
        <v>213</v>
      </c>
      <c r="F24" s="2" t="s">
        <v>98</v>
      </c>
    </row>
    <row r="25" spans="4:11" s="2" customFormat="1" x14ac:dyDescent="0.25">
      <c r="D25" s="2" t="s">
        <v>197</v>
      </c>
      <c r="F25" s="2" t="s">
        <v>360</v>
      </c>
    </row>
    <row r="26" spans="4:11" x14ac:dyDescent="0.25">
      <c r="D26" s="2" t="s">
        <v>209</v>
      </c>
      <c r="F26" s="2" t="s">
        <v>425</v>
      </c>
    </row>
    <row r="27" spans="4:11" x14ac:dyDescent="0.25">
      <c r="D27" s="2" t="s">
        <v>212</v>
      </c>
    </row>
    <row r="28" spans="4:11" x14ac:dyDescent="0.25">
      <c r="D28" s="2" t="s">
        <v>210</v>
      </c>
    </row>
    <row r="29" spans="4:11" x14ac:dyDescent="0.25">
      <c r="D29" s="2" t="s">
        <v>312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9" sqref="I19:I22"/>
    </sheetView>
  </sheetViews>
  <sheetFormatPr defaultRowHeight="15" x14ac:dyDescent="0.25"/>
  <cols>
    <col min="1" max="1" width="28.5703125" bestFit="1" customWidth="1"/>
  </cols>
  <sheetData>
    <row r="1" spans="1:2" x14ac:dyDescent="0.25">
      <c r="A1" t="s">
        <v>230</v>
      </c>
      <c r="B1" t="s">
        <v>399</v>
      </c>
    </row>
    <row r="2" spans="1:2" x14ac:dyDescent="0.25">
      <c r="A2" t="s">
        <v>96</v>
      </c>
      <c r="B2" t="s">
        <v>400</v>
      </c>
    </row>
    <row r="3" spans="1:2" x14ac:dyDescent="0.25">
      <c r="A3" t="s">
        <v>224</v>
      </c>
      <c r="B3" t="s">
        <v>401</v>
      </c>
    </row>
    <row r="4" spans="1:2" x14ac:dyDescent="0.25">
      <c r="A4" t="s">
        <v>225</v>
      </c>
      <c r="B4" t="s">
        <v>402</v>
      </c>
    </row>
    <row r="5" spans="1:2" x14ac:dyDescent="0.25">
      <c r="A5" t="s">
        <v>231</v>
      </c>
      <c r="B5" t="s">
        <v>403</v>
      </c>
    </row>
    <row r="6" spans="1:2" x14ac:dyDescent="0.25">
      <c r="A6" t="s">
        <v>0</v>
      </c>
      <c r="B6" t="s">
        <v>404</v>
      </c>
    </row>
    <row r="7" spans="1:2" x14ac:dyDescent="0.25">
      <c r="A7" t="s">
        <v>184</v>
      </c>
      <c r="B7" t="s">
        <v>405</v>
      </c>
    </row>
    <row r="8" spans="1:2" x14ac:dyDescent="0.25">
      <c r="A8" t="s">
        <v>232</v>
      </c>
    </row>
    <row r="9" spans="1:2" x14ac:dyDescent="0.25">
      <c r="A9" t="s">
        <v>185</v>
      </c>
    </row>
    <row r="10" spans="1:2" x14ac:dyDescent="0.25">
      <c r="A10" t="s">
        <v>183</v>
      </c>
    </row>
    <row r="11" spans="1:2" x14ac:dyDescent="0.25">
      <c r="A11" t="s">
        <v>157</v>
      </c>
    </row>
    <row r="12" spans="1:2" x14ac:dyDescent="0.25">
      <c r="A12" t="s">
        <v>227</v>
      </c>
    </row>
    <row r="13" spans="1:2" x14ac:dyDescent="0.25">
      <c r="A13" t="s">
        <v>219</v>
      </c>
    </row>
    <row r="14" spans="1:2" x14ac:dyDescent="0.25">
      <c r="A14" t="s">
        <v>190</v>
      </c>
    </row>
    <row r="15" spans="1:2" x14ac:dyDescent="0.25">
      <c r="A15" t="s">
        <v>322</v>
      </c>
    </row>
    <row r="16" spans="1:2" x14ac:dyDescent="0.25">
      <c r="A16" t="s">
        <v>348</v>
      </c>
    </row>
    <row r="21" spans="9:9" x14ac:dyDescent="0.25">
      <c r="I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108"/>
  <sheetViews>
    <sheetView topLeftCell="G85" zoomScaleNormal="100" workbookViewId="0">
      <selection activeCell="J98" sqref="J98"/>
    </sheetView>
  </sheetViews>
  <sheetFormatPr defaultRowHeight="15" x14ac:dyDescent="0.25"/>
  <cols>
    <col min="5" max="5" width="29.85546875" customWidth="1"/>
    <col min="6" max="6" width="12.85546875" customWidth="1"/>
    <col min="7" max="7" width="18.5703125" style="2" customWidth="1"/>
    <col min="8" max="8" width="13.85546875" customWidth="1"/>
    <col min="9" max="9" width="10.7109375" customWidth="1"/>
    <col min="10" max="10" width="51.28515625" style="2" bestFit="1" customWidth="1"/>
    <col min="11" max="11" width="10.7109375" customWidth="1"/>
  </cols>
  <sheetData>
    <row r="7" spans="5:11" x14ac:dyDescent="0.25">
      <c r="E7" s="40" t="s">
        <v>424</v>
      </c>
      <c r="F7" s="43" t="s">
        <v>95</v>
      </c>
      <c r="G7" s="44"/>
      <c r="H7" s="45"/>
      <c r="I7" s="43" t="s">
        <v>413</v>
      </c>
      <c r="J7" s="44"/>
      <c r="K7" s="45"/>
    </row>
    <row r="8" spans="5:11" hidden="1" x14ac:dyDescent="0.25">
      <c r="E8" s="41"/>
      <c r="F8" s="46">
        <v>1</v>
      </c>
      <c r="G8" s="47"/>
      <c r="H8" s="48"/>
      <c r="I8" s="46">
        <v>1</v>
      </c>
      <c r="J8" s="47"/>
      <c r="K8" s="48"/>
    </row>
    <row r="9" spans="5:11" x14ac:dyDescent="0.25">
      <c r="E9" s="41"/>
      <c r="F9" s="49">
        <f>H31/F31</f>
        <v>0.24444444444444444</v>
      </c>
      <c r="G9" s="50"/>
      <c r="H9" s="51"/>
      <c r="I9" s="49" t="e">
        <f>K31/I31</f>
        <v>#DIV/0!</v>
      </c>
      <c r="J9" s="50"/>
      <c r="K9" s="51"/>
    </row>
    <row r="10" spans="5:11" x14ac:dyDescent="0.25">
      <c r="E10" s="42"/>
      <c r="F10" s="52"/>
      <c r="G10" s="53"/>
      <c r="H10" s="54"/>
      <c r="I10" s="52"/>
      <c r="J10" s="53"/>
      <c r="K10" s="54"/>
    </row>
    <row r="11" spans="5:11" ht="15.75" x14ac:dyDescent="0.25">
      <c r="E11" s="16" t="s">
        <v>414</v>
      </c>
      <c r="F11" s="55">
        <v>0.39529999999999998</v>
      </c>
      <c r="G11" s="56"/>
      <c r="H11" s="57"/>
      <c r="I11" s="55">
        <v>0.51880000000000004</v>
      </c>
      <c r="J11" s="56"/>
      <c r="K11" s="57"/>
    </row>
    <row r="12" spans="5:11" ht="15.75" x14ac:dyDescent="0.25">
      <c r="E12" s="16" t="s">
        <v>415</v>
      </c>
      <c r="F12" s="55">
        <v>0.39529999999999998</v>
      </c>
      <c r="G12" s="56"/>
      <c r="H12" s="57"/>
      <c r="I12" s="55">
        <v>0.51880000000000004</v>
      </c>
      <c r="J12" s="56"/>
      <c r="K12" s="57"/>
    </row>
    <row r="13" spans="5:11" x14ac:dyDescent="0.25">
      <c r="E13" s="17"/>
      <c r="F13" s="18"/>
      <c r="G13" s="19"/>
      <c r="H13" s="19"/>
      <c r="I13" s="19"/>
      <c r="J13" s="19"/>
      <c r="K13" s="19"/>
    </row>
    <row r="14" spans="5:11" x14ac:dyDescent="0.25">
      <c r="E14" s="58" t="s">
        <v>416</v>
      </c>
      <c r="F14" s="43" t="s">
        <v>95</v>
      </c>
      <c r="G14" s="44"/>
      <c r="H14" s="45"/>
      <c r="I14" s="43" t="s">
        <v>413</v>
      </c>
      <c r="J14" s="44"/>
      <c r="K14" s="45"/>
    </row>
    <row r="15" spans="5:11" ht="45" x14ac:dyDescent="0.25">
      <c r="E15" s="59"/>
      <c r="F15" s="23" t="s">
        <v>417</v>
      </c>
      <c r="G15" s="26" t="s">
        <v>422</v>
      </c>
      <c r="H15" s="26" t="s">
        <v>423</v>
      </c>
      <c r="I15" s="23" t="s">
        <v>417</v>
      </c>
      <c r="J15" s="26" t="s">
        <v>422</v>
      </c>
      <c r="K15" s="23" t="s">
        <v>1</v>
      </c>
    </row>
    <row r="16" spans="5:11" x14ac:dyDescent="0.25">
      <c r="E16" s="20" t="s">
        <v>94</v>
      </c>
      <c r="F16" s="21">
        <f>COUNTIFS(RAW!B:B,SUMMARY!E16,RAW!D:D,SUMMARY!$F$7)</f>
        <v>17</v>
      </c>
      <c r="G16" s="21">
        <f>COUNTIFS(RAW!B:B,SUMMARY!E16,RAW!F:F,"FULLY SIGNED - FOR ENROLLMENT")</f>
        <v>6</v>
      </c>
      <c r="H16" s="21">
        <f>F16-G16</f>
        <v>11</v>
      </c>
      <c r="I16" s="21"/>
      <c r="J16" s="21"/>
      <c r="K16" s="21"/>
    </row>
    <row r="17" spans="5:11" x14ac:dyDescent="0.25">
      <c r="E17" s="20" t="s">
        <v>91</v>
      </c>
      <c r="F17" s="21">
        <f>COUNTIFS(RAW!B:B,SUMMARY!E17,RAW!D:D,SUMMARY!$F$7)</f>
        <v>11</v>
      </c>
      <c r="G17" s="21"/>
      <c r="H17" s="21"/>
      <c r="I17" s="21"/>
      <c r="J17" s="21"/>
      <c r="K17" s="21"/>
    </row>
    <row r="18" spans="5:11" x14ac:dyDescent="0.25">
      <c r="E18" s="20" t="s">
        <v>93</v>
      </c>
      <c r="F18" s="21">
        <f>COUNTIFS(RAW!B:B,SUMMARY!E18,RAW!D:D,SUMMARY!$F$7)</f>
        <v>1</v>
      </c>
      <c r="G18" s="21"/>
      <c r="H18" s="21"/>
      <c r="I18" s="21"/>
      <c r="J18" s="21"/>
      <c r="K18" s="21"/>
    </row>
    <row r="19" spans="5:11" x14ac:dyDescent="0.25">
      <c r="E19" s="20" t="s">
        <v>98</v>
      </c>
      <c r="F19" s="21">
        <f>COUNTIFS(RAW!B:B,SUMMARY!E19,RAW!D:D,SUMMARY!$F$7)</f>
        <v>1</v>
      </c>
      <c r="G19" s="21"/>
      <c r="H19" s="21"/>
      <c r="I19" s="21"/>
      <c r="J19" s="21"/>
      <c r="K19" s="21"/>
    </row>
    <row r="20" spans="5:11" x14ac:dyDescent="0.25">
      <c r="E20" s="20" t="s">
        <v>107</v>
      </c>
      <c r="F20" s="21">
        <f>COUNTIFS(RAW!B:B,SUMMARY!E20,RAW!D:D,SUMMARY!$F$7)</f>
        <v>6</v>
      </c>
      <c r="G20" s="21"/>
      <c r="H20" s="21"/>
      <c r="I20" s="21"/>
      <c r="J20" s="21"/>
      <c r="K20" s="21"/>
    </row>
    <row r="21" spans="5:11" x14ac:dyDescent="0.25">
      <c r="E21" s="20" t="s">
        <v>92</v>
      </c>
      <c r="F21" s="21">
        <f>COUNTIFS(RAW!B:B,SUMMARY!E21,RAW!D:D,SUMMARY!$F$7)</f>
        <v>9</v>
      </c>
      <c r="G21" s="21"/>
      <c r="H21" s="21"/>
      <c r="I21" s="21"/>
      <c r="J21" s="21"/>
      <c r="K21" s="21"/>
    </row>
    <row r="22" spans="5:11" s="2" customFormat="1" x14ac:dyDescent="0.25">
      <c r="E22" s="20" t="s">
        <v>182</v>
      </c>
      <c r="F22" s="21">
        <f>COUNTIFS(RAW!B:B,SUMMARY!E22,RAW!D:D,SUMMARY!$F$7)</f>
        <v>2</v>
      </c>
      <c r="G22" s="21"/>
      <c r="H22" s="21"/>
      <c r="I22" s="21"/>
      <c r="J22" s="21"/>
      <c r="K22" s="21"/>
    </row>
    <row r="23" spans="5:11" s="2" customFormat="1" x14ac:dyDescent="0.25">
      <c r="E23" s="20" t="s">
        <v>341</v>
      </c>
      <c r="F23" s="21">
        <f>COUNTIFS(RAW!B:B,SUMMARY!E23,RAW!D:D,SUMMARY!$F$7)</f>
        <v>87</v>
      </c>
      <c r="G23" s="21"/>
      <c r="H23" s="21"/>
      <c r="I23" s="21"/>
      <c r="J23" s="21"/>
      <c r="K23" s="21"/>
    </row>
    <row r="24" spans="5:11" s="2" customFormat="1" x14ac:dyDescent="0.25">
      <c r="E24" s="20" t="s">
        <v>166</v>
      </c>
      <c r="F24" s="21">
        <f>COUNTIFS(RAW!B:B,SUMMARY!E24,RAW!D:D,SUMMARY!$F$7)</f>
        <v>9</v>
      </c>
      <c r="G24" s="21"/>
      <c r="H24" s="21"/>
      <c r="I24" s="21"/>
      <c r="J24" s="21"/>
      <c r="K24" s="21"/>
    </row>
    <row r="25" spans="5:11" s="2" customFormat="1" x14ac:dyDescent="0.25">
      <c r="E25" s="20" t="s">
        <v>174</v>
      </c>
      <c r="F25" s="21">
        <f>COUNTIFS(RAW!B:B,SUMMARY!E25,RAW!D:D,SUMMARY!$F$7)</f>
        <v>4</v>
      </c>
      <c r="G25" s="21"/>
      <c r="H25" s="21"/>
      <c r="I25" s="21"/>
      <c r="J25" s="21"/>
      <c r="K25" s="21"/>
    </row>
    <row r="26" spans="5:11" s="2" customFormat="1" x14ac:dyDescent="0.25">
      <c r="E26" s="20" t="s">
        <v>105</v>
      </c>
      <c r="F26" s="21">
        <f>COUNTIFS(RAW!B:B,SUMMARY!E26,RAW!D:D,SUMMARY!$F$7)</f>
        <v>1</v>
      </c>
      <c r="G26" s="21"/>
      <c r="H26" s="21"/>
      <c r="I26" s="21"/>
      <c r="J26" s="21"/>
      <c r="K26" s="21"/>
    </row>
    <row r="27" spans="5:11" s="2" customFormat="1" x14ac:dyDescent="0.25">
      <c r="E27" s="20" t="s">
        <v>106</v>
      </c>
      <c r="F27" s="21">
        <f>COUNTIFS(RAW!B:B,SUMMARY!E27,RAW!D:D,SUMMARY!$F$7)</f>
        <v>1</v>
      </c>
      <c r="G27" s="21"/>
      <c r="H27" s="21"/>
      <c r="I27" s="21"/>
      <c r="J27" s="21"/>
      <c r="K27" s="21"/>
    </row>
    <row r="28" spans="5:11" s="2" customFormat="1" x14ac:dyDescent="0.25">
      <c r="E28" s="20" t="s">
        <v>99</v>
      </c>
      <c r="F28" s="21">
        <f>COUNTIFS(RAW!B:B,SUMMARY!E28,RAW!D:D,SUMMARY!$F$7)</f>
        <v>4</v>
      </c>
      <c r="G28" s="21"/>
      <c r="H28" s="21"/>
      <c r="I28" s="21"/>
      <c r="J28" s="21"/>
      <c r="K28" s="21"/>
    </row>
    <row r="29" spans="5:11" s="2" customFormat="1" x14ac:dyDescent="0.25">
      <c r="E29" s="20" t="s">
        <v>104</v>
      </c>
      <c r="F29" s="21">
        <f>COUNTIFS(RAW!B:B,SUMMARY!E29,RAW!D:D,SUMMARY!$F$7)</f>
        <v>1</v>
      </c>
      <c r="G29" s="21"/>
      <c r="H29" s="21"/>
      <c r="I29" s="21"/>
      <c r="J29" s="21"/>
      <c r="K29" s="21"/>
    </row>
    <row r="30" spans="5:11" s="2" customFormat="1" x14ac:dyDescent="0.25">
      <c r="E30" s="20" t="s">
        <v>394</v>
      </c>
      <c r="F30" s="21">
        <f>COUNTIFS(RAW!B:B,SUMMARY!E30,RAW!D:D,SUMMARY!$F$7)</f>
        <v>1</v>
      </c>
      <c r="G30" s="21"/>
      <c r="H30" s="21"/>
      <c r="I30" s="21"/>
      <c r="J30" s="21"/>
      <c r="K30" s="21"/>
    </row>
    <row r="31" spans="5:11" x14ac:dyDescent="0.25">
      <c r="E31" s="22" t="s">
        <v>418</v>
      </c>
      <c r="F31" s="23">
        <f>SUM(F16:F21)</f>
        <v>45</v>
      </c>
      <c r="G31" s="23">
        <f>SUM(G16:G21)</f>
        <v>6</v>
      </c>
      <c r="H31" s="23">
        <f>SUM(H16:H21)</f>
        <v>11</v>
      </c>
      <c r="I31" s="23">
        <f>SUM(I16:I21)</f>
        <v>0</v>
      </c>
      <c r="J31" s="23"/>
      <c r="K31" s="23">
        <f>SUM(K16:K21)</f>
        <v>0</v>
      </c>
    </row>
    <row r="32" spans="5:11" x14ac:dyDescent="0.25">
      <c r="E32" s="24" t="s">
        <v>419</v>
      </c>
      <c r="F32" s="19"/>
      <c r="G32" s="19"/>
      <c r="H32" s="19"/>
      <c r="I32" s="19"/>
      <c r="J32" s="19"/>
      <c r="K32" s="19"/>
    </row>
    <row r="33" spans="5:11" x14ac:dyDescent="0.25">
      <c r="E33" s="25" t="s">
        <v>420</v>
      </c>
      <c r="F33" s="19"/>
      <c r="G33" s="19"/>
      <c r="H33" s="19"/>
      <c r="I33" s="19"/>
      <c r="J33" s="19"/>
      <c r="K33" s="19"/>
    </row>
    <row r="34" spans="5:11" x14ac:dyDescent="0.25">
      <c r="E34" s="25" t="s">
        <v>421</v>
      </c>
      <c r="F34" s="19"/>
      <c r="G34" s="19"/>
      <c r="H34" s="19"/>
      <c r="I34" s="19"/>
      <c r="J34" s="19"/>
      <c r="K34" s="19"/>
    </row>
    <row r="39" spans="5:11" x14ac:dyDescent="0.25">
      <c r="F39" t="s">
        <v>94</v>
      </c>
    </row>
    <row r="40" spans="5:11" x14ac:dyDescent="0.25">
      <c r="F40" t="s">
        <v>91</v>
      </c>
    </row>
    <row r="41" spans="5:11" x14ac:dyDescent="0.25">
      <c r="F41" t="s">
        <v>93</v>
      </c>
    </row>
    <row r="42" spans="5:11" x14ac:dyDescent="0.25">
      <c r="F42" t="s">
        <v>98</v>
      </c>
    </row>
    <row r="43" spans="5:11" x14ac:dyDescent="0.25">
      <c r="F43" t="s">
        <v>107</v>
      </c>
    </row>
    <row r="44" spans="5:11" x14ac:dyDescent="0.25">
      <c r="F44" t="s">
        <v>92</v>
      </c>
    </row>
    <row r="45" spans="5:11" x14ac:dyDescent="0.25">
      <c r="F45" t="s">
        <v>182</v>
      </c>
    </row>
    <row r="46" spans="5:11" x14ac:dyDescent="0.25">
      <c r="F46" t="s">
        <v>341</v>
      </c>
    </row>
    <row r="47" spans="5:11" x14ac:dyDescent="0.25">
      <c r="F47" s="2" t="s">
        <v>166</v>
      </c>
    </row>
    <row r="48" spans="5:11" x14ac:dyDescent="0.25">
      <c r="F48" t="s">
        <v>174</v>
      </c>
    </row>
    <row r="49" spans="6:10" x14ac:dyDescent="0.25">
      <c r="F49" t="s">
        <v>105</v>
      </c>
    </row>
    <row r="50" spans="6:10" x14ac:dyDescent="0.25">
      <c r="F50" t="s">
        <v>106</v>
      </c>
    </row>
    <row r="51" spans="6:10" x14ac:dyDescent="0.25">
      <c r="F51" t="s">
        <v>99</v>
      </c>
    </row>
    <row r="52" spans="6:10" x14ac:dyDescent="0.25">
      <c r="F52" t="s">
        <v>104</v>
      </c>
    </row>
    <row r="53" spans="6:10" x14ac:dyDescent="0.25">
      <c r="F53" t="s">
        <v>394</v>
      </c>
    </row>
    <row r="55" spans="6:10" x14ac:dyDescent="0.25">
      <c r="J55" s="12" t="s">
        <v>350</v>
      </c>
    </row>
    <row r="56" spans="6:10" x14ac:dyDescent="0.25">
      <c r="J56" s="12" t="s">
        <v>360</v>
      </c>
    </row>
    <row r="57" spans="6:10" x14ac:dyDescent="0.25">
      <c r="J57" s="12" t="s">
        <v>363</v>
      </c>
    </row>
    <row r="58" spans="6:10" x14ac:dyDescent="0.25">
      <c r="J58" s="12" t="s">
        <v>364</v>
      </c>
    </row>
    <row r="59" spans="6:10" x14ac:dyDescent="0.25">
      <c r="J59" s="12" t="s">
        <v>365</v>
      </c>
    </row>
    <row r="60" spans="6:10" x14ac:dyDescent="0.25">
      <c r="J60" s="12" t="s">
        <v>366</v>
      </c>
    </row>
    <row r="61" spans="6:10" x14ac:dyDescent="0.25">
      <c r="J61" s="12" t="s">
        <v>367</v>
      </c>
    </row>
    <row r="62" spans="6:10" x14ac:dyDescent="0.25">
      <c r="J62" s="12" t="s">
        <v>368</v>
      </c>
    </row>
    <row r="63" spans="6:10" x14ac:dyDescent="0.25">
      <c r="J63" s="12" t="s">
        <v>369</v>
      </c>
    </row>
    <row r="64" spans="6:10" x14ac:dyDescent="0.25">
      <c r="J64"/>
    </row>
    <row r="65" spans="10:10" x14ac:dyDescent="0.25">
      <c r="J65"/>
    </row>
    <row r="66" spans="10:10" x14ac:dyDescent="0.25">
      <c r="J66"/>
    </row>
    <row r="67" spans="10:10" x14ac:dyDescent="0.25">
      <c r="J67"/>
    </row>
    <row r="68" spans="10:10" x14ac:dyDescent="0.25">
      <c r="J68"/>
    </row>
    <row r="69" spans="10:10" x14ac:dyDescent="0.25">
      <c r="J69"/>
    </row>
    <row r="70" spans="10:10" x14ac:dyDescent="0.25">
      <c r="J70"/>
    </row>
    <row r="71" spans="10:10" x14ac:dyDescent="0.25">
      <c r="J71"/>
    </row>
    <row r="72" spans="10:10" x14ac:dyDescent="0.25">
      <c r="J72"/>
    </row>
    <row r="73" spans="10:10" x14ac:dyDescent="0.25">
      <c r="J73"/>
    </row>
    <row r="74" spans="10:10" x14ac:dyDescent="0.25">
      <c r="J74"/>
    </row>
    <row r="75" spans="10:10" x14ac:dyDescent="0.25">
      <c r="J75"/>
    </row>
    <row r="76" spans="10:10" x14ac:dyDescent="0.25">
      <c r="J76"/>
    </row>
    <row r="77" spans="10:10" x14ac:dyDescent="0.25">
      <c r="J77"/>
    </row>
    <row r="78" spans="10:10" x14ac:dyDescent="0.25">
      <c r="J78"/>
    </row>
    <row r="79" spans="10:10" x14ac:dyDescent="0.25">
      <c r="J79"/>
    </row>
    <row r="80" spans="10:10" x14ac:dyDescent="0.25">
      <c r="J80"/>
    </row>
    <row r="81" spans="10:10" x14ac:dyDescent="0.25">
      <c r="J81"/>
    </row>
    <row r="82" spans="10:10" x14ac:dyDescent="0.25">
      <c r="J82"/>
    </row>
    <row r="83" spans="10:10" x14ac:dyDescent="0.25">
      <c r="J83"/>
    </row>
    <row r="84" spans="10:10" x14ac:dyDescent="0.25">
      <c r="J84"/>
    </row>
    <row r="95" spans="10:10" x14ac:dyDescent="0.25">
      <c r="J95" s="39" t="s">
        <v>182</v>
      </c>
    </row>
    <row r="96" spans="10:10" x14ac:dyDescent="0.25">
      <c r="J96" s="39" t="s">
        <v>350</v>
      </c>
    </row>
    <row r="97" spans="10:10" x14ac:dyDescent="0.25">
      <c r="J97" s="39" t="s">
        <v>105</v>
      </c>
    </row>
    <row r="98" spans="10:10" x14ac:dyDescent="0.25">
      <c r="J98" s="39"/>
    </row>
    <row r="99" spans="10:10" x14ac:dyDescent="0.25">
      <c r="J99" s="39"/>
    </row>
    <row r="100" spans="10:10" x14ac:dyDescent="0.25">
      <c r="J100" s="39"/>
    </row>
    <row r="101" spans="10:10" x14ac:dyDescent="0.25">
      <c r="J101" s="39"/>
    </row>
    <row r="102" spans="10:10" x14ac:dyDescent="0.25">
      <c r="J102" s="39"/>
    </row>
    <row r="103" spans="10:10" x14ac:dyDescent="0.25">
      <c r="J103" s="39"/>
    </row>
    <row r="104" spans="10:10" x14ac:dyDescent="0.25">
      <c r="J104" s="39"/>
    </row>
    <row r="105" spans="10:10" x14ac:dyDescent="0.25">
      <c r="J105" s="39"/>
    </row>
    <row r="106" spans="10:10" x14ac:dyDescent="0.25">
      <c r="J106" s="39"/>
    </row>
    <row r="107" spans="10:10" x14ac:dyDescent="0.25">
      <c r="J107" s="39"/>
    </row>
    <row r="108" spans="10:10" x14ac:dyDescent="0.25">
      <c r="J108" s="39"/>
    </row>
  </sheetData>
  <mergeCells count="14">
    <mergeCell ref="F11:H11"/>
    <mergeCell ref="I11:K11"/>
    <mergeCell ref="F12:H12"/>
    <mergeCell ref="I12:K12"/>
    <mergeCell ref="E14:E15"/>
    <mergeCell ref="F14:H14"/>
    <mergeCell ref="I14:K14"/>
    <mergeCell ref="E7:E10"/>
    <mergeCell ref="F7:H7"/>
    <mergeCell ref="I7:K7"/>
    <mergeCell ref="F8:H8"/>
    <mergeCell ref="I8:K8"/>
    <mergeCell ref="F9:H10"/>
    <mergeCell ref="I9:K10"/>
  </mergeCells>
  <conditionalFormatting sqref="F8 H8">
    <cfRule type="cellIs" dxfId="28" priority="22" operator="lessThan">
      <formula>0.9</formula>
    </cfRule>
  </conditionalFormatting>
  <conditionalFormatting sqref="F8:F10 H8:H10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{3095B1BC-BB47-4A11-B1A1-E013A227EC84}</x14:id>
        </ext>
      </extLst>
    </cfRule>
  </conditionalFormatting>
  <conditionalFormatting sqref="I8:K10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{51D4D89B-700D-4ADB-B065-E6784E5D2FE3}</x14:id>
        </ext>
      </extLst>
    </cfRule>
  </conditionalFormatting>
  <conditionalFormatting sqref="F11 H11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{DDFC68B4-B9B7-46C0-A5CF-FBB17649C2BF}</x14:id>
        </ext>
      </extLst>
    </cfRule>
  </conditionalFormatting>
  <conditionalFormatting sqref="F8:F11 H8:H1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{190E7C09-40AE-4ED2-AE35-1DC0F6DFD96E}</x14:id>
        </ext>
      </extLst>
    </cfRule>
  </conditionalFormatting>
  <conditionalFormatting sqref="I11:K11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{B76DAFD6-6774-47CA-8366-AC9CA12FE202}</x14:id>
        </ext>
      </extLst>
    </cfRule>
  </conditionalFormatting>
  <conditionalFormatting sqref="I8:K1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{22C96F0F-34FB-472D-9898-2602AAE2F59B}</x14:id>
        </ext>
      </extLst>
    </cfRule>
  </conditionalFormatting>
  <conditionalFormatting sqref="F12 H1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{2F95F16C-6EA4-4EBC-A48C-DD79B8D437DA}</x14:id>
        </ext>
      </extLst>
    </cfRule>
  </conditionalFormatting>
  <conditionalFormatting sqref="F12 H1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{3D51D2A0-CFD9-44D8-B31C-BC4B9983C0AF}</x14:id>
        </ext>
      </extLst>
    </cfRule>
  </conditionalFormatting>
  <conditionalFormatting sqref="I12:K1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{06434ABE-571D-4F44-8B9B-B049795CB4BF}</x14:id>
        </ext>
      </extLst>
    </cfRule>
  </conditionalFormatting>
  <conditionalFormatting sqref="I12:K1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{3F794960-0F28-41F1-AA8F-62B564D3A4C2}</x14:id>
        </ext>
      </extLst>
    </cfRule>
  </conditionalFormatting>
  <conditionalFormatting sqref="F8:F12 H8:H1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{530DE08C-0EA7-4DD1-B706-D16497BC5BA7}</x14:id>
        </ext>
      </extLst>
    </cfRule>
  </conditionalFormatting>
  <conditionalFormatting sqref="I9:K1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{B7906F7A-5812-4689-8FC0-0FBACD0912D7}</x14:id>
        </ext>
      </extLst>
    </cfRule>
  </conditionalFormatting>
  <conditionalFormatting sqref="I8:K1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{8C942416-C631-4269-878E-AFD0696309EB}</x14:id>
        </ext>
      </extLst>
    </cfRule>
  </conditionalFormatting>
  <conditionalFormatting sqref="F8:F12 H8:H1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{6476FB0C-5F9E-4100-91BD-24F4DF1A40FB}</x14:id>
        </ext>
      </extLst>
    </cfRule>
  </conditionalFormatting>
  <conditionalFormatting sqref="I8:K1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{1C757A45-3379-4F0E-A711-6488166E05FA}</x14:id>
        </ext>
      </extLst>
    </cfRule>
  </conditionalFormatting>
  <conditionalFormatting sqref="G8">
    <cfRule type="cellIs" dxfId="27" priority="7" operator="lessThan">
      <formula>0.9</formula>
    </cfRule>
  </conditionalFormatting>
  <conditionalFormatting sqref="G8:G10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{0CA709D1-DC07-406E-80B7-F82485A7CD22}</x14:id>
        </ext>
      </extLst>
    </cfRule>
  </conditionalFormatting>
  <conditionalFormatting sqref="G1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{4ECA607D-7D51-4A5B-A2D3-40182A255832}</x14:id>
        </ext>
      </extLst>
    </cfRule>
  </conditionalFormatting>
  <conditionalFormatting sqref="G8:G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{D4C73802-AF82-4B27-8B3B-D98E2017FF91}</x14:id>
        </ext>
      </extLst>
    </cfRule>
  </conditionalFormatting>
  <conditionalFormatting sqref="G1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{3E1B81A4-CC96-4FC7-A023-FFC7DCFF57B0}</x14:id>
        </ext>
      </extLst>
    </cfRule>
  </conditionalFormatting>
  <conditionalFormatting sqref="G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{E2ACA25E-151C-4838-809C-D7E254887E13}</x14:id>
        </ext>
      </extLst>
    </cfRule>
  </conditionalFormatting>
  <conditionalFormatting sqref="G8:G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{E12D6447-5B19-469D-9F89-A9569F9D77B4}</x14:id>
        </ext>
      </extLst>
    </cfRule>
  </conditionalFormatting>
  <conditionalFormatting sqref="G8:G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{BEAB0D0F-9A7E-457C-95BC-A21301D7B4B0}</x14:id>
        </ext>
      </extLst>
    </cfRule>
  </conditionalFormatting>
  <dataValidations count="1">
    <dataValidation type="list" allowBlank="1" showInputMessage="1" showErrorMessage="1" sqref="J55:J63 J95:J108">
      <formula1>PROJECT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5B1BC-BB47-4A11-B1A1-E013A227E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F8:F10 H8:H10</xm:sqref>
        </x14:conditionalFormatting>
        <x14:conditionalFormatting xmlns:xm="http://schemas.microsoft.com/office/excel/2006/main">
          <x14:cfRule type="dataBar" id="{51D4D89B-700D-4ADB-B065-E6784E5D2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I8:K10</xm:sqref>
        </x14:conditionalFormatting>
        <x14:conditionalFormatting xmlns:xm="http://schemas.microsoft.com/office/excel/2006/main">
          <x14:cfRule type="dataBar" id="{DDFC68B4-B9B7-46C0-A5CF-FBB17649C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 H11</xm:sqref>
        </x14:conditionalFormatting>
        <x14:conditionalFormatting xmlns:xm="http://schemas.microsoft.com/office/excel/2006/main">
          <x14:cfRule type="dataBar" id="{190E7C09-40AE-4ED2-AE35-1DC0F6DF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F8:F11 H8:H11</xm:sqref>
        </x14:conditionalFormatting>
        <x14:conditionalFormatting xmlns:xm="http://schemas.microsoft.com/office/excel/2006/main">
          <x14:cfRule type="dataBar" id="{B76DAFD6-6774-47CA-8366-AC9CA12FE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I11:K11</xm:sqref>
        </x14:conditionalFormatting>
        <x14:conditionalFormatting xmlns:xm="http://schemas.microsoft.com/office/excel/2006/main">
          <x14:cfRule type="dataBar" id="{22C96F0F-34FB-472D-9898-2602AAE2F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I8:K11</xm:sqref>
        </x14:conditionalFormatting>
        <x14:conditionalFormatting xmlns:xm="http://schemas.microsoft.com/office/excel/2006/main">
          <x14:cfRule type="dataBar" id="{2F95F16C-6EA4-4EBC-A48C-DD79B8D43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 H12</xm:sqref>
        </x14:conditionalFormatting>
        <x14:conditionalFormatting xmlns:xm="http://schemas.microsoft.com/office/excel/2006/main">
          <x14:cfRule type="dataBar" id="{3D51D2A0-CFD9-44D8-B31C-BC4B9983C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 H12</xm:sqref>
        </x14:conditionalFormatting>
        <x14:conditionalFormatting xmlns:xm="http://schemas.microsoft.com/office/excel/2006/main">
          <x14:cfRule type="dataBar" id="{06434ABE-571D-4F44-8B9B-B049795C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I12:K12</xm:sqref>
        </x14:conditionalFormatting>
        <x14:conditionalFormatting xmlns:xm="http://schemas.microsoft.com/office/excel/2006/main">
          <x14:cfRule type="dataBar" id="{3F794960-0F28-41F1-AA8F-62B564D3A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I12:K12</xm:sqref>
        </x14:conditionalFormatting>
        <x14:conditionalFormatting xmlns:xm="http://schemas.microsoft.com/office/excel/2006/main">
          <x14:cfRule type="dataBar" id="{530DE08C-0EA7-4DD1-B706-D16497BC5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F8:F12 H8:H12</xm:sqref>
        </x14:conditionalFormatting>
        <x14:conditionalFormatting xmlns:xm="http://schemas.microsoft.com/office/excel/2006/main">
          <x14:cfRule type="dataBar" id="{B7906F7A-5812-4689-8FC0-0FBACD091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I9:K12</xm:sqref>
        </x14:conditionalFormatting>
        <x14:conditionalFormatting xmlns:xm="http://schemas.microsoft.com/office/excel/2006/main">
          <x14:cfRule type="dataBar" id="{8C942416-C631-4269-878E-AFD069630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I8:K12</xm:sqref>
        </x14:conditionalFormatting>
        <x14:conditionalFormatting xmlns:xm="http://schemas.microsoft.com/office/excel/2006/main">
          <x14:cfRule type="dataBar" id="{6476FB0C-5F9E-4100-91BD-24F4DF1A4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F8:F12 H8:H12</xm:sqref>
        </x14:conditionalFormatting>
        <x14:conditionalFormatting xmlns:xm="http://schemas.microsoft.com/office/excel/2006/main">
          <x14:cfRule type="dataBar" id="{1C757A45-3379-4F0E-A711-6488166E0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I8:K12</xm:sqref>
        </x14:conditionalFormatting>
        <x14:conditionalFormatting xmlns:xm="http://schemas.microsoft.com/office/excel/2006/main">
          <x14:cfRule type="dataBar" id="{0CA709D1-DC07-406E-80B7-F82485A7C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4ECA607D-7D51-4A5B-A2D3-40182A255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4C73802-AF82-4B27-8B3B-D98E2017F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E1B81A4-CC96-4FC7-A023-FFC7DCFF5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ACA25E-151C-4838-809C-D7E25488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12D6447-5B19-469D-9F89-A9569F9D7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G8:G12</xm:sqref>
        </x14:conditionalFormatting>
        <x14:conditionalFormatting xmlns:xm="http://schemas.microsoft.com/office/excel/2006/main">
          <x14:cfRule type="dataBar" id="{BEAB0D0F-9A7E-457C-95BC-A21301D7B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RAW</vt:lpstr>
      <vt:lpstr>deleted</vt:lpstr>
      <vt:lpstr>list</vt:lpstr>
      <vt:lpstr>legend</vt:lpstr>
      <vt:lpstr>SUMMARY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2024-09-16T05:20:03Z</cp:lastPrinted>
  <dcterms:created xsi:type="dcterms:W3CDTF">2024-03-12T02:00:15Z</dcterms:created>
  <dcterms:modified xsi:type="dcterms:W3CDTF">2024-09-24T01:50:30Z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