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TadenaFr\Desktop\sample pbi\"/>
    </mc:Choice>
  </mc:AlternateContent>
  <bookViews>
    <workbookView xWindow="-105" yWindow="-105" windowWidth="19425" windowHeight="10425"/>
  </bookViews>
  <sheets>
    <sheet name="cleaned" sheetId="17" r:id="rId1"/>
    <sheet name="Summary" sheetId="13" r:id="rId2"/>
    <sheet name="Sheet2" sheetId="18" r:id="rId3"/>
    <sheet name="Count_Final" sheetId="16" r:id="rId4"/>
    <sheet name="Catch-up Plan Rev1" sheetId="8" r:id="rId5"/>
    <sheet name="ASI" sheetId="7" r:id="rId6"/>
    <sheet name="Sheet1" sheetId="1" r:id="rId7"/>
    <sheet name="Summary - Original" sheetId="15" r:id="rId8"/>
    <sheet name="Count" sheetId="14" r:id="rId9"/>
  </sheets>
  <externalReferences>
    <externalReference r:id="rId10"/>
  </externalReferences>
  <definedNames>
    <definedName name="_xlnm._FilterDatabase" localSheetId="5" hidden="1">ASI!$A$6:$L$62</definedName>
    <definedName name="_xlnm._FilterDatabase" localSheetId="0" hidden="1">cleaned!$A$1:$N$1</definedName>
    <definedName name="_xlnm._FilterDatabase" localSheetId="1" hidden="1">Summary!$A$28:$S$140</definedName>
    <definedName name="_xlnm._FilterDatabase" localSheetId="7" hidden="1">'Summary - Original'!$A$28:$S$161</definedName>
    <definedName name="_GREEN">[1]ETC!$H$2:$H$4</definedName>
    <definedName name="_ML">[1]ETC!$F$2:$F$3</definedName>
    <definedName name="_YN">[1]ETC!$A$1:$A$2</definedName>
    <definedName name="_YQMW">[1]ETC!$C$2:$C$5</definedName>
    <definedName name="category">Sheet2!$A$1:$A$12</definedName>
    <definedName name="FOR_DELIVERY" localSheetId="0">#REF!</definedName>
    <definedName name="FOR_DELIVERY" localSheetId="3">#REF!</definedName>
    <definedName name="FOR_DELIVERY" localSheetId="1">#REF!</definedName>
    <definedName name="FOR_DELIVERY" localSheetId="7">#REF!</definedName>
    <definedName name="FOR_DELIVERY">#REF!</definedName>
    <definedName name="_xlnm.Print_Area" localSheetId="5">ASI!$B$2:$L$6</definedName>
    <definedName name="_xlnm.Print_Area" localSheetId="4">'Catch-up Plan Rev1'!$B$1:$R$69</definedName>
    <definedName name="_xlnm.Print_Titles" localSheetId="5">ASI!$6:$6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6" l="1"/>
  <c r="AA6" i="16"/>
  <c r="AB6" i="16"/>
  <c r="AC6" i="16"/>
  <c r="AD6" i="16"/>
  <c r="AE6" i="16"/>
  <c r="Z7" i="16"/>
  <c r="AA7" i="16"/>
  <c r="AB7" i="16"/>
  <c r="AC7" i="16"/>
  <c r="AD7" i="16"/>
  <c r="AE7" i="16"/>
  <c r="Z8" i="16"/>
  <c r="AA8" i="16"/>
  <c r="AB8" i="16"/>
  <c r="AC8" i="16"/>
  <c r="AD8" i="16"/>
  <c r="AE8" i="16"/>
  <c r="Z9" i="16"/>
  <c r="AA9" i="16"/>
  <c r="AB9" i="16"/>
  <c r="AC9" i="16"/>
  <c r="AD9" i="16"/>
  <c r="AE9" i="16"/>
  <c r="Z10" i="16"/>
  <c r="AA10" i="16"/>
  <c r="AB10" i="16"/>
  <c r="AC10" i="16"/>
  <c r="AD10" i="16"/>
  <c r="AE10" i="16"/>
  <c r="Z11" i="16"/>
  <c r="AA11" i="16"/>
  <c r="AB11" i="16"/>
  <c r="AC11" i="16"/>
  <c r="AD11" i="16"/>
  <c r="AE11" i="16"/>
  <c r="Z12" i="16"/>
  <c r="AA12" i="16"/>
  <c r="AB12" i="16"/>
  <c r="AC12" i="16"/>
  <c r="AD12" i="16"/>
  <c r="AE12" i="16"/>
  <c r="Z13" i="16"/>
  <c r="AA13" i="16"/>
  <c r="AB13" i="16"/>
  <c r="AC13" i="16"/>
  <c r="AD13" i="16"/>
  <c r="AE13" i="16"/>
  <c r="Z14" i="16"/>
  <c r="AA14" i="16"/>
  <c r="AB14" i="16"/>
  <c r="AC14" i="16"/>
  <c r="AD14" i="16"/>
  <c r="AE14" i="16"/>
  <c r="Z15" i="16"/>
  <c r="AA15" i="16"/>
  <c r="AB15" i="16"/>
  <c r="AC15" i="16"/>
  <c r="AD15" i="16"/>
  <c r="AE15" i="16"/>
  <c r="Z16" i="16"/>
  <c r="AA16" i="16"/>
  <c r="AB16" i="16"/>
  <c r="AC16" i="16"/>
  <c r="AD16" i="16"/>
  <c r="AE16" i="16"/>
  <c r="Z17" i="16"/>
  <c r="AA17" i="16"/>
  <c r="AB17" i="16"/>
  <c r="AC17" i="16"/>
  <c r="AD17" i="16"/>
  <c r="AE17" i="16"/>
  <c r="Z18" i="16"/>
  <c r="AA18" i="16"/>
  <c r="AB18" i="16"/>
  <c r="AC18" i="16"/>
  <c r="AD18" i="16"/>
  <c r="AE18" i="16"/>
  <c r="Z19" i="16"/>
  <c r="AA19" i="16"/>
  <c r="AB19" i="16"/>
  <c r="AC19" i="16"/>
  <c r="AD19" i="16"/>
  <c r="AE19" i="16"/>
  <c r="Z20" i="16"/>
  <c r="AA20" i="16"/>
  <c r="AB20" i="16"/>
  <c r="AC20" i="16"/>
  <c r="AD20" i="16"/>
  <c r="AE20" i="16"/>
  <c r="Z21" i="16"/>
  <c r="AA21" i="16"/>
  <c r="AB21" i="16"/>
  <c r="AC21" i="16"/>
  <c r="AD21" i="16"/>
  <c r="AE21" i="16"/>
  <c r="Z22" i="16"/>
  <c r="AA22" i="16"/>
  <c r="AB22" i="16"/>
  <c r="AC22" i="16"/>
  <c r="AD22" i="16"/>
  <c r="AE22" i="16"/>
  <c r="Z23" i="16"/>
  <c r="AA23" i="16"/>
  <c r="AB23" i="16"/>
  <c r="AC23" i="16"/>
  <c r="AD23" i="16"/>
  <c r="AE23" i="16"/>
  <c r="Z24" i="16"/>
  <c r="AA24" i="16"/>
  <c r="AB24" i="16"/>
  <c r="AC24" i="16"/>
  <c r="AD24" i="16"/>
  <c r="AE24" i="16"/>
  <c r="Z25" i="16"/>
  <c r="AA25" i="16"/>
  <c r="AB25" i="16"/>
  <c r="AC25" i="16"/>
  <c r="AD25" i="16"/>
  <c r="AE25" i="16"/>
  <c r="Z26" i="16"/>
  <c r="AA26" i="16"/>
  <c r="AB26" i="16"/>
  <c r="AC26" i="16"/>
  <c r="AD26" i="16"/>
  <c r="AE26" i="16"/>
  <c r="Z27" i="16"/>
  <c r="AA27" i="16"/>
  <c r="AB27" i="16"/>
  <c r="AC27" i="16"/>
  <c r="AD27" i="16"/>
  <c r="AE27" i="16"/>
  <c r="Z28" i="16"/>
  <c r="AA28" i="16"/>
  <c r="AB28" i="16"/>
  <c r="AC28" i="16"/>
  <c r="AD28" i="16"/>
  <c r="AE28" i="16"/>
  <c r="Z29" i="16"/>
  <c r="AA29" i="16"/>
  <c r="AB29" i="16"/>
  <c r="AC29" i="16"/>
  <c r="AD29" i="16"/>
  <c r="AE29" i="16"/>
  <c r="Y5" i="16"/>
  <c r="AE5" i="16"/>
  <c r="AD5" i="16"/>
  <c r="AC5" i="16"/>
  <c r="AB5" i="16"/>
  <c r="AA5" i="16"/>
  <c r="Z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AA30" i="16" l="1"/>
  <c r="AC30" i="16"/>
  <c r="Z30" i="16"/>
  <c r="AD30" i="16"/>
  <c r="AB30" i="16"/>
  <c r="AF26" i="16"/>
  <c r="AF20" i="16"/>
  <c r="AF14" i="16"/>
  <c r="AF8" i="16"/>
  <c r="AF21" i="16"/>
  <c r="AF15" i="16"/>
  <c r="AF9" i="16"/>
  <c r="AE30" i="16"/>
  <c r="AF25" i="16"/>
  <c r="AF19" i="16"/>
  <c r="AF13" i="16"/>
  <c r="AF7" i="16"/>
  <c r="AF24" i="16"/>
  <c r="AF18" i="16"/>
  <c r="AF12" i="16"/>
  <c r="AF6" i="16"/>
  <c r="AF23" i="16"/>
  <c r="AF17" i="16"/>
  <c r="AF11" i="16"/>
  <c r="Y30" i="16"/>
  <c r="AF27" i="16"/>
  <c r="AF28" i="16"/>
  <c r="AF22" i="16"/>
  <c r="AF16" i="16"/>
  <c r="AF10" i="16"/>
  <c r="AF29" i="16"/>
  <c r="AF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V5" i="16"/>
  <c r="F29" i="16"/>
  <c r="F28" i="16"/>
  <c r="F27" i="16"/>
  <c r="F26" i="16"/>
  <c r="F25" i="16"/>
  <c r="F24" i="16"/>
  <c r="F23" i="16"/>
  <c r="F22" i="16"/>
  <c r="C22" i="16"/>
  <c r="F21" i="16"/>
  <c r="C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C3" i="16"/>
  <c r="G7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AF30" i="16" l="1"/>
  <c r="G30" i="16"/>
  <c r="M30" i="16"/>
  <c r="S30" i="16"/>
  <c r="I30" i="16"/>
  <c r="O30" i="16"/>
  <c r="U30" i="16"/>
  <c r="P30" i="16"/>
  <c r="J30" i="16"/>
  <c r="K30" i="16"/>
  <c r="Q30" i="16"/>
  <c r="V30" i="16"/>
  <c r="L30" i="16"/>
  <c r="H30" i="16"/>
  <c r="N30" i="16"/>
  <c r="T30" i="16"/>
  <c r="R30" i="16"/>
  <c r="F30" i="16"/>
  <c r="W29" i="16"/>
  <c r="W28" i="16"/>
  <c r="W25" i="16"/>
  <c r="W23" i="16"/>
  <c r="W22" i="16"/>
  <c r="W19" i="16"/>
  <c r="W17" i="16"/>
  <c r="W16" i="16"/>
  <c r="W13" i="16"/>
  <c r="W11" i="16"/>
  <c r="W10" i="16"/>
  <c r="W7" i="16"/>
  <c r="W5" i="16"/>
  <c r="W26" i="16"/>
  <c r="W20" i="16"/>
  <c r="W14" i="16"/>
  <c r="W8" i="16"/>
  <c r="W27" i="16"/>
  <c r="W24" i="16"/>
  <c r="W21" i="16"/>
  <c r="W18" i="16"/>
  <c r="W15" i="16"/>
  <c r="W12" i="16"/>
  <c r="W9" i="16"/>
  <c r="W6" i="16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5" i="14"/>
  <c r="W30" i="16" l="1"/>
  <c r="I5" i="14"/>
  <c r="R5" i="14"/>
  <c r="I5" i="13"/>
  <c r="F5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C21" i="14"/>
  <c r="C22" i="14"/>
  <c r="C3" i="14"/>
  <c r="L62" i="7" l="1"/>
  <c r="L61" i="7"/>
  <c r="L60" i="7"/>
  <c r="L59" i="7"/>
  <c r="L58" i="7"/>
  <c r="L57" i="7"/>
  <c r="L56" i="7"/>
  <c r="L55" i="7"/>
  <c r="L51" i="7"/>
  <c r="L2" i="7"/>
</calcChain>
</file>

<file path=xl/comments1.xml><?xml version="1.0" encoding="utf-8"?>
<comments xmlns="http://schemas.openxmlformats.org/spreadsheetml/2006/main">
  <authors>
    <author>Nestle</author>
  </authors>
  <commentList>
    <comment ref="D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<sst xmlns="http://schemas.openxmlformats.org/spreadsheetml/2006/main" count="4860" uniqueCount="601">
  <si>
    <t xml:space="preserve">Catch up plan: Should be submitted before Saturday </t>
  </si>
  <si>
    <t xml:space="preserve">Problem </t>
  </si>
  <si>
    <t>Why we have to do follow ups from time to time for catch plan?</t>
  </si>
  <si>
    <t>Action</t>
  </si>
  <si>
    <t xml:space="preserve">Why?? </t>
  </si>
  <si>
    <t xml:space="preserve">ky wala naghatag on time </t>
  </si>
  <si>
    <t xml:space="preserve">busy sa uban nga task </t>
  </si>
  <si>
    <t xml:space="preserve">naay nakaplan nga task for that day </t>
  </si>
  <si>
    <t xml:space="preserve">Overtime on that day </t>
  </si>
  <si>
    <t xml:space="preserve">Ediscuss nila sa PE </t>
  </si>
  <si>
    <t xml:space="preserve">Make it a priority on the next day </t>
  </si>
  <si>
    <t xml:space="preserve">plan to create catch up plan every Friday </t>
  </si>
  <si>
    <t xml:space="preserve">Create simplified form </t>
  </si>
  <si>
    <t xml:space="preserve">Project Name </t>
  </si>
  <si>
    <t>Description of Issue</t>
  </si>
  <si>
    <t xml:space="preserve">Date initiated </t>
  </si>
  <si>
    <t>Activity Category</t>
  </si>
  <si>
    <t xml:space="preserve">Incident name </t>
  </si>
  <si>
    <t xml:space="preserve">Original Schedule </t>
  </si>
  <si>
    <t>Detailed Cause/Reason</t>
  </si>
  <si>
    <t xml:space="preserve">Catch up plan activity </t>
  </si>
  <si>
    <t xml:space="preserve">Who </t>
  </si>
  <si>
    <t xml:space="preserve">When </t>
  </si>
  <si>
    <t xml:space="preserve">Overall completion </t>
  </si>
  <si>
    <t>Prepared By</t>
  </si>
  <si>
    <t>Approved by</t>
  </si>
  <si>
    <t>Noted By</t>
  </si>
  <si>
    <t>Submitted</t>
  </si>
  <si>
    <t>GC Transport Upgrade Ph 2</t>
  </si>
  <si>
    <t>Delayed</t>
  </si>
  <si>
    <t>Mechanical</t>
  </si>
  <si>
    <t>Project Kick-off meeting with stakeholder</t>
  </si>
  <si>
    <t>DTL</t>
  </si>
  <si>
    <t>Scope detailing</t>
  </si>
  <si>
    <t>GC Transport Upgrade Ph 1</t>
  </si>
  <si>
    <t>Approval of Structural Analysis</t>
  </si>
  <si>
    <t>Green Coffee Van Unloading</t>
  </si>
  <si>
    <t>Civil</t>
  </si>
  <si>
    <t>Fabrication and Installation of Column &amp; Beams</t>
  </si>
  <si>
    <t>on-hold due to testing of container tilting van till further notice</t>
  </si>
  <si>
    <t>SMG</t>
  </si>
  <si>
    <t>Installation of  Sandwich Panel</t>
  </si>
  <si>
    <t>Construction of Concrete Studs</t>
  </si>
  <si>
    <t>Fabrication and Installation of Ceiling</t>
  </si>
  <si>
    <t>Installation of Roofing Support</t>
  </si>
  <si>
    <t>AFBB Smokestack</t>
  </si>
  <si>
    <t>Risk Assessment  of  Methodology</t>
  </si>
  <si>
    <t>Ravago did not submit load chart for 500T</t>
  </si>
  <si>
    <t>Follow-up Ravago</t>
  </si>
  <si>
    <t>RADY</t>
  </si>
  <si>
    <t>MAPP</t>
  </si>
  <si>
    <t>Ok</t>
  </si>
  <si>
    <t>Lifting Methodology</t>
  </si>
  <si>
    <t>Improvement of FFE RARE Filtering System</t>
  </si>
  <si>
    <t>Design Freeze</t>
  </si>
  <si>
    <t>Waiting for signatures for JCB and MAPP. (latest drawing on docusign)</t>
  </si>
  <si>
    <t>FCT</t>
  </si>
  <si>
    <t>URS</t>
  </si>
  <si>
    <t>Waiting for signed P&amp;ID</t>
  </si>
  <si>
    <t>SCRF (self cleaning rotary filter)</t>
  </si>
  <si>
    <t>3D Drawing approval based from TCU Standard (E54)</t>
  </si>
  <si>
    <t>Waiting for allignment with TCU before proceding
For further discussion
See item 16</t>
  </si>
  <si>
    <t>Independent CIP for Falling Film Evaporator</t>
  </si>
  <si>
    <t>Offline Simulation</t>
  </si>
  <si>
    <t>To reschedule meeting with  production, mheco and project Team</t>
  </si>
  <si>
    <t>Project Titles</t>
  </si>
  <si>
    <t>Category</t>
  </si>
  <si>
    <t>SE</t>
  </si>
  <si>
    <t>PE</t>
  </si>
  <si>
    <t>PM</t>
  </si>
  <si>
    <t>On-track</t>
  </si>
  <si>
    <t>WGE</t>
  </si>
  <si>
    <t>Cancellation</t>
  </si>
  <si>
    <t>Electrical</t>
  </si>
  <si>
    <t>MGS</t>
  </si>
  <si>
    <t>REC</t>
  </si>
  <si>
    <t>Not ok</t>
  </si>
  <si>
    <t>BDY</t>
  </si>
  <si>
    <t>Other priority</t>
  </si>
  <si>
    <t>JRUS</t>
  </si>
  <si>
    <t>Automation</t>
  </si>
  <si>
    <t>ALC</t>
  </si>
  <si>
    <t>ADC</t>
  </si>
  <si>
    <t>ABP</t>
  </si>
  <si>
    <t>No available SO from contractor</t>
  </si>
  <si>
    <t>Auto-compactor</t>
  </si>
  <si>
    <t>KJT</t>
  </si>
  <si>
    <t>Upgradation of Soft water plans</t>
  </si>
  <si>
    <t>Upgradation of Marley Cooling Tower</t>
  </si>
  <si>
    <t>Project Horizon 1</t>
  </si>
  <si>
    <t>Project Horizon 2</t>
  </si>
  <si>
    <t>Zurich Gap Closure</t>
  </si>
  <si>
    <t>Design freeze</t>
  </si>
  <si>
    <t>Approval of structural analysis for scaffolding</t>
  </si>
  <si>
    <t>Structural Analysis approval</t>
  </si>
  <si>
    <t>Close monitor, Follow-up and Render OT</t>
  </si>
  <si>
    <t>Approval of PEP</t>
  </si>
  <si>
    <t>Installation of Lifting Provision no. 2 (Mechanical Boom)</t>
  </si>
  <si>
    <t>Delayed due to structural analysis</t>
  </si>
  <si>
    <t>Design freeze for Mechanical Works (Dust Collector)-Fabrication Drawing</t>
  </si>
  <si>
    <t>on-routing
March 2, 2024</t>
  </si>
  <si>
    <t>URS for Dust Collector</t>
  </si>
  <si>
    <t>for rerouting 
Lacking signature og macapil</t>
  </si>
  <si>
    <t>Painting Works</t>
  </si>
  <si>
    <t>Removal of Scaffolding</t>
  </si>
  <si>
    <t>Removal of Scaffolding &amp; Enclosure</t>
  </si>
  <si>
    <t>Demobilization</t>
  </si>
  <si>
    <t xml:space="preserve">URS  </t>
  </si>
  <si>
    <t>3D Drawing approval based from TCU Standard</t>
  </si>
  <si>
    <t>on-hold
For Allignment meeting for actual installation with TCU
Item 16</t>
  </si>
  <si>
    <t>Re-orientation of isolation valves</t>
  </si>
  <si>
    <t>Removal of vursting dist at SCRF as per TCU Standard</t>
  </si>
  <si>
    <t>Removal of bursting disk and pressure relief valve at Nas filter as per TCU Standard</t>
  </si>
  <si>
    <t>Installation of relief valve and piping works at main line of product inlet line</t>
  </si>
  <si>
    <t>Installation of bursting disk and piping works at main line of product inlet line</t>
  </si>
  <si>
    <t>Create program</t>
  </si>
  <si>
    <t>Actual P&amp;ID is not the same with the submitted P&amp;ID
as of now follow actual P&amp;ID in the site
On-going finalization of program</t>
  </si>
  <si>
    <t>Weekly Meeting with production and project team. Use actual P&amp;ID for continuation</t>
  </si>
  <si>
    <t>Risk assesment</t>
  </si>
  <si>
    <t>Project Kick-off with project team to production ( attendance, ppt presentation )</t>
  </si>
  <si>
    <t>Scope Detailing</t>
  </si>
  <si>
    <t>Modification of Cyclonic Hopper no. 3(Outlet)</t>
  </si>
  <si>
    <t>If will be done after lifting of new cyclonic to silo since it will have 3 days to perform</t>
  </si>
  <si>
    <t>Render OT</t>
  </si>
  <si>
    <t>Installation of cyclonic hopper #3</t>
  </si>
  <si>
    <t>Structural Ananlysis approval for silo</t>
  </si>
  <si>
    <t>Initiate PR</t>
  </si>
  <si>
    <t>Allignment meeting with TCU</t>
  </si>
  <si>
    <t>TCU not available (on leave)</t>
  </si>
  <si>
    <t>Join Meeting on March 15, 2024</t>
  </si>
  <si>
    <t>P&amp;ID alignment</t>
  </si>
  <si>
    <t>Waiting for production Schedule / Week 12</t>
  </si>
  <si>
    <t>Actual simulation (Water run)</t>
  </si>
  <si>
    <t>March 13-16, 2024</t>
  </si>
  <si>
    <t>Installation of Cyclonic hopper no. 3</t>
  </si>
  <si>
    <t>Punchlist closure: Painting works and torque tightening</t>
  </si>
  <si>
    <t>March 11-16, 2024</t>
  </si>
  <si>
    <t>Project Kick-off ( Start ): Dust Collector</t>
  </si>
  <si>
    <t>PO release: Dust Collector</t>
  </si>
  <si>
    <t>Fully signed URS</t>
  </si>
  <si>
    <t>Lifting and installation of Smokestack and Platform</t>
  </si>
  <si>
    <t>March 11-17, 2024</t>
  </si>
  <si>
    <t>Project Kick-off ( Start ): Maintenance Platform</t>
  </si>
  <si>
    <t>Routing and approval of drawing</t>
  </si>
  <si>
    <t>Reason code</t>
  </si>
  <si>
    <t>SHE Violation/Issue</t>
  </si>
  <si>
    <t>Alignment to TCU Standard</t>
  </si>
  <si>
    <t>Lack of man power</t>
  </si>
  <si>
    <t>For Alignment meeting</t>
  </si>
  <si>
    <t>On-hold</t>
  </si>
  <si>
    <t>Materials did not arrive</t>
  </si>
  <si>
    <t>Time commited by contractor is not followed</t>
  </si>
  <si>
    <t>PEP not yet approved</t>
  </si>
  <si>
    <t>Key personnel not available</t>
  </si>
  <si>
    <t>PIC/stakeholders availability</t>
  </si>
  <si>
    <t>3RD party logistic issue (Delivery of Materials)</t>
  </si>
  <si>
    <t>PO release</t>
  </si>
  <si>
    <t>Approval of URS</t>
  </si>
  <si>
    <t>PROJECT DELAY, CANCELATION, &amp; CATCH-UP REPORT</t>
  </si>
  <si>
    <t>Rev. 2024.Mar.12</t>
  </si>
  <si>
    <t>Project Name: _______________________________________________</t>
  </si>
  <si>
    <t>Date initiated: _____________________________</t>
  </si>
  <si>
    <r>
      <t xml:space="preserve">I. Incident Name ( Description of Issue: </t>
    </r>
    <r>
      <rPr>
        <b/>
        <sz val="12"/>
        <color theme="1"/>
        <rFont val="Calibri"/>
        <family val="2"/>
        <scheme val="minor"/>
      </rPr>
      <t>Delayed              Cancellation             of Activities)</t>
    </r>
  </si>
  <si>
    <t>II. Original Planned Schedule of Activity:</t>
  </si>
  <si>
    <t>III. Why ( Detailed cause/reason of Delay or Cancellation):</t>
  </si>
  <si>
    <t>IV. What (What are the Catch-up Activities; Corrective Actions to be done):</t>
  </si>
  <si>
    <t>V. Who (Action Owner, Person-Incharge):</t>
  </si>
  <si>
    <t>VI. When (Date of Catch-up):</t>
  </si>
  <si>
    <t>VII. Over-all Completion Outlook (vs Original Schedule): On-Track or Delayed?</t>
  </si>
  <si>
    <t>Prepared by:</t>
  </si>
  <si>
    <t>Approved by:</t>
  </si>
  <si>
    <t>Noted by</t>
  </si>
  <si>
    <t>___________________________________</t>
  </si>
  <si>
    <t>Site Engineer</t>
  </si>
  <si>
    <t>Project Engineer/Lead</t>
  </si>
  <si>
    <t>Project Head</t>
  </si>
  <si>
    <t>Key personnel not around</t>
  </si>
  <si>
    <t>Others (Please indicate):</t>
  </si>
  <si>
    <t xml:space="preserve">ACTION STATUS INDICATOR - </t>
  </si>
  <si>
    <t>Last Updated:</t>
  </si>
  <si>
    <t xml:space="preserve">Note: </t>
  </si>
  <si>
    <t>Important : Must enter MEETING DATE for the template to keep track the status of action plan</t>
  </si>
  <si>
    <t>No.</t>
  </si>
  <si>
    <t>Project</t>
  </si>
  <si>
    <t>Date</t>
  </si>
  <si>
    <t>Engineering Driver</t>
  </si>
  <si>
    <t>Action Plan</t>
  </si>
  <si>
    <t>Who</t>
  </si>
  <si>
    <t>Support</t>
  </si>
  <si>
    <t>Planned</t>
  </si>
  <si>
    <t>Actual</t>
  </si>
  <si>
    <t>remark</t>
  </si>
  <si>
    <t>Status</t>
  </si>
  <si>
    <t>Revisit catch-up plan construction (boundaries for creation)</t>
  </si>
  <si>
    <t>KRSC</t>
  </si>
  <si>
    <t>Computer upgrade for draftsman may cause delay on 3D modelling</t>
  </si>
  <si>
    <t>To send follow up for methodology</t>
  </si>
  <si>
    <t>ESCALATIONS</t>
  </si>
  <si>
    <t>legend</t>
  </si>
  <si>
    <t>Done</t>
  </si>
  <si>
    <t>Pending</t>
  </si>
  <si>
    <t>Reason Code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</si>
  <si>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</si>
  <si>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</si>
  <si>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</si>
  <si>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</si>
  <si>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</si>
  <si>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</si>
  <si>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</si>
  <si>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</si>
  <si>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</si>
  <si>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</si>
  <si>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</si>
  <si>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</si>
  <si>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</si>
  <si>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</si>
  <si>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</si>
  <si>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Priority Installation of Stack</t>
  </si>
  <si>
    <t>Overtime</t>
  </si>
  <si>
    <t>Wk 13</t>
  </si>
  <si>
    <t>Enclosure inside</t>
  </si>
  <si>
    <t>Wk 9</t>
  </si>
  <si>
    <t>Production will use the GC Tilting</t>
  </si>
  <si>
    <t>Waiting for Production Schedule</t>
  </si>
  <si>
    <t>TBD</t>
  </si>
  <si>
    <t>Priority other project 
AFBB Smokestack Upgrade</t>
  </si>
  <si>
    <t>Wk13</t>
  </si>
  <si>
    <t>Demolition of Cooling tower #6</t>
  </si>
  <si>
    <t>Wk11</t>
  </si>
  <si>
    <t>Included in danger zone area during Smokestack lifting civil activity</t>
  </si>
  <si>
    <t>R16</t>
  </si>
  <si>
    <t xml:space="preserve">Others </t>
  </si>
  <si>
    <t>Wk 12</t>
  </si>
  <si>
    <t>Allignment meeting with TCU/ Coordination meeting w/ TCU for discussion of existing set up</t>
  </si>
  <si>
    <t>TCU not available</t>
  </si>
  <si>
    <t>Reschedule meeting with TCU on Week 12</t>
  </si>
  <si>
    <t>PEC2020 - E54 Spot Cooling</t>
  </si>
  <si>
    <t>Installation of E54 Spot Cooling duct</t>
  </si>
  <si>
    <t>Week 11</t>
  </si>
  <si>
    <t>High Profile Visitor</t>
  </si>
  <si>
    <t>Installation of Lightning Arrester</t>
  </si>
  <si>
    <t>Civil works was delayed</t>
  </si>
  <si>
    <t>Week 14</t>
  </si>
  <si>
    <t>wk 12</t>
  </si>
  <si>
    <t>Design freeze for Dust collector</t>
  </si>
  <si>
    <t>Structural analysis</t>
  </si>
  <si>
    <t>PEP Approval</t>
  </si>
  <si>
    <t>No signature yet from JCBaltazar</t>
  </si>
  <si>
    <t>Send follow-up email</t>
  </si>
  <si>
    <t>Delay on approval of the PR to PO (PR submitted: Feb 01, 2024</t>
  </si>
  <si>
    <t>Follow-up and escalate on the PR to PO meeting with ESD</t>
  </si>
  <si>
    <t>Wk 14</t>
  </si>
  <si>
    <t>Wk 11</t>
  </si>
  <si>
    <t>Delay on approval of the PR to PO (PR submitted: Feb 12, 2024</t>
  </si>
  <si>
    <t>Prioritized site activities</t>
  </si>
  <si>
    <t>After site activities, render OT</t>
  </si>
  <si>
    <t>PEC2020-Improvement of Natural Ventilation (window)</t>
  </si>
  <si>
    <t>PEC2020-Installation of New PE PANELS</t>
  </si>
  <si>
    <t>PEC2020-EA Process Adaptation</t>
  </si>
  <si>
    <t>PEC2020-Program Development for PEC2020</t>
  </si>
  <si>
    <t xml:space="preserve">PEC2020-Extraction 54 PEC2020  PLC Upgrade </t>
  </si>
  <si>
    <t>PEC2020-DMO GCU+</t>
  </si>
  <si>
    <t>PEC2020-E54 MCC PANEL Upgrade and Motor Control Upgrade</t>
  </si>
  <si>
    <t>PEC2020-Upgrade of cooper tubes to steel braided hose etc.</t>
  </si>
  <si>
    <t>PEC2020-Installation of new PE Panel cooling system(PH1b)</t>
  </si>
  <si>
    <t>PEC2020-Replacement of  Ventillation duct  at loading area(ph1A)</t>
  </si>
  <si>
    <t>PEC2020-Process Adaptation ( Mechl )</t>
  </si>
  <si>
    <t>Installation of screen window - entire assembly in E54</t>
  </si>
  <si>
    <t>Too tight timeline due to delay release of PO</t>
  </si>
  <si>
    <t>Prioritized PEP approval, fabrication and installation of E54 screen window</t>
  </si>
  <si>
    <t>Week 12</t>
  </si>
  <si>
    <t>Installation of scaffolding, main frame and screen frame, PEP approval in E45</t>
  </si>
  <si>
    <t>Too tight timeline due to delay release of PO and additional scope (extension of E54 scaffolding)</t>
  </si>
  <si>
    <t>Daily overtime and alignment meeting with contractor</t>
  </si>
  <si>
    <t>Week 13</t>
  </si>
  <si>
    <t>Cleaning/Polishing of screen window in E54</t>
  </si>
  <si>
    <t>Cannot install movable scaffolding due to lifting hoist cannot remove the cell filters beside the window</t>
  </si>
  <si>
    <t>Proceed the cleaning in low level portion of the window</t>
  </si>
  <si>
    <t>Installation of Screen window in E45</t>
  </si>
  <si>
    <t>Prioritized E54 scaffolding and polishing of screen window frame</t>
  </si>
  <si>
    <t>Overtime of manpower</t>
  </si>
  <si>
    <t>URS and Critical Material</t>
  </si>
  <si>
    <t>Week 8 and 11</t>
  </si>
  <si>
    <t>Process adaptation P&amp;ID on-going</t>
  </si>
  <si>
    <t>Close coordination with team, set meeting with mechanical team</t>
  </si>
  <si>
    <t>Installation of cable trays</t>
  </si>
  <si>
    <t>Need to revise timeline because of possibility production will not allow us</t>
  </si>
  <si>
    <t xml:space="preserve">Need to revise timeline </t>
  </si>
  <si>
    <t>Installation of cable tray raceway</t>
  </si>
  <si>
    <t>PO for critical instrument</t>
  </si>
  <si>
    <t>PO for CLC CPU - done, waiting for delivery</t>
  </si>
  <si>
    <t>Ask ADC for PO Copy</t>
  </si>
  <si>
    <t>Timeline adjustment</t>
  </si>
  <si>
    <t>Unable to perorm the activities due to continuous production run</t>
  </si>
  <si>
    <t>Revised timeline to 2025 Annual SD</t>
  </si>
  <si>
    <t>Week 30, 2025</t>
  </si>
  <si>
    <t>Lifting and installation of ducts
Rmoval of obstacles (angle bar, etc)</t>
  </si>
  <si>
    <t>Area is congested 
Give way to floor painting activities</t>
  </si>
  <si>
    <t>Week 15</t>
  </si>
  <si>
    <t>Scope detailing 
Kick-off</t>
  </si>
  <si>
    <t xml:space="preserve">Week 6 </t>
  </si>
  <si>
    <t>Need alignment meeting with supplier for technical clarification</t>
  </si>
  <si>
    <t>Need alignment meeting with supplier</t>
  </si>
  <si>
    <t>TBD, 
Week 18</t>
  </si>
  <si>
    <t>Kick-off
Scope detailing
Design Freeze</t>
  </si>
  <si>
    <t>Scope detailing is on-going route
Kick-off cration is on-going
Design Freeze approved for construction is on-going routing</t>
  </si>
  <si>
    <t>Render OT and time management</t>
  </si>
  <si>
    <t>Week 16</t>
  </si>
  <si>
    <t>Week 8</t>
  </si>
  <si>
    <t>Cannot proceed this activity, we need to finish first technical clarification (Dust collector)</t>
  </si>
  <si>
    <t>Allignment meeting with supplier</t>
  </si>
  <si>
    <t>Safety Upgrade of E54 Cell cover</t>
  </si>
  <si>
    <t>Tagging of lines and equipment</t>
  </si>
  <si>
    <t>Delay preparation of tags</t>
  </si>
  <si>
    <t>Set new timeline, print all tags for preparation</t>
  </si>
  <si>
    <t>Week 22</t>
  </si>
  <si>
    <t>Finalized SOO, Create program, offline simulation, risk assessment, actual simuation.</t>
  </si>
  <si>
    <t>Delayed programm creation</t>
  </si>
  <si>
    <t>Set new timeline agreed by all stakeholders</t>
  </si>
  <si>
    <t xml:space="preserve">Week 17 </t>
  </si>
  <si>
    <t>Tapping of temporary LDP power supply, Installation of cable tray droppings, and installation of wirings of GC van tilting for motor controls</t>
  </si>
  <si>
    <t>Prioritized removal of cable tray ladder and installation of new cable tray and harnessing of wires since it involves working on heights</t>
  </si>
  <si>
    <t>Next CIP schedule
Provide scaffolding</t>
  </si>
  <si>
    <t>Week 18</t>
  </si>
  <si>
    <t>Installation of lightning arrester rod</t>
  </si>
  <si>
    <t>Contractors PEP was declined by SHE due to lacking safety documents</t>
  </si>
  <si>
    <t>Cost-plus to back up</t>
  </si>
  <si>
    <t>Installation of mechanical components, upper and lower cylinder, and testing of marley #6</t>
  </si>
  <si>
    <t>JAV contractor not onsite due to manpower availability</t>
  </si>
  <si>
    <t>Priority Delayed activity and pause the advance works (all contractor focus on delayd activities)</t>
  </si>
  <si>
    <t>Installation of screen window in E45</t>
  </si>
  <si>
    <t>Prioritized E54 scaffolding and polishing of screen window frace</t>
  </si>
  <si>
    <t>Overtime manpower</t>
  </si>
  <si>
    <t>Week 36</t>
  </si>
  <si>
    <t>To follow-up procurement</t>
  </si>
  <si>
    <t>Week 25</t>
  </si>
  <si>
    <t>Week 46</t>
  </si>
  <si>
    <t>Delivery of PM, Tuflin and Mixed proof valves</t>
  </si>
  <si>
    <t>Finalization of P&amp;ID and material list with Paolo and encountered problem in Procurement Processing.</t>
  </si>
  <si>
    <t>Installation of flatbar, fullwelding of hinges</t>
  </si>
  <si>
    <t>Additional scope, installation of flatbar above window</t>
  </si>
  <si>
    <t>Manpower overtime</t>
  </si>
  <si>
    <t>PO of PM, Tuflin and mixed proof valves</t>
  </si>
  <si>
    <t>Week 1</t>
  </si>
  <si>
    <t>Design Freeze, Kick-off and Scope detailing</t>
  </si>
  <si>
    <t>Week 5</t>
  </si>
  <si>
    <t>Cancelled Meeting with TCU</t>
  </si>
  <si>
    <t>Manpower overtime so that we can present to TCU the pending drawings</t>
  </si>
  <si>
    <t>SIR E45</t>
  </si>
  <si>
    <t>Installation of E45 Pneumatic cylinder</t>
  </si>
  <si>
    <t>prioritized self-cleaning (Contractor), No EI to calibrate the load cell and lacking of pin</t>
  </si>
  <si>
    <t>Machining of pin and Coordinate with EI</t>
  </si>
  <si>
    <t>GCU+</t>
  </si>
  <si>
    <t>Installaition of V5.1 flashing plate in E54</t>
  </si>
  <si>
    <t xml:space="preserve">Plan is to install flashing plate when production costplus will replace V6.1 pipes for cleaning, they cancell the plan cleaning. </t>
  </si>
  <si>
    <t>To install next replacement of V6.1</t>
  </si>
  <si>
    <t>Submission of Welding Inspection and 5S</t>
  </si>
  <si>
    <t>Focus on clearing areas</t>
  </si>
  <si>
    <t>Submit on Week 17</t>
  </si>
  <si>
    <t>JJA</t>
  </si>
  <si>
    <t>Design Freeze on Civil drawing</t>
  </si>
  <si>
    <t>JCB is un available due to currenty occupied with urgent matters</t>
  </si>
  <si>
    <t>Approach him and follow-up</t>
  </si>
  <si>
    <t>RES</t>
  </si>
  <si>
    <t>Cladding works and Demobilization</t>
  </si>
  <si>
    <t>Prioritized cleaning of the area for visitor</t>
  </si>
  <si>
    <t>OT</t>
  </si>
  <si>
    <t>Delayed PO for Valves and sight glass</t>
  </si>
  <si>
    <t>Delayed P&amp;ID and material list approval. Some details were revised</t>
  </si>
  <si>
    <t>Focus on the valves and sight glass PR to PO conversion</t>
  </si>
  <si>
    <t>Delayed PO for PE Panel AHU</t>
  </si>
  <si>
    <t>Prio other projects and urgent support</t>
  </si>
  <si>
    <t>Focus on the technical Recon and PR to PO process</t>
  </si>
  <si>
    <t>PO for dust collector</t>
  </si>
  <si>
    <t>Under technical clarification with WGE and TCU</t>
  </si>
  <si>
    <t>Set allignment meeting with TCU</t>
  </si>
  <si>
    <t>JCB  is unavailable for the past week to sign the documents</t>
  </si>
  <si>
    <t>ZAF</t>
  </si>
  <si>
    <t>MAPP declined to sign due to lacking of documents. Add electrical and civil works</t>
  </si>
  <si>
    <t>Add electrical and civil works then load to docusign</t>
  </si>
  <si>
    <t>Week 21</t>
  </si>
  <si>
    <t>Kick-off fully signed</t>
  </si>
  <si>
    <t xml:space="preserve">Short on time </t>
  </si>
  <si>
    <t>Time management of SE</t>
  </si>
  <si>
    <t>Missed alignment meeting with TCU</t>
  </si>
  <si>
    <t>TCU availability</t>
  </si>
  <si>
    <t>Ask for another date</t>
  </si>
  <si>
    <t xml:space="preserve">Delay delivery of rotary filter </t>
  </si>
  <si>
    <t>Supplier have issues with materials and logistics</t>
  </si>
  <si>
    <t>Follow-up for new timeline</t>
  </si>
  <si>
    <t>Delayed material purchasing</t>
  </si>
  <si>
    <t>Difficulty finding exact specs for screeb</t>
  </si>
  <si>
    <t>Ask Joors for new timeline</t>
  </si>
  <si>
    <t>Lack of SHE requirements: Hot work and Work on heights</t>
  </si>
  <si>
    <t>Coordinate and conduct alignment meeting with contractors</t>
  </si>
  <si>
    <t>Week 20</t>
  </si>
  <si>
    <t>Follow-up PIC for the signatories</t>
  </si>
  <si>
    <t>Mechanical Works</t>
  </si>
  <si>
    <t>Week 9</t>
  </si>
  <si>
    <t>On-going routing of CRF</t>
  </si>
  <si>
    <t>Week 17</t>
  </si>
  <si>
    <t>PEP not yet  approved by SHE and lacking of requirements in PEP</t>
  </si>
  <si>
    <t>Issue site instruction and coordinate with contractor PIC</t>
  </si>
  <si>
    <t>Testing of Marley cooling tower #6 and #9</t>
  </si>
  <si>
    <t>Additional fabrication and installation of torque tube assymbly in cooling tower #6 and #9</t>
  </si>
  <si>
    <t>On-going extention of test run until Monday</t>
  </si>
  <si>
    <t>Delivery of fabricated ducting</t>
  </si>
  <si>
    <t>Fabricated ducts failed in line release (1/4)</t>
  </si>
  <si>
    <t>Re-check quality standard</t>
  </si>
  <si>
    <t>Fedcon</t>
  </si>
  <si>
    <t>Aproval of P&amp;ID</t>
  </si>
  <si>
    <t>Design modification and URS Finalization (approved)</t>
  </si>
  <si>
    <t>Cancelled Meeting with TCU due to TCU is not available</t>
  </si>
  <si>
    <t>Factory engineer busy</t>
  </si>
  <si>
    <t>Moved meeting with TCU</t>
  </si>
  <si>
    <t>set follow-up schedule for signatory</t>
  </si>
  <si>
    <t>Tapping of temporary LDP power supply (380VAC)</t>
  </si>
  <si>
    <t>Area is not available due to inventory of stocks and early start-up of production</t>
  </si>
  <si>
    <t>Next CIP schedule</t>
  </si>
  <si>
    <t>Week 23</t>
  </si>
  <si>
    <t>Delayed PO release</t>
  </si>
  <si>
    <t xml:space="preserve"> To meke new timeline and close monitoring on the delivery of dust colector</t>
  </si>
  <si>
    <t>Week 27</t>
  </si>
  <si>
    <t>not enough time to finish the job. Schedule was change from 2 days to 7 hours. Moved to next CIP</t>
  </si>
  <si>
    <t>Moved to next CIP</t>
  </si>
  <si>
    <t xml:space="preserve"> Fit-up of V6 and V6.1 spare pipe of cell 5 and 6
 Fit-up V4 spare splt flange of cell 3 and 4</t>
  </si>
  <si>
    <t>Installation of cladding</t>
  </si>
  <si>
    <t>Personnel still comply the requirement</t>
  </si>
  <si>
    <t>Follow-up contractor and advise to OT</t>
  </si>
  <si>
    <t>Revise drawing from area owner</t>
  </si>
  <si>
    <t>Fast track the revised drawing and approval</t>
  </si>
  <si>
    <t>PO of valves and mechanical works</t>
  </si>
  <si>
    <t>Week 18 and 19</t>
  </si>
  <si>
    <t>1. Follow-up Procurement for the qoutation of the supplier
2. Check the availability of pump and valves at technical stores
3. Ask procurement to priority the release of PO for mechanical works</t>
  </si>
  <si>
    <t>1. Qoutation from supplier not yet submitted
2. Technical Evaluation for Mechanical works was delayed</t>
  </si>
  <si>
    <t>ok</t>
  </si>
  <si>
    <t>Week 20 (Qoutation from supplier)</t>
  </si>
  <si>
    <t>Delivery of Rotary Filter</t>
  </si>
  <si>
    <t>Manufacturing of equipment was delayed</t>
  </si>
  <si>
    <t>Monitor and send email for the supplier regarding the delivery of equipment</t>
  </si>
  <si>
    <t>Week 26 (As per supplier)</t>
  </si>
  <si>
    <t>The functionality Test was completed 50% only because the program licensed from mheco was expired</t>
  </si>
  <si>
    <t>Licensed Program from mheco was expired</t>
  </si>
  <si>
    <t>Update licensed program and make a back up planned</t>
  </si>
  <si>
    <t>Chis/REC</t>
  </si>
  <si>
    <t>Week 19</t>
  </si>
  <si>
    <t>1. Scope Detailing
2. Design Freeze
3. URS</t>
  </si>
  <si>
    <t>The project concept was delayed because as per TCU, the dust collector should be separate  (Green coffee and Roasted Coffee)</t>
  </si>
  <si>
    <t xml:space="preserve">Schedule alignment meeting with production the concept of dust collection </t>
  </si>
  <si>
    <t>Delivery of mechanical (Fabrication Works)</t>
  </si>
  <si>
    <t>The PO releasing of mechanical works was delayed</t>
  </si>
  <si>
    <t>Monitor the fabrication work, as per update. Fabrication works will be completed on week 22</t>
  </si>
  <si>
    <t xml:space="preserve">Project Title </t>
  </si>
  <si>
    <t>Reason Code Legend</t>
  </si>
  <si>
    <t># of Catch - up reportd</t>
  </si>
  <si>
    <t>Total Code</t>
  </si>
  <si>
    <t>Total</t>
  </si>
  <si>
    <t># of Catch - up reports</t>
  </si>
  <si>
    <t>Manpower clinic appointment/revision of Methodology</t>
  </si>
  <si>
    <t>Discussion of Methodology step by step with the project in-charge</t>
  </si>
  <si>
    <t>Delivery of Pump</t>
  </si>
  <si>
    <t>All Activities</t>
  </si>
  <si>
    <t>May 2024
July 2024</t>
  </si>
  <si>
    <t>PO release
Installation
Delayed due to alignment meeting with TCU</t>
  </si>
  <si>
    <t>Change timeline (create new timeline)</t>
  </si>
  <si>
    <t>July 2024
Dec 2024</t>
  </si>
  <si>
    <t>Removal of affected area, existing duct and commissioning</t>
  </si>
  <si>
    <t>Removal of scaffolding @ph1 - Done
Alignment meting with Production</t>
  </si>
  <si>
    <t>Render OT and additional manpower</t>
  </si>
  <si>
    <t>Project Timeline based on NIMT</t>
  </si>
  <si>
    <t>Step 3
Design</t>
  </si>
  <si>
    <t>Step 4
Construction</t>
  </si>
  <si>
    <t>Step 5
Installation</t>
  </si>
  <si>
    <t>Step 6
Commissioning</t>
  </si>
  <si>
    <t>Step 7
Qualification</t>
  </si>
  <si>
    <t>Step 8
Verification</t>
  </si>
  <si>
    <t>Step 9
Hand-over</t>
  </si>
  <si>
    <t>to CRF not fully signed</t>
  </si>
  <si>
    <t>Total Steps</t>
  </si>
  <si>
    <t>Delivery and Installation Works</t>
  </si>
  <si>
    <t>On-going PEP and Lacking manpower</t>
  </si>
  <si>
    <t>Conduct meeting with supplier/contractor and set revise new timeline</t>
  </si>
  <si>
    <t>Cancellation of fit-up of v4 split flange of cell 5 and 6</t>
  </si>
  <si>
    <t>Due to the request of production which is to chech ASAP the v4 spare pipe of cell 8 E54 suspected to be misallign. Need to address on week 22 CIP</t>
  </si>
  <si>
    <t>To priority next CIP</t>
  </si>
  <si>
    <t>Removal of bursting disk &amp; orientation of valves &amp; pipes</t>
  </si>
  <si>
    <t>April CIP</t>
  </si>
  <si>
    <t>Approval of drawing according to  TCU standard</t>
  </si>
  <si>
    <t>Advance fabrication of pipes &amp; tie in works @May CIP</t>
  </si>
  <si>
    <t>Change design of tagging</t>
  </si>
  <si>
    <t>Expedite tagging design approval</t>
  </si>
  <si>
    <t>PO releasing of valves and pumps was delayed</t>
  </si>
  <si>
    <t>There is no quotation from supplier with the control for this activity is the makati procurement</t>
  </si>
  <si>
    <t>Get pumps at Technical stores - done
check the availability of valves at technical stores and at biomass</t>
  </si>
  <si>
    <t>Week 34</t>
  </si>
  <si>
    <t xml:space="preserve">Week 26  </t>
  </si>
  <si>
    <t>To follow-up PO for Mechanical Works</t>
  </si>
  <si>
    <t>PIC on meeting for project discussion</t>
  </si>
  <si>
    <t>To follow-up WGE for updates</t>
  </si>
  <si>
    <t>KRC</t>
  </si>
  <si>
    <t>Installation of sandwich panel, ceiling installation and painting works</t>
  </si>
  <si>
    <t>Week 26</t>
  </si>
  <si>
    <t>Priority installation of ceiling</t>
  </si>
  <si>
    <t>Follow-up contractor</t>
  </si>
  <si>
    <t xml:space="preserve">Design freeze and PR to PO </t>
  </si>
  <si>
    <t>Revised drawing and approval</t>
  </si>
  <si>
    <t>Fast track drawing and routing</t>
  </si>
  <si>
    <t>RN&amp;RES</t>
  </si>
  <si>
    <t>Week 24</t>
  </si>
  <si>
    <t>Design Freeze - construction drawing on group 1, 2 and 3</t>
  </si>
  <si>
    <t>G1 - Week 24
G2 - Week 25</t>
  </si>
  <si>
    <t>TCU is not available on scheduled meeting, MM0 is the topic during with TCU. Prioritize other urgent project: MM0 P&amp;ID, Vacuum pump P&amp;ID, as0built and modification of design</t>
  </si>
  <si>
    <t>Overtime and discuss on how to improve the process like using the hygienic engineering standard drawing</t>
  </si>
  <si>
    <t>PO approval - Group 1 (ph 2 ) Piping - works</t>
  </si>
  <si>
    <t>G1 - Week 18
G2 - Week 19</t>
  </si>
  <si>
    <t>Procurement is not available in the requested schedule of pre-bidding</t>
  </si>
  <si>
    <t>Follow-up procurement; Procurement confirm the schedule on week 24</t>
  </si>
  <si>
    <t>Week 28</t>
  </si>
  <si>
    <t>Delivery of dust collector and Mechanical works</t>
  </si>
  <si>
    <t>Delivery - Week 22
Mech works - Week 24</t>
  </si>
  <si>
    <t>Delivery is 10 weeks from PO (Wk26) Mechanical works is wk 24 as per new timeline</t>
  </si>
  <si>
    <t>Change timeline as new reference (Close Monitoring)</t>
  </si>
  <si>
    <t>Delivery - wk 26
Mech works - wk 24</t>
  </si>
  <si>
    <t>Design Freeze and URS of Dust collector</t>
  </si>
  <si>
    <t>Allignment meeting with TCU  - Week 24</t>
  </si>
  <si>
    <t>Conduct and finalized P&amp;ID (week 25)</t>
  </si>
  <si>
    <t>Installaition of sandwich panel</t>
  </si>
  <si>
    <t>Follow-up contractor to fast track the activities</t>
  </si>
  <si>
    <t>Design freeze, URS and PR of ACU</t>
  </si>
  <si>
    <t>Other priority - GCCD transport commissioning.
RFQ for supplier - on going</t>
  </si>
  <si>
    <t>Render OT once</t>
  </si>
  <si>
    <t>E54 High Pressure water heater</t>
  </si>
  <si>
    <t>Project Kick-off, scope detailing and design freeze</t>
  </si>
  <si>
    <t>No water heater drawing received from supplier as of now. We will use the latest WH Drawing from supplier and follow-up PE</t>
  </si>
  <si>
    <t>To finish once the drawing is received. Render OT, it would take 1-2 weeks</t>
  </si>
  <si>
    <t>PO approval of Tufflin, Peter Meyer, Mixed proof, Valtaco valve and sight glasss</t>
  </si>
  <si>
    <t>Week 20
Week 22</t>
  </si>
  <si>
    <t>Delayed submission of quotation from supplier, delayed approval of PO from procurement</t>
  </si>
  <si>
    <t>To follow-up procurement and supplier</t>
  </si>
  <si>
    <t>Week 24
Week 26</t>
  </si>
  <si>
    <t>URS creation - Group 4 (DPC/Additional)</t>
  </si>
  <si>
    <t>Prioritized other activities since no credit yet</t>
  </si>
  <si>
    <t>Approved PO - Tuflin valves and peter meyer</t>
  </si>
  <si>
    <t>On-going approval of procurement, requires additional approval on OLYMPE</t>
  </si>
  <si>
    <t>Creation of CILT, Gasket and Tools list</t>
  </si>
  <si>
    <t>from week 30 moved to week 24</t>
  </si>
  <si>
    <t>Prioritized PEC2020 activities scope detailing of group 3</t>
  </si>
  <si>
    <t>Prioritized SIR activities since done on PEC2020</t>
  </si>
  <si>
    <t>Approved scope - group 1 - doc 12 (1 of 3) VEC valves</t>
  </si>
  <si>
    <t xml:space="preserve">Delayed completion of the creation of scope detailing </t>
  </si>
  <si>
    <t>FEDCON</t>
  </si>
  <si>
    <t>Documentation</t>
  </si>
  <si>
    <t>Approval Process</t>
  </si>
  <si>
    <t>Design/Engineering</t>
  </si>
  <si>
    <t>To reschedule meeting with production, mheco and project Team</t>
  </si>
  <si>
    <t>Communication</t>
  </si>
  <si>
    <t>Resource Availability</t>
  </si>
  <si>
    <t>Construction</t>
  </si>
  <si>
    <t>Project Prioritization</t>
  </si>
  <si>
    <t>Change in Plan</t>
  </si>
  <si>
    <t>Procurement</t>
  </si>
  <si>
    <t>Safety</t>
  </si>
  <si>
    <t>Unable to perform the activities due to continuous production run</t>
  </si>
  <si>
    <t>Area is congested Give way to floor painting activities</t>
  </si>
  <si>
    <t>Scope detailing is on-going route Kick-off creation is on-going Design Freeze approved for construction is on-going routing</t>
  </si>
  <si>
    <t>Delayed program creation</t>
  </si>
  <si>
    <t>Prioritized self-cleaning (Contractor), No EI to calibrate the load cell and lacking of pin</t>
  </si>
  <si>
    <t>JCB is unavailable due to currently occupied with urgent matters</t>
  </si>
  <si>
    <t>JCB is unavailable for the past week to sign the documents</t>
  </si>
  <si>
    <t>Supplier has issues with materials and logistics</t>
  </si>
  <si>
    <t>Difficulty finding exact specs for screen</t>
  </si>
  <si>
    <t>PEP not yet approved by SHE and lacking of requirements in PEP</t>
  </si>
  <si>
    <t>Additional fabrication and installation of torque tube assembly in cooling tower #6 and #9</t>
  </si>
  <si>
    <t>Not enough time to finish the job. Schedule was changed from 2 days to 7 hours. Moved to next CIP</t>
  </si>
  <si>
    <t>Personnel still comply with the requirement</t>
  </si>
  <si>
    <t>Human Resources</t>
  </si>
  <si>
    <t>The project concept was delayed because as per TCU, the dust collector should be separate (Green coffee and Roasted Coffee)</t>
  </si>
  <si>
    <t>Due to the request of production which is to check ASAP the v4 spare pipe of cell 8 E54 suspected to be misaligned. Need to address on week 22 CIP</t>
  </si>
  <si>
    <t>Approval of drawing according to TCU standard</t>
  </si>
  <si>
    <t>There is no quotation from supplier with the control for this activity is the Makati procurement</t>
  </si>
  <si>
    <t>TCU is not available on scheduled meeting, MM0 is the topic during with TCU. Prioritize other urgent project: MM0 P&amp;ID, Vacuum pump P&amp;ID, as-built and modification of design</t>
  </si>
  <si>
    <t>Alignment meeting with TCU - Week 24</t>
  </si>
  <si>
    <t>Delayed completion of the creation of scope detailing</t>
  </si>
  <si>
    <t>Plan is to install flashing plate when production costplus will replace V6.1 pipes for cleaning, they cancel the plan cleaning.</t>
  </si>
  <si>
    <t>Other</t>
  </si>
  <si>
    <t>Structural Analysis approval for silo</t>
  </si>
  <si>
    <t>Short on time</t>
  </si>
  <si>
    <t>Other priority - GCCD transport commissioning. RFQ for supplier - ongoing</t>
  </si>
  <si>
    <t>Scope detailing is on-going route Kick-off cration is on-going Design Freeze approved for construction is on-going routing</t>
  </si>
  <si>
    <t>Qoutation from supplier not yet submitted &amp; Technical Evaluation for Mechanical works was delayed</t>
  </si>
  <si>
    <t>PO release, Installation, Delayed due to alignment meeting with TCU</t>
  </si>
  <si>
    <t>Removal of scaffolding @ph1 - Done, Alignment meting with Production</t>
  </si>
  <si>
    <t>Other priority - GCCD transport commissioning. RFQ for supplier - on going</t>
  </si>
  <si>
    <t>Priority other projects: AFBB Smokestack Upgrade</t>
  </si>
  <si>
    <t>Actual P&amp;ID is not the same with the submitted P&amp;ID, as of now follow actual P&amp;ID in the site, On-going finalization of program</t>
  </si>
  <si>
    <t>Actual P&amp;ID is not the same with the submitted P&amp;ID, as of now follow actual P&amp;ID in the site, Ongoing finalization of program</t>
  </si>
  <si>
    <t>Delay on approval of the PR to PO (PR submitted: Feb 01, 2024)</t>
  </si>
  <si>
    <t>Delay on approval of the PR to PO (PR submitted: Feb 12, 2024)</t>
  </si>
  <si>
    <t>Quotation from supplier not yet submitted &amp; Technical Evaluation for Mechanical works was delayed</t>
  </si>
  <si>
    <t>To CRF not fully signed</t>
  </si>
  <si>
    <t>Removal of scaffolding @ph1 - Done, Alignment meeting with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</si>
</sst>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dd\ mmm\ yy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b/>
      <sz val="9"/>
      <color rgb="FF0070C0"/>
      <name val="Arial"/>
      <family val="2"/>
    </font>
    <font>
      <b/>
      <sz val="12"/>
      <color indexed="9"/>
      <name val="Arial"/>
      <family val="2"/>
    </font>
    <font>
      <sz val="9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b/>
      <sz val="9"/>
      <color rgb="FF0000FF"/>
      <name val="Arial"/>
      <family val="2"/>
    </font>
    <font>
      <b/>
      <sz val="16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6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wrapText="1"/>
    </xf>
    <xf numFmtId="164" fontId="0" fillId="0" borderId="3" xfId="0" applyNumberFormat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0" fontId="3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top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 applyProtection="1">
      <alignment vertical="top"/>
      <protection locked="0"/>
    </xf>
    <xf numFmtId="0" fontId="4" fillId="4" borderId="30" xfId="1" applyFont="1" applyFill="1" applyBorder="1" applyAlignment="1" applyProtection="1">
      <alignment horizontal="center" vertical="center" wrapText="1"/>
      <protection locked="0"/>
    </xf>
    <xf numFmtId="165" fontId="6" fillId="5" borderId="31" xfId="1" applyNumberFormat="1" applyFont="1" applyFill="1" applyBorder="1" applyAlignment="1" applyProtection="1">
      <alignment horizontal="center" vertical="center"/>
      <protection locked="0"/>
    </xf>
    <xf numFmtId="0" fontId="7" fillId="6" borderId="32" xfId="1" applyFont="1" applyFill="1" applyBorder="1" applyAlignment="1" applyProtection="1">
      <alignment vertical="top"/>
      <protection locked="0"/>
    </xf>
    <xf numFmtId="0" fontId="7" fillId="6" borderId="33" xfId="1" applyFont="1" applyFill="1" applyBorder="1" applyAlignment="1" applyProtection="1">
      <alignment vertical="top"/>
      <protection locked="0"/>
    </xf>
    <xf numFmtId="0" fontId="7" fillId="6" borderId="33" xfId="1" applyFont="1" applyFill="1" applyBorder="1" applyAlignment="1" applyProtection="1">
      <alignment horizontal="center" vertical="top" wrapText="1"/>
      <protection locked="0"/>
    </xf>
    <xf numFmtId="0" fontId="8" fillId="6" borderId="33" xfId="1" applyFont="1" applyFill="1" applyBorder="1" applyAlignment="1" applyProtection="1">
      <alignment vertical="top" wrapText="1"/>
      <protection locked="0"/>
    </xf>
    <xf numFmtId="0" fontId="7" fillId="6" borderId="33" xfId="1" applyFont="1" applyFill="1" applyBorder="1" applyAlignment="1" applyProtection="1">
      <alignment vertical="top" wrapText="1"/>
      <protection locked="0"/>
    </xf>
    <xf numFmtId="0" fontId="7" fillId="6" borderId="34" xfId="1" applyFont="1" applyFill="1" applyBorder="1" applyAlignment="1" applyProtection="1">
      <alignment vertical="top" wrapText="1"/>
      <protection locked="0"/>
    </xf>
    <xf numFmtId="0" fontId="9" fillId="6" borderId="35" xfId="1" applyFont="1" applyFill="1" applyBorder="1" applyAlignment="1" applyProtection="1">
      <alignment horizontal="left" vertical="top"/>
      <protection locked="0"/>
    </xf>
    <xf numFmtId="0" fontId="7" fillId="6" borderId="36" xfId="1" applyFont="1" applyFill="1" applyBorder="1" applyAlignment="1" applyProtection="1">
      <alignment horizontal="center" vertical="top"/>
      <protection locked="0"/>
    </xf>
    <xf numFmtId="15" fontId="10" fillId="6" borderId="36" xfId="1" applyNumberFormat="1" applyFont="1" applyFill="1" applyBorder="1" applyAlignment="1" applyProtection="1">
      <alignment horizontal="center" vertical="top" wrapText="1"/>
      <protection locked="0"/>
    </xf>
    <xf numFmtId="0" fontId="8" fillId="6" borderId="36" xfId="1" applyFont="1" applyFill="1" applyBorder="1" applyAlignment="1" applyProtection="1">
      <alignment horizontal="left" vertical="top" wrapText="1"/>
      <protection locked="0"/>
    </xf>
    <xf numFmtId="0" fontId="7" fillId="6" borderId="36" xfId="1" applyFont="1" applyFill="1" applyBorder="1" applyAlignment="1" applyProtection="1">
      <alignment horizontal="left" vertical="top" wrapText="1"/>
      <protection locked="0"/>
    </xf>
    <xf numFmtId="0" fontId="7" fillId="6" borderId="36" xfId="1" applyFont="1" applyFill="1" applyBorder="1" applyAlignment="1" applyProtection="1">
      <alignment horizontal="center" vertical="top" wrapText="1"/>
      <protection locked="0"/>
    </xf>
    <xf numFmtId="0" fontId="7" fillId="6" borderId="37" xfId="1" applyFont="1" applyFill="1" applyBorder="1" applyAlignment="1" applyProtection="1">
      <alignment horizontal="left" vertical="top" wrapText="1"/>
      <protection locked="0"/>
    </xf>
    <xf numFmtId="0" fontId="7" fillId="2" borderId="38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top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41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12" fillId="8" borderId="42" xfId="1" applyFont="1" applyFill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left" vertical="center" wrapText="1"/>
      <protection locked="0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15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4" xfId="1" applyFont="1" applyBorder="1" applyAlignment="1" applyProtection="1">
      <alignment horizontal="center" vertical="center"/>
      <protection locked="0"/>
    </xf>
    <xf numFmtId="0" fontId="12" fillId="0" borderId="41" xfId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5" fillId="0" borderId="1" xfId="1" applyFont="1" applyBorder="1" applyAlignment="1" applyProtection="1">
      <alignment vertical="center"/>
      <protection locked="0"/>
    </xf>
    <xf numFmtId="15" fontId="12" fillId="0" borderId="41" xfId="1" applyNumberFormat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 applyProtection="1">
      <alignment vertical="center"/>
      <protection locked="0"/>
    </xf>
    <xf numFmtId="0" fontId="12" fillId="0" borderId="42" xfId="1" applyFont="1" applyBorder="1" applyAlignment="1" applyProtection="1">
      <alignment horizontal="center" vertical="center"/>
      <protection locked="0"/>
    </xf>
    <xf numFmtId="0" fontId="13" fillId="0" borderId="0" xfId="1" quotePrefix="1" applyFont="1" applyAlignment="1" applyProtection="1">
      <alignment vertical="top"/>
      <protection locked="0"/>
    </xf>
    <xf numFmtId="0" fontId="14" fillId="0" borderId="0" xfId="1" applyFont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3" fillId="0" borderId="0" xfId="1" applyFont="1" applyAlignment="1" applyProtection="1">
      <alignment vertical="top" wrapText="1"/>
      <protection locked="0"/>
    </xf>
    <xf numFmtId="0" fontId="20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36" xfId="0" applyBorder="1"/>
    <xf numFmtId="0" fontId="0" fillId="0" borderId="44" xfId="0" applyBorder="1"/>
    <xf numFmtId="14" fontId="0" fillId="0" borderId="8" xfId="0" applyNumberFormat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Fill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43" xfId="0" applyBorder="1" applyAlignment="1">
      <alignment wrapText="1"/>
    </xf>
    <xf numFmtId="0" fontId="0" fillId="0" borderId="21" xfId="0" applyBorder="1" applyAlignment="1">
      <alignment vertical="center"/>
    </xf>
    <xf numFmtId="14" fontId="0" fillId="0" borderId="21" xfId="0" applyNumberFormat="1" applyBorder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0" fontId="0" fillId="0" borderId="21" xfId="0" applyBorder="1" applyAlignment="1">
      <alignment vertical="center" wrapText="1"/>
    </xf>
    <xf numFmtId="0" fontId="0" fillId="0" borderId="43" xfId="0" applyBorder="1" applyAlignment="1">
      <alignment vertical="center"/>
    </xf>
    <xf numFmtId="1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1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49" xfId="0" quotePrefix="1" applyFont="1" applyBorder="1" applyAlignment="1">
      <alignment horizontal="center" vertical="center"/>
    </xf>
    <xf numFmtId="0" fontId="0" fillId="0" borderId="48" xfId="0" quotePrefix="1" applyFont="1" applyBorder="1" applyAlignment="1">
      <alignment horizontal="center" vertical="center"/>
    </xf>
    <xf numFmtId="0" fontId="0" fillId="0" borderId="51" xfId="0" quotePrefix="1" applyFont="1" applyBorder="1" applyAlignment="1">
      <alignment horizontal="center" vertical="center"/>
    </xf>
    <xf numFmtId="0" fontId="0" fillId="0" borderId="50" xfId="0" quotePrefix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6" xfId="0" applyBorder="1" applyAlignment="1">
      <alignment horizontal="center" wrapText="1"/>
    </xf>
    <xf numFmtId="0" fontId="0" fillId="0" borderId="57" xfId="0" quotePrefix="1" applyFont="1" applyBorder="1" applyAlignment="1">
      <alignment horizontal="center" vertical="center"/>
    </xf>
    <xf numFmtId="0" fontId="0" fillId="0" borderId="58" xfId="0" quotePrefix="1" applyFont="1" applyBorder="1" applyAlignment="1">
      <alignment horizontal="center" vertical="center"/>
    </xf>
    <xf numFmtId="0" fontId="0" fillId="0" borderId="53" xfId="0" quotePrefix="1" applyFont="1" applyBorder="1" applyAlignment="1">
      <alignment horizontal="center" vertical="center"/>
    </xf>
    <xf numFmtId="0" fontId="0" fillId="0" borderId="24" xfId="0" quotePrefix="1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quotePrefix="1" applyFont="1" applyBorder="1" applyAlignment="1">
      <alignment horizontal="center" vertical="center"/>
    </xf>
    <xf numFmtId="0" fontId="0" fillId="0" borderId="61" xfId="0" quotePrefix="1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quotePrefix="1" applyFont="1" applyBorder="1" applyAlignment="1">
      <alignment horizontal="center" vertical="center"/>
    </xf>
    <xf numFmtId="0" fontId="0" fillId="0" borderId="24" xfId="0" applyBorder="1"/>
    <xf numFmtId="0" fontId="0" fillId="0" borderId="22" xfId="0" applyBorder="1"/>
    <xf numFmtId="0" fontId="0" fillId="0" borderId="65" xfId="0" applyBorder="1"/>
    <xf numFmtId="164" fontId="0" fillId="0" borderId="1" xfId="0" applyNumberFormat="1" applyBorder="1" applyAlignment="1">
      <alignment horizontal="left" vertical="center"/>
    </xf>
    <xf numFmtId="0" fontId="0" fillId="11" borderId="46" xfId="0" applyFont="1" applyFill="1" applyBorder="1" applyAlignment="1">
      <alignment horizontal="center"/>
    </xf>
    <xf numFmtId="0" fontId="0" fillId="11" borderId="4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1" fillId="2" borderId="66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69" xfId="0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12" borderId="25" xfId="0" applyFill="1" applyBorder="1" applyAlignment="1">
      <alignment horizontal="center" vertical="center" wrapText="1"/>
    </xf>
    <xf numFmtId="0" fontId="0" fillId="0" borderId="76" xfId="0" applyBorder="1"/>
    <xf numFmtId="0" fontId="0" fillId="0" borderId="0" xfId="0" applyBorder="1"/>
    <xf numFmtId="0" fontId="0" fillId="0" borderId="45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78" xfId="0" applyBorder="1"/>
    <xf numFmtId="0" fontId="0" fillId="0" borderId="79" xfId="0" applyBorder="1" applyAlignment="1">
      <alignment horizontal="center" vertical="center" wrapText="1"/>
    </xf>
    <xf numFmtId="0" fontId="0" fillId="0" borderId="39" xfId="0" quotePrefix="1" applyFont="1" applyBorder="1" applyAlignment="1">
      <alignment horizontal="center" vertical="center"/>
    </xf>
    <xf numFmtId="0" fontId="0" fillId="0" borderId="81" xfId="0" quotePrefix="1" applyFont="1" applyBorder="1" applyAlignment="1">
      <alignment horizontal="center" vertical="center"/>
    </xf>
    <xf numFmtId="0" fontId="0" fillId="0" borderId="27" xfId="0" quotePrefix="1" applyFont="1" applyBorder="1" applyAlignment="1">
      <alignment horizontal="center" vertical="center"/>
    </xf>
    <xf numFmtId="0" fontId="0" fillId="0" borderId="33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0" fillId="0" borderId="19" xfId="0" quotePrefix="1" applyFont="1" applyBorder="1" applyAlignment="1">
      <alignment horizontal="center" vertical="center"/>
    </xf>
    <xf numFmtId="0" fontId="0" fillId="0" borderId="54" xfId="0" quotePrefix="1" applyFont="1" applyBorder="1" applyAlignment="1">
      <alignment horizontal="center" vertical="center"/>
    </xf>
    <xf numFmtId="0" fontId="0" fillId="0" borderId="4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3" borderId="10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164" fontId="1" fillId="13" borderId="11" xfId="0" applyNumberFormat="1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1" fillId="13" borderId="6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" fillId="11" borderId="1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1" fillId="13" borderId="70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2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19" fillId="10" borderId="1" xfId="0" applyFont="1" applyFill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18" fillId="0" borderId="1" xfId="0" applyFont="1" applyBorder="1" applyAlignment="1">
      <alignment vertical="top"/>
    </xf>
    <xf numFmtId="0" fontId="4" fillId="4" borderId="28" xfId="1" applyFont="1" applyFill="1" applyBorder="1" applyAlignment="1" applyProtection="1">
      <alignment horizontal="center" vertical="center" wrapText="1"/>
      <protection locked="0"/>
    </xf>
    <xf numFmtId="0" fontId="4" fillId="4" borderId="29" xfId="1" applyFont="1" applyFill="1" applyBorder="1" applyAlignment="1" applyProtection="1">
      <alignment horizontal="center" vertical="center" wrapText="1"/>
      <protection locked="0"/>
    </xf>
    <xf numFmtId="0" fontId="5" fillId="4" borderId="29" xfId="1" applyFont="1" applyFill="1" applyBorder="1" applyAlignment="1" applyProtection="1">
      <alignment horizontal="center" vertical="center" wrapText="1"/>
      <protection locked="0"/>
    </xf>
    <xf numFmtId="0" fontId="6" fillId="7" borderId="38" xfId="1" applyFont="1" applyFill="1" applyBorder="1" applyAlignment="1" applyProtection="1">
      <alignment horizontal="left" vertical="top"/>
      <protection locked="0"/>
    </xf>
    <xf numFmtId="0" fontId="6" fillId="7" borderId="39" xfId="1" applyFont="1" applyFill="1" applyBorder="1" applyAlignment="1" applyProtection="1">
      <alignment horizontal="center" vertical="top"/>
      <protection locked="0"/>
    </xf>
    <xf numFmtId="0" fontId="11" fillId="7" borderId="39" xfId="1" applyFont="1" applyFill="1" applyBorder="1" applyAlignment="1" applyProtection="1">
      <alignment horizontal="left" vertical="top"/>
      <protection locked="0"/>
    </xf>
    <xf numFmtId="0" fontId="6" fillId="7" borderId="39" xfId="1" applyFont="1" applyFill="1" applyBorder="1" applyAlignment="1" applyProtection="1">
      <alignment horizontal="left" vertical="top"/>
      <protection locked="0"/>
    </xf>
    <xf numFmtId="0" fontId="6" fillId="7" borderId="40" xfId="1" applyFont="1" applyFill="1" applyBorder="1" applyAlignment="1" applyProtection="1">
      <alignment horizontal="left" vertical="top"/>
      <protection locked="0"/>
    </xf>
    <xf numFmtId="0" fontId="7" fillId="9" borderId="41" xfId="1" applyFont="1" applyFill="1" applyBorder="1" applyAlignment="1">
      <alignment horizontal="center" vertical="center" wrapText="1"/>
    </xf>
    <xf numFmtId="0" fontId="7" fillId="9" borderId="39" xfId="1" applyFont="1" applyFill="1" applyBorder="1" applyAlignment="1">
      <alignment horizontal="center" vertical="center" wrapText="1"/>
    </xf>
    <xf numFmtId="0" fontId="8" fillId="9" borderId="39" xfId="1" applyFont="1" applyFill="1" applyBorder="1" applyAlignment="1">
      <alignment horizontal="center" vertical="center" wrapText="1"/>
    </xf>
    <xf numFmtId="0" fontId="7" fillId="9" borderId="14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/>
  </cellStyles>
  <dxfs count="30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57710</xdr:colOff>
      <xdr:row>30</xdr:row>
      <xdr:rowOff>80919</xdr:rowOff>
    </xdr:from>
    <xdr:to>
      <xdr:col>23</xdr:col>
      <xdr:colOff>19610</xdr:colOff>
      <xdr:row>62</xdr:row>
      <xdr:rowOff>114664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416" y="6288978"/>
          <a:ext cx="10910047" cy="6129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425820</xdr:colOff>
      <xdr:row>6</xdr:row>
      <xdr:rowOff>44824</xdr:rowOff>
    </xdr:from>
    <xdr:to>
      <xdr:col>7</xdr:col>
      <xdr:colOff>22409</xdr:colOff>
      <xdr:row>6</xdr:row>
      <xdr:rowOff>179295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51408" y="1344706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44820</xdr:colOff>
      <xdr:row>28</xdr:row>
      <xdr:rowOff>33617</xdr:rowOff>
    </xdr:from>
    <xdr:to>
      <xdr:col>1</xdr:col>
      <xdr:colOff>246526</xdr:colOff>
      <xdr:row>28</xdr:row>
      <xdr:rowOff>168088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49938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43409</xdr:colOff>
      <xdr:row>29</xdr:row>
      <xdr:rowOff>29135</xdr:rowOff>
    </xdr:from>
    <xdr:to>
      <xdr:col>1</xdr:col>
      <xdr:colOff>245115</xdr:colOff>
      <xdr:row>29</xdr:row>
      <xdr:rowOff>163606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48527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43985</xdr:colOff>
      <xdr:row>30</xdr:row>
      <xdr:rowOff>29713</xdr:rowOff>
    </xdr:from>
    <xdr:to>
      <xdr:col>1</xdr:col>
      <xdr:colOff>245691</xdr:colOff>
      <xdr:row>30</xdr:row>
      <xdr:rowOff>164184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649103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43150</xdr:colOff>
      <xdr:row>32</xdr:row>
      <xdr:rowOff>26895</xdr:rowOff>
    </xdr:from>
    <xdr:to>
      <xdr:col>1</xdr:col>
      <xdr:colOff>244856</xdr:colOff>
      <xdr:row>32</xdr:row>
      <xdr:rowOff>161366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48268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47885</xdr:colOff>
      <xdr:row>33</xdr:row>
      <xdr:rowOff>30546</xdr:rowOff>
    </xdr:from>
    <xdr:to>
      <xdr:col>1</xdr:col>
      <xdr:colOff>247430</xdr:colOff>
      <xdr:row>33</xdr:row>
      <xdr:rowOff>165017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53003" y="6541164"/>
          <a:ext cx="199545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41575</xdr:colOff>
      <xdr:row>31</xdr:row>
      <xdr:rowOff>28484</xdr:rowOff>
    </xdr:from>
    <xdr:to>
      <xdr:col>1</xdr:col>
      <xdr:colOff>240103</xdr:colOff>
      <xdr:row>31</xdr:row>
      <xdr:rowOff>162955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46693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44820</xdr:colOff>
      <xdr:row>28</xdr:row>
      <xdr:rowOff>33617</xdr:rowOff>
    </xdr:from>
    <xdr:to>
      <xdr:col>8</xdr:col>
      <xdr:colOff>246526</xdr:colOff>
      <xdr:row>28</xdr:row>
      <xdr:rowOff>168088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4280644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43409</xdr:colOff>
      <xdr:row>29</xdr:row>
      <xdr:rowOff>29135</xdr:rowOff>
    </xdr:from>
    <xdr:to>
      <xdr:col>8</xdr:col>
      <xdr:colOff>245115</xdr:colOff>
      <xdr:row>29</xdr:row>
      <xdr:rowOff>163606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279233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43985</xdr:colOff>
      <xdr:row>30</xdr:row>
      <xdr:rowOff>29713</xdr:rowOff>
    </xdr:from>
    <xdr:to>
      <xdr:col>8</xdr:col>
      <xdr:colOff>245691</xdr:colOff>
      <xdr:row>30</xdr:row>
      <xdr:rowOff>164184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4279809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43150</xdr:colOff>
      <xdr:row>32</xdr:row>
      <xdr:rowOff>26895</xdr:rowOff>
    </xdr:from>
    <xdr:to>
      <xdr:col>8</xdr:col>
      <xdr:colOff>244856</xdr:colOff>
      <xdr:row>32</xdr:row>
      <xdr:rowOff>161366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278974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45829</xdr:colOff>
      <xdr:row>31</xdr:row>
      <xdr:rowOff>28484</xdr:rowOff>
    </xdr:from>
    <xdr:to>
      <xdr:col>8</xdr:col>
      <xdr:colOff>244357</xdr:colOff>
      <xdr:row>31</xdr:row>
      <xdr:rowOff>162955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4281653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44823</xdr:colOff>
      <xdr:row>28</xdr:row>
      <xdr:rowOff>33617</xdr:rowOff>
    </xdr:from>
    <xdr:to>
      <xdr:col>13</xdr:col>
      <xdr:colOff>246529</xdr:colOff>
      <xdr:row>28</xdr:row>
      <xdr:rowOff>168088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678705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43412</xdr:colOff>
      <xdr:row>29</xdr:row>
      <xdr:rowOff>29135</xdr:rowOff>
    </xdr:from>
    <xdr:to>
      <xdr:col>13</xdr:col>
      <xdr:colOff>245118</xdr:colOff>
      <xdr:row>29</xdr:row>
      <xdr:rowOff>163606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677294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43988</xdr:colOff>
      <xdr:row>30</xdr:row>
      <xdr:rowOff>29713</xdr:rowOff>
    </xdr:from>
    <xdr:to>
      <xdr:col>13</xdr:col>
      <xdr:colOff>245694</xdr:colOff>
      <xdr:row>30</xdr:row>
      <xdr:rowOff>164184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6677870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43153</xdr:colOff>
      <xdr:row>32</xdr:row>
      <xdr:rowOff>26895</xdr:rowOff>
    </xdr:from>
    <xdr:to>
      <xdr:col>13</xdr:col>
      <xdr:colOff>244859</xdr:colOff>
      <xdr:row>32</xdr:row>
      <xdr:rowOff>161366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6677035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45832</xdr:colOff>
      <xdr:row>31</xdr:row>
      <xdr:rowOff>28484</xdr:rowOff>
    </xdr:from>
    <xdr:to>
      <xdr:col>13</xdr:col>
      <xdr:colOff>244360</xdr:colOff>
      <xdr:row>31</xdr:row>
      <xdr:rowOff>162955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6679714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152396</xdr:colOff>
      <xdr:row>6</xdr:row>
      <xdr:rowOff>40342</xdr:rowOff>
    </xdr:from>
    <xdr:to>
      <xdr:col>10</xdr:col>
      <xdr:colOff>62750</xdr:colOff>
      <xdr:row>6</xdr:row>
      <xdr:rowOff>174813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679572" y="1340224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425820</xdr:colOff>
      <xdr:row>41</xdr:row>
      <xdr:rowOff>44824</xdr:rowOff>
    </xdr:from>
    <xdr:to>
      <xdr:col>7</xdr:col>
      <xdr:colOff>22409</xdr:colOff>
      <xdr:row>41</xdr:row>
      <xdr:rowOff>179295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51408" y="8236324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44820</xdr:colOff>
      <xdr:row>63</xdr:row>
      <xdr:rowOff>33617</xdr:rowOff>
    </xdr:from>
    <xdr:to>
      <xdr:col>1</xdr:col>
      <xdr:colOff>246526</xdr:colOff>
      <xdr:row>63</xdr:row>
      <xdr:rowOff>168088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54420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43409</xdr:colOff>
      <xdr:row>64</xdr:row>
      <xdr:rowOff>29135</xdr:rowOff>
    </xdr:from>
    <xdr:to>
      <xdr:col>1</xdr:col>
      <xdr:colOff>245115</xdr:colOff>
      <xdr:row>64</xdr:row>
      <xdr:rowOff>163606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53009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43985</xdr:colOff>
      <xdr:row>65</xdr:row>
      <xdr:rowOff>29713</xdr:rowOff>
    </xdr:from>
    <xdr:to>
      <xdr:col>1</xdr:col>
      <xdr:colOff>245691</xdr:colOff>
      <xdr:row>65</xdr:row>
      <xdr:rowOff>164184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653585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43150</xdr:colOff>
      <xdr:row>67</xdr:row>
      <xdr:rowOff>26895</xdr:rowOff>
    </xdr:from>
    <xdr:to>
      <xdr:col>1</xdr:col>
      <xdr:colOff>244856</xdr:colOff>
      <xdr:row>67</xdr:row>
      <xdr:rowOff>161366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52750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47885</xdr:colOff>
      <xdr:row>68</xdr:row>
      <xdr:rowOff>30546</xdr:rowOff>
    </xdr:from>
    <xdr:to>
      <xdr:col>1</xdr:col>
      <xdr:colOff>247430</xdr:colOff>
      <xdr:row>68</xdr:row>
      <xdr:rowOff>165017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57485" y="6536121"/>
          <a:ext cx="199545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41575</xdr:colOff>
      <xdr:row>66</xdr:row>
      <xdr:rowOff>28484</xdr:rowOff>
    </xdr:from>
    <xdr:to>
      <xdr:col>1</xdr:col>
      <xdr:colOff>240103</xdr:colOff>
      <xdr:row>66</xdr:row>
      <xdr:rowOff>162955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51175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44820</xdr:colOff>
      <xdr:row>63</xdr:row>
      <xdr:rowOff>33617</xdr:rowOff>
    </xdr:from>
    <xdr:to>
      <xdr:col>8</xdr:col>
      <xdr:colOff>246526</xdr:colOff>
      <xdr:row>63</xdr:row>
      <xdr:rowOff>168088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4302495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43409</xdr:colOff>
      <xdr:row>64</xdr:row>
      <xdr:rowOff>29135</xdr:rowOff>
    </xdr:from>
    <xdr:to>
      <xdr:col>8</xdr:col>
      <xdr:colOff>245115</xdr:colOff>
      <xdr:row>64</xdr:row>
      <xdr:rowOff>163606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301084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43985</xdr:colOff>
      <xdr:row>65</xdr:row>
      <xdr:rowOff>29713</xdr:rowOff>
    </xdr:from>
    <xdr:to>
      <xdr:col>8</xdr:col>
      <xdr:colOff>245691</xdr:colOff>
      <xdr:row>65</xdr:row>
      <xdr:rowOff>164184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4301660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43150</xdr:colOff>
      <xdr:row>67</xdr:row>
      <xdr:rowOff>26895</xdr:rowOff>
    </xdr:from>
    <xdr:to>
      <xdr:col>8</xdr:col>
      <xdr:colOff>244856</xdr:colOff>
      <xdr:row>67</xdr:row>
      <xdr:rowOff>161366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300825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45829</xdr:colOff>
      <xdr:row>66</xdr:row>
      <xdr:rowOff>28484</xdr:rowOff>
    </xdr:from>
    <xdr:to>
      <xdr:col>8</xdr:col>
      <xdr:colOff>244357</xdr:colOff>
      <xdr:row>66</xdr:row>
      <xdr:rowOff>162955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4303504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44823</xdr:colOff>
      <xdr:row>63</xdr:row>
      <xdr:rowOff>33617</xdr:rowOff>
    </xdr:from>
    <xdr:to>
      <xdr:col>13</xdr:col>
      <xdr:colOff>246529</xdr:colOff>
      <xdr:row>63</xdr:row>
      <xdr:rowOff>168088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721848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43412</xdr:colOff>
      <xdr:row>64</xdr:row>
      <xdr:rowOff>29135</xdr:rowOff>
    </xdr:from>
    <xdr:to>
      <xdr:col>13</xdr:col>
      <xdr:colOff>245118</xdr:colOff>
      <xdr:row>64</xdr:row>
      <xdr:rowOff>163606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720437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43988</xdr:colOff>
      <xdr:row>65</xdr:row>
      <xdr:rowOff>29713</xdr:rowOff>
    </xdr:from>
    <xdr:to>
      <xdr:col>13</xdr:col>
      <xdr:colOff>245694</xdr:colOff>
      <xdr:row>65</xdr:row>
      <xdr:rowOff>164184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6721013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43153</xdr:colOff>
      <xdr:row>67</xdr:row>
      <xdr:rowOff>26895</xdr:rowOff>
    </xdr:from>
    <xdr:to>
      <xdr:col>13</xdr:col>
      <xdr:colOff>244859</xdr:colOff>
      <xdr:row>67</xdr:row>
      <xdr:rowOff>161366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6720178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45832</xdr:colOff>
      <xdr:row>66</xdr:row>
      <xdr:rowOff>28484</xdr:rowOff>
    </xdr:from>
    <xdr:to>
      <xdr:col>13</xdr:col>
      <xdr:colOff>244360</xdr:colOff>
      <xdr:row>66</xdr:row>
      <xdr:rowOff>162955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6722857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152396</xdr:colOff>
      <xdr:row>41</xdr:row>
      <xdr:rowOff>40342</xdr:rowOff>
    </xdr:from>
    <xdr:to>
      <xdr:col>10</xdr:col>
      <xdr:colOff>62750</xdr:colOff>
      <xdr:row>41</xdr:row>
      <xdr:rowOff>174813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679572" y="8231842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F%20Gasket%20Mapping%202016\Copy%20of%20Gasket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2"/>
      <sheetName val="BULK FILLING"/>
      <sheetName val="LRA"/>
      <sheetName val="RM SILO"/>
      <sheetName val="AHU"/>
      <sheetName val="DRY 0&amp;6"/>
      <sheetName val="WTA"/>
      <sheetName val="MALTO"/>
      <sheetName val="ETC"/>
      <sheetName val="Data Validatio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YES</v>
          </cell>
        </row>
        <row r="2">
          <cell r="A2" t="str">
            <v>NO</v>
          </cell>
          <cell r="C2" t="str">
            <v>Yearly</v>
          </cell>
          <cell r="F2" t="str">
            <v>Medium</v>
          </cell>
          <cell r="H2" t="str">
            <v>Green</v>
          </cell>
        </row>
        <row r="3">
          <cell r="C3" t="str">
            <v>Quarterly</v>
          </cell>
          <cell r="F3" t="str">
            <v>Low</v>
          </cell>
          <cell r="H3" t="str">
            <v>Yellow</v>
          </cell>
        </row>
        <row r="4">
          <cell r="C4" t="str">
            <v>Monthly</v>
          </cell>
          <cell r="H4" t="str">
            <v>Red</v>
          </cell>
        </row>
        <row r="5">
          <cell r="C5" t="str">
            <v>Weekly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abSelected="1" zoomScale="70" zoomScaleNormal="70" workbookViewId="0">
      <selection activeCell="H1" sqref="H1"/>
    </sheetView>
  </sheetViews>
  <sheetFormatPr defaultRowHeight="15" x14ac:dyDescent="0.25"/>
  <cols>
    <col min="1" max="1" width="44.7109375" customWidth="1"/>
    <col min="2" max="2" width="17.85546875" style="262" customWidth="1"/>
    <col min="3" max="3" width="13.5703125" style="264" customWidth="1"/>
    <col min="4" max="4" width="18.140625" style="262" customWidth="1"/>
    <col min="5" max="5" width="41.140625" customWidth="1"/>
    <col min="6" max="6" width="21" style="28" customWidth="1"/>
    <col min="7" max="7" width="66.5703125" style="278" customWidth="1"/>
    <col min="8" max="8" width="30.140625" style="263" customWidth="1"/>
    <col min="9" max="9" width="11.85546875" style="264" customWidth="1"/>
    <col min="10" max="10" width="63.28515625" customWidth="1"/>
    <col min="11" max="11" width="12.5703125" style="262" customWidth="1"/>
    <col min="12" max="12" width="18.42578125" style="262" customWidth="1"/>
    <col min="13" max="14" width="15" style="264" customWidth="1"/>
  </cols>
  <sheetData>
    <row r="1" spans="1:16" s="21" customFormat="1" ht="30.75" thickBot="1" x14ac:dyDescent="0.3">
      <c r="A1" s="282" t="s">
        <v>13</v>
      </c>
      <c r="B1" s="283" t="s">
        <v>14</v>
      </c>
      <c r="C1" s="284" t="s">
        <v>15</v>
      </c>
      <c r="D1" s="284" t="s">
        <v>16</v>
      </c>
      <c r="E1" s="284" t="s">
        <v>17</v>
      </c>
      <c r="F1" s="285" t="s">
        <v>18</v>
      </c>
      <c r="G1" s="297" t="s">
        <v>19</v>
      </c>
      <c r="H1" s="289" t="s">
        <v>66</v>
      </c>
      <c r="I1" s="284" t="s">
        <v>201</v>
      </c>
      <c r="J1" s="284" t="s">
        <v>20</v>
      </c>
      <c r="K1" s="284" t="s">
        <v>21</v>
      </c>
      <c r="L1" s="284" t="s">
        <v>22</v>
      </c>
      <c r="M1" s="287" t="s">
        <v>23</v>
      </c>
      <c r="N1" s="296" t="s">
        <v>24</v>
      </c>
    </row>
    <row r="2" spans="1:16" s="16" customFormat="1" ht="28.5" customHeight="1" x14ac:dyDescent="0.25">
      <c r="A2" s="279" t="s">
        <v>45</v>
      </c>
      <c r="B2" s="266" t="s">
        <v>29</v>
      </c>
      <c r="C2" s="265">
        <v>45355</v>
      </c>
      <c r="D2" s="266" t="s">
        <v>37</v>
      </c>
      <c r="E2" s="266" t="s">
        <v>46</v>
      </c>
      <c r="F2" s="265">
        <v>45346</v>
      </c>
      <c r="G2" s="109" t="s">
        <v>47</v>
      </c>
      <c r="H2" s="266" t="s">
        <v>560</v>
      </c>
      <c r="I2" s="266" t="s">
        <v>203</v>
      </c>
      <c r="J2" s="266" t="s">
        <v>48</v>
      </c>
      <c r="K2" s="266" t="s">
        <v>40</v>
      </c>
      <c r="L2" s="265"/>
      <c r="M2" s="269"/>
      <c r="N2" s="270" t="s">
        <v>40</v>
      </c>
      <c r="O2" s="16" t="s">
        <v>47</v>
      </c>
      <c r="P2" s="16" t="s">
        <v>560</v>
      </c>
    </row>
    <row r="3" spans="1:16" s="16" customFormat="1" ht="28.5" customHeight="1" x14ac:dyDescent="0.25">
      <c r="A3" s="279" t="s">
        <v>45</v>
      </c>
      <c r="B3" s="266" t="s">
        <v>29</v>
      </c>
      <c r="C3" s="265">
        <v>45355</v>
      </c>
      <c r="D3" s="266" t="s">
        <v>37</v>
      </c>
      <c r="E3" s="266" t="s">
        <v>52</v>
      </c>
      <c r="F3" s="265">
        <v>45346</v>
      </c>
      <c r="G3" s="109" t="s">
        <v>47</v>
      </c>
      <c r="H3" s="266" t="s">
        <v>560</v>
      </c>
      <c r="I3" s="266" t="s">
        <v>203</v>
      </c>
      <c r="J3" s="266" t="s">
        <v>48</v>
      </c>
      <c r="K3" s="266" t="s">
        <v>40</v>
      </c>
      <c r="L3" s="265"/>
      <c r="M3" s="269"/>
      <c r="N3" s="270" t="s">
        <v>40</v>
      </c>
      <c r="O3" s="16" t="s">
        <v>47</v>
      </c>
      <c r="P3" s="16" t="s">
        <v>560</v>
      </c>
    </row>
    <row r="4" spans="1:16" s="16" customFormat="1" ht="28.5" customHeight="1" x14ac:dyDescent="0.25">
      <c r="A4" s="279" t="s">
        <v>34</v>
      </c>
      <c r="B4" s="266" t="s">
        <v>29</v>
      </c>
      <c r="C4" s="265">
        <v>45355</v>
      </c>
      <c r="D4" s="266" t="s">
        <v>30</v>
      </c>
      <c r="E4" s="266" t="s">
        <v>93</v>
      </c>
      <c r="F4" s="265">
        <v>45352</v>
      </c>
      <c r="G4" s="109" t="s">
        <v>94</v>
      </c>
      <c r="H4" s="266" t="s">
        <v>553</v>
      </c>
      <c r="I4" s="266" t="s">
        <v>207</v>
      </c>
      <c r="J4" s="268" t="s">
        <v>95</v>
      </c>
      <c r="K4" s="266" t="s">
        <v>32</v>
      </c>
      <c r="L4" s="265">
        <v>45357</v>
      </c>
      <c r="M4" s="269" t="s">
        <v>29</v>
      </c>
      <c r="N4" s="270"/>
      <c r="O4" s="16" t="s">
        <v>94</v>
      </c>
      <c r="P4" s="16" t="s">
        <v>553</v>
      </c>
    </row>
    <row r="5" spans="1:16" s="16" customFormat="1" ht="28.5" customHeight="1" x14ac:dyDescent="0.25">
      <c r="A5" s="279" t="s">
        <v>34</v>
      </c>
      <c r="B5" s="266" t="s">
        <v>29</v>
      </c>
      <c r="C5" s="265">
        <v>45355</v>
      </c>
      <c r="D5" s="266" t="s">
        <v>30</v>
      </c>
      <c r="E5" s="266" t="s">
        <v>96</v>
      </c>
      <c r="F5" s="265">
        <v>45352</v>
      </c>
      <c r="G5" s="109" t="s">
        <v>94</v>
      </c>
      <c r="H5" s="266" t="s">
        <v>553</v>
      </c>
      <c r="I5" s="266" t="s">
        <v>207</v>
      </c>
      <c r="J5" s="268" t="s">
        <v>95</v>
      </c>
      <c r="K5" s="266" t="s">
        <v>32</v>
      </c>
      <c r="L5" s="265">
        <v>45357</v>
      </c>
      <c r="M5" s="269"/>
      <c r="N5" s="270"/>
      <c r="O5" s="16" t="s">
        <v>94</v>
      </c>
      <c r="P5" s="16" t="s">
        <v>553</v>
      </c>
    </row>
    <row r="6" spans="1:16" s="16" customFormat="1" ht="28.5" customHeight="1" x14ac:dyDescent="0.25">
      <c r="A6" s="279" t="s">
        <v>34</v>
      </c>
      <c r="B6" s="266" t="s">
        <v>29</v>
      </c>
      <c r="C6" s="265">
        <v>45355</v>
      </c>
      <c r="D6" s="266" t="s">
        <v>30</v>
      </c>
      <c r="E6" s="268" t="s">
        <v>97</v>
      </c>
      <c r="F6" s="265">
        <v>45353</v>
      </c>
      <c r="G6" s="109" t="s">
        <v>98</v>
      </c>
      <c r="H6" s="266" t="s">
        <v>553</v>
      </c>
      <c r="I6" s="266" t="s">
        <v>207</v>
      </c>
      <c r="J6" s="268" t="s">
        <v>95</v>
      </c>
      <c r="K6" s="266" t="s">
        <v>32</v>
      </c>
      <c r="L6" s="265">
        <v>45358</v>
      </c>
      <c r="M6" s="269" t="s">
        <v>29</v>
      </c>
      <c r="N6" s="270"/>
      <c r="O6" s="16" t="s">
        <v>98</v>
      </c>
      <c r="P6" s="16" t="s">
        <v>553</v>
      </c>
    </row>
    <row r="7" spans="1:16" ht="30" customHeight="1" x14ac:dyDescent="0.25">
      <c r="A7" s="279" t="s">
        <v>62</v>
      </c>
      <c r="B7" s="266" t="s">
        <v>29</v>
      </c>
      <c r="C7" s="265">
        <v>45353</v>
      </c>
      <c r="D7" s="266" t="s">
        <v>30</v>
      </c>
      <c r="E7" s="266" t="s">
        <v>115</v>
      </c>
      <c r="F7" s="265">
        <v>45352</v>
      </c>
      <c r="G7" s="109" t="s">
        <v>594</v>
      </c>
      <c r="H7" s="268" t="s">
        <v>553</v>
      </c>
      <c r="I7" s="266" t="s">
        <v>207</v>
      </c>
      <c r="J7" s="268" t="s">
        <v>117</v>
      </c>
      <c r="K7" s="266" t="s">
        <v>56</v>
      </c>
      <c r="L7" s="265">
        <v>45355</v>
      </c>
      <c r="M7" s="269" t="s">
        <v>29</v>
      </c>
      <c r="N7" s="270"/>
      <c r="O7" t="s">
        <v>595</v>
      </c>
      <c r="P7" t="s">
        <v>553</v>
      </c>
    </row>
    <row r="8" spans="1:16" ht="30" customHeight="1" x14ac:dyDescent="0.25">
      <c r="A8" s="279" t="s">
        <v>62</v>
      </c>
      <c r="B8" s="266" t="s">
        <v>29</v>
      </c>
      <c r="C8" s="265">
        <v>45353</v>
      </c>
      <c r="D8" s="266" t="s">
        <v>30</v>
      </c>
      <c r="E8" s="266" t="s">
        <v>63</v>
      </c>
      <c r="F8" s="265">
        <v>45352</v>
      </c>
      <c r="G8" s="109" t="s">
        <v>64</v>
      </c>
      <c r="H8" s="268" t="s">
        <v>555</v>
      </c>
      <c r="I8" s="266" t="s">
        <v>207</v>
      </c>
      <c r="J8" s="268" t="s">
        <v>117</v>
      </c>
      <c r="K8" s="266" t="s">
        <v>56</v>
      </c>
      <c r="L8" s="265">
        <v>45355</v>
      </c>
      <c r="M8" s="269"/>
      <c r="N8" s="270"/>
      <c r="O8" t="s">
        <v>554</v>
      </c>
      <c r="P8" t="s">
        <v>555</v>
      </c>
    </row>
    <row r="9" spans="1:16" ht="30" customHeight="1" x14ac:dyDescent="0.25">
      <c r="A9" s="279" t="s">
        <v>62</v>
      </c>
      <c r="B9" s="266" t="s">
        <v>29</v>
      </c>
      <c r="C9" s="265">
        <v>45353</v>
      </c>
      <c r="D9" s="266" t="s">
        <v>30</v>
      </c>
      <c r="E9" s="266" t="s">
        <v>118</v>
      </c>
      <c r="F9" s="265">
        <v>45353</v>
      </c>
      <c r="G9" s="109" t="s">
        <v>64</v>
      </c>
      <c r="H9" s="268" t="s">
        <v>555</v>
      </c>
      <c r="I9" s="266" t="s">
        <v>207</v>
      </c>
      <c r="J9" s="268" t="s">
        <v>117</v>
      </c>
      <c r="K9" s="266" t="s">
        <v>56</v>
      </c>
      <c r="L9" s="265">
        <v>45355</v>
      </c>
      <c r="M9" s="269"/>
      <c r="N9" s="270"/>
      <c r="O9" t="s">
        <v>554</v>
      </c>
      <c r="P9" t="s">
        <v>555</v>
      </c>
    </row>
    <row r="10" spans="1:16" x14ac:dyDescent="0.25">
      <c r="A10" s="279" t="s">
        <v>34</v>
      </c>
      <c r="B10" s="266" t="s">
        <v>29</v>
      </c>
      <c r="C10" s="265">
        <v>45363</v>
      </c>
      <c r="D10" s="266" t="s">
        <v>30</v>
      </c>
      <c r="E10" s="266" t="s">
        <v>121</v>
      </c>
      <c r="F10" s="265">
        <v>45360</v>
      </c>
      <c r="G10" s="109" t="s">
        <v>122</v>
      </c>
      <c r="H10" s="268" t="s">
        <v>559</v>
      </c>
      <c r="I10" s="266" t="s">
        <v>207</v>
      </c>
      <c r="J10" s="266" t="s">
        <v>123</v>
      </c>
      <c r="K10" s="266" t="s">
        <v>32</v>
      </c>
      <c r="L10" s="265">
        <v>45365</v>
      </c>
      <c r="M10" s="269" t="s">
        <v>70</v>
      </c>
      <c r="N10" s="270" t="s">
        <v>32</v>
      </c>
      <c r="O10" t="s">
        <v>122</v>
      </c>
      <c r="P10" t="s">
        <v>559</v>
      </c>
    </row>
    <row r="11" spans="1:16" x14ac:dyDescent="0.25">
      <c r="A11" s="279" t="s">
        <v>34</v>
      </c>
      <c r="B11" s="266" t="s">
        <v>29</v>
      </c>
      <c r="C11" s="265">
        <v>45363</v>
      </c>
      <c r="D11" s="266" t="s">
        <v>30</v>
      </c>
      <c r="E11" s="266" t="s">
        <v>124</v>
      </c>
      <c r="F11" s="265">
        <v>45360</v>
      </c>
      <c r="G11" s="109" t="s">
        <v>125</v>
      </c>
      <c r="H11" s="268" t="s">
        <v>553</v>
      </c>
      <c r="I11" s="266" t="s">
        <v>207</v>
      </c>
      <c r="J11" s="266" t="s">
        <v>123</v>
      </c>
      <c r="K11" s="266" t="s">
        <v>32</v>
      </c>
      <c r="L11" s="265">
        <v>45367</v>
      </c>
      <c r="M11" s="269" t="s">
        <v>70</v>
      </c>
      <c r="N11" s="270" t="s">
        <v>32</v>
      </c>
      <c r="O11" t="s">
        <v>585</v>
      </c>
      <c r="P11" t="s">
        <v>553</v>
      </c>
    </row>
    <row r="12" spans="1:16" x14ac:dyDescent="0.25">
      <c r="A12" s="279" t="s">
        <v>59</v>
      </c>
      <c r="B12" s="266" t="s">
        <v>29</v>
      </c>
      <c r="C12" s="265">
        <v>45363</v>
      </c>
      <c r="D12" s="266" t="s">
        <v>30</v>
      </c>
      <c r="E12" s="266" t="s">
        <v>127</v>
      </c>
      <c r="F12" s="265">
        <v>45359</v>
      </c>
      <c r="G12" s="109" t="s">
        <v>128</v>
      </c>
      <c r="H12" s="268" t="s">
        <v>556</v>
      </c>
      <c r="I12" s="266" t="s">
        <v>207</v>
      </c>
      <c r="J12" s="266" t="s">
        <v>129</v>
      </c>
      <c r="K12" s="266" t="s">
        <v>56</v>
      </c>
      <c r="L12" s="265">
        <v>45366</v>
      </c>
      <c r="M12" s="269" t="s">
        <v>70</v>
      </c>
      <c r="N12" s="270" t="s">
        <v>56</v>
      </c>
      <c r="O12" t="s">
        <v>128</v>
      </c>
      <c r="P12" t="s">
        <v>556</v>
      </c>
    </row>
    <row r="13" spans="1:16" x14ac:dyDescent="0.25">
      <c r="A13" s="279" t="s">
        <v>62</v>
      </c>
      <c r="B13" s="266" t="s">
        <v>29</v>
      </c>
      <c r="C13" s="265">
        <v>45363</v>
      </c>
      <c r="D13" s="266" t="s">
        <v>30</v>
      </c>
      <c r="E13" s="266" t="s">
        <v>115</v>
      </c>
      <c r="F13" s="265">
        <v>45360</v>
      </c>
      <c r="G13" s="109" t="s">
        <v>130</v>
      </c>
      <c r="H13" s="266" t="s">
        <v>553</v>
      </c>
      <c r="I13" s="266" t="s">
        <v>207</v>
      </c>
      <c r="J13" s="268" t="s">
        <v>131</v>
      </c>
      <c r="K13" s="266" t="s">
        <v>56</v>
      </c>
      <c r="L13" s="265">
        <v>45363</v>
      </c>
      <c r="M13" s="269" t="s">
        <v>70</v>
      </c>
      <c r="N13" s="270" t="s">
        <v>56</v>
      </c>
      <c r="O13" t="s">
        <v>130</v>
      </c>
      <c r="P13" t="s">
        <v>553</v>
      </c>
    </row>
    <row r="14" spans="1:16" x14ac:dyDescent="0.25">
      <c r="A14" s="279" t="s">
        <v>62</v>
      </c>
      <c r="B14" s="266" t="s">
        <v>29</v>
      </c>
      <c r="C14" s="265">
        <v>45363</v>
      </c>
      <c r="D14" s="266" t="s">
        <v>30</v>
      </c>
      <c r="E14" s="266" t="s">
        <v>63</v>
      </c>
      <c r="F14" s="265">
        <v>45359</v>
      </c>
      <c r="G14" s="109" t="s">
        <v>130</v>
      </c>
      <c r="H14" s="266" t="s">
        <v>553</v>
      </c>
      <c r="I14" s="266" t="s">
        <v>207</v>
      </c>
      <c r="J14" s="268" t="s">
        <v>131</v>
      </c>
      <c r="K14" s="266" t="s">
        <v>56</v>
      </c>
      <c r="L14" s="265">
        <v>45363</v>
      </c>
      <c r="M14" s="269"/>
      <c r="N14" s="270" t="s">
        <v>56</v>
      </c>
      <c r="O14" t="s">
        <v>130</v>
      </c>
      <c r="P14" t="s">
        <v>553</v>
      </c>
    </row>
    <row r="15" spans="1:16" x14ac:dyDescent="0.25">
      <c r="A15" s="279" t="s">
        <v>62</v>
      </c>
      <c r="B15" s="266" t="s">
        <v>29</v>
      </c>
      <c r="C15" s="265">
        <v>45363</v>
      </c>
      <c r="D15" s="266" t="s">
        <v>30</v>
      </c>
      <c r="E15" s="266" t="s">
        <v>132</v>
      </c>
      <c r="F15" s="265">
        <v>45360</v>
      </c>
      <c r="G15" s="109" t="s">
        <v>130</v>
      </c>
      <c r="H15" s="266" t="s">
        <v>553</v>
      </c>
      <c r="I15" s="266" t="s">
        <v>207</v>
      </c>
      <c r="J15" s="268" t="s">
        <v>131</v>
      </c>
      <c r="K15" s="266" t="s">
        <v>56</v>
      </c>
      <c r="L15" s="265">
        <v>45363</v>
      </c>
      <c r="M15" s="269"/>
      <c r="N15" s="270" t="s">
        <v>56</v>
      </c>
      <c r="O15" t="s">
        <v>130</v>
      </c>
      <c r="P15" t="s">
        <v>553</v>
      </c>
    </row>
    <row r="16" spans="1:16" x14ac:dyDescent="0.25">
      <c r="A16" s="279" t="s">
        <v>45</v>
      </c>
      <c r="B16" s="266" t="s">
        <v>29</v>
      </c>
      <c r="C16" s="265">
        <v>45362</v>
      </c>
      <c r="D16" s="266" t="s">
        <v>73</v>
      </c>
      <c r="E16" s="266" t="s">
        <v>240</v>
      </c>
      <c r="F16" s="265">
        <v>45362</v>
      </c>
      <c r="G16" s="109" t="s">
        <v>241</v>
      </c>
      <c r="H16" s="268" t="s">
        <v>557</v>
      </c>
      <c r="I16" s="266" t="s">
        <v>207</v>
      </c>
      <c r="J16" s="266" t="s">
        <v>242</v>
      </c>
      <c r="K16" s="266" t="s">
        <v>74</v>
      </c>
      <c r="L16" s="265">
        <v>45387</v>
      </c>
      <c r="M16" s="269" t="s">
        <v>29</v>
      </c>
      <c r="N16" s="270" t="s">
        <v>74</v>
      </c>
      <c r="O16" t="s">
        <v>241</v>
      </c>
      <c r="P16" t="s">
        <v>557</v>
      </c>
    </row>
    <row r="17" spans="1:16" ht="30" customHeight="1" x14ac:dyDescent="0.25">
      <c r="A17" s="279" t="s">
        <v>34</v>
      </c>
      <c r="B17" s="266" t="s">
        <v>29</v>
      </c>
      <c r="C17" s="265">
        <v>45370</v>
      </c>
      <c r="D17" s="266" t="s">
        <v>30</v>
      </c>
      <c r="E17" s="268" t="s">
        <v>121</v>
      </c>
      <c r="F17" s="265">
        <v>45364</v>
      </c>
      <c r="G17" s="109" t="s">
        <v>254</v>
      </c>
      <c r="H17" s="268" t="s">
        <v>558</v>
      </c>
      <c r="I17" s="266" t="s">
        <v>204</v>
      </c>
      <c r="J17" s="266" t="s">
        <v>255</v>
      </c>
      <c r="K17" s="266" t="s">
        <v>32</v>
      </c>
      <c r="L17" s="265">
        <v>45388</v>
      </c>
      <c r="M17" s="269" t="s">
        <v>29</v>
      </c>
      <c r="N17" s="270" t="s">
        <v>32</v>
      </c>
      <c r="O17" t="s">
        <v>254</v>
      </c>
      <c r="P17" t="s">
        <v>558</v>
      </c>
    </row>
    <row r="18" spans="1:16" x14ac:dyDescent="0.25">
      <c r="A18" s="279" t="s">
        <v>36</v>
      </c>
      <c r="B18" s="266" t="s">
        <v>29</v>
      </c>
      <c r="C18" s="265">
        <v>45370</v>
      </c>
      <c r="D18" s="266" t="s">
        <v>30</v>
      </c>
      <c r="E18" s="266" t="s">
        <v>137</v>
      </c>
      <c r="F18" s="265">
        <v>45366</v>
      </c>
      <c r="G18" s="109" t="s">
        <v>222</v>
      </c>
      <c r="H18" s="268" t="s">
        <v>584</v>
      </c>
      <c r="I18" s="266" t="s">
        <v>204</v>
      </c>
      <c r="J18" s="266" t="s">
        <v>255</v>
      </c>
      <c r="K18" s="266" t="s">
        <v>32</v>
      </c>
      <c r="L18" s="265">
        <v>45388</v>
      </c>
      <c r="M18" s="269" t="s">
        <v>29</v>
      </c>
      <c r="N18" s="270" t="s">
        <v>32</v>
      </c>
      <c r="O18" t="s">
        <v>222</v>
      </c>
      <c r="P18" t="s">
        <v>584</v>
      </c>
    </row>
    <row r="19" spans="1:16" x14ac:dyDescent="0.25">
      <c r="A19" s="279" t="s">
        <v>36</v>
      </c>
      <c r="B19" s="266" t="s">
        <v>29</v>
      </c>
      <c r="C19" s="265">
        <v>45369</v>
      </c>
      <c r="D19" s="266" t="s">
        <v>37</v>
      </c>
      <c r="E19" s="266" t="s">
        <v>220</v>
      </c>
      <c r="F19" s="265">
        <v>45348</v>
      </c>
      <c r="G19" s="109" t="s">
        <v>222</v>
      </c>
      <c r="H19" s="268" t="s">
        <v>584</v>
      </c>
      <c r="I19" s="268" t="s">
        <v>208</v>
      </c>
      <c r="J19" s="266" t="s">
        <v>223</v>
      </c>
      <c r="K19" s="266" t="s">
        <v>40</v>
      </c>
      <c r="L19" s="265"/>
      <c r="M19" s="269" t="s">
        <v>29</v>
      </c>
      <c r="N19" s="270" t="s">
        <v>40</v>
      </c>
      <c r="O19" t="s">
        <v>222</v>
      </c>
      <c r="P19" t="s">
        <v>584</v>
      </c>
    </row>
    <row r="20" spans="1:16" x14ac:dyDescent="0.25">
      <c r="A20" s="279" t="s">
        <v>36</v>
      </c>
      <c r="B20" s="266" t="s">
        <v>29</v>
      </c>
      <c r="C20" s="265">
        <v>45369</v>
      </c>
      <c r="D20" s="266" t="s">
        <v>30</v>
      </c>
      <c r="E20" s="266" t="s">
        <v>138</v>
      </c>
      <c r="F20" s="265">
        <v>45366</v>
      </c>
      <c r="G20" s="109" t="s">
        <v>249</v>
      </c>
      <c r="H20" s="268" t="s">
        <v>552</v>
      </c>
      <c r="I20" s="266" t="s">
        <v>215</v>
      </c>
      <c r="J20" s="268" t="s">
        <v>250</v>
      </c>
      <c r="K20" s="266" t="s">
        <v>71</v>
      </c>
      <c r="L20" s="265">
        <v>45388</v>
      </c>
      <c r="M20" s="269" t="s">
        <v>29</v>
      </c>
      <c r="N20" s="270"/>
      <c r="O20" t="s">
        <v>596</v>
      </c>
      <c r="P20" t="s">
        <v>552</v>
      </c>
    </row>
    <row r="21" spans="1:16" x14ac:dyDescent="0.25">
      <c r="A21" s="290" t="s">
        <v>53</v>
      </c>
      <c r="B21" s="109" t="s">
        <v>29</v>
      </c>
      <c r="C21" s="265">
        <v>45369</v>
      </c>
      <c r="D21" s="109" t="s">
        <v>30</v>
      </c>
      <c r="E21" s="291" t="s">
        <v>139</v>
      </c>
      <c r="F21" s="265">
        <v>45367</v>
      </c>
      <c r="G21" s="109" t="s">
        <v>247</v>
      </c>
      <c r="H21" s="291" t="s">
        <v>552</v>
      </c>
      <c r="I21" s="109" t="s">
        <v>216</v>
      </c>
      <c r="J21" s="109" t="s">
        <v>248</v>
      </c>
      <c r="K21" s="109" t="s">
        <v>56</v>
      </c>
      <c r="L21" s="265">
        <v>45380</v>
      </c>
      <c r="M21" s="269" t="s">
        <v>70</v>
      </c>
      <c r="N21" s="270" t="s">
        <v>56</v>
      </c>
      <c r="O21" t="s">
        <v>247</v>
      </c>
      <c r="P21" t="s">
        <v>552</v>
      </c>
    </row>
    <row r="22" spans="1:16" x14ac:dyDescent="0.25">
      <c r="A22" s="279" t="s">
        <v>45</v>
      </c>
      <c r="B22" s="266" t="s">
        <v>29</v>
      </c>
      <c r="C22" s="265">
        <v>45369</v>
      </c>
      <c r="D22" s="266" t="s">
        <v>37</v>
      </c>
      <c r="E22" s="266" t="s">
        <v>140</v>
      </c>
      <c r="F22" s="265">
        <v>45362</v>
      </c>
      <c r="G22" s="109" t="s">
        <v>217</v>
      </c>
      <c r="H22" s="268" t="s">
        <v>558</v>
      </c>
      <c r="I22" s="266" t="s">
        <v>204</v>
      </c>
      <c r="J22" s="266" t="s">
        <v>218</v>
      </c>
      <c r="K22" s="266" t="s">
        <v>40</v>
      </c>
      <c r="L22" s="265">
        <v>45380</v>
      </c>
      <c r="M22" s="269" t="s">
        <v>70</v>
      </c>
      <c r="N22" s="270" t="s">
        <v>40</v>
      </c>
      <c r="O22" t="s">
        <v>217</v>
      </c>
      <c r="P22" t="s">
        <v>558</v>
      </c>
    </row>
    <row r="23" spans="1:16" ht="45" customHeight="1" x14ac:dyDescent="0.25">
      <c r="A23" s="279" t="s">
        <v>59</v>
      </c>
      <c r="B23" s="266" t="s">
        <v>29</v>
      </c>
      <c r="C23" s="265">
        <v>45369</v>
      </c>
      <c r="D23" s="266" t="s">
        <v>30</v>
      </c>
      <c r="E23" s="268" t="s">
        <v>233</v>
      </c>
      <c r="F23" s="265">
        <v>45366</v>
      </c>
      <c r="G23" s="109" t="s">
        <v>234</v>
      </c>
      <c r="H23" s="268" t="s">
        <v>556</v>
      </c>
      <c r="I23" s="268" t="s">
        <v>203</v>
      </c>
      <c r="J23" s="268" t="s">
        <v>235</v>
      </c>
      <c r="K23" s="268" t="s">
        <v>75</v>
      </c>
      <c r="L23" s="265">
        <v>45373</v>
      </c>
      <c r="M23" s="269" t="s">
        <v>70</v>
      </c>
      <c r="N23" s="270"/>
      <c r="O23" t="s">
        <v>234</v>
      </c>
      <c r="P23" t="s">
        <v>556</v>
      </c>
    </row>
    <row r="24" spans="1:16" ht="15" customHeight="1" x14ac:dyDescent="0.25">
      <c r="A24" s="279" t="s">
        <v>85</v>
      </c>
      <c r="B24" s="266" t="s">
        <v>29</v>
      </c>
      <c r="C24" s="265">
        <v>45369</v>
      </c>
      <c r="D24" s="266" t="s">
        <v>37</v>
      </c>
      <c r="E24" s="266" t="s">
        <v>142</v>
      </c>
      <c r="F24" s="265">
        <v>45366</v>
      </c>
      <c r="G24" s="109" t="s">
        <v>593</v>
      </c>
      <c r="H24" s="268" t="s">
        <v>558</v>
      </c>
      <c r="I24" s="266" t="s">
        <v>204</v>
      </c>
      <c r="J24" s="266" t="s">
        <v>218</v>
      </c>
      <c r="K24" s="266" t="s">
        <v>40</v>
      </c>
      <c r="L24" s="265">
        <v>45380</v>
      </c>
      <c r="M24" s="269" t="s">
        <v>70</v>
      </c>
      <c r="N24" s="270" t="s">
        <v>40</v>
      </c>
      <c r="O24" t="s">
        <v>593</v>
      </c>
      <c r="P24" t="s">
        <v>558</v>
      </c>
    </row>
    <row r="25" spans="1:16" ht="30" customHeight="1" x14ac:dyDescent="0.25">
      <c r="A25" s="279" t="s">
        <v>85</v>
      </c>
      <c r="B25" s="266" t="s">
        <v>29</v>
      </c>
      <c r="C25" s="265">
        <v>45369</v>
      </c>
      <c r="D25" s="266" t="s">
        <v>37</v>
      </c>
      <c r="E25" s="266" t="s">
        <v>33</v>
      </c>
      <c r="F25" s="265">
        <v>45366</v>
      </c>
      <c r="G25" s="109" t="s">
        <v>593</v>
      </c>
      <c r="H25" s="268" t="s">
        <v>558</v>
      </c>
      <c r="I25" s="266" t="s">
        <v>204</v>
      </c>
      <c r="J25" s="266" t="s">
        <v>218</v>
      </c>
      <c r="K25" s="266" t="s">
        <v>40</v>
      </c>
      <c r="L25" s="265">
        <v>45380</v>
      </c>
      <c r="M25" s="269" t="s">
        <v>70</v>
      </c>
      <c r="N25" s="270" t="s">
        <v>40</v>
      </c>
      <c r="O25" t="s">
        <v>593</v>
      </c>
      <c r="P25" t="s">
        <v>558</v>
      </c>
    </row>
    <row r="26" spans="1:16" ht="30" customHeight="1" x14ac:dyDescent="0.25">
      <c r="A26" s="279" t="s">
        <v>85</v>
      </c>
      <c r="B26" s="266" t="s">
        <v>29</v>
      </c>
      <c r="C26" s="265">
        <v>45369</v>
      </c>
      <c r="D26" s="266" t="s">
        <v>37</v>
      </c>
      <c r="E26" s="266" t="s">
        <v>54</v>
      </c>
      <c r="F26" s="265">
        <v>45367</v>
      </c>
      <c r="G26" s="109" t="s">
        <v>593</v>
      </c>
      <c r="H26" s="268" t="s">
        <v>558</v>
      </c>
      <c r="I26" s="266" t="s">
        <v>204</v>
      </c>
      <c r="J26" s="266" t="s">
        <v>218</v>
      </c>
      <c r="K26" s="266" t="s">
        <v>40</v>
      </c>
      <c r="L26" s="265">
        <v>45380</v>
      </c>
      <c r="M26" s="269" t="s">
        <v>70</v>
      </c>
      <c r="N26" s="270" t="s">
        <v>40</v>
      </c>
      <c r="O26" t="s">
        <v>593</v>
      </c>
      <c r="P26" t="s">
        <v>558</v>
      </c>
    </row>
    <row r="27" spans="1:16" ht="30" customHeight="1" x14ac:dyDescent="0.25">
      <c r="A27" s="279" t="s">
        <v>85</v>
      </c>
      <c r="B27" s="266" t="s">
        <v>29</v>
      </c>
      <c r="C27" s="265">
        <v>45369</v>
      </c>
      <c r="D27" s="266" t="s">
        <v>37</v>
      </c>
      <c r="E27" s="266" t="s">
        <v>143</v>
      </c>
      <c r="F27" s="265">
        <v>45362</v>
      </c>
      <c r="G27" s="109" t="s">
        <v>593</v>
      </c>
      <c r="H27" s="268" t="s">
        <v>558</v>
      </c>
      <c r="I27" s="266" t="s">
        <v>204</v>
      </c>
      <c r="J27" s="266" t="s">
        <v>218</v>
      </c>
      <c r="K27" s="266" t="s">
        <v>40</v>
      </c>
      <c r="L27" s="265">
        <v>45380</v>
      </c>
      <c r="M27" s="269" t="s">
        <v>70</v>
      </c>
      <c r="N27" s="270" t="s">
        <v>40</v>
      </c>
      <c r="O27" t="s">
        <v>593</v>
      </c>
      <c r="P27" t="s">
        <v>558</v>
      </c>
    </row>
    <row r="28" spans="1:16" x14ac:dyDescent="0.25">
      <c r="A28" s="279" t="s">
        <v>88</v>
      </c>
      <c r="B28" s="266" t="s">
        <v>29</v>
      </c>
      <c r="C28" s="265">
        <v>45369</v>
      </c>
      <c r="D28" s="266" t="s">
        <v>30</v>
      </c>
      <c r="E28" s="266" t="s">
        <v>227</v>
      </c>
      <c r="F28" s="265">
        <v>45367</v>
      </c>
      <c r="G28" s="109" t="s">
        <v>229</v>
      </c>
      <c r="H28" s="268" t="s">
        <v>561</v>
      </c>
      <c r="I28" s="268" t="s">
        <v>230</v>
      </c>
      <c r="J28" s="266" t="s">
        <v>218</v>
      </c>
      <c r="K28" s="266" t="s">
        <v>81</v>
      </c>
      <c r="L28" s="265">
        <v>45373</v>
      </c>
      <c r="M28" s="269" t="s">
        <v>70</v>
      </c>
      <c r="N28" s="270" t="s">
        <v>56</v>
      </c>
      <c r="O28" t="s">
        <v>229</v>
      </c>
      <c r="P28" t="s">
        <v>561</v>
      </c>
    </row>
    <row r="29" spans="1:16" x14ac:dyDescent="0.25">
      <c r="A29" s="292" t="s">
        <v>236</v>
      </c>
      <c r="B29" s="266" t="s">
        <v>29</v>
      </c>
      <c r="C29" s="265">
        <v>45369</v>
      </c>
      <c r="D29" s="266" t="s">
        <v>30</v>
      </c>
      <c r="E29" s="266" t="s">
        <v>237</v>
      </c>
      <c r="F29" s="265">
        <v>45367</v>
      </c>
      <c r="G29" s="109" t="s">
        <v>239</v>
      </c>
      <c r="H29" s="268" t="s">
        <v>584</v>
      </c>
      <c r="I29" s="266" t="s">
        <v>204</v>
      </c>
      <c r="J29" s="266" t="s">
        <v>123</v>
      </c>
      <c r="K29" s="266" t="s">
        <v>32</v>
      </c>
      <c r="L29" s="265">
        <v>45373</v>
      </c>
      <c r="M29" s="269" t="s">
        <v>29</v>
      </c>
      <c r="N29" s="270" t="s">
        <v>32</v>
      </c>
      <c r="O29" t="s">
        <v>239</v>
      </c>
      <c r="P29" t="s">
        <v>584</v>
      </c>
    </row>
    <row r="30" spans="1:16" x14ac:dyDescent="0.25">
      <c r="A30" s="292" t="s">
        <v>236</v>
      </c>
      <c r="B30" s="266" t="s">
        <v>29</v>
      </c>
      <c r="C30" s="265">
        <v>45369</v>
      </c>
      <c r="D30" s="266" t="s">
        <v>30</v>
      </c>
      <c r="E30" s="266" t="s">
        <v>156</v>
      </c>
      <c r="F30" s="265">
        <v>45367</v>
      </c>
      <c r="G30" s="109" t="s">
        <v>253</v>
      </c>
      <c r="H30" s="268" t="s">
        <v>552</v>
      </c>
      <c r="I30" s="266" t="s">
        <v>215</v>
      </c>
      <c r="J30" s="268" t="s">
        <v>250</v>
      </c>
      <c r="K30" s="266" t="s">
        <v>71</v>
      </c>
      <c r="L30" s="265">
        <v>45388</v>
      </c>
      <c r="M30" s="269" t="s">
        <v>29</v>
      </c>
      <c r="N30" s="270"/>
      <c r="O30" t="s">
        <v>597</v>
      </c>
      <c r="P30" t="s">
        <v>552</v>
      </c>
    </row>
    <row r="31" spans="1:16" ht="30" customHeight="1" x14ac:dyDescent="0.25">
      <c r="A31" s="293" t="s">
        <v>256</v>
      </c>
      <c r="B31" s="266" t="s">
        <v>29</v>
      </c>
      <c r="C31" s="265">
        <v>45371</v>
      </c>
      <c r="D31" s="266" t="s">
        <v>30</v>
      </c>
      <c r="E31" s="268" t="s">
        <v>267</v>
      </c>
      <c r="F31" s="265">
        <v>45367</v>
      </c>
      <c r="G31" s="109" t="s">
        <v>268</v>
      </c>
      <c r="H31" s="268" t="s">
        <v>584</v>
      </c>
      <c r="I31" s="268" t="s">
        <v>215</v>
      </c>
      <c r="J31" s="268" t="s">
        <v>269</v>
      </c>
      <c r="K31" s="266" t="s">
        <v>86</v>
      </c>
      <c r="L31" s="265">
        <v>45373</v>
      </c>
      <c r="M31" s="269" t="s">
        <v>29</v>
      </c>
      <c r="N31" s="270" t="s">
        <v>86</v>
      </c>
      <c r="O31" t="s">
        <v>268</v>
      </c>
      <c r="P31" t="s">
        <v>584</v>
      </c>
    </row>
    <row r="32" spans="1:16" ht="30" customHeight="1" x14ac:dyDescent="0.25">
      <c r="A32" s="293" t="s">
        <v>256</v>
      </c>
      <c r="B32" s="266" t="s">
        <v>29</v>
      </c>
      <c r="C32" s="265">
        <v>45371</v>
      </c>
      <c r="D32" s="266" t="s">
        <v>30</v>
      </c>
      <c r="E32" s="268" t="s">
        <v>271</v>
      </c>
      <c r="F32" s="265">
        <v>45367</v>
      </c>
      <c r="G32" s="109" t="s">
        <v>272</v>
      </c>
      <c r="H32" s="268" t="s">
        <v>584</v>
      </c>
      <c r="I32" s="268" t="s">
        <v>215</v>
      </c>
      <c r="J32" s="268" t="s">
        <v>273</v>
      </c>
      <c r="K32" s="266" t="s">
        <v>86</v>
      </c>
      <c r="L32" s="265">
        <v>45380</v>
      </c>
      <c r="M32" s="269" t="s">
        <v>29</v>
      </c>
      <c r="N32" s="270" t="s">
        <v>86</v>
      </c>
      <c r="O32" t="s">
        <v>272</v>
      </c>
      <c r="P32" t="s">
        <v>584</v>
      </c>
    </row>
    <row r="33" spans="1:16" x14ac:dyDescent="0.25">
      <c r="A33" s="293" t="s">
        <v>258</v>
      </c>
      <c r="B33" s="266" t="s">
        <v>29</v>
      </c>
      <c r="C33" s="265">
        <v>45371</v>
      </c>
      <c r="D33" s="266" t="s">
        <v>73</v>
      </c>
      <c r="E33" s="268" t="s">
        <v>281</v>
      </c>
      <c r="F33" s="265">
        <v>45345</v>
      </c>
      <c r="G33" s="109" t="s">
        <v>283</v>
      </c>
      <c r="H33" s="268" t="s">
        <v>553</v>
      </c>
      <c r="I33" s="268" t="s">
        <v>211</v>
      </c>
      <c r="J33" s="268" t="s">
        <v>284</v>
      </c>
      <c r="K33" s="266" t="s">
        <v>83</v>
      </c>
      <c r="L33" s="265">
        <v>45373</v>
      </c>
      <c r="M33" s="269" t="s">
        <v>29</v>
      </c>
      <c r="N33" s="270" t="s">
        <v>83</v>
      </c>
      <c r="O33" t="s">
        <v>283</v>
      </c>
      <c r="P33" t="s">
        <v>553</v>
      </c>
    </row>
    <row r="34" spans="1:16" x14ac:dyDescent="0.25">
      <c r="A34" s="293" t="s">
        <v>257</v>
      </c>
      <c r="B34" s="266" t="s">
        <v>29</v>
      </c>
      <c r="C34" s="265">
        <v>45371</v>
      </c>
      <c r="D34" s="266" t="s">
        <v>73</v>
      </c>
      <c r="E34" s="268" t="s">
        <v>285</v>
      </c>
      <c r="F34" s="265">
        <v>45373</v>
      </c>
      <c r="G34" s="109" t="s">
        <v>286</v>
      </c>
      <c r="H34" s="268" t="s">
        <v>584</v>
      </c>
      <c r="I34" s="266" t="s">
        <v>211</v>
      </c>
      <c r="J34" s="268" t="s">
        <v>287</v>
      </c>
      <c r="K34" s="266" t="s">
        <v>83</v>
      </c>
      <c r="L34" s="265">
        <v>45380</v>
      </c>
      <c r="M34" s="269" t="s">
        <v>29</v>
      </c>
      <c r="N34" s="270" t="s">
        <v>83</v>
      </c>
      <c r="O34" t="s">
        <v>286</v>
      </c>
      <c r="P34" t="s">
        <v>584</v>
      </c>
    </row>
    <row r="35" spans="1:16" ht="30" customHeight="1" x14ac:dyDescent="0.25">
      <c r="A35" s="293" t="s">
        <v>262</v>
      </c>
      <c r="B35" s="266" t="s">
        <v>29</v>
      </c>
      <c r="C35" s="265">
        <v>45371</v>
      </c>
      <c r="D35" s="266" t="s">
        <v>73</v>
      </c>
      <c r="E35" s="268" t="s">
        <v>288</v>
      </c>
      <c r="F35" s="265">
        <v>45373</v>
      </c>
      <c r="G35" s="109" t="s">
        <v>286</v>
      </c>
      <c r="H35" s="268" t="s">
        <v>584</v>
      </c>
      <c r="I35" s="266" t="s">
        <v>211</v>
      </c>
      <c r="J35" s="268" t="s">
        <v>287</v>
      </c>
      <c r="K35" s="266" t="s">
        <v>83</v>
      </c>
      <c r="L35" s="265">
        <v>45380</v>
      </c>
      <c r="M35" s="269" t="s">
        <v>29</v>
      </c>
      <c r="N35" s="270" t="s">
        <v>83</v>
      </c>
      <c r="O35" t="s">
        <v>286</v>
      </c>
      <c r="P35" t="s">
        <v>584</v>
      </c>
    </row>
    <row r="36" spans="1:16" x14ac:dyDescent="0.25">
      <c r="A36" s="293" t="s">
        <v>260</v>
      </c>
      <c r="B36" s="266" t="s">
        <v>29</v>
      </c>
      <c r="C36" s="265">
        <v>45371</v>
      </c>
      <c r="D36" s="266" t="s">
        <v>73</v>
      </c>
      <c r="E36" s="268" t="s">
        <v>289</v>
      </c>
      <c r="F36" s="265">
        <v>45367</v>
      </c>
      <c r="G36" s="109" t="s">
        <v>290</v>
      </c>
      <c r="H36" s="268" t="s">
        <v>560</v>
      </c>
      <c r="I36" s="266" t="s">
        <v>210</v>
      </c>
      <c r="J36" s="268" t="s">
        <v>291</v>
      </c>
      <c r="K36" s="266" t="s">
        <v>83</v>
      </c>
      <c r="L36" s="265">
        <v>45380</v>
      </c>
      <c r="M36" s="269" t="s">
        <v>29</v>
      </c>
      <c r="N36" s="270" t="s">
        <v>83</v>
      </c>
      <c r="O36" t="s">
        <v>290</v>
      </c>
      <c r="P36" t="s">
        <v>560</v>
      </c>
    </row>
    <row r="37" spans="1:16" ht="30" customHeight="1" x14ac:dyDescent="0.25">
      <c r="A37" s="293" t="s">
        <v>256</v>
      </c>
      <c r="B37" s="266" t="s">
        <v>29</v>
      </c>
      <c r="C37" s="265">
        <v>45376</v>
      </c>
      <c r="D37" s="266" t="s">
        <v>30</v>
      </c>
      <c r="E37" s="268" t="s">
        <v>275</v>
      </c>
      <c r="F37" s="265">
        <v>45373</v>
      </c>
      <c r="G37" s="109" t="s">
        <v>276</v>
      </c>
      <c r="H37" s="268" t="s">
        <v>557</v>
      </c>
      <c r="I37" s="268" t="s">
        <v>207</v>
      </c>
      <c r="J37" s="268" t="s">
        <v>277</v>
      </c>
      <c r="K37" s="266" t="s">
        <v>86</v>
      </c>
      <c r="L37" s="265">
        <v>45380</v>
      </c>
      <c r="M37" s="269" t="s">
        <v>29</v>
      </c>
      <c r="N37" s="270" t="s">
        <v>86</v>
      </c>
      <c r="O37" t="s">
        <v>276</v>
      </c>
      <c r="P37" t="s">
        <v>557</v>
      </c>
    </row>
    <row r="38" spans="1:16" ht="30" customHeight="1" x14ac:dyDescent="0.25">
      <c r="A38" s="293" t="s">
        <v>256</v>
      </c>
      <c r="B38" s="266" t="s">
        <v>29</v>
      </c>
      <c r="C38" s="265">
        <v>45383</v>
      </c>
      <c r="D38" s="266" t="s">
        <v>30</v>
      </c>
      <c r="E38" s="266" t="s">
        <v>278</v>
      </c>
      <c r="F38" s="265">
        <v>45380</v>
      </c>
      <c r="G38" s="109" t="s">
        <v>279</v>
      </c>
      <c r="H38" s="268" t="s">
        <v>558</v>
      </c>
      <c r="I38" s="266" t="s">
        <v>213</v>
      </c>
      <c r="J38" s="266" t="s">
        <v>280</v>
      </c>
      <c r="K38" s="266" t="s">
        <v>86</v>
      </c>
      <c r="L38" s="265">
        <v>45387</v>
      </c>
      <c r="M38" s="269" t="s">
        <v>29</v>
      </c>
      <c r="N38" s="270" t="s">
        <v>86</v>
      </c>
      <c r="O38" t="s">
        <v>279</v>
      </c>
      <c r="P38" t="s">
        <v>558</v>
      </c>
    </row>
    <row r="39" spans="1:16" ht="30" customHeight="1" x14ac:dyDescent="0.25">
      <c r="A39" s="293" t="s">
        <v>256</v>
      </c>
      <c r="B39" s="266" t="s">
        <v>29</v>
      </c>
      <c r="C39" s="265">
        <v>45376</v>
      </c>
      <c r="D39" s="266" t="s">
        <v>30</v>
      </c>
      <c r="E39" s="268" t="s">
        <v>275</v>
      </c>
      <c r="F39" s="265">
        <v>45373</v>
      </c>
      <c r="G39" s="109" t="s">
        <v>276</v>
      </c>
      <c r="H39" s="268" t="s">
        <v>557</v>
      </c>
      <c r="I39" s="268" t="s">
        <v>207</v>
      </c>
      <c r="J39" s="268" t="s">
        <v>277</v>
      </c>
      <c r="K39" s="266" t="s">
        <v>86</v>
      </c>
      <c r="L39" s="265">
        <v>45380</v>
      </c>
      <c r="M39" s="269" t="s">
        <v>29</v>
      </c>
      <c r="N39" s="270" t="s">
        <v>86</v>
      </c>
      <c r="O39" t="s">
        <v>276</v>
      </c>
      <c r="P39" t="s">
        <v>557</v>
      </c>
    </row>
    <row r="40" spans="1:16" ht="30" customHeight="1" x14ac:dyDescent="0.25">
      <c r="A40" s="293" t="s">
        <v>256</v>
      </c>
      <c r="B40" s="266" t="s">
        <v>29</v>
      </c>
      <c r="C40" s="265">
        <v>45383</v>
      </c>
      <c r="D40" s="266" t="s">
        <v>30</v>
      </c>
      <c r="E40" s="266" t="s">
        <v>330</v>
      </c>
      <c r="F40" s="265">
        <v>45380</v>
      </c>
      <c r="G40" s="109" t="s">
        <v>331</v>
      </c>
      <c r="H40" s="268" t="s">
        <v>558</v>
      </c>
      <c r="I40" s="266" t="s">
        <v>213</v>
      </c>
      <c r="J40" s="266" t="s">
        <v>332</v>
      </c>
      <c r="K40" s="266" t="s">
        <v>86</v>
      </c>
      <c r="L40" s="265">
        <v>45387</v>
      </c>
      <c r="M40" s="269" t="s">
        <v>29</v>
      </c>
      <c r="N40" s="270" t="s">
        <v>86</v>
      </c>
      <c r="O40" t="s">
        <v>279</v>
      </c>
      <c r="P40" t="s">
        <v>558</v>
      </c>
    </row>
    <row r="41" spans="1:16" ht="45" customHeight="1" x14ac:dyDescent="0.25">
      <c r="A41" s="295" t="s">
        <v>88</v>
      </c>
      <c r="B41" s="275" t="s">
        <v>29</v>
      </c>
      <c r="C41" s="265">
        <v>45392</v>
      </c>
      <c r="D41" s="275" t="s">
        <v>30</v>
      </c>
      <c r="E41" s="274" t="s">
        <v>327</v>
      </c>
      <c r="F41" s="265">
        <v>45387</v>
      </c>
      <c r="G41" s="298" t="s">
        <v>328</v>
      </c>
      <c r="H41" s="274" t="s">
        <v>556</v>
      </c>
      <c r="I41" s="275" t="s">
        <v>202</v>
      </c>
      <c r="J41" s="274" t="s">
        <v>329</v>
      </c>
      <c r="K41" s="275" t="s">
        <v>81</v>
      </c>
      <c r="L41" s="265">
        <v>45401</v>
      </c>
      <c r="M41" s="277" t="s">
        <v>70</v>
      </c>
      <c r="N41" s="271" t="s">
        <v>81</v>
      </c>
      <c r="O41" t="s">
        <v>328</v>
      </c>
      <c r="P41" t="s">
        <v>556</v>
      </c>
    </row>
    <row r="42" spans="1:16" ht="15" customHeight="1" x14ac:dyDescent="0.25">
      <c r="A42" s="293" t="s">
        <v>257</v>
      </c>
      <c r="B42" s="266" t="s">
        <v>72</v>
      </c>
      <c r="C42" s="265">
        <v>45393</v>
      </c>
      <c r="D42" s="266" t="s">
        <v>73</v>
      </c>
      <c r="E42" s="268" t="s">
        <v>292</v>
      </c>
      <c r="F42" s="265">
        <v>45387</v>
      </c>
      <c r="G42" s="110" t="s">
        <v>293</v>
      </c>
      <c r="H42" s="268" t="s">
        <v>584</v>
      </c>
      <c r="I42" s="268" t="s">
        <v>210</v>
      </c>
      <c r="J42" s="268" t="s">
        <v>294</v>
      </c>
      <c r="K42" s="275" t="s">
        <v>83</v>
      </c>
      <c r="L42" s="265">
        <v>45499</v>
      </c>
      <c r="M42" s="269" t="s">
        <v>70</v>
      </c>
      <c r="N42" s="270" t="s">
        <v>83</v>
      </c>
      <c r="O42" t="s">
        <v>562</v>
      </c>
      <c r="P42" t="s">
        <v>584</v>
      </c>
    </row>
    <row r="43" spans="1:16" ht="30" customHeight="1" x14ac:dyDescent="0.25">
      <c r="A43" s="293" t="s">
        <v>258</v>
      </c>
      <c r="B43" s="266" t="s">
        <v>72</v>
      </c>
      <c r="C43" s="265">
        <v>45393</v>
      </c>
      <c r="D43" s="266" t="s">
        <v>73</v>
      </c>
      <c r="E43" s="268" t="s">
        <v>292</v>
      </c>
      <c r="F43" s="265">
        <v>45387</v>
      </c>
      <c r="G43" s="110" t="s">
        <v>293</v>
      </c>
      <c r="H43" s="268" t="s">
        <v>584</v>
      </c>
      <c r="I43" s="268" t="s">
        <v>210</v>
      </c>
      <c r="J43" s="268" t="s">
        <v>294</v>
      </c>
      <c r="K43" s="275" t="s">
        <v>83</v>
      </c>
      <c r="L43" s="265">
        <v>45499</v>
      </c>
      <c r="M43" s="269"/>
      <c r="N43" s="270" t="s">
        <v>83</v>
      </c>
      <c r="O43" t="s">
        <v>562</v>
      </c>
      <c r="P43" t="s">
        <v>584</v>
      </c>
    </row>
    <row r="44" spans="1:16" ht="30" customHeight="1" x14ac:dyDescent="0.25">
      <c r="A44" s="293" t="s">
        <v>260</v>
      </c>
      <c r="B44" s="266" t="s">
        <v>72</v>
      </c>
      <c r="C44" s="265">
        <v>45393</v>
      </c>
      <c r="D44" s="266" t="s">
        <v>73</v>
      </c>
      <c r="E44" s="268" t="s">
        <v>292</v>
      </c>
      <c r="F44" s="265">
        <v>45387</v>
      </c>
      <c r="G44" s="110" t="s">
        <v>293</v>
      </c>
      <c r="H44" s="268" t="s">
        <v>584</v>
      </c>
      <c r="I44" s="268" t="s">
        <v>210</v>
      </c>
      <c r="J44" s="268" t="s">
        <v>294</v>
      </c>
      <c r="K44" s="275" t="s">
        <v>83</v>
      </c>
      <c r="L44" s="265">
        <v>45499</v>
      </c>
      <c r="M44" s="269"/>
      <c r="N44" s="270" t="s">
        <v>83</v>
      </c>
      <c r="O44" t="s">
        <v>562</v>
      </c>
      <c r="P44" t="s">
        <v>584</v>
      </c>
    </row>
    <row r="45" spans="1:16" ht="30" customHeight="1" x14ac:dyDescent="0.25">
      <c r="A45" s="293" t="s">
        <v>262</v>
      </c>
      <c r="B45" s="266" t="s">
        <v>72</v>
      </c>
      <c r="C45" s="265">
        <v>45393</v>
      </c>
      <c r="D45" s="266" t="s">
        <v>73</v>
      </c>
      <c r="E45" s="268" t="s">
        <v>292</v>
      </c>
      <c r="F45" s="265">
        <v>45387</v>
      </c>
      <c r="G45" s="110" t="s">
        <v>293</v>
      </c>
      <c r="H45" s="268" t="s">
        <v>584</v>
      </c>
      <c r="I45" s="268" t="s">
        <v>210</v>
      </c>
      <c r="J45" s="268" t="s">
        <v>294</v>
      </c>
      <c r="K45" s="275" t="s">
        <v>83</v>
      </c>
      <c r="L45" s="265">
        <v>45499</v>
      </c>
      <c r="M45" s="269"/>
      <c r="N45" s="270" t="s">
        <v>83</v>
      </c>
      <c r="O45" t="s">
        <v>562</v>
      </c>
      <c r="P45" t="s">
        <v>584</v>
      </c>
    </row>
    <row r="46" spans="1:16" ht="30" customHeight="1" x14ac:dyDescent="0.25">
      <c r="A46" s="293" t="s">
        <v>265</v>
      </c>
      <c r="B46" s="266" t="s">
        <v>72</v>
      </c>
      <c r="C46" s="265">
        <v>45393</v>
      </c>
      <c r="D46" s="266" t="s">
        <v>30</v>
      </c>
      <c r="E46" s="268" t="s">
        <v>296</v>
      </c>
      <c r="F46" s="265">
        <v>45387</v>
      </c>
      <c r="G46" s="267" t="s">
        <v>563</v>
      </c>
      <c r="H46" s="268" t="s">
        <v>557</v>
      </c>
      <c r="I46" s="268" t="s">
        <v>230</v>
      </c>
      <c r="J46" s="266" t="s">
        <v>123</v>
      </c>
      <c r="K46" s="266" t="s">
        <v>32</v>
      </c>
      <c r="L46" s="265">
        <v>45394</v>
      </c>
      <c r="M46" s="269" t="s">
        <v>29</v>
      </c>
      <c r="N46" s="270" t="s">
        <v>32</v>
      </c>
      <c r="O46" t="s">
        <v>563</v>
      </c>
      <c r="P46" t="s">
        <v>557</v>
      </c>
    </row>
    <row r="47" spans="1:16" ht="45" customHeight="1" x14ac:dyDescent="0.25">
      <c r="A47" s="293" t="s">
        <v>36</v>
      </c>
      <c r="B47" s="266" t="s">
        <v>29</v>
      </c>
      <c r="C47" s="265">
        <v>45393</v>
      </c>
      <c r="D47" s="266" t="s">
        <v>30</v>
      </c>
      <c r="E47" s="268" t="s">
        <v>304</v>
      </c>
      <c r="F47" s="265">
        <v>45387</v>
      </c>
      <c r="G47" s="267" t="s">
        <v>588</v>
      </c>
      <c r="H47" s="268" t="s">
        <v>553</v>
      </c>
      <c r="I47" s="268" t="s">
        <v>207</v>
      </c>
      <c r="J47" s="266" t="s">
        <v>306</v>
      </c>
      <c r="K47" s="266" t="s">
        <v>32</v>
      </c>
      <c r="L47" s="265">
        <v>45401</v>
      </c>
      <c r="M47" s="269" t="s">
        <v>29</v>
      </c>
      <c r="N47" s="270" t="s">
        <v>32</v>
      </c>
      <c r="O47" t="s">
        <v>564</v>
      </c>
      <c r="P47" t="s">
        <v>553</v>
      </c>
    </row>
    <row r="48" spans="1:16" x14ac:dyDescent="0.25">
      <c r="A48" s="293" t="s">
        <v>311</v>
      </c>
      <c r="B48" s="266" t="s">
        <v>29</v>
      </c>
      <c r="C48" s="265">
        <v>45393</v>
      </c>
      <c r="D48" s="266" t="s">
        <v>30</v>
      </c>
      <c r="E48" s="268" t="s">
        <v>312</v>
      </c>
      <c r="F48" s="265">
        <v>45387</v>
      </c>
      <c r="G48" s="267" t="s">
        <v>313</v>
      </c>
      <c r="H48" s="268" t="s">
        <v>551</v>
      </c>
      <c r="I48" s="266" t="s">
        <v>207</v>
      </c>
      <c r="J48" s="268" t="s">
        <v>314</v>
      </c>
      <c r="K48" s="266" t="s">
        <v>56</v>
      </c>
      <c r="L48" s="265">
        <v>45443</v>
      </c>
      <c r="M48" s="269" t="s">
        <v>29</v>
      </c>
      <c r="N48" s="270" t="s">
        <v>56</v>
      </c>
      <c r="O48" t="s">
        <v>313</v>
      </c>
      <c r="P48" t="s">
        <v>551</v>
      </c>
    </row>
    <row r="49" spans="1:16" ht="45" customHeight="1" x14ac:dyDescent="0.25">
      <c r="A49" s="293" t="s">
        <v>62</v>
      </c>
      <c r="B49" s="266" t="s">
        <v>29</v>
      </c>
      <c r="C49" s="265">
        <v>45393</v>
      </c>
      <c r="D49" s="266" t="s">
        <v>30</v>
      </c>
      <c r="E49" s="268" t="s">
        <v>316</v>
      </c>
      <c r="F49" s="265">
        <v>45387</v>
      </c>
      <c r="G49" s="267" t="s">
        <v>317</v>
      </c>
      <c r="H49" s="268" t="s">
        <v>584</v>
      </c>
      <c r="I49" s="266" t="s">
        <v>202</v>
      </c>
      <c r="J49" s="268" t="s">
        <v>318</v>
      </c>
      <c r="K49" s="266" t="s">
        <v>56</v>
      </c>
      <c r="L49" s="265">
        <v>45408</v>
      </c>
      <c r="M49" s="269" t="s">
        <v>70</v>
      </c>
      <c r="N49" s="270" t="s">
        <v>56</v>
      </c>
      <c r="O49" t="s">
        <v>565</v>
      </c>
      <c r="P49" t="s">
        <v>584</v>
      </c>
    </row>
    <row r="50" spans="1:16" ht="60" x14ac:dyDescent="0.25">
      <c r="A50" s="293" t="s">
        <v>36</v>
      </c>
      <c r="B50" s="266" t="s">
        <v>72</v>
      </c>
      <c r="C50" s="265">
        <v>45393</v>
      </c>
      <c r="D50" s="266" t="s">
        <v>73</v>
      </c>
      <c r="E50" s="268" t="s">
        <v>320</v>
      </c>
      <c r="F50" s="265">
        <v>45387</v>
      </c>
      <c r="G50" s="267" t="s">
        <v>321</v>
      </c>
      <c r="H50" s="268" t="s">
        <v>557</v>
      </c>
      <c r="I50" s="268" t="s">
        <v>213</v>
      </c>
      <c r="J50" s="268" t="s">
        <v>322</v>
      </c>
      <c r="K50" s="266" t="s">
        <v>83</v>
      </c>
      <c r="L50" s="265">
        <v>45415</v>
      </c>
      <c r="M50" s="269" t="s">
        <v>70</v>
      </c>
      <c r="N50" s="270" t="s">
        <v>83</v>
      </c>
      <c r="O50" t="s">
        <v>321</v>
      </c>
      <c r="P50" t="s">
        <v>557</v>
      </c>
    </row>
    <row r="51" spans="1:16" x14ac:dyDescent="0.25">
      <c r="A51" s="293" t="s">
        <v>45</v>
      </c>
      <c r="B51" s="266" t="s">
        <v>29</v>
      </c>
      <c r="C51" s="265">
        <v>45393</v>
      </c>
      <c r="D51" s="266" t="s">
        <v>73</v>
      </c>
      <c r="E51" s="266" t="s">
        <v>324</v>
      </c>
      <c r="F51" s="265">
        <v>45387</v>
      </c>
      <c r="G51" s="110" t="s">
        <v>325</v>
      </c>
      <c r="H51" s="268" t="s">
        <v>561</v>
      </c>
      <c r="I51" s="266" t="s">
        <v>212</v>
      </c>
      <c r="J51" s="266" t="s">
        <v>326</v>
      </c>
      <c r="K51" s="266" t="s">
        <v>74</v>
      </c>
      <c r="L51" s="265">
        <v>45401</v>
      </c>
      <c r="M51" s="269" t="s">
        <v>29</v>
      </c>
      <c r="N51" s="270" t="s">
        <v>74</v>
      </c>
      <c r="O51" t="s">
        <v>325</v>
      </c>
      <c r="P51" t="s">
        <v>561</v>
      </c>
    </row>
    <row r="52" spans="1:16" ht="30" customHeight="1" x14ac:dyDescent="0.25">
      <c r="A52" s="293" t="s">
        <v>264</v>
      </c>
      <c r="B52" s="266" t="s">
        <v>29</v>
      </c>
      <c r="C52" s="265">
        <v>45394</v>
      </c>
      <c r="D52" s="266" t="s">
        <v>30</v>
      </c>
      <c r="E52" s="268" t="s">
        <v>299</v>
      </c>
      <c r="F52" s="265">
        <v>45332</v>
      </c>
      <c r="G52" s="267" t="s">
        <v>301</v>
      </c>
      <c r="H52" s="268" t="s">
        <v>555</v>
      </c>
      <c r="I52" s="268" t="s">
        <v>207</v>
      </c>
      <c r="J52" s="268" t="s">
        <v>302</v>
      </c>
      <c r="K52" s="266" t="s">
        <v>32</v>
      </c>
      <c r="L52" s="265">
        <v>45415</v>
      </c>
      <c r="M52" s="269" t="s">
        <v>29</v>
      </c>
      <c r="N52" s="270" t="s">
        <v>32</v>
      </c>
      <c r="O52" t="s">
        <v>301</v>
      </c>
      <c r="P52" t="s">
        <v>555</v>
      </c>
    </row>
    <row r="53" spans="1:16" ht="45" customHeight="1" x14ac:dyDescent="0.25">
      <c r="A53" s="293" t="s">
        <v>28</v>
      </c>
      <c r="B53" s="266" t="s">
        <v>29</v>
      </c>
      <c r="C53" s="265">
        <v>45394</v>
      </c>
      <c r="D53" s="266" t="s">
        <v>30</v>
      </c>
      <c r="E53" s="268" t="s">
        <v>304</v>
      </c>
      <c r="F53" s="265">
        <v>45345</v>
      </c>
      <c r="G53" s="267" t="s">
        <v>309</v>
      </c>
      <c r="H53" s="268" t="s">
        <v>553</v>
      </c>
      <c r="I53" s="266" t="s">
        <v>207</v>
      </c>
      <c r="J53" s="266" t="s">
        <v>310</v>
      </c>
      <c r="K53" s="266" t="s">
        <v>32</v>
      </c>
      <c r="L53" s="265">
        <v>45415</v>
      </c>
      <c r="M53" s="269" t="s">
        <v>29</v>
      </c>
      <c r="N53" s="270" t="s">
        <v>32</v>
      </c>
      <c r="O53" t="s">
        <v>309</v>
      </c>
      <c r="P53" t="s">
        <v>553</v>
      </c>
    </row>
    <row r="54" spans="1:16" ht="30" customHeight="1" x14ac:dyDescent="0.25">
      <c r="A54" s="293" t="s">
        <v>256</v>
      </c>
      <c r="B54" s="275" t="s">
        <v>29</v>
      </c>
      <c r="C54" s="265">
        <v>45394</v>
      </c>
      <c r="D54" s="266" t="s">
        <v>30</v>
      </c>
      <c r="E54" s="268" t="s">
        <v>339</v>
      </c>
      <c r="F54" s="265">
        <v>45387</v>
      </c>
      <c r="G54" s="267" t="s">
        <v>340</v>
      </c>
      <c r="H54" s="268" t="s">
        <v>557</v>
      </c>
      <c r="I54" s="266" t="s">
        <v>207</v>
      </c>
      <c r="J54" s="268" t="s">
        <v>341</v>
      </c>
      <c r="K54" s="266" t="s">
        <v>86</v>
      </c>
      <c r="L54" s="265">
        <v>45394</v>
      </c>
      <c r="M54" s="269" t="s">
        <v>29</v>
      </c>
      <c r="N54" s="270" t="s">
        <v>86</v>
      </c>
      <c r="O54" t="s">
        <v>340</v>
      </c>
      <c r="P54" t="s">
        <v>557</v>
      </c>
    </row>
    <row r="55" spans="1:16" x14ac:dyDescent="0.25">
      <c r="A55" s="294" t="s">
        <v>348</v>
      </c>
      <c r="B55" s="275" t="s">
        <v>72</v>
      </c>
      <c r="C55" s="265">
        <v>45394</v>
      </c>
      <c r="D55" s="266" t="s">
        <v>30</v>
      </c>
      <c r="E55" s="268" t="s">
        <v>349</v>
      </c>
      <c r="F55" s="265">
        <v>45387</v>
      </c>
      <c r="G55" s="267" t="s">
        <v>350</v>
      </c>
      <c r="H55" s="268" t="s">
        <v>557</v>
      </c>
      <c r="I55" s="266" t="s">
        <v>214</v>
      </c>
      <c r="J55" s="268" t="s">
        <v>351</v>
      </c>
      <c r="K55" s="266" t="s">
        <v>86</v>
      </c>
      <c r="L55" s="265">
        <v>45415</v>
      </c>
      <c r="M55" s="269" t="s">
        <v>70</v>
      </c>
      <c r="N55" s="270" t="s">
        <v>86</v>
      </c>
      <c r="O55" t="s">
        <v>566</v>
      </c>
      <c r="P55" t="s">
        <v>557</v>
      </c>
    </row>
    <row r="56" spans="1:16" x14ac:dyDescent="0.25">
      <c r="A56" s="294" t="s">
        <v>352</v>
      </c>
      <c r="B56" s="275" t="s">
        <v>72</v>
      </c>
      <c r="C56" s="265">
        <v>45394</v>
      </c>
      <c r="D56" s="266" t="s">
        <v>30</v>
      </c>
      <c r="E56" s="268" t="s">
        <v>353</v>
      </c>
      <c r="F56" s="265">
        <v>45387</v>
      </c>
      <c r="G56" s="267" t="s">
        <v>354</v>
      </c>
      <c r="H56" s="268" t="s">
        <v>559</v>
      </c>
      <c r="I56" s="266" t="s">
        <v>213</v>
      </c>
      <c r="J56" s="268" t="s">
        <v>355</v>
      </c>
      <c r="K56" s="266" t="s">
        <v>86</v>
      </c>
      <c r="L56" s="265">
        <v>45415</v>
      </c>
      <c r="M56" s="269" t="s">
        <v>70</v>
      </c>
      <c r="N56" s="270" t="s">
        <v>86</v>
      </c>
      <c r="O56" t="s">
        <v>583</v>
      </c>
      <c r="P56" t="s">
        <v>559</v>
      </c>
    </row>
    <row r="57" spans="1:16" ht="30" customHeight="1" x14ac:dyDescent="0.25">
      <c r="A57" s="293" t="s">
        <v>266</v>
      </c>
      <c r="B57" s="275" t="s">
        <v>29</v>
      </c>
      <c r="C57" s="265">
        <v>45395</v>
      </c>
      <c r="D57" s="266" t="s">
        <v>30</v>
      </c>
      <c r="E57" s="268" t="s">
        <v>337</v>
      </c>
      <c r="F57" s="265">
        <v>45542</v>
      </c>
      <c r="G57" s="267" t="s">
        <v>338</v>
      </c>
      <c r="H57" s="268" t="s">
        <v>560</v>
      </c>
      <c r="I57" s="266" t="s">
        <v>209</v>
      </c>
      <c r="J57" s="268" t="s">
        <v>334</v>
      </c>
      <c r="K57" s="266" t="s">
        <v>86</v>
      </c>
      <c r="L57" s="265">
        <v>45612</v>
      </c>
      <c r="M57" s="269" t="s">
        <v>70</v>
      </c>
      <c r="N57" s="270" t="s">
        <v>86</v>
      </c>
      <c r="O57" t="s">
        <v>338</v>
      </c>
      <c r="P57" t="s">
        <v>560</v>
      </c>
    </row>
    <row r="58" spans="1:16" x14ac:dyDescent="0.25">
      <c r="A58" s="293" t="s">
        <v>266</v>
      </c>
      <c r="B58" s="275" t="s">
        <v>29</v>
      </c>
      <c r="C58" s="265">
        <v>45395</v>
      </c>
      <c r="D58" s="266" t="s">
        <v>30</v>
      </c>
      <c r="E58" s="268" t="s">
        <v>342</v>
      </c>
      <c r="F58" s="265">
        <v>45297</v>
      </c>
      <c r="G58" s="267" t="s">
        <v>338</v>
      </c>
      <c r="H58" s="268" t="s">
        <v>560</v>
      </c>
      <c r="I58" s="266" t="s">
        <v>209</v>
      </c>
      <c r="J58" s="268" t="s">
        <v>334</v>
      </c>
      <c r="K58" s="266" t="s">
        <v>86</v>
      </c>
      <c r="L58" s="265">
        <v>45443</v>
      </c>
      <c r="M58" s="269" t="s">
        <v>70</v>
      </c>
      <c r="N58" s="270" t="s">
        <v>86</v>
      </c>
      <c r="O58" t="s">
        <v>338</v>
      </c>
      <c r="P58" t="s">
        <v>560</v>
      </c>
    </row>
    <row r="59" spans="1:16" ht="30" customHeight="1" x14ac:dyDescent="0.25">
      <c r="A59" s="293" t="s">
        <v>266</v>
      </c>
      <c r="B59" s="275" t="s">
        <v>29</v>
      </c>
      <c r="C59" s="265">
        <v>45397</v>
      </c>
      <c r="D59" s="266" t="s">
        <v>30</v>
      </c>
      <c r="E59" s="268" t="s">
        <v>344</v>
      </c>
      <c r="F59" s="265">
        <v>45324</v>
      </c>
      <c r="G59" s="267" t="s">
        <v>346</v>
      </c>
      <c r="H59" s="268" t="s">
        <v>555</v>
      </c>
      <c r="I59" s="266" t="s">
        <v>209</v>
      </c>
      <c r="J59" s="268" t="s">
        <v>347</v>
      </c>
      <c r="K59" s="266" t="s">
        <v>86</v>
      </c>
      <c r="L59" s="265">
        <v>45464</v>
      </c>
      <c r="M59" s="269" t="s">
        <v>70</v>
      </c>
      <c r="N59" s="270" t="s">
        <v>86</v>
      </c>
      <c r="O59" t="s">
        <v>346</v>
      </c>
      <c r="P59" t="s">
        <v>555</v>
      </c>
    </row>
    <row r="60" spans="1:16" x14ac:dyDescent="0.25">
      <c r="A60" s="293" t="s">
        <v>34</v>
      </c>
      <c r="B60" s="275" t="s">
        <v>29</v>
      </c>
      <c r="C60" s="265">
        <v>45402</v>
      </c>
      <c r="D60" s="266" t="s">
        <v>30</v>
      </c>
      <c r="E60" s="274" t="s">
        <v>356</v>
      </c>
      <c r="F60" s="265">
        <v>45387</v>
      </c>
      <c r="G60" s="273" t="s">
        <v>357</v>
      </c>
      <c r="H60" s="274" t="s">
        <v>584</v>
      </c>
      <c r="I60" s="275" t="s">
        <v>213</v>
      </c>
      <c r="J60" s="274" t="s">
        <v>358</v>
      </c>
      <c r="K60" s="275" t="s">
        <v>359</v>
      </c>
      <c r="L60" s="265">
        <v>45408</v>
      </c>
      <c r="M60" s="277" t="s">
        <v>29</v>
      </c>
      <c r="N60" s="271" t="s">
        <v>359</v>
      </c>
      <c r="O60" t="s">
        <v>357</v>
      </c>
      <c r="P60" t="s">
        <v>584</v>
      </c>
    </row>
    <row r="61" spans="1:16" x14ac:dyDescent="0.25">
      <c r="A61" s="293" t="s">
        <v>45</v>
      </c>
      <c r="B61" s="275" t="s">
        <v>29</v>
      </c>
      <c r="C61" s="265">
        <v>45402</v>
      </c>
      <c r="D61" s="266" t="s">
        <v>37</v>
      </c>
      <c r="E61" s="274" t="s">
        <v>356</v>
      </c>
      <c r="F61" s="265">
        <v>45387</v>
      </c>
      <c r="G61" s="273" t="s">
        <v>357</v>
      </c>
      <c r="H61" s="274" t="s">
        <v>584</v>
      </c>
      <c r="I61" s="275" t="s">
        <v>213</v>
      </c>
      <c r="J61" s="274" t="s">
        <v>358</v>
      </c>
      <c r="K61" s="275" t="s">
        <v>359</v>
      </c>
      <c r="L61" s="265">
        <v>45408</v>
      </c>
      <c r="M61" s="277" t="s">
        <v>29</v>
      </c>
      <c r="N61" s="271" t="s">
        <v>359</v>
      </c>
      <c r="O61" t="s">
        <v>357</v>
      </c>
      <c r="P61" t="s">
        <v>584</v>
      </c>
    </row>
    <row r="62" spans="1:16" x14ac:dyDescent="0.25">
      <c r="A62" s="293" t="s">
        <v>85</v>
      </c>
      <c r="B62" s="275" t="s">
        <v>29</v>
      </c>
      <c r="C62" s="265">
        <v>45402</v>
      </c>
      <c r="D62" s="266" t="s">
        <v>37</v>
      </c>
      <c r="E62" s="268" t="s">
        <v>360</v>
      </c>
      <c r="F62" s="265">
        <v>45401</v>
      </c>
      <c r="G62" s="267" t="s">
        <v>361</v>
      </c>
      <c r="H62" s="268" t="s">
        <v>556</v>
      </c>
      <c r="I62" s="266" t="s">
        <v>207</v>
      </c>
      <c r="J62" s="268" t="s">
        <v>362</v>
      </c>
      <c r="K62" s="266" t="s">
        <v>363</v>
      </c>
      <c r="L62" s="265">
        <v>45408</v>
      </c>
      <c r="M62" s="269" t="s">
        <v>29</v>
      </c>
      <c r="N62" s="270" t="s">
        <v>363</v>
      </c>
      <c r="O62" t="s">
        <v>567</v>
      </c>
      <c r="P62" t="s">
        <v>556</v>
      </c>
    </row>
    <row r="63" spans="1:16" x14ac:dyDescent="0.25">
      <c r="A63" s="293" t="s">
        <v>45</v>
      </c>
      <c r="B63" s="275" t="s">
        <v>29</v>
      </c>
      <c r="C63" s="265">
        <v>45402</v>
      </c>
      <c r="D63" s="266" t="s">
        <v>37</v>
      </c>
      <c r="E63" s="268" t="s">
        <v>364</v>
      </c>
      <c r="F63" s="265">
        <v>45395</v>
      </c>
      <c r="G63" s="267" t="s">
        <v>365</v>
      </c>
      <c r="H63" s="268" t="s">
        <v>584</v>
      </c>
      <c r="I63" s="266" t="s">
        <v>213</v>
      </c>
      <c r="J63" s="268" t="s">
        <v>366</v>
      </c>
      <c r="K63" s="276" t="s">
        <v>40</v>
      </c>
      <c r="L63" s="265">
        <v>45415</v>
      </c>
      <c r="M63" s="269" t="s">
        <v>29</v>
      </c>
      <c r="N63" s="272" t="s">
        <v>40</v>
      </c>
      <c r="O63" t="s">
        <v>365</v>
      </c>
      <c r="P63" t="s">
        <v>584</v>
      </c>
    </row>
    <row r="64" spans="1:16" x14ac:dyDescent="0.25">
      <c r="A64" s="293" t="s">
        <v>266</v>
      </c>
      <c r="B64" s="275" t="s">
        <v>29</v>
      </c>
      <c r="C64" s="265">
        <v>45402</v>
      </c>
      <c r="D64" s="266" t="s">
        <v>30</v>
      </c>
      <c r="E64" s="268" t="s">
        <v>367</v>
      </c>
      <c r="F64" s="265">
        <v>45395</v>
      </c>
      <c r="G64" s="267" t="s">
        <v>368</v>
      </c>
      <c r="H64" s="268" t="s">
        <v>552</v>
      </c>
      <c r="I64" s="266" t="s">
        <v>213</v>
      </c>
      <c r="J64" s="268" t="s">
        <v>369</v>
      </c>
      <c r="K64" s="266" t="s">
        <v>71</v>
      </c>
      <c r="L64" s="265">
        <v>45413</v>
      </c>
      <c r="M64" s="269" t="s">
        <v>29</v>
      </c>
      <c r="N64" s="270"/>
      <c r="O64" t="s">
        <v>368</v>
      </c>
      <c r="P64" t="s">
        <v>552</v>
      </c>
    </row>
    <row r="65" spans="1:16" ht="30" customHeight="1" x14ac:dyDescent="0.25">
      <c r="A65" s="293" t="s">
        <v>264</v>
      </c>
      <c r="B65" s="275" t="s">
        <v>29</v>
      </c>
      <c r="C65" s="265">
        <v>45402</v>
      </c>
      <c r="D65" s="266" t="s">
        <v>30</v>
      </c>
      <c r="E65" s="268" t="s">
        <v>370</v>
      </c>
      <c r="F65" s="265">
        <v>45395</v>
      </c>
      <c r="G65" s="267" t="s">
        <v>371</v>
      </c>
      <c r="H65" s="268" t="s">
        <v>558</v>
      </c>
      <c r="I65" s="266" t="s">
        <v>213</v>
      </c>
      <c r="J65" s="268" t="s">
        <v>372</v>
      </c>
      <c r="K65" s="266" t="s">
        <v>71</v>
      </c>
      <c r="L65" s="265">
        <v>45474</v>
      </c>
      <c r="M65" s="269" t="s">
        <v>29</v>
      </c>
      <c r="N65" s="270"/>
      <c r="O65" t="s">
        <v>371</v>
      </c>
      <c r="P65" t="s">
        <v>558</v>
      </c>
    </row>
    <row r="66" spans="1:16" x14ac:dyDescent="0.25">
      <c r="A66" s="293" t="s">
        <v>28</v>
      </c>
      <c r="B66" s="275" t="s">
        <v>29</v>
      </c>
      <c r="C66" s="265">
        <v>45402</v>
      </c>
      <c r="D66" s="266" t="s">
        <v>30</v>
      </c>
      <c r="E66" s="268" t="s">
        <v>373</v>
      </c>
      <c r="F66" s="265">
        <v>45401</v>
      </c>
      <c r="G66" s="267" t="s">
        <v>374</v>
      </c>
      <c r="H66" s="268" t="s">
        <v>555</v>
      </c>
      <c r="I66" s="266" t="s">
        <v>211</v>
      </c>
      <c r="J66" s="268" t="s">
        <v>375</v>
      </c>
      <c r="K66" s="266" t="s">
        <v>32</v>
      </c>
      <c r="L66" s="265">
        <v>45443</v>
      </c>
      <c r="M66" s="269" t="s">
        <v>29</v>
      </c>
      <c r="N66" s="270" t="s">
        <v>32</v>
      </c>
      <c r="O66" t="s">
        <v>374</v>
      </c>
      <c r="P66" t="s">
        <v>555</v>
      </c>
    </row>
    <row r="67" spans="1:16" x14ac:dyDescent="0.25">
      <c r="A67" s="293" t="s">
        <v>36</v>
      </c>
      <c r="B67" s="275" t="s">
        <v>29</v>
      </c>
      <c r="C67" s="265">
        <v>45402</v>
      </c>
      <c r="D67" s="266" t="s">
        <v>30</v>
      </c>
      <c r="E67" s="268" t="s">
        <v>54</v>
      </c>
      <c r="F67" s="265">
        <v>45401</v>
      </c>
      <c r="G67" s="267" t="s">
        <v>376</v>
      </c>
      <c r="H67" s="268" t="s">
        <v>552</v>
      </c>
      <c r="I67" s="266" t="s">
        <v>206</v>
      </c>
      <c r="J67" s="268" t="s">
        <v>362</v>
      </c>
      <c r="K67" s="266" t="s">
        <v>377</v>
      </c>
      <c r="L67" s="265">
        <v>45415</v>
      </c>
      <c r="M67" s="269" t="s">
        <v>29</v>
      </c>
      <c r="N67" s="270" t="s">
        <v>377</v>
      </c>
      <c r="O67" t="s">
        <v>568</v>
      </c>
      <c r="P67" t="s">
        <v>552</v>
      </c>
    </row>
    <row r="68" spans="1:16" x14ac:dyDescent="0.25">
      <c r="A68" s="293" t="s">
        <v>36</v>
      </c>
      <c r="B68" s="275" t="s">
        <v>29</v>
      </c>
      <c r="C68" s="265">
        <v>45402</v>
      </c>
      <c r="D68" s="266" t="s">
        <v>30</v>
      </c>
      <c r="E68" s="268" t="s">
        <v>33</v>
      </c>
      <c r="F68" s="265">
        <v>45401</v>
      </c>
      <c r="G68" s="267" t="s">
        <v>378</v>
      </c>
      <c r="H68" s="268" t="s">
        <v>552</v>
      </c>
      <c r="I68" s="266" t="s">
        <v>207</v>
      </c>
      <c r="J68" s="268" t="s">
        <v>379</v>
      </c>
      <c r="K68" s="266" t="s">
        <v>377</v>
      </c>
      <c r="L68" s="265">
        <v>45436</v>
      </c>
      <c r="M68" s="269" t="s">
        <v>29</v>
      </c>
      <c r="N68" s="270" t="s">
        <v>377</v>
      </c>
      <c r="O68" t="s">
        <v>378</v>
      </c>
      <c r="P68" t="s">
        <v>552</v>
      </c>
    </row>
    <row r="69" spans="1:16" x14ac:dyDescent="0.25">
      <c r="A69" s="293" t="s">
        <v>36</v>
      </c>
      <c r="B69" s="275" t="s">
        <v>29</v>
      </c>
      <c r="C69" s="265">
        <v>45402</v>
      </c>
      <c r="D69" s="266" t="s">
        <v>30</v>
      </c>
      <c r="E69" s="268" t="s">
        <v>381</v>
      </c>
      <c r="F69" s="265">
        <v>45401</v>
      </c>
      <c r="G69" s="110" t="s">
        <v>382</v>
      </c>
      <c r="H69" s="268" t="s">
        <v>584</v>
      </c>
      <c r="I69" s="266" t="s">
        <v>207</v>
      </c>
      <c r="J69" s="268" t="s">
        <v>383</v>
      </c>
      <c r="K69" s="266" t="s">
        <v>377</v>
      </c>
      <c r="L69" s="265">
        <v>45436</v>
      </c>
      <c r="M69" s="269" t="s">
        <v>29</v>
      </c>
      <c r="N69" s="270" t="s">
        <v>377</v>
      </c>
      <c r="O69" t="s">
        <v>586</v>
      </c>
      <c r="P69" t="s">
        <v>584</v>
      </c>
    </row>
    <row r="70" spans="1:16" x14ac:dyDescent="0.25">
      <c r="A70" s="293" t="s">
        <v>59</v>
      </c>
      <c r="B70" s="275" t="s">
        <v>29</v>
      </c>
      <c r="C70" s="265">
        <v>45402</v>
      </c>
      <c r="D70" s="266" t="s">
        <v>30</v>
      </c>
      <c r="E70" s="268" t="s">
        <v>384</v>
      </c>
      <c r="F70" s="265">
        <v>45387</v>
      </c>
      <c r="G70" s="110" t="s">
        <v>385</v>
      </c>
      <c r="H70" s="268" t="s">
        <v>556</v>
      </c>
      <c r="I70" s="266" t="s">
        <v>206</v>
      </c>
      <c r="J70" s="268" t="s">
        <v>386</v>
      </c>
      <c r="K70" s="266" t="s">
        <v>56</v>
      </c>
      <c r="L70" s="265">
        <v>45408</v>
      </c>
      <c r="M70" s="269" t="s">
        <v>29</v>
      </c>
      <c r="N70" s="270" t="s">
        <v>56</v>
      </c>
      <c r="O70" t="s">
        <v>385</v>
      </c>
      <c r="P70" t="s">
        <v>556</v>
      </c>
    </row>
    <row r="71" spans="1:16" x14ac:dyDescent="0.25">
      <c r="A71" s="293" t="s">
        <v>53</v>
      </c>
      <c r="B71" s="275" t="s">
        <v>29</v>
      </c>
      <c r="C71" s="265">
        <v>45402</v>
      </c>
      <c r="D71" s="266" t="s">
        <v>30</v>
      </c>
      <c r="E71" s="268" t="s">
        <v>387</v>
      </c>
      <c r="F71" s="265">
        <v>45401</v>
      </c>
      <c r="G71" s="110" t="s">
        <v>388</v>
      </c>
      <c r="H71" s="268" t="s">
        <v>560</v>
      </c>
      <c r="I71" s="266" t="s">
        <v>202</v>
      </c>
      <c r="J71" s="268" t="s">
        <v>389</v>
      </c>
      <c r="K71" s="266" t="s">
        <v>56</v>
      </c>
      <c r="L71" s="265">
        <v>45408</v>
      </c>
      <c r="M71" s="269" t="s">
        <v>29</v>
      </c>
      <c r="N71" s="270" t="s">
        <v>56</v>
      </c>
      <c r="O71" t="s">
        <v>569</v>
      </c>
      <c r="P71" t="s">
        <v>560</v>
      </c>
    </row>
    <row r="72" spans="1:16" x14ac:dyDescent="0.25">
      <c r="A72" s="293" t="s">
        <v>85</v>
      </c>
      <c r="B72" s="275" t="s">
        <v>29</v>
      </c>
      <c r="C72" s="265">
        <v>45402</v>
      </c>
      <c r="D72" s="266" t="s">
        <v>30</v>
      </c>
      <c r="E72" s="268" t="s">
        <v>390</v>
      </c>
      <c r="F72" s="265">
        <v>45401</v>
      </c>
      <c r="G72" s="110" t="s">
        <v>391</v>
      </c>
      <c r="H72" s="268" t="s">
        <v>553</v>
      </c>
      <c r="I72" s="266" t="s">
        <v>210</v>
      </c>
      <c r="J72" s="268" t="s">
        <v>392</v>
      </c>
      <c r="K72" s="266" t="s">
        <v>56</v>
      </c>
      <c r="L72" s="265">
        <v>45408</v>
      </c>
      <c r="M72" s="269" t="s">
        <v>29</v>
      </c>
      <c r="N72" s="270" t="s">
        <v>56</v>
      </c>
      <c r="O72" t="s">
        <v>570</v>
      </c>
      <c r="P72" t="s">
        <v>553</v>
      </c>
    </row>
    <row r="73" spans="1:16" x14ac:dyDescent="0.25">
      <c r="A73" s="293" t="s">
        <v>87</v>
      </c>
      <c r="B73" s="275" t="s">
        <v>29</v>
      </c>
      <c r="C73" s="265">
        <v>45404</v>
      </c>
      <c r="D73" s="266" t="s">
        <v>30</v>
      </c>
      <c r="E73" s="268" t="s">
        <v>246</v>
      </c>
      <c r="F73" s="265">
        <v>45380</v>
      </c>
      <c r="G73" s="110" t="s">
        <v>393</v>
      </c>
      <c r="H73" s="268" t="s">
        <v>561</v>
      </c>
      <c r="I73" s="266" t="s">
        <v>212</v>
      </c>
      <c r="J73" s="268" t="s">
        <v>394</v>
      </c>
      <c r="K73" s="266" t="s">
        <v>77</v>
      </c>
      <c r="L73" s="265">
        <v>45408</v>
      </c>
      <c r="M73" s="269" t="s">
        <v>29</v>
      </c>
      <c r="N73" s="270" t="s">
        <v>77</v>
      </c>
      <c r="O73" t="s">
        <v>393</v>
      </c>
      <c r="P73" t="s">
        <v>561</v>
      </c>
    </row>
    <row r="74" spans="1:16" x14ac:dyDescent="0.25">
      <c r="A74" s="293" t="s">
        <v>87</v>
      </c>
      <c r="B74" s="275" t="s">
        <v>29</v>
      </c>
      <c r="C74" s="265">
        <v>45404</v>
      </c>
      <c r="D74" s="266" t="s">
        <v>30</v>
      </c>
      <c r="E74" s="268" t="s">
        <v>397</v>
      </c>
      <c r="F74" s="265">
        <v>45352</v>
      </c>
      <c r="G74" s="110" t="s">
        <v>399</v>
      </c>
      <c r="H74" s="268" t="s">
        <v>553</v>
      </c>
      <c r="I74" s="266" t="s">
        <v>212</v>
      </c>
      <c r="J74" s="268" t="s">
        <v>396</v>
      </c>
      <c r="K74" s="266" t="s">
        <v>77</v>
      </c>
      <c r="L74" s="265">
        <v>45429</v>
      </c>
      <c r="M74" s="269" t="s">
        <v>29</v>
      </c>
      <c r="N74" s="270" t="s">
        <v>77</v>
      </c>
      <c r="O74" t="s">
        <v>399</v>
      </c>
      <c r="P74" t="s">
        <v>553</v>
      </c>
    </row>
    <row r="75" spans="1:16" x14ac:dyDescent="0.25">
      <c r="A75" s="293" t="s">
        <v>87</v>
      </c>
      <c r="B75" s="275" t="s">
        <v>29</v>
      </c>
      <c r="C75" s="265">
        <v>45409</v>
      </c>
      <c r="D75" s="266" t="s">
        <v>30</v>
      </c>
      <c r="E75" s="268" t="s">
        <v>246</v>
      </c>
      <c r="F75" s="265">
        <v>45409</v>
      </c>
      <c r="G75" s="110" t="s">
        <v>401</v>
      </c>
      <c r="H75" s="268" t="s">
        <v>561</v>
      </c>
      <c r="I75" s="266" t="s">
        <v>202</v>
      </c>
      <c r="J75" s="268" t="s">
        <v>402</v>
      </c>
      <c r="K75" s="266" t="s">
        <v>77</v>
      </c>
      <c r="L75" s="265">
        <v>45415</v>
      </c>
      <c r="M75" s="269" t="s">
        <v>29</v>
      </c>
      <c r="N75" s="270" t="s">
        <v>77</v>
      </c>
      <c r="O75" t="s">
        <v>571</v>
      </c>
      <c r="P75" t="s">
        <v>561</v>
      </c>
    </row>
    <row r="76" spans="1:16" x14ac:dyDescent="0.25">
      <c r="A76" s="295" t="s">
        <v>88</v>
      </c>
      <c r="B76" s="275" t="s">
        <v>29</v>
      </c>
      <c r="C76" s="265">
        <v>45409</v>
      </c>
      <c r="D76" s="266" t="s">
        <v>30</v>
      </c>
      <c r="E76" s="268" t="s">
        <v>403</v>
      </c>
      <c r="F76" s="265">
        <v>45409</v>
      </c>
      <c r="G76" s="110" t="s">
        <v>404</v>
      </c>
      <c r="H76" s="268" t="s">
        <v>557</v>
      </c>
      <c r="I76" s="266" t="s">
        <v>207</v>
      </c>
      <c r="J76" s="268" t="s">
        <v>405</v>
      </c>
      <c r="K76" s="266" t="s">
        <v>81</v>
      </c>
      <c r="L76" s="265">
        <v>45415</v>
      </c>
      <c r="M76" s="269" t="s">
        <v>29</v>
      </c>
      <c r="N76" s="270" t="s">
        <v>81</v>
      </c>
      <c r="O76" t="s">
        <v>572</v>
      </c>
      <c r="P76" t="s">
        <v>557</v>
      </c>
    </row>
    <row r="77" spans="1:16" ht="30" customHeight="1" x14ac:dyDescent="0.25">
      <c r="A77" s="293" t="s">
        <v>265</v>
      </c>
      <c r="B77" s="275" t="s">
        <v>29</v>
      </c>
      <c r="C77" s="265">
        <v>45413</v>
      </c>
      <c r="D77" s="266" t="s">
        <v>30</v>
      </c>
      <c r="E77" s="268" t="s">
        <v>406</v>
      </c>
      <c r="F77" s="265">
        <v>45413</v>
      </c>
      <c r="G77" s="267" t="s">
        <v>407</v>
      </c>
      <c r="H77" s="268" t="s">
        <v>557</v>
      </c>
      <c r="I77" s="266" t="s">
        <v>207</v>
      </c>
      <c r="J77" s="268" t="s">
        <v>408</v>
      </c>
      <c r="K77" s="266" t="s">
        <v>550</v>
      </c>
      <c r="L77" s="265">
        <v>45414</v>
      </c>
      <c r="M77" s="269" t="s">
        <v>29</v>
      </c>
      <c r="N77" s="270" t="s">
        <v>32</v>
      </c>
      <c r="O77" t="s">
        <v>407</v>
      </c>
      <c r="P77" t="s">
        <v>557</v>
      </c>
    </row>
    <row r="78" spans="1:16" x14ac:dyDescent="0.25">
      <c r="A78" s="293" t="s">
        <v>266</v>
      </c>
      <c r="B78" s="275" t="s">
        <v>29</v>
      </c>
      <c r="C78" s="265">
        <v>45409</v>
      </c>
      <c r="D78" s="266" t="s">
        <v>30</v>
      </c>
      <c r="E78" s="268" t="s">
        <v>410</v>
      </c>
      <c r="F78" s="265">
        <v>45409</v>
      </c>
      <c r="G78" s="267" t="s">
        <v>412</v>
      </c>
      <c r="H78" s="268" t="s">
        <v>555</v>
      </c>
      <c r="I78" s="266" t="s">
        <v>207</v>
      </c>
      <c r="J78" s="268" t="s">
        <v>414</v>
      </c>
      <c r="K78" s="266" t="s">
        <v>86</v>
      </c>
      <c r="L78" s="265">
        <v>45415</v>
      </c>
      <c r="M78" s="269" t="s">
        <v>29</v>
      </c>
      <c r="N78" s="270" t="s">
        <v>86</v>
      </c>
      <c r="O78" t="s">
        <v>412</v>
      </c>
      <c r="P78" t="s">
        <v>555</v>
      </c>
    </row>
    <row r="79" spans="1:16" ht="30" customHeight="1" x14ac:dyDescent="0.25">
      <c r="A79" s="293" t="s">
        <v>266</v>
      </c>
      <c r="B79" s="275" t="s">
        <v>29</v>
      </c>
      <c r="C79" s="265">
        <v>45409</v>
      </c>
      <c r="D79" s="266" t="s">
        <v>30</v>
      </c>
      <c r="E79" s="268" t="s">
        <v>411</v>
      </c>
      <c r="F79" s="265">
        <v>45409</v>
      </c>
      <c r="G79" s="267" t="s">
        <v>413</v>
      </c>
      <c r="H79" s="268" t="s">
        <v>584</v>
      </c>
      <c r="I79" s="266" t="s">
        <v>206</v>
      </c>
      <c r="J79" s="268" t="s">
        <v>415</v>
      </c>
      <c r="K79" s="266" t="s">
        <v>86</v>
      </c>
      <c r="L79" s="265">
        <v>45415</v>
      </c>
      <c r="M79" s="269" t="s">
        <v>29</v>
      </c>
      <c r="N79" s="270" t="s">
        <v>86</v>
      </c>
      <c r="O79" t="s">
        <v>413</v>
      </c>
      <c r="P79" t="s">
        <v>584</v>
      </c>
    </row>
    <row r="80" spans="1:16" ht="30" customHeight="1" x14ac:dyDescent="0.25">
      <c r="A80" s="293" t="s">
        <v>36</v>
      </c>
      <c r="B80" s="275" t="s">
        <v>72</v>
      </c>
      <c r="C80" s="265">
        <v>45412</v>
      </c>
      <c r="D80" s="266" t="s">
        <v>73</v>
      </c>
      <c r="E80" s="268" t="s">
        <v>416</v>
      </c>
      <c r="F80" s="265">
        <v>45413</v>
      </c>
      <c r="G80" s="267" t="s">
        <v>417</v>
      </c>
      <c r="H80" s="268" t="s">
        <v>584</v>
      </c>
      <c r="I80" s="266" t="s">
        <v>211</v>
      </c>
      <c r="J80" s="268" t="s">
        <v>418</v>
      </c>
      <c r="K80" s="266" t="s">
        <v>83</v>
      </c>
      <c r="L80" s="265">
        <v>45450</v>
      </c>
      <c r="M80" s="269" t="s">
        <v>70</v>
      </c>
      <c r="N80" s="270" t="s">
        <v>83</v>
      </c>
      <c r="O80" t="s">
        <v>417</v>
      </c>
      <c r="P80" t="s">
        <v>584</v>
      </c>
    </row>
    <row r="81" spans="1:16" ht="30" customHeight="1" x14ac:dyDescent="0.25">
      <c r="A81" s="293" t="s">
        <v>36</v>
      </c>
      <c r="B81" s="275" t="s">
        <v>29</v>
      </c>
      <c r="C81" s="265">
        <v>45415</v>
      </c>
      <c r="D81" s="266" t="s">
        <v>30</v>
      </c>
      <c r="E81" s="268" t="s">
        <v>397</v>
      </c>
      <c r="F81" s="265">
        <v>45409</v>
      </c>
      <c r="G81" s="267" t="s">
        <v>420</v>
      </c>
      <c r="H81" s="268" t="s">
        <v>560</v>
      </c>
      <c r="I81" s="266" t="s">
        <v>215</v>
      </c>
      <c r="J81" s="268" t="s">
        <v>421</v>
      </c>
      <c r="K81" s="266" t="s">
        <v>40</v>
      </c>
      <c r="L81" s="265">
        <v>45478</v>
      </c>
      <c r="M81" s="269" t="s">
        <v>29</v>
      </c>
      <c r="N81" s="270" t="s">
        <v>40</v>
      </c>
      <c r="O81" t="s">
        <v>420</v>
      </c>
      <c r="P81" t="s">
        <v>560</v>
      </c>
    </row>
    <row r="82" spans="1:16" ht="45" customHeight="1" x14ac:dyDescent="0.25">
      <c r="A82" s="294" t="s">
        <v>352</v>
      </c>
      <c r="B82" s="275" t="s">
        <v>72</v>
      </c>
      <c r="C82" s="265">
        <v>45416</v>
      </c>
      <c r="D82" s="266" t="s">
        <v>30</v>
      </c>
      <c r="E82" s="268" t="s">
        <v>425</v>
      </c>
      <c r="F82" s="265">
        <v>45416</v>
      </c>
      <c r="G82" s="267" t="s">
        <v>423</v>
      </c>
      <c r="H82" s="268" t="s">
        <v>584</v>
      </c>
      <c r="I82" s="266" t="s">
        <v>207</v>
      </c>
      <c r="J82" s="268" t="s">
        <v>424</v>
      </c>
      <c r="K82" s="266" t="s">
        <v>86</v>
      </c>
      <c r="L82" s="265">
        <v>45450</v>
      </c>
      <c r="M82" s="269" t="s">
        <v>29</v>
      </c>
      <c r="N82" s="270" t="s">
        <v>86</v>
      </c>
      <c r="O82" t="s">
        <v>573</v>
      </c>
      <c r="P82" t="s">
        <v>584</v>
      </c>
    </row>
    <row r="83" spans="1:16" x14ac:dyDescent="0.25">
      <c r="A83" s="293" t="s">
        <v>45</v>
      </c>
      <c r="B83" s="275" t="s">
        <v>29</v>
      </c>
      <c r="C83" s="265">
        <v>45418</v>
      </c>
      <c r="D83" s="266" t="s">
        <v>37</v>
      </c>
      <c r="E83" s="268" t="s">
        <v>426</v>
      </c>
      <c r="F83" s="265">
        <v>45416</v>
      </c>
      <c r="G83" s="267" t="s">
        <v>427</v>
      </c>
      <c r="H83" s="268" t="s">
        <v>575</v>
      </c>
      <c r="I83" s="266" t="s">
        <v>205</v>
      </c>
      <c r="J83" s="268" t="s">
        <v>428</v>
      </c>
      <c r="K83" s="266" t="s">
        <v>40</v>
      </c>
      <c r="L83" s="265">
        <v>45429</v>
      </c>
      <c r="M83" s="269" t="s">
        <v>29</v>
      </c>
      <c r="N83" s="270" t="s">
        <v>40</v>
      </c>
      <c r="O83" t="s">
        <v>574</v>
      </c>
      <c r="P83" t="s">
        <v>575</v>
      </c>
    </row>
    <row r="84" spans="1:16" x14ac:dyDescent="0.25">
      <c r="A84" s="293" t="s">
        <v>85</v>
      </c>
      <c r="B84" s="275" t="s">
        <v>29</v>
      </c>
      <c r="C84" s="265">
        <v>45418</v>
      </c>
      <c r="D84" s="266" t="s">
        <v>37</v>
      </c>
      <c r="E84" s="268" t="s">
        <v>54</v>
      </c>
      <c r="F84" s="265">
        <v>45413</v>
      </c>
      <c r="G84" s="267" t="s">
        <v>429</v>
      </c>
      <c r="H84" s="268" t="s">
        <v>553</v>
      </c>
      <c r="I84" s="266" t="s">
        <v>207</v>
      </c>
      <c r="J84" s="268" t="s">
        <v>430</v>
      </c>
      <c r="K84" s="266"/>
      <c r="L84" s="265"/>
      <c r="M84" s="269"/>
      <c r="N84" s="270" t="s">
        <v>40</v>
      </c>
      <c r="O84" t="s">
        <v>429</v>
      </c>
      <c r="P84" t="s">
        <v>553</v>
      </c>
    </row>
    <row r="85" spans="1:16" ht="60" customHeight="1" x14ac:dyDescent="0.25">
      <c r="A85" s="293" t="s">
        <v>53</v>
      </c>
      <c r="B85" s="275" t="s">
        <v>29</v>
      </c>
      <c r="C85" s="265">
        <v>45421</v>
      </c>
      <c r="D85" s="266" t="s">
        <v>30</v>
      </c>
      <c r="E85" s="268" t="s">
        <v>431</v>
      </c>
      <c r="F85" s="265">
        <v>45416</v>
      </c>
      <c r="G85" s="267" t="s">
        <v>589</v>
      </c>
      <c r="H85" s="268" t="s">
        <v>560</v>
      </c>
      <c r="I85" s="266" t="s">
        <v>215</v>
      </c>
      <c r="J85" s="268" t="s">
        <v>433</v>
      </c>
      <c r="K85" s="266" t="s">
        <v>56</v>
      </c>
      <c r="L85" s="265">
        <v>45429</v>
      </c>
      <c r="M85" s="269" t="s">
        <v>29</v>
      </c>
      <c r="N85" s="270" t="s">
        <v>56</v>
      </c>
      <c r="O85" t="s">
        <v>598</v>
      </c>
      <c r="P85" t="s">
        <v>560</v>
      </c>
    </row>
    <row r="86" spans="1:16" ht="30" customHeight="1" x14ac:dyDescent="0.25">
      <c r="A86" s="293" t="s">
        <v>53</v>
      </c>
      <c r="B86" s="275" t="s">
        <v>29</v>
      </c>
      <c r="C86" s="265">
        <v>45421</v>
      </c>
      <c r="D86" s="266" t="s">
        <v>30</v>
      </c>
      <c r="E86" s="268" t="s">
        <v>437</v>
      </c>
      <c r="F86" s="265">
        <v>45409</v>
      </c>
      <c r="G86" s="267" t="s">
        <v>438</v>
      </c>
      <c r="H86" s="268" t="s">
        <v>557</v>
      </c>
      <c r="I86" s="266" t="s">
        <v>202</v>
      </c>
      <c r="J86" s="268" t="s">
        <v>439</v>
      </c>
      <c r="K86" s="266" t="s">
        <v>56</v>
      </c>
      <c r="L86" s="265">
        <v>45471</v>
      </c>
      <c r="M86" s="269" t="s">
        <v>29</v>
      </c>
      <c r="N86" s="270" t="s">
        <v>56</v>
      </c>
      <c r="O86" t="s">
        <v>438</v>
      </c>
      <c r="P86" t="s">
        <v>557</v>
      </c>
    </row>
    <row r="87" spans="1:16" ht="45" customHeight="1" x14ac:dyDescent="0.25">
      <c r="A87" s="293" t="s">
        <v>62</v>
      </c>
      <c r="B87" s="275" t="s">
        <v>29</v>
      </c>
      <c r="C87" s="265">
        <v>45421</v>
      </c>
      <c r="D87" s="266" t="s">
        <v>30</v>
      </c>
      <c r="E87" s="268" t="s">
        <v>441</v>
      </c>
      <c r="F87" s="265">
        <v>45416</v>
      </c>
      <c r="G87" s="267" t="s">
        <v>442</v>
      </c>
      <c r="H87" s="268" t="s">
        <v>584</v>
      </c>
      <c r="I87" s="266" t="s">
        <v>207</v>
      </c>
      <c r="J87" s="268" t="s">
        <v>443</v>
      </c>
      <c r="K87" s="266" t="s">
        <v>75</v>
      </c>
      <c r="L87" s="265">
        <v>45423</v>
      </c>
      <c r="M87" s="269" t="s">
        <v>29</v>
      </c>
      <c r="N87" s="270" t="s">
        <v>56</v>
      </c>
      <c r="O87" t="s">
        <v>442</v>
      </c>
      <c r="P87" t="s">
        <v>584</v>
      </c>
    </row>
    <row r="88" spans="1:16" ht="45" customHeight="1" x14ac:dyDescent="0.25">
      <c r="A88" s="293" t="s">
        <v>28</v>
      </c>
      <c r="B88" s="275" t="s">
        <v>29</v>
      </c>
      <c r="C88" s="265">
        <v>45421</v>
      </c>
      <c r="D88" s="266" t="s">
        <v>30</v>
      </c>
      <c r="E88" s="268" t="s">
        <v>446</v>
      </c>
      <c r="F88" s="265">
        <v>45423</v>
      </c>
      <c r="G88" s="267" t="s">
        <v>447</v>
      </c>
      <c r="H88" s="268" t="s">
        <v>553</v>
      </c>
      <c r="I88" s="266" t="s">
        <v>209</v>
      </c>
      <c r="J88" s="268" t="s">
        <v>448</v>
      </c>
      <c r="K88" s="266" t="s">
        <v>71</v>
      </c>
      <c r="L88" s="265">
        <v>45429</v>
      </c>
      <c r="M88" s="269" t="s">
        <v>29</v>
      </c>
      <c r="N88" s="270" t="s">
        <v>71</v>
      </c>
      <c r="O88" t="s">
        <v>576</v>
      </c>
      <c r="P88" t="s">
        <v>553</v>
      </c>
    </row>
    <row r="89" spans="1:16" ht="30" customHeight="1" x14ac:dyDescent="0.25">
      <c r="A89" s="293" t="s">
        <v>85</v>
      </c>
      <c r="B89" s="275" t="s">
        <v>29</v>
      </c>
      <c r="C89" s="265">
        <v>45421</v>
      </c>
      <c r="D89" s="266" t="s">
        <v>30</v>
      </c>
      <c r="E89" s="268" t="s">
        <v>449</v>
      </c>
      <c r="F89" s="265">
        <v>45423</v>
      </c>
      <c r="G89" s="267" t="s">
        <v>450</v>
      </c>
      <c r="H89" s="268" t="s">
        <v>560</v>
      </c>
      <c r="I89" s="266" t="s">
        <v>202</v>
      </c>
      <c r="J89" s="268" t="s">
        <v>451</v>
      </c>
      <c r="K89" s="266" t="s">
        <v>75</v>
      </c>
      <c r="L89" s="265">
        <v>45443</v>
      </c>
      <c r="M89" s="269" t="s">
        <v>29</v>
      </c>
      <c r="N89" s="270" t="s">
        <v>56</v>
      </c>
      <c r="O89" t="s">
        <v>450</v>
      </c>
      <c r="P89" t="s">
        <v>560</v>
      </c>
    </row>
    <row r="90" spans="1:16" x14ac:dyDescent="0.25">
      <c r="A90" s="293" t="s">
        <v>87</v>
      </c>
      <c r="B90" s="275" t="s">
        <v>29</v>
      </c>
      <c r="C90" s="265">
        <v>45420</v>
      </c>
      <c r="D90" s="266" t="s">
        <v>30</v>
      </c>
      <c r="E90" s="268" t="s">
        <v>246</v>
      </c>
      <c r="F90" s="265">
        <v>45423</v>
      </c>
      <c r="G90" s="267" t="s">
        <v>458</v>
      </c>
      <c r="H90" s="268" t="s">
        <v>575</v>
      </c>
      <c r="I90" s="266" t="s">
        <v>212</v>
      </c>
      <c r="J90" s="268" t="s">
        <v>459</v>
      </c>
      <c r="K90" s="266" t="s">
        <v>77</v>
      </c>
      <c r="L90" s="265">
        <v>45423</v>
      </c>
      <c r="M90" s="269" t="s">
        <v>29</v>
      </c>
      <c r="N90" s="270" t="s">
        <v>77</v>
      </c>
      <c r="O90" t="s">
        <v>458</v>
      </c>
      <c r="P90" t="s">
        <v>575</v>
      </c>
    </row>
    <row r="91" spans="1:16" x14ac:dyDescent="0.25">
      <c r="A91" s="293" t="s">
        <v>87</v>
      </c>
      <c r="B91" s="275" t="s">
        <v>29</v>
      </c>
      <c r="C91" s="265">
        <v>45423</v>
      </c>
      <c r="D91" s="266" t="s">
        <v>30</v>
      </c>
      <c r="E91" s="268" t="s">
        <v>460</v>
      </c>
      <c r="F91" s="265">
        <v>45395</v>
      </c>
      <c r="G91" s="267" t="s">
        <v>477</v>
      </c>
      <c r="H91" s="268" t="s">
        <v>551</v>
      </c>
      <c r="I91" s="266" t="s">
        <v>207</v>
      </c>
      <c r="J91" s="268"/>
      <c r="K91" s="266"/>
      <c r="L91" s="265">
        <v>45464</v>
      </c>
      <c r="M91" s="269" t="s">
        <v>29</v>
      </c>
      <c r="N91" s="270"/>
      <c r="O91" t="s">
        <v>599</v>
      </c>
      <c r="P91" t="s">
        <v>551</v>
      </c>
    </row>
    <row r="92" spans="1:16" ht="30" customHeight="1" x14ac:dyDescent="0.25">
      <c r="A92" s="293" t="s">
        <v>264</v>
      </c>
      <c r="B92" s="275" t="s">
        <v>29</v>
      </c>
      <c r="C92" s="265">
        <v>45423</v>
      </c>
      <c r="D92" s="266" t="s">
        <v>30</v>
      </c>
      <c r="E92" s="268" t="s">
        <v>461</v>
      </c>
      <c r="F92" s="265">
        <v>45436</v>
      </c>
      <c r="G92" s="267" t="s">
        <v>590</v>
      </c>
      <c r="H92" s="268" t="s">
        <v>555</v>
      </c>
      <c r="I92" s="266" t="s">
        <v>209</v>
      </c>
      <c r="J92" s="268" t="s">
        <v>464</v>
      </c>
      <c r="K92" s="266" t="s">
        <v>32</v>
      </c>
      <c r="L92" s="265">
        <v>45499</v>
      </c>
      <c r="M92" s="269" t="s">
        <v>29</v>
      </c>
      <c r="N92" s="270" t="s">
        <v>32</v>
      </c>
      <c r="O92" t="s">
        <v>590</v>
      </c>
      <c r="P92" t="s">
        <v>555</v>
      </c>
    </row>
    <row r="93" spans="1:16" ht="30" customHeight="1" x14ac:dyDescent="0.25">
      <c r="A93" s="293" t="s">
        <v>265</v>
      </c>
      <c r="B93" s="275" t="s">
        <v>29</v>
      </c>
      <c r="C93" s="265">
        <v>45423</v>
      </c>
      <c r="D93" s="266" t="s">
        <v>30</v>
      </c>
      <c r="E93" s="268" t="s">
        <v>466</v>
      </c>
      <c r="F93" s="265">
        <v>45423</v>
      </c>
      <c r="G93" s="267" t="s">
        <v>591</v>
      </c>
      <c r="H93" s="268" t="s">
        <v>557</v>
      </c>
      <c r="I93" s="266" t="s">
        <v>211</v>
      </c>
      <c r="J93" s="268" t="s">
        <v>468</v>
      </c>
      <c r="K93" s="266" t="s">
        <v>32</v>
      </c>
      <c r="L93" s="265">
        <v>45427</v>
      </c>
      <c r="M93" s="269" t="s">
        <v>29</v>
      </c>
      <c r="N93" s="270" t="s">
        <v>32</v>
      </c>
      <c r="O93" t="s">
        <v>600</v>
      </c>
      <c r="P93" t="s">
        <v>557</v>
      </c>
    </row>
    <row r="94" spans="1:16" ht="30" customHeight="1" x14ac:dyDescent="0.25">
      <c r="A94" s="293" t="s">
        <v>91</v>
      </c>
      <c r="B94" s="275" t="s">
        <v>29</v>
      </c>
      <c r="C94" s="265">
        <v>45442</v>
      </c>
      <c r="D94" s="266" t="s">
        <v>73</v>
      </c>
      <c r="E94" s="268" t="s">
        <v>479</v>
      </c>
      <c r="F94" s="265">
        <v>45436</v>
      </c>
      <c r="G94" s="267" t="s">
        <v>480</v>
      </c>
      <c r="H94" s="268" t="s">
        <v>575</v>
      </c>
      <c r="I94" s="266" t="s">
        <v>212</v>
      </c>
      <c r="J94" s="268" t="s">
        <v>481</v>
      </c>
      <c r="K94" s="266" t="s">
        <v>74</v>
      </c>
      <c r="L94" s="265">
        <v>45527</v>
      </c>
      <c r="M94" s="269" t="s">
        <v>29</v>
      </c>
      <c r="N94" s="270" t="s">
        <v>74</v>
      </c>
      <c r="O94" t="s">
        <v>480</v>
      </c>
      <c r="P94" t="s">
        <v>575</v>
      </c>
    </row>
    <row r="95" spans="1:16" ht="30" customHeight="1" x14ac:dyDescent="0.25">
      <c r="A95" s="294" t="s">
        <v>352</v>
      </c>
      <c r="B95" s="275" t="s">
        <v>72</v>
      </c>
      <c r="C95" s="265">
        <v>45442</v>
      </c>
      <c r="D95" s="266" t="s">
        <v>30</v>
      </c>
      <c r="E95" s="268" t="s">
        <v>482</v>
      </c>
      <c r="F95" s="265">
        <v>45443</v>
      </c>
      <c r="G95" s="267" t="s">
        <v>483</v>
      </c>
      <c r="H95" s="268" t="s">
        <v>557</v>
      </c>
      <c r="I95" s="266" t="s">
        <v>213</v>
      </c>
      <c r="J95" s="268" t="s">
        <v>484</v>
      </c>
      <c r="K95" s="266" t="s">
        <v>86</v>
      </c>
      <c r="L95" s="265">
        <v>45471</v>
      </c>
      <c r="M95" s="269" t="s">
        <v>29</v>
      </c>
      <c r="N95" s="270" t="s">
        <v>86</v>
      </c>
      <c r="O95" t="s">
        <v>577</v>
      </c>
      <c r="P95" t="s">
        <v>557</v>
      </c>
    </row>
    <row r="96" spans="1:16" ht="30" customHeight="1" x14ac:dyDescent="0.25">
      <c r="A96" s="293" t="s">
        <v>59</v>
      </c>
      <c r="B96" s="275" t="s">
        <v>29</v>
      </c>
      <c r="C96" s="265">
        <v>45439</v>
      </c>
      <c r="D96" s="266" t="s">
        <v>30</v>
      </c>
      <c r="E96" s="268" t="s">
        <v>485</v>
      </c>
      <c r="F96" s="265">
        <v>45409</v>
      </c>
      <c r="G96" s="267" t="s">
        <v>487</v>
      </c>
      <c r="H96" s="268" t="s">
        <v>552</v>
      </c>
      <c r="I96" s="266" t="s">
        <v>207</v>
      </c>
      <c r="J96" s="268" t="s">
        <v>488</v>
      </c>
      <c r="K96" s="266" t="s">
        <v>56</v>
      </c>
      <c r="L96" s="265">
        <v>45443</v>
      </c>
      <c r="M96" s="269" t="s">
        <v>29</v>
      </c>
      <c r="N96" s="270" t="s">
        <v>32</v>
      </c>
      <c r="O96" t="s">
        <v>578</v>
      </c>
      <c r="P96" t="s">
        <v>552</v>
      </c>
    </row>
    <row r="97" spans="1:16" x14ac:dyDescent="0.25">
      <c r="A97" s="293" t="s">
        <v>311</v>
      </c>
      <c r="B97" s="275" t="s">
        <v>29</v>
      </c>
      <c r="C97" s="265">
        <v>45439</v>
      </c>
      <c r="D97" s="266" t="s">
        <v>30</v>
      </c>
      <c r="E97" s="268" t="s">
        <v>312</v>
      </c>
      <c r="F97" s="265">
        <v>45443</v>
      </c>
      <c r="G97" s="267" t="s">
        <v>489</v>
      </c>
      <c r="H97" s="268" t="s">
        <v>553</v>
      </c>
      <c r="I97" s="266" t="s">
        <v>211</v>
      </c>
      <c r="J97" s="268" t="s">
        <v>490</v>
      </c>
      <c r="K97" s="266" t="s">
        <v>56</v>
      </c>
      <c r="L97" s="265">
        <v>45443</v>
      </c>
      <c r="M97" s="269" t="s">
        <v>29</v>
      </c>
      <c r="N97" s="270" t="s">
        <v>56</v>
      </c>
      <c r="O97" t="s">
        <v>489</v>
      </c>
      <c r="P97" t="s">
        <v>553</v>
      </c>
    </row>
    <row r="98" spans="1:16" ht="30" customHeight="1" x14ac:dyDescent="0.25">
      <c r="A98" s="293" t="s">
        <v>53</v>
      </c>
      <c r="B98" s="275" t="s">
        <v>29</v>
      </c>
      <c r="C98" s="265">
        <v>45439</v>
      </c>
      <c r="D98" s="266" t="s">
        <v>30</v>
      </c>
      <c r="E98" s="268" t="s">
        <v>491</v>
      </c>
      <c r="F98" s="265">
        <v>45383</v>
      </c>
      <c r="G98" s="267" t="s">
        <v>492</v>
      </c>
      <c r="H98" s="268" t="s">
        <v>560</v>
      </c>
      <c r="I98" s="266" t="s">
        <v>215</v>
      </c>
      <c r="J98" s="268" t="s">
        <v>493</v>
      </c>
      <c r="K98" s="266" t="s">
        <v>56</v>
      </c>
      <c r="L98" s="265">
        <v>45450</v>
      </c>
      <c r="M98" s="269" t="s">
        <v>29</v>
      </c>
      <c r="N98" s="270" t="s">
        <v>56</v>
      </c>
      <c r="O98" t="s">
        <v>579</v>
      </c>
      <c r="P98" t="s">
        <v>560</v>
      </c>
    </row>
    <row r="99" spans="1:16" x14ac:dyDescent="0.25">
      <c r="A99" s="293" t="s">
        <v>53</v>
      </c>
      <c r="B99" s="275" t="s">
        <v>29</v>
      </c>
      <c r="C99" s="265">
        <v>45453</v>
      </c>
      <c r="D99" s="266" t="s">
        <v>30</v>
      </c>
      <c r="E99" s="268" t="s">
        <v>496</v>
      </c>
      <c r="F99" s="265">
        <v>45450</v>
      </c>
      <c r="G99" s="267" t="s">
        <v>497</v>
      </c>
      <c r="H99" s="268" t="s">
        <v>555</v>
      </c>
      <c r="I99" s="266" t="s">
        <v>213</v>
      </c>
      <c r="J99" s="268" t="s">
        <v>498</v>
      </c>
      <c r="K99" s="266" t="s">
        <v>499</v>
      </c>
      <c r="L99" s="265">
        <v>45464</v>
      </c>
      <c r="M99" s="269" t="s">
        <v>70</v>
      </c>
      <c r="N99" s="266" t="s">
        <v>499</v>
      </c>
      <c r="O99" t="s">
        <v>497</v>
      </c>
      <c r="P99" t="s">
        <v>555</v>
      </c>
    </row>
    <row r="100" spans="1:16" ht="30" customHeight="1" x14ac:dyDescent="0.25">
      <c r="A100" s="293" t="s">
        <v>36</v>
      </c>
      <c r="B100" s="275" t="s">
        <v>29</v>
      </c>
      <c r="C100" s="265">
        <v>45453</v>
      </c>
      <c r="D100" s="266" t="s">
        <v>37</v>
      </c>
      <c r="E100" s="268" t="s">
        <v>500</v>
      </c>
      <c r="F100" s="265">
        <v>45450</v>
      </c>
      <c r="G100" s="267" t="s">
        <v>502</v>
      </c>
      <c r="H100" s="268" t="s">
        <v>557</v>
      </c>
      <c r="I100" s="266" t="s">
        <v>213</v>
      </c>
      <c r="J100" s="268" t="s">
        <v>503</v>
      </c>
      <c r="K100" s="266" t="s">
        <v>40</v>
      </c>
      <c r="L100" s="265">
        <v>45471</v>
      </c>
      <c r="M100" s="269" t="s">
        <v>70</v>
      </c>
      <c r="N100" s="270" t="s">
        <v>40</v>
      </c>
      <c r="O100" t="s">
        <v>502</v>
      </c>
      <c r="P100" t="s">
        <v>557</v>
      </c>
    </row>
    <row r="101" spans="1:16" x14ac:dyDescent="0.25">
      <c r="A101" s="293" t="s">
        <v>85</v>
      </c>
      <c r="B101" s="275" t="s">
        <v>29</v>
      </c>
      <c r="C101" s="265">
        <v>45453</v>
      </c>
      <c r="D101" s="266" t="s">
        <v>37</v>
      </c>
      <c r="E101" s="268" t="s">
        <v>504</v>
      </c>
      <c r="F101" s="265">
        <v>45450</v>
      </c>
      <c r="G101" s="267" t="s">
        <v>505</v>
      </c>
      <c r="H101" s="268" t="s">
        <v>553</v>
      </c>
      <c r="I101" s="266" t="s">
        <v>207</v>
      </c>
      <c r="J101" s="268" t="s">
        <v>506</v>
      </c>
      <c r="K101" s="266" t="s">
        <v>363</v>
      </c>
      <c r="L101" s="265">
        <v>45457</v>
      </c>
      <c r="M101" s="269" t="s">
        <v>70</v>
      </c>
      <c r="N101" s="270" t="s">
        <v>40</v>
      </c>
      <c r="O101" t="s">
        <v>505</v>
      </c>
      <c r="P101" t="s">
        <v>553</v>
      </c>
    </row>
    <row r="102" spans="1:16" ht="30" customHeight="1" x14ac:dyDescent="0.25">
      <c r="A102" s="293" t="s">
        <v>266</v>
      </c>
      <c r="B102" s="275" t="s">
        <v>29</v>
      </c>
      <c r="C102" s="265">
        <v>45450</v>
      </c>
      <c r="D102" s="266" t="s">
        <v>30</v>
      </c>
      <c r="E102" s="268" t="s">
        <v>509</v>
      </c>
      <c r="F102" s="265">
        <v>45413</v>
      </c>
      <c r="G102" s="267" t="s">
        <v>511</v>
      </c>
      <c r="H102" s="268" t="s">
        <v>555</v>
      </c>
      <c r="I102" s="266" t="s">
        <v>213</v>
      </c>
      <c r="J102" s="268" t="s">
        <v>512</v>
      </c>
      <c r="K102" s="266" t="s">
        <v>86</v>
      </c>
      <c r="L102" s="265">
        <v>45457</v>
      </c>
      <c r="M102" s="269" t="s">
        <v>70</v>
      </c>
      <c r="N102" s="270" t="s">
        <v>86</v>
      </c>
      <c r="O102" t="s">
        <v>580</v>
      </c>
      <c r="P102" t="s">
        <v>555</v>
      </c>
    </row>
    <row r="103" spans="1:16" ht="30" customHeight="1" x14ac:dyDescent="0.25">
      <c r="A103" s="293" t="s">
        <v>266</v>
      </c>
      <c r="B103" s="275" t="s">
        <v>29</v>
      </c>
      <c r="C103" s="265">
        <v>45450</v>
      </c>
      <c r="D103" s="266" t="s">
        <v>30</v>
      </c>
      <c r="E103" s="268" t="s">
        <v>513</v>
      </c>
      <c r="F103" s="265">
        <v>45443</v>
      </c>
      <c r="G103" s="267" t="s">
        <v>515</v>
      </c>
      <c r="H103" s="268" t="s">
        <v>560</v>
      </c>
      <c r="I103" s="266" t="s">
        <v>215</v>
      </c>
      <c r="J103" s="268" t="s">
        <v>516</v>
      </c>
      <c r="K103" s="266" t="s">
        <v>86</v>
      </c>
      <c r="L103" s="265">
        <v>45485</v>
      </c>
      <c r="M103" s="269" t="s">
        <v>70</v>
      </c>
      <c r="N103" s="270" t="s">
        <v>86</v>
      </c>
      <c r="O103" t="s">
        <v>515</v>
      </c>
      <c r="P103" t="s">
        <v>560</v>
      </c>
    </row>
    <row r="104" spans="1:16" ht="30" customHeight="1" x14ac:dyDescent="0.25">
      <c r="A104" s="293" t="s">
        <v>36</v>
      </c>
      <c r="B104" s="275" t="s">
        <v>29</v>
      </c>
      <c r="C104" s="265">
        <v>45443</v>
      </c>
      <c r="D104" s="266" t="s">
        <v>30</v>
      </c>
      <c r="E104" s="268" t="s">
        <v>518</v>
      </c>
      <c r="F104" s="265">
        <v>45443</v>
      </c>
      <c r="G104" s="267" t="s">
        <v>520</v>
      </c>
      <c r="H104" s="268" t="s">
        <v>560</v>
      </c>
      <c r="I104" s="266" t="s">
        <v>215</v>
      </c>
      <c r="J104" s="268" t="s">
        <v>521</v>
      </c>
      <c r="K104" s="266" t="s">
        <v>32</v>
      </c>
      <c r="L104" s="265">
        <v>45471</v>
      </c>
      <c r="M104" s="269" t="s">
        <v>70</v>
      </c>
      <c r="N104" s="270" t="s">
        <v>32</v>
      </c>
      <c r="O104" t="s">
        <v>520</v>
      </c>
      <c r="P104" t="s">
        <v>560</v>
      </c>
    </row>
    <row r="105" spans="1:16" x14ac:dyDescent="0.25">
      <c r="A105" s="293" t="s">
        <v>28</v>
      </c>
      <c r="B105" s="275" t="s">
        <v>29</v>
      </c>
      <c r="C105" s="265">
        <v>45437</v>
      </c>
      <c r="D105" s="266" t="s">
        <v>30</v>
      </c>
      <c r="E105" s="268" t="s">
        <v>523</v>
      </c>
      <c r="F105" s="265">
        <v>45430</v>
      </c>
      <c r="G105" s="267" t="s">
        <v>524</v>
      </c>
      <c r="H105" s="268" t="s">
        <v>555</v>
      </c>
      <c r="I105" s="266" t="s">
        <v>209</v>
      </c>
      <c r="J105" s="268" t="s">
        <v>525</v>
      </c>
      <c r="K105" s="266" t="s">
        <v>32</v>
      </c>
      <c r="L105" s="265">
        <v>45485</v>
      </c>
      <c r="M105" s="269" t="s">
        <v>29</v>
      </c>
      <c r="N105" s="270" t="s">
        <v>32</v>
      </c>
      <c r="O105" t="s">
        <v>581</v>
      </c>
      <c r="P105" t="s">
        <v>555</v>
      </c>
    </row>
    <row r="106" spans="1:16" x14ac:dyDescent="0.25">
      <c r="A106" s="293" t="s">
        <v>36</v>
      </c>
      <c r="B106" s="275" t="s">
        <v>29</v>
      </c>
      <c r="C106" s="265">
        <v>45446</v>
      </c>
      <c r="D106" s="266" t="s">
        <v>37</v>
      </c>
      <c r="E106" s="268" t="s">
        <v>526</v>
      </c>
      <c r="F106" s="265">
        <v>45443</v>
      </c>
      <c r="G106" s="267" t="s">
        <v>78</v>
      </c>
      <c r="H106" s="268" t="s">
        <v>584</v>
      </c>
      <c r="I106" s="266" t="s">
        <v>202</v>
      </c>
      <c r="J106" s="268" t="s">
        <v>527</v>
      </c>
      <c r="K106" s="266" t="s">
        <v>40</v>
      </c>
      <c r="L106" s="265">
        <v>45450</v>
      </c>
      <c r="M106" s="269" t="s">
        <v>70</v>
      </c>
      <c r="N106" s="270" t="s">
        <v>40</v>
      </c>
      <c r="O106" t="s">
        <v>78</v>
      </c>
      <c r="P106" t="s">
        <v>584</v>
      </c>
    </row>
    <row r="107" spans="1:16" ht="30" customHeight="1" x14ac:dyDescent="0.25">
      <c r="A107" s="293" t="s">
        <v>264</v>
      </c>
      <c r="B107" s="275" t="s">
        <v>29</v>
      </c>
      <c r="C107" s="265">
        <v>45446</v>
      </c>
      <c r="D107" s="266" t="s">
        <v>30</v>
      </c>
      <c r="E107" s="268" t="s">
        <v>528</v>
      </c>
      <c r="F107" s="265">
        <v>45443</v>
      </c>
      <c r="G107" s="267" t="s">
        <v>592</v>
      </c>
      <c r="H107" s="268" t="s">
        <v>584</v>
      </c>
      <c r="I107" s="266" t="s">
        <v>213</v>
      </c>
      <c r="J107" s="268" t="s">
        <v>530</v>
      </c>
      <c r="K107" s="266" t="s">
        <v>32</v>
      </c>
      <c r="L107" s="265">
        <v>45471</v>
      </c>
      <c r="M107" s="269" t="s">
        <v>29</v>
      </c>
      <c r="N107" s="270" t="s">
        <v>32</v>
      </c>
      <c r="O107" t="s">
        <v>587</v>
      </c>
      <c r="P107" t="s">
        <v>584</v>
      </c>
    </row>
    <row r="108" spans="1:16" ht="30" customHeight="1" x14ac:dyDescent="0.25">
      <c r="A108" s="292" t="s">
        <v>531</v>
      </c>
      <c r="B108" s="275" t="s">
        <v>29</v>
      </c>
      <c r="C108" s="265">
        <v>45446</v>
      </c>
      <c r="D108" s="266" t="s">
        <v>30</v>
      </c>
      <c r="E108" s="268" t="s">
        <v>532</v>
      </c>
      <c r="F108" s="265">
        <v>45430</v>
      </c>
      <c r="G108" s="267" t="s">
        <v>533</v>
      </c>
      <c r="H108" s="268" t="s">
        <v>560</v>
      </c>
      <c r="I108" s="266" t="s">
        <v>207</v>
      </c>
      <c r="J108" s="268" t="s">
        <v>534</v>
      </c>
      <c r="K108" s="266" t="s">
        <v>32</v>
      </c>
      <c r="L108" s="265">
        <v>45471</v>
      </c>
      <c r="M108" s="269" t="s">
        <v>29</v>
      </c>
      <c r="N108" s="270" t="s">
        <v>32</v>
      </c>
      <c r="O108" t="s">
        <v>533</v>
      </c>
      <c r="P108" t="s">
        <v>560</v>
      </c>
    </row>
    <row r="109" spans="1:16" ht="30" customHeight="1" x14ac:dyDescent="0.25">
      <c r="A109" s="293" t="s">
        <v>266</v>
      </c>
      <c r="B109" s="275" t="s">
        <v>29</v>
      </c>
      <c r="C109" s="265">
        <v>45450</v>
      </c>
      <c r="D109" s="266" t="s">
        <v>30</v>
      </c>
      <c r="E109" s="268" t="s">
        <v>535</v>
      </c>
      <c r="F109" s="265">
        <v>45429</v>
      </c>
      <c r="G109" s="267" t="s">
        <v>537</v>
      </c>
      <c r="H109" s="268" t="s">
        <v>560</v>
      </c>
      <c r="I109" s="266" t="s">
        <v>215</v>
      </c>
      <c r="J109" s="268" t="s">
        <v>538</v>
      </c>
      <c r="K109" s="266" t="s">
        <v>86</v>
      </c>
      <c r="L109" s="265">
        <v>45457</v>
      </c>
      <c r="M109" s="269" t="s">
        <v>70</v>
      </c>
      <c r="N109" s="270" t="s">
        <v>86</v>
      </c>
      <c r="O109" t="s">
        <v>537</v>
      </c>
      <c r="P109" t="s">
        <v>560</v>
      </c>
    </row>
    <row r="110" spans="1:16" x14ac:dyDescent="0.25">
      <c r="A110" s="293" t="s">
        <v>266</v>
      </c>
      <c r="B110" s="275" t="s">
        <v>29</v>
      </c>
      <c r="C110" s="265">
        <v>45457</v>
      </c>
      <c r="D110" s="266" t="s">
        <v>30</v>
      </c>
      <c r="E110" s="268" t="s">
        <v>540</v>
      </c>
      <c r="F110" s="265">
        <v>45458</v>
      </c>
      <c r="G110" s="267" t="s">
        <v>541</v>
      </c>
      <c r="H110" s="268" t="s">
        <v>558</v>
      </c>
      <c r="I110" s="266" t="s">
        <v>213</v>
      </c>
      <c r="J110" s="268" t="s">
        <v>218</v>
      </c>
      <c r="K110" s="266" t="s">
        <v>86</v>
      </c>
      <c r="L110" s="265">
        <v>45478</v>
      </c>
      <c r="M110" s="269" t="s">
        <v>70</v>
      </c>
      <c r="N110" s="270" t="s">
        <v>86</v>
      </c>
      <c r="O110" t="s">
        <v>541</v>
      </c>
      <c r="P110" t="s">
        <v>558</v>
      </c>
    </row>
    <row r="111" spans="1:16" ht="30" customHeight="1" x14ac:dyDescent="0.25">
      <c r="A111" s="293" t="s">
        <v>266</v>
      </c>
      <c r="B111" s="275" t="s">
        <v>29</v>
      </c>
      <c r="C111" s="265">
        <v>45457</v>
      </c>
      <c r="D111" s="266" t="s">
        <v>30</v>
      </c>
      <c r="E111" s="268" t="s">
        <v>542</v>
      </c>
      <c r="F111" s="265">
        <v>45458</v>
      </c>
      <c r="G111" s="267" t="s">
        <v>543</v>
      </c>
      <c r="H111" s="268" t="s">
        <v>560</v>
      </c>
      <c r="I111" s="266" t="s">
        <v>215</v>
      </c>
      <c r="J111" s="268" t="s">
        <v>334</v>
      </c>
      <c r="K111" s="266" t="s">
        <v>86</v>
      </c>
      <c r="L111" s="265">
        <v>45471</v>
      </c>
      <c r="M111" s="269" t="s">
        <v>70</v>
      </c>
      <c r="N111" s="270" t="s">
        <v>86</v>
      </c>
      <c r="O111" t="s">
        <v>543</v>
      </c>
      <c r="P111" t="s">
        <v>560</v>
      </c>
    </row>
    <row r="112" spans="1:16" x14ac:dyDescent="0.25">
      <c r="A112" s="294" t="s">
        <v>348</v>
      </c>
      <c r="B112" s="275" t="s">
        <v>29</v>
      </c>
      <c r="C112" s="265">
        <v>45461</v>
      </c>
      <c r="D112" s="266" t="s">
        <v>30</v>
      </c>
      <c r="E112" s="268" t="s">
        <v>544</v>
      </c>
      <c r="F112" s="265">
        <v>45499</v>
      </c>
      <c r="G112" s="267" t="s">
        <v>546</v>
      </c>
      <c r="H112" s="268" t="s">
        <v>558</v>
      </c>
      <c r="I112" s="266" t="s">
        <v>213</v>
      </c>
      <c r="J112" s="268" t="s">
        <v>547</v>
      </c>
      <c r="K112" s="266" t="s">
        <v>86</v>
      </c>
      <c r="L112" s="265">
        <v>45464</v>
      </c>
      <c r="M112" s="269" t="s">
        <v>29</v>
      </c>
      <c r="N112" s="270" t="s">
        <v>86</v>
      </c>
      <c r="O112" t="s">
        <v>546</v>
      </c>
      <c r="P112" t="s">
        <v>558</v>
      </c>
    </row>
    <row r="113" spans="1:16" ht="30" customHeight="1" x14ac:dyDescent="0.25">
      <c r="A113" s="293" t="s">
        <v>266</v>
      </c>
      <c r="B113" s="275" t="s">
        <v>29</v>
      </c>
      <c r="C113" s="265">
        <v>45457</v>
      </c>
      <c r="D113" s="266" t="s">
        <v>30</v>
      </c>
      <c r="E113" s="268" t="s">
        <v>548</v>
      </c>
      <c r="F113" s="265">
        <v>45458</v>
      </c>
      <c r="G113" s="267" t="s">
        <v>582</v>
      </c>
      <c r="H113" s="268" t="s">
        <v>584</v>
      </c>
      <c r="I113" s="266" t="s">
        <v>213</v>
      </c>
      <c r="J113" s="268" t="s">
        <v>218</v>
      </c>
      <c r="K113" s="266" t="s">
        <v>86</v>
      </c>
      <c r="L113" s="265">
        <v>45464</v>
      </c>
      <c r="M113" s="269" t="s">
        <v>70</v>
      </c>
      <c r="N113" s="270" t="s">
        <v>86</v>
      </c>
      <c r="O113" t="s">
        <v>582</v>
      </c>
      <c r="P113" t="s">
        <v>584</v>
      </c>
    </row>
    <row r="114" spans="1:16" x14ac:dyDescent="0.25">
      <c r="A114" s="115"/>
      <c r="B114" s="256"/>
      <c r="C114" s="260"/>
      <c r="D114" s="258"/>
      <c r="E114" s="257"/>
      <c r="F114" s="261"/>
      <c r="G114" s="267"/>
      <c r="H114" s="257"/>
      <c r="I114" s="258"/>
      <c r="J114" s="97"/>
      <c r="K114" s="281"/>
      <c r="L114" s="260"/>
      <c r="M114" s="255"/>
      <c r="N114" s="259"/>
    </row>
    <row r="115" spans="1:16" x14ac:dyDescent="0.25">
      <c r="A115" s="115"/>
      <c r="B115" s="256"/>
      <c r="C115" s="260"/>
      <c r="D115" s="258"/>
      <c r="E115" s="257"/>
      <c r="F115" s="261"/>
      <c r="G115" s="267"/>
      <c r="H115" s="257"/>
      <c r="I115" s="258"/>
      <c r="J115" s="97"/>
      <c r="K115" s="281"/>
      <c r="L115" s="258"/>
      <c r="M115" s="255"/>
      <c r="N115" s="259"/>
    </row>
    <row r="116" spans="1:16" x14ac:dyDescent="0.25">
      <c r="A116" s="115"/>
      <c r="B116" s="256"/>
      <c r="C116" s="260"/>
      <c r="D116" s="258"/>
      <c r="E116" s="257"/>
      <c r="F116" s="261"/>
      <c r="G116" s="267"/>
      <c r="H116" s="257"/>
      <c r="I116" s="258"/>
      <c r="J116" s="97"/>
      <c r="K116" s="281"/>
      <c r="L116" s="258"/>
      <c r="M116" s="255"/>
      <c r="N116" s="259"/>
    </row>
    <row r="117" spans="1:16" x14ac:dyDescent="0.25">
      <c r="A117" s="115"/>
      <c r="B117" s="256"/>
      <c r="C117" s="260"/>
      <c r="D117" s="258"/>
      <c r="E117" s="257"/>
      <c r="F117" s="261"/>
      <c r="G117" s="267"/>
      <c r="H117" s="257"/>
      <c r="I117" s="258"/>
      <c r="J117" s="97"/>
      <c r="K117" s="281"/>
      <c r="L117" s="258"/>
      <c r="M117" s="255"/>
      <c r="N117" s="259"/>
    </row>
    <row r="118" spans="1:16" x14ac:dyDescent="0.25">
      <c r="A118" s="115"/>
      <c r="B118" s="256"/>
      <c r="C118" s="260"/>
      <c r="D118" s="258"/>
      <c r="E118" s="257"/>
      <c r="F118" s="261"/>
      <c r="G118" s="267"/>
      <c r="H118" s="257"/>
      <c r="I118" s="258"/>
      <c r="J118" s="97"/>
      <c r="K118" s="281"/>
      <c r="L118" s="258"/>
      <c r="M118" s="255"/>
      <c r="N118" s="259"/>
    </row>
    <row r="119" spans="1:16" x14ac:dyDescent="0.25">
      <c r="A119" s="115"/>
      <c r="B119" s="256"/>
      <c r="C119" s="260"/>
      <c r="D119" s="258"/>
      <c r="E119" s="257"/>
      <c r="F119" s="261"/>
      <c r="G119" s="267"/>
      <c r="H119" s="257"/>
      <c r="I119" s="258"/>
      <c r="J119" s="97"/>
      <c r="K119" s="281"/>
      <c r="L119" s="258"/>
      <c r="M119" s="255"/>
      <c r="N119" s="259"/>
    </row>
    <row r="120" spans="1:16" x14ac:dyDescent="0.25">
      <c r="A120" s="115"/>
      <c r="B120" s="256"/>
      <c r="C120" s="260"/>
      <c r="D120" s="258"/>
      <c r="E120" s="257"/>
      <c r="F120" s="261"/>
      <c r="G120" s="267"/>
      <c r="H120" s="257"/>
      <c r="I120" s="258"/>
      <c r="J120" s="97"/>
      <c r="K120" s="281"/>
      <c r="L120" s="258"/>
      <c r="M120" s="255"/>
      <c r="N120" s="259"/>
    </row>
    <row r="121" spans="1:16" x14ac:dyDescent="0.25">
      <c r="A121" s="115"/>
      <c r="B121" s="256"/>
      <c r="C121" s="260"/>
      <c r="D121" s="258"/>
      <c r="E121" s="257"/>
      <c r="F121" s="261"/>
      <c r="G121" s="267"/>
      <c r="H121" s="257"/>
      <c r="I121" s="258"/>
      <c r="J121" s="97"/>
      <c r="K121" s="281"/>
      <c r="L121" s="258"/>
      <c r="M121" s="255"/>
      <c r="N121" s="259"/>
    </row>
    <row r="122" spans="1:16" x14ac:dyDescent="0.25">
      <c r="A122" s="115"/>
      <c r="B122" s="256"/>
      <c r="C122" s="260"/>
      <c r="D122" s="258"/>
      <c r="E122" s="257"/>
      <c r="F122" s="261"/>
      <c r="G122" s="267"/>
      <c r="H122" s="257"/>
      <c r="I122" s="258"/>
      <c r="J122" s="97"/>
      <c r="K122" s="281"/>
      <c r="L122" s="258"/>
      <c r="M122" s="255"/>
      <c r="N122" s="259"/>
    </row>
    <row r="123" spans="1:16" x14ac:dyDescent="0.25">
      <c r="A123" s="115"/>
      <c r="B123" s="256"/>
      <c r="C123" s="260"/>
      <c r="D123" s="258"/>
      <c r="E123" s="257"/>
      <c r="F123" s="261"/>
      <c r="G123" s="267"/>
      <c r="H123" s="257"/>
      <c r="I123" s="258"/>
      <c r="J123" s="97"/>
      <c r="K123" s="281"/>
      <c r="L123" s="258"/>
      <c r="M123" s="255"/>
      <c r="N123" s="259"/>
    </row>
    <row r="124" spans="1:16" x14ac:dyDescent="0.25">
      <c r="A124" s="115"/>
      <c r="B124" s="256"/>
      <c r="C124" s="260"/>
      <c r="D124" s="258"/>
      <c r="E124" s="257"/>
      <c r="F124" s="261"/>
      <c r="G124" s="267"/>
      <c r="H124" s="257"/>
      <c r="I124" s="258"/>
      <c r="J124" s="97"/>
      <c r="K124" s="281"/>
      <c r="L124" s="258"/>
      <c r="M124" s="255"/>
      <c r="N124" s="259"/>
    </row>
    <row r="125" spans="1:16" x14ac:dyDescent="0.25">
      <c r="A125" s="115"/>
      <c r="B125" s="256"/>
      <c r="C125" s="260"/>
      <c r="D125" s="258"/>
      <c r="E125" s="257"/>
      <c r="F125" s="261"/>
      <c r="G125" s="267"/>
      <c r="H125" s="257"/>
      <c r="I125" s="258"/>
      <c r="J125" s="97"/>
      <c r="K125" s="281"/>
      <c r="L125" s="258"/>
      <c r="M125" s="255"/>
      <c r="N125" s="259"/>
    </row>
    <row r="126" spans="1:16" x14ac:dyDescent="0.25">
      <c r="A126" s="115"/>
      <c r="B126" s="256"/>
      <c r="C126" s="260"/>
      <c r="D126" s="258"/>
      <c r="E126" s="257"/>
      <c r="F126" s="261"/>
      <c r="G126" s="267"/>
      <c r="H126" s="257"/>
      <c r="I126" s="258"/>
      <c r="J126" s="97"/>
      <c r="K126" s="281"/>
      <c r="L126" s="258"/>
      <c r="M126" s="255"/>
      <c r="N126" s="259"/>
    </row>
    <row r="127" spans="1:16" x14ac:dyDescent="0.25">
      <c r="A127" s="115"/>
      <c r="B127" s="256"/>
      <c r="C127" s="260"/>
      <c r="D127" s="258"/>
      <c r="E127" s="257"/>
      <c r="F127" s="261"/>
      <c r="G127" s="267"/>
      <c r="H127" s="257"/>
      <c r="I127" s="258"/>
      <c r="J127" s="97"/>
      <c r="K127" s="281"/>
      <c r="L127" s="258"/>
      <c r="M127" s="255"/>
      <c r="N127" s="259"/>
    </row>
    <row r="128" spans="1:16" x14ac:dyDescent="0.25">
      <c r="A128" s="115"/>
      <c r="B128" s="256"/>
      <c r="C128" s="260"/>
      <c r="D128" s="258"/>
      <c r="E128" s="257"/>
      <c r="F128" s="261"/>
      <c r="G128" s="267"/>
      <c r="H128" s="257"/>
      <c r="I128" s="258"/>
      <c r="J128" s="97"/>
      <c r="K128" s="281"/>
      <c r="L128" s="258"/>
      <c r="M128" s="255"/>
      <c r="N128" s="259"/>
    </row>
    <row r="129" spans="1:14" x14ac:dyDescent="0.25">
      <c r="A129" s="115"/>
      <c r="B129" s="256"/>
      <c r="C129" s="260"/>
      <c r="D129" s="258"/>
      <c r="E129" s="257"/>
      <c r="F129" s="261"/>
      <c r="G129" s="267"/>
      <c r="H129" s="257"/>
      <c r="I129" s="258"/>
      <c r="J129" s="97"/>
      <c r="K129" s="281"/>
      <c r="L129" s="258"/>
      <c r="M129" s="255"/>
      <c r="N129" s="259"/>
    </row>
    <row r="130" spans="1:14" x14ac:dyDescent="0.25">
      <c r="A130" s="115"/>
      <c r="B130" s="256"/>
      <c r="C130" s="260"/>
      <c r="D130" s="258"/>
      <c r="E130" s="257"/>
      <c r="F130" s="261"/>
      <c r="G130" s="267"/>
      <c r="H130" s="257"/>
      <c r="I130" s="258"/>
      <c r="J130" s="97"/>
      <c r="K130" s="281"/>
      <c r="L130" s="258"/>
      <c r="M130" s="255"/>
      <c r="N130" s="259"/>
    </row>
    <row r="131" spans="1:14" x14ac:dyDescent="0.25">
      <c r="A131" s="115"/>
      <c r="B131" s="256"/>
      <c r="C131" s="260"/>
      <c r="D131" s="258"/>
      <c r="E131" s="257"/>
      <c r="F131" s="261"/>
      <c r="G131" s="267"/>
      <c r="H131" s="257"/>
      <c r="I131" s="258"/>
      <c r="J131" s="97"/>
      <c r="K131" s="281"/>
      <c r="L131" s="258"/>
      <c r="M131" s="255"/>
      <c r="N131" s="259"/>
    </row>
    <row r="132" spans="1:14" x14ac:dyDescent="0.25">
      <c r="A132" s="115"/>
      <c r="B132" s="256"/>
      <c r="C132" s="260"/>
      <c r="D132" s="258"/>
      <c r="E132" s="257"/>
      <c r="F132" s="261"/>
      <c r="G132" s="267"/>
      <c r="H132" s="257"/>
      <c r="I132" s="258"/>
      <c r="J132" s="97"/>
      <c r="K132" s="281"/>
      <c r="L132" s="258"/>
      <c r="M132" s="255"/>
      <c r="N132" s="259"/>
    </row>
    <row r="133" spans="1:14" x14ac:dyDescent="0.25">
      <c r="A133" s="115"/>
      <c r="B133" s="256"/>
      <c r="C133" s="260"/>
      <c r="D133" s="258"/>
      <c r="E133" s="257"/>
      <c r="F133" s="261"/>
      <c r="G133" s="267"/>
      <c r="H133" s="257"/>
      <c r="I133" s="258"/>
      <c r="J133" s="97"/>
      <c r="K133" s="281"/>
      <c r="L133" s="258"/>
      <c r="M133" s="255"/>
      <c r="N133" s="259"/>
    </row>
    <row r="134" spans="1:14" x14ac:dyDescent="0.25">
      <c r="A134" s="115"/>
      <c r="B134" s="256"/>
      <c r="C134" s="260"/>
      <c r="D134" s="258"/>
      <c r="E134" s="257"/>
      <c r="F134" s="261"/>
      <c r="G134" s="267"/>
      <c r="H134" s="257"/>
      <c r="I134" s="258"/>
      <c r="J134" s="97"/>
      <c r="K134" s="281"/>
      <c r="L134" s="258"/>
      <c r="M134" s="255"/>
      <c r="N134" s="259"/>
    </row>
    <row r="135" spans="1:14" x14ac:dyDescent="0.25">
      <c r="A135" s="115"/>
      <c r="B135" s="256"/>
      <c r="C135" s="260"/>
      <c r="D135" s="258"/>
      <c r="E135" s="257"/>
      <c r="F135" s="261"/>
      <c r="G135" s="267"/>
      <c r="H135" s="257"/>
      <c r="I135" s="258"/>
      <c r="J135" s="97"/>
      <c r="K135" s="281"/>
      <c r="L135" s="258"/>
      <c r="M135" s="255"/>
      <c r="N135" s="259"/>
    </row>
    <row r="136" spans="1:14" x14ac:dyDescent="0.25">
      <c r="A136" s="115"/>
      <c r="B136" s="256"/>
      <c r="C136" s="260"/>
      <c r="D136" s="258"/>
      <c r="E136" s="257"/>
      <c r="F136" s="261"/>
      <c r="G136" s="267"/>
      <c r="H136" s="257"/>
      <c r="I136" s="258"/>
      <c r="J136" s="97"/>
      <c r="K136" s="281"/>
      <c r="L136" s="258"/>
      <c r="M136" s="255"/>
      <c r="N136" s="259"/>
    </row>
    <row r="137" spans="1:14" x14ac:dyDescent="0.25">
      <c r="A137" s="115"/>
      <c r="B137" s="256"/>
      <c r="C137" s="260"/>
      <c r="D137" s="258"/>
      <c r="E137" s="257"/>
      <c r="F137" s="261"/>
      <c r="G137" s="267"/>
      <c r="H137" s="257"/>
      <c r="I137" s="258"/>
      <c r="J137" s="97"/>
      <c r="K137" s="281"/>
      <c r="L137" s="258"/>
      <c r="M137" s="255"/>
      <c r="N137" s="259"/>
    </row>
    <row r="138" spans="1:14" x14ac:dyDescent="0.25">
      <c r="A138" s="115"/>
      <c r="B138" s="256"/>
      <c r="C138" s="260"/>
      <c r="D138" s="258"/>
      <c r="E138" s="257"/>
      <c r="F138" s="261"/>
      <c r="G138" s="267"/>
      <c r="H138" s="257"/>
      <c r="I138" s="258"/>
      <c r="J138" s="97"/>
      <c r="K138" s="281"/>
      <c r="L138" s="258"/>
      <c r="M138" s="255"/>
      <c r="N138" s="259"/>
    </row>
    <row r="139" spans="1:14" x14ac:dyDescent="0.25">
      <c r="A139" s="115"/>
      <c r="B139" s="256"/>
      <c r="C139" s="260"/>
      <c r="D139" s="258"/>
      <c r="E139" s="257"/>
      <c r="F139" s="261"/>
      <c r="G139" s="267"/>
      <c r="H139" s="257"/>
      <c r="I139" s="258"/>
      <c r="J139" s="97"/>
      <c r="K139" s="281"/>
      <c r="L139" s="258"/>
      <c r="M139" s="255"/>
      <c r="N139" s="259"/>
    </row>
    <row r="140" spans="1:14" x14ac:dyDescent="0.25">
      <c r="A140" s="115"/>
      <c r="B140" s="256"/>
      <c r="C140" s="260"/>
      <c r="D140" s="258"/>
      <c r="E140" s="257"/>
      <c r="F140" s="261"/>
      <c r="G140" s="267"/>
      <c r="H140" s="257"/>
      <c r="I140" s="258"/>
      <c r="J140" s="97"/>
      <c r="K140" s="281"/>
      <c r="L140" s="258"/>
      <c r="M140" s="255"/>
      <c r="N140" s="259"/>
    </row>
    <row r="141" spans="1:14" ht="15.75" thickBot="1" x14ac:dyDescent="0.3">
      <c r="A141" s="119"/>
      <c r="B141" s="24"/>
      <c r="C141" s="280"/>
      <c r="D141" s="24"/>
      <c r="E141" s="104"/>
      <c r="F141" s="30"/>
      <c r="G141" s="19"/>
      <c r="H141" s="104"/>
      <c r="I141" s="24"/>
      <c r="J141" s="121"/>
      <c r="K141" s="288"/>
      <c r="L141" s="24"/>
      <c r="M141" s="222"/>
      <c r="N141" s="286"/>
    </row>
  </sheetData>
  <dataValidations count="5">
    <dataValidation type="list" allowBlank="1" showInputMessage="1" showErrorMessage="1" sqref="A2:A107 A109:A678 I2:I679 M2:M270 N64:N66 N100:N270 N89:N98 N70:N87 N2:N59 B17:B141 D54:D140 K54:K59 K102:K140 K100 K90:K98 K78:K86 K70:K76 K66 K2:K3 D2:D9 B2:B9">
      <formula1>#REF!</formula1>
    </dataValidation>
    <dataValidation type="list" allowBlank="1" showInputMessage="1" showErrorMessage="1" sqref="B10:B16">
      <formula1>$B$1:$B$1</formula1>
    </dataValidation>
    <dataValidation type="list" allowBlank="1" showInputMessage="1" showErrorMessage="1" sqref="K31:K53 K21:K22 K141 K24:K29 K10:K19">
      <formula1>$D$1:$D$1</formula1>
    </dataValidation>
    <dataValidation type="list" allowBlank="1" showInputMessage="1" showErrorMessage="1" sqref="D10:D53 D141">
      <formula1>$C$1:$C$1</formula1>
    </dataValidation>
    <dataValidation type="list" allowBlank="1" showInputMessage="1" showErrorMessage="1" sqref="K4:K9">
      <formula1>$E$2:$E$2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3" operator="containsText" id="{A5AA0AA3-4E63-4861-8023-009A7EDBE4F7}">
            <xm:f>NOT(ISERROR(SEARCH(#REF!,B2)))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4" operator="containsText" id="{B1C881AC-C39A-4102-B957-CB57867F8ECB}">
            <xm:f>NOT(ISERROR(SEARCH(#REF!,B2)))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B55 B57:B66 B70 B77:B78 B80:B90 B92:B93 B2:B53 B114:B679</xm:sqref>
        </x14:conditionalFormatting>
        <x14:conditionalFormatting xmlns:xm="http://schemas.microsoft.com/office/excel/2006/main">
          <x14:cfRule type="containsText" priority="159" operator="containsText" id="{17BE5BF6-1F21-4975-B937-70D7EE6C3F43}">
            <xm:f>NOT(ISERROR(SEARCH(#REF!,D2)))</xm:f>
            <xm:f>#REF!</xm:f>
            <x14:dxf/>
          </x14:cfRule>
          <x14:cfRule type="containsText" priority="160" operator="containsText" id="{EED9EC48-713C-44A7-8DCF-72181C446068}">
            <xm:f>NOT(ISERROR(SEARCH(#REF!,D2)))</xm:f>
            <xm:f>#REF!</xm:f>
            <x14:dxf/>
          </x14:cfRule>
          <x14:cfRule type="containsText" priority="161" operator="containsText" id="{8581B188-0EF6-4267-9B82-2FB5EB38384D}">
            <xm:f>NOT(ISERROR(SEARCH(#REF!,D2)))</xm:f>
            <xm:f>#REF!</xm:f>
            <x14:dxf/>
          </x14:cfRule>
          <x14:cfRule type="containsText" priority="162" operator="containsText" id="{4B2AE41F-5700-48AE-9324-023EA4073EC0}">
            <xm:f>NOT(ISERROR(SEARCH(#REF!,D2)))</xm:f>
            <xm:f>#REF!</xm:f>
            <x14:dxf/>
          </x14:cfRule>
          <xm:sqref>D57:D66 D55 D73 D75 D77:D78 D80:D93 D2:D53 D112 D114:D679</xm:sqref>
        </x14:conditionalFormatting>
        <x14:conditionalFormatting xmlns:xm="http://schemas.microsoft.com/office/excel/2006/main">
          <x14:cfRule type="containsText" priority="157" operator="containsText" id="{05DD431F-9A66-4674-AB35-1F6984341EEE}">
            <xm:f>NOT(ISERROR(SEARCH(#REF!,M2)))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BF909B66-C289-47DC-BB78-83C205FE6B9A}">
            <xm:f>NOT(ISERROR(SEARCH(#REF!,M2)))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M57 M60 M62:M70 M73 M75:M88 M90:M93 M2:M53 M114:M270</xm:sqref>
        </x14:conditionalFormatting>
        <x14:conditionalFormatting xmlns:xm="http://schemas.microsoft.com/office/excel/2006/main">
          <x14:cfRule type="containsText" priority="153" operator="containsText" id="{BA462A93-0AC9-4F69-B112-D949EBD50CAB}">
            <xm:f>NOT(ISERROR(SEARCH(#REF!,B54)))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4" operator="containsText" id="{12CE57DF-50CD-42C7-ADC5-AFF51C6BFBB4}">
            <xm:f>NOT(ISERROR(SEARCH(#REF!,B54)))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containsText" priority="149" operator="containsText" id="{3E27D15E-206E-4145-983B-1DA34850CB3E}">
            <xm:f>NOT(ISERROR(SEARCH(#REF!,D54)))</xm:f>
            <xm:f>#REF!</xm:f>
            <x14:dxf/>
          </x14:cfRule>
          <x14:cfRule type="containsText" priority="150" operator="containsText" id="{6B264947-A497-4C22-9F31-D30AD1B4534E}">
            <xm:f>NOT(ISERROR(SEARCH(#REF!,D54)))</xm:f>
            <xm:f>#REF!</xm:f>
            <x14:dxf/>
          </x14:cfRule>
          <x14:cfRule type="containsText" priority="151" operator="containsText" id="{B4466E7C-AADB-4D92-BCE5-56967FA316BC}">
            <xm:f>NOT(ISERROR(SEARCH(#REF!,D54)))</xm:f>
            <xm:f>#REF!</xm:f>
            <x14:dxf/>
          </x14:cfRule>
          <x14:cfRule type="containsText" priority="152" operator="containsText" id="{1E40EF5D-EB49-47D9-9910-95538FBDBD38}">
            <xm:f>NOT(ISERROR(SEARCH(#REF!,D54)))</xm:f>
            <xm:f>#REF!</xm:f>
            <x14:dxf/>
          </x14:cfRule>
          <xm:sqref>D54</xm:sqref>
        </x14:conditionalFormatting>
        <x14:conditionalFormatting xmlns:xm="http://schemas.microsoft.com/office/excel/2006/main">
          <x14:cfRule type="containsText" priority="147" operator="containsText" id="{3DDFBA63-B0B5-4E71-A914-0099650ADE01}">
            <xm:f>NOT(ISERROR(SEARCH(#REF!,M54)))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48" operator="containsText" id="{12FB96BE-3846-4D7D-9EB9-2E3EED1AC913}">
            <xm:f>NOT(ISERROR(SEARCH(#REF!,M54)))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143" operator="containsText" id="{C4880BD4-4365-4FA4-9B27-E5914EA94262}">
            <xm:f>NOT(ISERROR(SEARCH(#REF!,M58)))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88A9A71C-233A-4C88-9BB5-F1D46E84C845}">
            <xm:f>NOT(ISERROR(SEARCH(#REF!,M58)))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M58</xm:sqref>
        </x14:conditionalFormatting>
        <x14:conditionalFormatting xmlns:xm="http://schemas.microsoft.com/office/excel/2006/main">
          <x14:cfRule type="containsText" priority="139" operator="containsText" id="{5084477F-7A7F-43B3-8448-0EDECC4422DB}">
            <xm:f>NOT(ISERROR(SEARCH(#REF!,M59)))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E27F5E97-7D3F-4C63-A978-1E8731ED9AF4}">
            <xm:f>NOT(ISERROR(SEARCH(#REF!,M59)))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M59</xm:sqref>
        </x14:conditionalFormatting>
        <x14:conditionalFormatting xmlns:xm="http://schemas.microsoft.com/office/excel/2006/main">
          <x14:cfRule type="containsText" priority="135" operator="containsText" id="{6D79BAD5-C949-40C9-805E-EBE6BE8E560D}">
            <xm:f>NOT(ISERROR(SEARCH(#REF!,M55)))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6" operator="containsText" id="{88BB315D-D813-49E5-95B5-083B9511659B}">
            <xm:f>NOT(ISERROR(SEARCH(#REF!,M55)))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ontainsText" priority="133" operator="containsText" id="{4FE39C45-236E-4806-8733-C3E5211666D7}">
            <xm:f>NOT(ISERROR(SEARCH(#REF!,B56)))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4" operator="containsText" id="{3E2253B4-A102-4EC2-9C40-AAC1D1410AF9}">
            <xm:f>NOT(ISERROR(SEARCH(#REF!,B56)))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containsText" priority="129" operator="containsText" id="{B692D274-7F2A-4AC6-9594-3BC530DD69AE}">
            <xm:f>NOT(ISERROR(SEARCH(#REF!,D56)))</xm:f>
            <xm:f>#REF!</xm:f>
            <x14:dxf/>
          </x14:cfRule>
          <x14:cfRule type="containsText" priority="130" operator="containsText" id="{3C626D1A-ED85-4F45-9F77-8B49603CAB0A}">
            <xm:f>NOT(ISERROR(SEARCH(#REF!,D56)))</xm:f>
            <xm:f>#REF!</xm:f>
            <x14:dxf/>
          </x14:cfRule>
          <x14:cfRule type="containsText" priority="131" operator="containsText" id="{D43A0F4E-BCD3-4214-BAA7-0CEBFBDDDDD1}">
            <xm:f>NOT(ISERROR(SEARCH(#REF!,D56)))</xm:f>
            <xm:f>#REF!</xm:f>
            <x14:dxf/>
          </x14:cfRule>
          <x14:cfRule type="containsText" priority="132" operator="containsText" id="{53368AC7-BDD1-494B-B3A5-B5FC30A7AC36}">
            <xm:f>NOT(ISERROR(SEARCH(#REF!,D56)))</xm:f>
            <xm:f>#REF!</xm:f>
            <x14:dxf/>
          </x14:cfRule>
          <xm:sqref>D56</xm:sqref>
        </x14:conditionalFormatting>
        <x14:conditionalFormatting xmlns:xm="http://schemas.microsoft.com/office/excel/2006/main">
          <x14:cfRule type="containsText" priority="125" operator="containsText" id="{923A7E22-75CD-44BD-82DB-4798BCEC5855}">
            <xm:f>NOT(ISERROR(SEARCH(#REF!,M56)))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26" operator="containsText" id="{B4015461-8534-452D-B3AB-EB51D48959FE}">
            <xm:f>NOT(ISERROR(SEARCH(#REF!,M56)))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M56</xm:sqref>
        </x14:conditionalFormatting>
        <x14:conditionalFormatting xmlns:xm="http://schemas.microsoft.com/office/excel/2006/main">
          <x14:cfRule type="containsText" priority="123" operator="containsText" id="{BA24059E-9C19-4313-8179-60B3CDEE770A}">
            <xm:f>NOT(ISERROR(SEARCH(#REF!,B67)))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4" operator="containsText" id="{2119CBCA-ADCB-41E9-8C08-B1E3E770279A}">
            <xm:f>NOT(ISERROR(SEARCH(#REF!,B67)))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B67:B69</xm:sqref>
        </x14:conditionalFormatting>
        <x14:conditionalFormatting xmlns:xm="http://schemas.microsoft.com/office/excel/2006/main">
          <x14:cfRule type="containsText" priority="119" operator="containsText" id="{DF50D0CD-024D-49A9-9D4A-C67D47C1E0D7}">
            <xm:f>NOT(ISERROR(SEARCH(#REF!,D67)))</xm:f>
            <xm:f>#REF!</xm:f>
            <x14:dxf/>
          </x14:cfRule>
          <x14:cfRule type="containsText" priority="120" operator="containsText" id="{E590889F-5058-431A-AD85-D721554735C1}">
            <xm:f>NOT(ISERROR(SEARCH(#REF!,D67)))</xm:f>
            <xm:f>#REF!</xm:f>
            <x14:dxf/>
          </x14:cfRule>
          <x14:cfRule type="containsText" priority="121" operator="containsText" id="{CD10BAC0-463E-48FF-B876-7D4252B133A3}">
            <xm:f>NOT(ISERROR(SEARCH(#REF!,D67)))</xm:f>
            <xm:f>#REF!</xm:f>
            <x14:dxf/>
          </x14:cfRule>
          <x14:cfRule type="containsText" priority="122" operator="containsText" id="{A74F8C4E-3362-4DC8-AC03-AEA6A926AFFF}">
            <xm:f>NOT(ISERROR(SEARCH(#REF!,D67)))</xm:f>
            <xm:f>#REF!</xm:f>
            <x14:dxf/>
          </x14:cfRule>
          <xm:sqref>D67:D69</xm:sqref>
        </x14:conditionalFormatting>
        <x14:conditionalFormatting xmlns:xm="http://schemas.microsoft.com/office/excel/2006/main">
          <x14:cfRule type="containsText" priority="115" operator="containsText" id="{58C4FE1E-98EC-4FF2-9C5E-CE1D7891E48B}">
            <xm:f>NOT(ISERROR(SEARCH(#REF!,D70)))</xm:f>
            <xm:f>#REF!</xm:f>
            <x14:dxf/>
          </x14:cfRule>
          <x14:cfRule type="containsText" priority="116" operator="containsText" id="{F2D424E4-A116-497C-AC05-DCF43B8FDC6C}">
            <xm:f>NOT(ISERROR(SEARCH(#REF!,D70)))</xm:f>
            <xm:f>#REF!</xm:f>
            <x14:dxf/>
          </x14:cfRule>
          <x14:cfRule type="containsText" priority="117" operator="containsText" id="{28A7E703-486A-411D-8434-2B9F6EB6A56A}">
            <xm:f>NOT(ISERROR(SEARCH(#REF!,D70)))</xm:f>
            <xm:f>#REF!</xm:f>
            <x14:dxf/>
          </x14:cfRule>
          <x14:cfRule type="containsText" priority="118" operator="containsText" id="{6CE63EE0-3051-4CA2-BA73-49F7966F44A3}">
            <xm:f>NOT(ISERROR(SEARCH(#REF!,D70)))</xm:f>
            <xm:f>#REF!</xm:f>
            <x14:dxf/>
          </x14:cfRule>
          <xm:sqref>D70</xm:sqref>
        </x14:conditionalFormatting>
        <x14:conditionalFormatting xmlns:xm="http://schemas.microsoft.com/office/excel/2006/main">
          <x14:cfRule type="containsText" priority="113" operator="containsText" id="{FC256584-12D2-4D87-888F-5635A92866E4}">
            <xm:f>NOT(ISERROR(SEARCH(#REF!,B71)))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4" operator="containsText" id="{8921C332-CA1C-433D-9975-4F12779830D3}">
            <xm:f>NOT(ISERROR(SEARCH(#REF!,B71)))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B71</xm:sqref>
        </x14:conditionalFormatting>
        <x14:conditionalFormatting xmlns:xm="http://schemas.microsoft.com/office/excel/2006/main">
          <x14:cfRule type="containsText" priority="109" operator="containsText" id="{7F449EA3-5A5F-471E-919D-DC2C9D9594EE}">
            <xm:f>NOT(ISERROR(SEARCH(#REF!,D71)))</xm:f>
            <xm:f>#REF!</xm:f>
            <x14:dxf/>
          </x14:cfRule>
          <x14:cfRule type="containsText" priority="110" operator="containsText" id="{E9F9CD91-15D3-4D3C-8E9A-DBF9832EA7E7}">
            <xm:f>NOT(ISERROR(SEARCH(#REF!,D71)))</xm:f>
            <xm:f>#REF!</xm:f>
            <x14:dxf/>
          </x14:cfRule>
          <x14:cfRule type="containsText" priority="111" operator="containsText" id="{B7195862-3F82-4505-B539-19CBBA61A702}">
            <xm:f>NOT(ISERROR(SEARCH(#REF!,D71)))</xm:f>
            <xm:f>#REF!</xm:f>
            <x14:dxf/>
          </x14:cfRule>
          <x14:cfRule type="containsText" priority="112" operator="containsText" id="{A15168D2-6650-415A-A1D3-EF4DFEEEC250}">
            <xm:f>NOT(ISERROR(SEARCH(#REF!,D71)))</xm:f>
            <xm:f>#REF!</xm:f>
            <x14:dxf/>
          </x14:cfRule>
          <xm:sqref>D71</xm:sqref>
        </x14:conditionalFormatting>
        <x14:conditionalFormatting xmlns:xm="http://schemas.microsoft.com/office/excel/2006/main">
          <x14:cfRule type="containsText" priority="107" operator="containsText" id="{77B228EB-EF9E-402B-B7FB-82479BDF42C2}">
            <xm:f>NOT(ISERROR(SEARCH(#REF!,M71)))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08" operator="containsText" id="{C71DD146-3C18-4262-BDCD-24773709D87F}">
            <xm:f>NOT(ISERROR(SEARCH(#REF!,M71)))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M71</xm:sqref>
        </x14:conditionalFormatting>
        <x14:conditionalFormatting xmlns:xm="http://schemas.microsoft.com/office/excel/2006/main">
          <x14:cfRule type="containsText" priority="105" operator="containsText" id="{521DB0C2-A107-4913-9835-E730EAF5D875}">
            <xm:f>NOT(ISERROR(SEARCH(#REF!,B72)))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6" operator="containsText" id="{1A634F88-CFDB-4B6C-8555-E8F373A72E01}">
            <xm:f>NOT(ISERROR(SEARCH(#REF!,B72)))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B72</xm:sqref>
        </x14:conditionalFormatting>
        <x14:conditionalFormatting xmlns:xm="http://schemas.microsoft.com/office/excel/2006/main">
          <x14:cfRule type="containsText" priority="101" operator="containsText" id="{8CF2859F-8802-4B44-8075-694B3EB23DF7}">
            <xm:f>NOT(ISERROR(SEARCH(#REF!,D72)))</xm:f>
            <xm:f>#REF!</xm:f>
            <x14:dxf/>
          </x14:cfRule>
          <x14:cfRule type="containsText" priority="102" operator="containsText" id="{94B3D6CD-7274-4754-96AE-76212EE2EB08}">
            <xm:f>NOT(ISERROR(SEARCH(#REF!,D72)))</xm:f>
            <xm:f>#REF!</xm:f>
            <x14:dxf/>
          </x14:cfRule>
          <x14:cfRule type="containsText" priority="103" operator="containsText" id="{4280DC83-F9A3-486F-B737-AE69AA1CECDC}">
            <xm:f>NOT(ISERROR(SEARCH(#REF!,D72)))</xm:f>
            <xm:f>#REF!</xm:f>
            <x14:dxf/>
          </x14:cfRule>
          <x14:cfRule type="containsText" priority="104" operator="containsText" id="{13BA9B84-C83C-4063-A8DA-B757A9273B45}">
            <xm:f>NOT(ISERROR(SEARCH(#REF!,D72)))</xm:f>
            <xm:f>#REF!</xm:f>
            <x14:dxf/>
          </x14:cfRule>
          <xm:sqref>D72</xm:sqref>
        </x14:conditionalFormatting>
        <x14:conditionalFormatting xmlns:xm="http://schemas.microsoft.com/office/excel/2006/main">
          <x14:cfRule type="containsText" priority="99" operator="containsText" id="{D0D9A625-A907-4B64-97C3-1353349EC968}">
            <xm:f>NOT(ISERROR(SEARCH(#REF!,M72)))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00" operator="containsText" id="{2CE2C840-3A07-4EA6-AF6D-506399FC3FB8}">
            <xm:f>NOT(ISERROR(SEARCH(#REF!,M72)))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7" operator="containsText" id="{9E9AF1A1-7AD5-4242-802D-535B4F908F66}">
            <xm:f>NOT(ISERROR(SEARCH(#REF!,B73)))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8" operator="containsText" id="{410B9257-AC23-4010-A69E-5B6A4F403ABB}">
            <xm:f>NOT(ISERROR(SEARCH(#REF!,B73)))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B73:B74</xm:sqref>
        </x14:conditionalFormatting>
        <x14:conditionalFormatting xmlns:xm="http://schemas.microsoft.com/office/excel/2006/main">
          <x14:cfRule type="containsText" priority="93" operator="containsText" id="{C212211C-2748-4F0C-A0E7-52A94445F6F9}">
            <xm:f>NOT(ISERROR(SEARCH(#REF!,D74)))</xm:f>
            <xm:f>#REF!</xm:f>
            <x14:dxf/>
          </x14:cfRule>
          <x14:cfRule type="containsText" priority="94" operator="containsText" id="{DDDD68F4-0BE0-4F05-A44A-FB2705B8007E}">
            <xm:f>NOT(ISERROR(SEARCH(#REF!,D74)))</xm:f>
            <xm:f>#REF!</xm:f>
            <x14:dxf/>
          </x14:cfRule>
          <x14:cfRule type="containsText" priority="95" operator="containsText" id="{BAF423B6-66E1-4653-9206-C76728117C78}">
            <xm:f>NOT(ISERROR(SEARCH(#REF!,D74)))</xm:f>
            <xm:f>#REF!</xm:f>
            <x14:dxf/>
          </x14:cfRule>
          <x14:cfRule type="containsText" priority="96" operator="containsText" id="{C44A0395-D62B-47C8-89B2-16513F4CE0DE}">
            <xm:f>NOT(ISERROR(SEARCH(#REF!,D74)))</xm:f>
            <xm:f>#REF!</xm:f>
            <x14:dxf/>
          </x14:cfRule>
          <xm:sqref>D74</xm:sqref>
        </x14:conditionalFormatting>
        <x14:conditionalFormatting xmlns:xm="http://schemas.microsoft.com/office/excel/2006/main">
          <x14:cfRule type="containsText" priority="91" operator="containsText" id="{FB096C32-E348-4B1D-AAB1-8BBA9202FE56}">
            <xm:f>NOT(ISERROR(SEARCH(#REF!,M74)))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92" operator="containsText" id="{76BE986E-6785-4162-BD7E-4648BC07187D}">
            <xm:f>NOT(ISERROR(SEARCH(#REF!,M74)))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85" operator="containsText" id="{7CFB61A2-6DF5-43E9-84C4-5ADA63A4B189}">
            <xm:f>NOT(ISERROR(SEARCH(#REF!,B75)))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6" operator="containsText" id="{5738C54A-1A7A-478E-830C-62469D4EB270}">
            <xm:f>NOT(ISERROR(SEARCH(#REF!,B75)))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B75</xm:sqref>
        </x14:conditionalFormatting>
        <x14:conditionalFormatting xmlns:xm="http://schemas.microsoft.com/office/excel/2006/main">
          <x14:cfRule type="containsText" priority="79" operator="containsText" id="{5E4EE4E3-487C-4D3A-8422-155AD1C19C49}">
            <xm:f>NOT(ISERROR(SEARCH(#REF!,D76)))</xm:f>
            <xm:f>#REF!</xm:f>
            <x14:dxf/>
          </x14:cfRule>
          <x14:cfRule type="containsText" priority="80" operator="containsText" id="{8B3037D2-1D1E-4CB1-87FF-4483FABA37D8}">
            <xm:f>NOT(ISERROR(SEARCH(#REF!,D76)))</xm:f>
            <xm:f>#REF!</xm:f>
            <x14:dxf/>
          </x14:cfRule>
          <x14:cfRule type="containsText" priority="81" operator="containsText" id="{BE52D915-F0EC-4D84-992B-0F8E83155D77}">
            <xm:f>NOT(ISERROR(SEARCH(#REF!,D76)))</xm:f>
            <xm:f>#REF!</xm:f>
            <x14:dxf/>
          </x14:cfRule>
          <x14:cfRule type="containsText" priority="82" operator="containsText" id="{7F92820A-0553-4F75-98A8-4133C7982E6A}">
            <xm:f>NOT(ISERROR(SEARCH(#REF!,D76)))</xm:f>
            <xm:f>#REF!</xm:f>
            <x14:dxf/>
          </x14:cfRule>
          <xm:sqref>D76</xm:sqref>
        </x14:conditionalFormatting>
        <x14:conditionalFormatting xmlns:xm="http://schemas.microsoft.com/office/excel/2006/main">
          <x14:cfRule type="containsText" priority="77" operator="containsText" id="{16106102-69CC-4511-B307-9B5ED2D5A7B9}">
            <xm:f>NOT(ISERROR(SEARCH(#REF!,B76)))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8" operator="containsText" id="{7E7F8654-C98A-4591-B8D3-F6347D940A47}">
            <xm:f>NOT(ISERROR(SEARCH(#REF!,B76)))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B76</xm:sqref>
        </x14:conditionalFormatting>
        <x14:conditionalFormatting xmlns:xm="http://schemas.microsoft.com/office/excel/2006/main">
          <x14:cfRule type="containsText" priority="71" operator="containsText" id="{77054E47-DFCC-4E56-88DE-B09C6F544381}">
            <xm:f>NOT(ISERROR(SEARCH(#REF!,B79)))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2" operator="containsText" id="{9FEE9D20-878B-4ED4-965E-EB05AC694DA1}">
            <xm:f>NOT(ISERROR(SEARCH(#REF!,B79)))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B79</xm:sqref>
        </x14:conditionalFormatting>
        <x14:conditionalFormatting xmlns:xm="http://schemas.microsoft.com/office/excel/2006/main">
          <x14:cfRule type="containsText" priority="67" operator="containsText" id="{15B8DD21-01D4-4FAC-BE8C-F8EEBA1054BF}">
            <xm:f>NOT(ISERROR(SEARCH(#REF!,D79)))</xm:f>
            <xm:f>#REF!</xm:f>
            <x14:dxf/>
          </x14:cfRule>
          <x14:cfRule type="containsText" priority="68" operator="containsText" id="{7B4FBDD8-BF07-4D32-BC04-13F0D1485FE1}">
            <xm:f>NOT(ISERROR(SEARCH(#REF!,D79)))</xm:f>
            <xm:f>#REF!</xm:f>
            <x14:dxf/>
          </x14:cfRule>
          <x14:cfRule type="containsText" priority="69" operator="containsText" id="{BB5135EB-285D-49C5-BB64-24D26A857CE6}">
            <xm:f>NOT(ISERROR(SEARCH(#REF!,D79)))</xm:f>
            <xm:f>#REF!</xm:f>
            <x14:dxf/>
          </x14:cfRule>
          <x14:cfRule type="containsText" priority="70" operator="containsText" id="{ED3AF1A2-0B1B-4A72-8053-C1278BFF3433}">
            <xm:f>NOT(ISERROR(SEARCH(#REF!,D79)))</xm:f>
            <xm:f>#REF!</xm:f>
            <x14:dxf/>
          </x14:cfRule>
          <xm:sqref>D79</xm:sqref>
        </x14:conditionalFormatting>
        <x14:conditionalFormatting xmlns:xm="http://schemas.microsoft.com/office/excel/2006/main">
          <x14:cfRule type="containsText" priority="53" operator="containsText" id="{B20AFBCD-8B97-425A-8334-AD49C19B97DC}">
            <xm:f>NOT(ISERROR(SEARCH(#REF!,M89)))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2DE2F3EA-223D-4E58-9BAD-9EAC35741BFF}">
            <xm:f>NOT(ISERROR(SEARCH(#REF!,M89)))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49" operator="containsText" id="{71B0F951-514A-490A-BA12-ABD207F29F6A}">
            <xm:f>NOT(ISERROR(SEARCH(#REF!,B91)))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0" operator="containsText" id="{58E09D41-0BC4-4DFC-9AFF-78EC3B08E3CD}">
            <xm:f>NOT(ISERROR(SEARCH(#REF!,B91)))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B91</xm:sqref>
        </x14:conditionalFormatting>
        <x14:conditionalFormatting xmlns:xm="http://schemas.microsoft.com/office/excel/2006/main">
          <x14:cfRule type="containsText" priority="41" operator="containsText" id="{03D929BE-DDF4-42D7-8B6A-314E9DAD94F1}">
            <xm:f>NOT(ISERROR(SEARCH(#REF!,B94)))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2" operator="containsText" id="{08537A78-68D4-49EA-82C1-0BFC59A3D960}">
            <xm:f>NOT(ISERROR(SEARCH(#REF!,B94)))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B94:B110</xm:sqref>
        </x14:conditionalFormatting>
        <x14:conditionalFormatting xmlns:xm="http://schemas.microsoft.com/office/excel/2006/main">
          <x14:cfRule type="containsText" priority="37" operator="containsText" id="{1A67D72A-F052-4B4C-AEF9-895BA70789BA}">
            <xm:f>NOT(ISERROR(SEARCH(#REF!,D94)))</xm:f>
            <xm:f>#REF!</xm:f>
            <x14:dxf/>
          </x14:cfRule>
          <x14:cfRule type="containsText" priority="38" operator="containsText" id="{60B5301E-22FE-4047-BC08-E0E1F1D0E534}">
            <xm:f>NOT(ISERROR(SEARCH(#REF!,D94)))</xm:f>
            <xm:f>#REF!</xm:f>
            <x14:dxf/>
          </x14:cfRule>
          <x14:cfRule type="containsText" priority="39" operator="containsText" id="{E9C2C2F9-8DAA-4C35-86CC-82AA633ABDBC}">
            <xm:f>NOT(ISERROR(SEARCH(#REF!,D94)))</xm:f>
            <xm:f>#REF!</xm:f>
            <x14:dxf/>
          </x14:cfRule>
          <x14:cfRule type="containsText" priority="40" operator="containsText" id="{D9ABA84F-75D2-439B-BB79-35C0C00437A2}">
            <xm:f>NOT(ISERROR(SEARCH(#REF!,D94)))</xm:f>
            <xm:f>#REF!</xm:f>
            <x14:dxf/>
          </x14:cfRule>
          <xm:sqref>D94:D110</xm:sqref>
        </x14:conditionalFormatting>
        <x14:conditionalFormatting xmlns:xm="http://schemas.microsoft.com/office/excel/2006/main">
          <x14:cfRule type="containsText" priority="35" operator="containsText" id="{65B6B8A3-EE20-4017-AAEC-3C082DA46F79}">
            <xm:f>NOT(ISERROR(SEARCH(#REF!,M94)))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36" operator="containsText" id="{C37A6411-0360-4493-8F83-97328B980D11}">
            <xm:f>NOT(ISERROR(SEARCH(#REF!,M94)))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M94:M110</xm:sqref>
        </x14:conditionalFormatting>
        <x14:conditionalFormatting xmlns:xm="http://schemas.microsoft.com/office/excel/2006/main">
          <x14:cfRule type="containsText" priority="17" operator="containsText" id="{1BBDE270-9ACC-4407-A86B-011034B7DFFA}">
            <xm:f>NOT(ISERROR(SEARCH(#REF!,B111)))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2559C983-F41E-4568-9DA5-194362F53727}">
            <xm:f>NOT(ISERROR(SEARCH(#REF!,B111)))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B111:B112</xm:sqref>
        </x14:conditionalFormatting>
        <x14:conditionalFormatting xmlns:xm="http://schemas.microsoft.com/office/excel/2006/main">
          <x14:cfRule type="containsText" priority="13" operator="containsText" id="{470B0D5B-1223-4BA8-8335-FC503BB5CD14}">
            <xm:f>NOT(ISERROR(SEARCH(#REF!,D111)))</xm:f>
            <xm:f>#REF!</xm:f>
            <x14:dxf/>
          </x14:cfRule>
          <x14:cfRule type="containsText" priority="14" operator="containsText" id="{F6B8CD07-2484-4702-AEBF-949C11EFA9F2}">
            <xm:f>NOT(ISERROR(SEARCH(#REF!,D111)))</xm:f>
            <xm:f>#REF!</xm:f>
            <x14:dxf/>
          </x14:cfRule>
          <x14:cfRule type="containsText" priority="15" operator="containsText" id="{B910CE64-77B1-43FE-ACC6-F4BE41C6862B}">
            <xm:f>NOT(ISERROR(SEARCH(#REF!,D111)))</xm:f>
            <xm:f>#REF!</xm:f>
            <x14:dxf/>
          </x14:cfRule>
          <x14:cfRule type="containsText" priority="16" operator="containsText" id="{F64F706E-DA0C-405B-93FA-C291DD6002E9}">
            <xm:f>NOT(ISERROR(SEARCH(#REF!,D111)))</xm:f>
            <xm:f>#REF!</xm:f>
            <x14:dxf/>
          </x14:cfRule>
          <xm:sqref>D111</xm:sqref>
        </x14:conditionalFormatting>
        <x14:conditionalFormatting xmlns:xm="http://schemas.microsoft.com/office/excel/2006/main">
          <x14:cfRule type="containsText" priority="11" operator="containsText" id="{FBA9F3E8-14EC-4181-AB32-79B6A0AED1AF}">
            <xm:f>NOT(ISERROR(SEARCH(#REF!,M111)))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7ACA026F-FE8D-4363-A9D4-14F742D2106A}">
            <xm:f>NOT(ISERROR(SEARCH(#REF!,M111)))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M111</xm:sqref>
        </x14:conditionalFormatting>
        <x14:conditionalFormatting xmlns:xm="http://schemas.microsoft.com/office/excel/2006/main">
          <x14:cfRule type="containsText" priority="9" operator="containsText" id="{9D019B89-F170-46DF-B04D-4E1D6157F291}">
            <xm:f>NOT(ISERROR(SEARCH(#REF!,M112)))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7F2A057-8D6C-4758-801A-3B1C316D2B15}">
            <xm:f>NOT(ISERROR(SEARCH(#REF!,M112)))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M112:M113</xm:sqref>
        </x14:conditionalFormatting>
        <x14:conditionalFormatting xmlns:xm="http://schemas.microsoft.com/office/excel/2006/main">
          <x14:cfRule type="containsText" priority="7" operator="containsText" id="{74C6F337-EAAC-4482-B180-698A03720A98}">
            <xm:f>NOT(ISERROR(SEARCH(#REF!,B113)))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" operator="containsText" id="{B3D7E6DF-2275-4630-8CEA-ABD251785681}">
            <xm:f>NOT(ISERROR(SEARCH(#REF!,B113)))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B113</xm:sqref>
        </x14:conditionalFormatting>
        <x14:conditionalFormatting xmlns:xm="http://schemas.microsoft.com/office/excel/2006/main">
          <x14:cfRule type="containsText" priority="3" operator="containsText" id="{FAB0033F-5DB5-4291-8C66-B7BD3F79E34B}">
            <xm:f>NOT(ISERROR(SEARCH(#REF!,D113)))</xm:f>
            <xm:f>#REF!</xm:f>
            <x14:dxf/>
          </x14:cfRule>
          <x14:cfRule type="containsText" priority="4" operator="containsText" id="{7F22C8F5-4454-4FC5-B63C-2B168488BCA7}">
            <xm:f>NOT(ISERROR(SEARCH(#REF!,D113)))</xm:f>
            <xm:f>#REF!</xm:f>
            <x14:dxf/>
          </x14:cfRule>
          <x14:cfRule type="containsText" priority="5" operator="containsText" id="{8F7EF13D-EE68-471F-B1FF-799D19D25810}">
            <xm:f>NOT(ISERROR(SEARCH(#REF!,D113)))</xm:f>
            <xm:f>#REF!</xm:f>
            <x14:dxf/>
          </x14:cfRule>
          <x14:cfRule type="containsText" priority="6" operator="containsText" id="{9DE10AD5-C1E1-4428-BBDA-64D2119AFDB1}">
            <xm:f>NOT(ISERROR(SEARCH(#REF!,D113)))</xm:f>
            <xm:f>#REF!</xm:f>
            <x14:dxf/>
          </x14:cfRule>
          <xm:sqref>D113</xm:sqref>
        </x14:conditionalFormatting>
        <x14:conditionalFormatting xmlns:xm="http://schemas.microsoft.com/office/excel/2006/main">
          <x14:cfRule type="containsText" priority="1" operator="containsText" id="{E94A33ED-ADC1-4521-BFE9-3B6504CBAA80}">
            <xm:f>NOT(ISERROR(SEARCH(#REF!,M61)))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BED66B0-B6F3-4BEB-8408-5D2653DA236D}">
            <xm:f>NOT(ISERROR(SEARCH(#REF!,M61)))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opLeftCell="A23" zoomScale="70" zoomScaleNormal="70" workbookViewId="0">
      <selection activeCell="I32" sqref="I32"/>
    </sheetView>
  </sheetViews>
  <sheetFormatPr defaultRowHeight="15" outlineLevelRow="1" x14ac:dyDescent="0.25"/>
  <cols>
    <col min="1" max="1" width="3.42578125" customWidth="1"/>
    <col min="2" max="2" width="44.7109375" customWidth="1"/>
    <col min="3" max="3" width="17.85546875" customWidth="1"/>
    <col min="4" max="4" width="13.5703125" customWidth="1"/>
    <col min="5" max="5" width="18.140625" customWidth="1"/>
    <col min="6" max="6" width="41.140625" customWidth="1"/>
    <col min="7" max="7" width="21" style="28" customWidth="1"/>
    <col min="8" max="8" width="53.42578125" customWidth="1"/>
    <col min="9" max="9" width="11.85546875" customWidth="1"/>
    <col min="10" max="10" width="63.28515625" customWidth="1"/>
    <col min="11" max="11" width="12.5703125" customWidth="1"/>
    <col min="12" max="12" width="18.42578125" customWidth="1"/>
    <col min="13" max="13" width="15" customWidth="1"/>
    <col min="14" max="14" width="17" customWidth="1"/>
    <col min="15" max="15" width="15" customWidth="1"/>
    <col min="16" max="16" width="14.28515625" customWidth="1"/>
    <col min="18" max="18" width="14.28515625" customWidth="1"/>
  </cols>
  <sheetData>
    <row r="1" spans="1:19" s="20" customFormat="1" ht="30" outlineLevel="1" x14ac:dyDescent="0.25">
      <c r="B1" s="20" t="s">
        <v>65</v>
      </c>
      <c r="C1" s="21" t="s">
        <v>14</v>
      </c>
      <c r="D1" s="20" t="s">
        <v>66</v>
      </c>
      <c r="E1" s="20" t="s">
        <v>67</v>
      </c>
      <c r="F1" s="20" t="s">
        <v>23</v>
      </c>
      <c r="H1" s="20" t="s">
        <v>144</v>
      </c>
      <c r="N1" s="21" t="s">
        <v>469</v>
      </c>
      <c r="O1" s="20" t="s">
        <v>67</v>
      </c>
      <c r="P1" s="20" t="s">
        <v>68</v>
      </c>
      <c r="Q1" s="20" t="s">
        <v>69</v>
      </c>
      <c r="S1"/>
    </row>
    <row r="2" spans="1:19" ht="30" outlineLevel="1" x14ac:dyDescent="0.25">
      <c r="A2">
        <v>1</v>
      </c>
      <c r="B2" t="s">
        <v>34</v>
      </c>
      <c r="C2" t="s">
        <v>29</v>
      </c>
      <c r="D2" t="s">
        <v>30</v>
      </c>
      <c r="E2" t="s">
        <v>40</v>
      </c>
      <c r="F2" t="s">
        <v>70</v>
      </c>
      <c r="G2" t="s">
        <v>202</v>
      </c>
      <c r="H2" t="s">
        <v>151</v>
      </c>
      <c r="M2">
        <v>3</v>
      </c>
      <c r="N2" s="21" t="s">
        <v>470</v>
      </c>
      <c r="O2" t="s">
        <v>40</v>
      </c>
      <c r="P2" t="s">
        <v>71</v>
      </c>
      <c r="Q2" t="s">
        <v>50</v>
      </c>
      <c r="S2" t="s">
        <v>51</v>
      </c>
    </row>
    <row r="3" spans="1:19" ht="30" outlineLevel="1" x14ac:dyDescent="0.25">
      <c r="A3">
        <v>2</v>
      </c>
      <c r="B3" t="s">
        <v>28</v>
      </c>
      <c r="C3" t="s">
        <v>72</v>
      </c>
      <c r="D3" t="s">
        <v>73</v>
      </c>
      <c r="E3" t="s">
        <v>74</v>
      </c>
      <c r="F3" t="s">
        <v>29</v>
      </c>
      <c r="G3" t="s">
        <v>203</v>
      </c>
      <c r="H3" t="s">
        <v>155</v>
      </c>
      <c r="M3">
        <v>4</v>
      </c>
      <c r="N3" s="21" t="s">
        <v>471</v>
      </c>
      <c r="O3" t="s">
        <v>74</v>
      </c>
      <c r="P3" t="s">
        <v>75</v>
      </c>
      <c r="S3" t="s">
        <v>76</v>
      </c>
    </row>
    <row r="4" spans="1:19" ht="30" outlineLevel="1" x14ac:dyDescent="0.25">
      <c r="A4">
        <v>3</v>
      </c>
      <c r="B4" t="s">
        <v>36</v>
      </c>
      <c r="D4" t="s">
        <v>37</v>
      </c>
      <c r="E4" t="s">
        <v>77</v>
      </c>
      <c r="G4" t="s">
        <v>204</v>
      </c>
      <c r="H4" t="s">
        <v>84</v>
      </c>
      <c r="M4">
        <v>5</v>
      </c>
      <c r="N4" s="21" t="s">
        <v>472</v>
      </c>
      <c r="O4" t="s">
        <v>77</v>
      </c>
      <c r="P4" t="s">
        <v>79</v>
      </c>
    </row>
    <row r="5" spans="1:19" ht="30" outlineLevel="1" x14ac:dyDescent="0.25">
      <c r="A5">
        <v>4</v>
      </c>
      <c r="B5" t="s">
        <v>53</v>
      </c>
      <c r="D5" t="s">
        <v>80</v>
      </c>
      <c r="E5" t="s">
        <v>81</v>
      </c>
      <c r="G5" t="s">
        <v>205</v>
      </c>
      <c r="H5" t="s">
        <v>153</v>
      </c>
      <c r="I5">
        <f>COUNTIF(Summary!B29:B213,"Summary!B2")+COUNTIF(Summary!I29:I213,"")</f>
        <v>96</v>
      </c>
      <c r="M5">
        <v>6</v>
      </c>
      <c r="N5" s="21" t="s">
        <v>473</v>
      </c>
      <c r="O5" t="s">
        <v>81</v>
      </c>
      <c r="P5" t="s">
        <v>82</v>
      </c>
    </row>
    <row r="6" spans="1:19" ht="30" outlineLevel="1" x14ac:dyDescent="0.25">
      <c r="A6">
        <v>5</v>
      </c>
      <c r="B6" t="s">
        <v>45</v>
      </c>
      <c r="E6" t="s">
        <v>83</v>
      </c>
      <c r="G6" t="s">
        <v>206</v>
      </c>
      <c r="H6" t="s">
        <v>154</v>
      </c>
      <c r="M6">
        <v>7</v>
      </c>
      <c r="N6" s="21" t="s">
        <v>474</v>
      </c>
      <c r="O6" t="s">
        <v>83</v>
      </c>
      <c r="P6" t="s">
        <v>49</v>
      </c>
    </row>
    <row r="7" spans="1:19" ht="30" outlineLevel="1" x14ac:dyDescent="0.25">
      <c r="A7">
        <v>6</v>
      </c>
      <c r="B7" t="s">
        <v>59</v>
      </c>
      <c r="E7" t="s">
        <v>32</v>
      </c>
      <c r="G7" t="s">
        <v>207</v>
      </c>
      <c r="H7" t="s">
        <v>231</v>
      </c>
      <c r="M7">
        <v>8</v>
      </c>
      <c r="N7" s="21" t="s">
        <v>475</v>
      </c>
      <c r="O7" t="s">
        <v>32</v>
      </c>
    </row>
    <row r="8" spans="1:19" ht="30" outlineLevel="1" x14ac:dyDescent="0.25">
      <c r="A8">
        <v>7</v>
      </c>
      <c r="B8" t="s">
        <v>85</v>
      </c>
      <c r="E8" t="s">
        <v>86</v>
      </c>
      <c r="G8" t="s">
        <v>208</v>
      </c>
      <c r="H8" t="s">
        <v>145</v>
      </c>
      <c r="M8">
        <v>9</v>
      </c>
      <c r="N8" s="21" t="s">
        <v>476</v>
      </c>
      <c r="O8" t="s">
        <v>86</v>
      </c>
    </row>
    <row r="9" spans="1:19" outlineLevel="1" x14ac:dyDescent="0.25">
      <c r="A9">
        <v>8</v>
      </c>
      <c r="B9" t="s">
        <v>62</v>
      </c>
      <c r="E9" t="s">
        <v>56</v>
      </c>
      <c r="G9" t="s">
        <v>209</v>
      </c>
      <c r="H9" t="s">
        <v>146</v>
      </c>
      <c r="O9" t="s">
        <v>56</v>
      </c>
    </row>
    <row r="10" spans="1:19" outlineLevel="1" x14ac:dyDescent="0.25">
      <c r="A10">
        <v>9</v>
      </c>
      <c r="B10" t="s">
        <v>87</v>
      </c>
      <c r="G10" t="s">
        <v>210</v>
      </c>
      <c r="H10" t="s">
        <v>150</v>
      </c>
    </row>
    <row r="11" spans="1:19" outlineLevel="1" x14ac:dyDescent="0.25">
      <c r="A11">
        <v>10</v>
      </c>
      <c r="B11" t="s">
        <v>88</v>
      </c>
      <c r="G11" t="s">
        <v>211</v>
      </c>
      <c r="H11" t="s">
        <v>148</v>
      </c>
    </row>
    <row r="12" spans="1:19" outlineLevel="1" x14ac:dyDescent="0.25">
      <c r="A12">
        <v>11</v>
      </c>
      <c r="B12" t="s">
        <v>89</v>
      </c>
      <c r="G12" t="s">
        <v>212</v>
      </c>
      <c r="H12" t="s">
        <v>152</v>
      </c>
    </row>
    <row r="13" spans="1:19" outlineLevel="1" x14ac:dyDescent="0.25">
      <c r="A13">
        <v>12</v>
      </c>
      <c r="B13" t="s">
        <v>90</v>
      </c>
      <c r="G13" t="s">
        <v>213</v>
      </c>
      <c r="H13" t="s">
        <v>78</v>
      </c>
    </row>
    <row r="14" spans="1:19" outlineLevel="1" x14ac:dyDescent="0.25">
      <c r="A14">
        <v>13</v>
      </c>
      <c r="B14" t="s">
        <v>91</v>
      </c>
      <c r="G14" t="s">
        <v>214</v>
      </c>
      <c r="H14" t="s">
        <v>147</v>
      </c>
    </row>
    <row r="15" spans="1:19" outlineLevel="1" x14ac:dyDescent="0.25">
      <c r="A15">
        <v>14</v>
      </c>
      <c r="B15" t="s">
        <v>256</v>
      </c>
      <c r="G15" t="s">
        <v>215</v>
      </c>
      <c r="H15" t="s">
        <v>156</v>
      </c>
    </row>
    <row r="16" spans="1:19" outlineLevel="1" x14ac:dyDescent="0.25">
      <c r="A16">
        <v>15</v>
      </c>
      <c r="B16" t="s">
        <v>257</v>
      </c>
      <c r="G16" t="s">
        <v>216</v>
      </c>
      <c r="H16" t="s">
        <v>157</v>
      </c>
    </row>
    <row r="17" spans="1:19" outlineLevel="1" x14ac:dyDescent="0.25">
      <c r="A17">
        <v>16</v>
      </c>
      <c r="B17" t="s">
        <v>258</v>
      </c>
      <c r="G17" t="s">
        <v>230</v>
      </c>
      <c r="H17" t="s">
        <v>149</v>
      </c>
    </row>
    <row r="18" spans="1:19" outlineLevel="1" x14ac:dyDescent="0.25">
      <c r="A18">
        <v>17</v>
      </c>
      <c r="B18" t="s">
        <v>259</v>
      </c>
      <c r="G18"/>
    </row>
    <row r="19" spans="1:19" outlineLevel="1" x14ac:dyDescent="0.25">
      <c r="A19">
        <v>18</v>
      </c>
      <c r="B19" t="s">
        <v>260</v>
      </c>
      <c r="G19"/>
    </row>
    <row r="20" spans="1:19" outlineLevel="1" x14ac:dyDescent="0.25">
      <c r="A20">
        <v>19</v>
      </c>
      <c r="B20" t="s">
        <v>261</v>
      </c>
      <c r="G20"/>
    </row>
    <row r="21" spans="1:19" outlineLevel="1" x14ac:dyDescent="0.25">
      <c r="A21">
        <v>20</v>
      </c>
      <c r="B21" t="s">
        <v>262</v>
      </c>
      <c r="G21"/>
    </row>
    <row r="22" spans="1:19" outlineLevel="1" x14ac:dyDescent="0.25">
      <c r="A22">
        <v>21</v>
      </c>
      <c r="B22" t="s">
        <v>263</v>
      </c>
      <c r="G22"/>
    </row>
    <row r="23" spans="1:19" outlineLevel="1" x14ac:dyDescent="0.25">
      <c r="A23">
        <v>22</v>
      </c>
      <c r="B23" t="s">
        <v>264</v>
      </c>
      <c r="G23"/>
    </row>
    <row r="24" spans="1:19" outlineLevel="1" x14ac:dyDescent="0.25">
      <c r="A24">
        <v>23</v>
      </c>
      <c r="B24" t="s">
        <v>265</v>
      </c>
      <c r="G24"/>
    </row>
    <row r="25" spans="1:19" outlineLevel="1" x14ac:dyDescent="0.25">
      <c r="A25">
        <v>24</v>
      </c>
      <c r="B25" t="s">
        <v>266</v>
      </c>
      <c r="G25"/>
    </row>
    <row r="26" spans="1:19" outlineLevel="1" x14ac:dyDescent="0.25">
      <c r="A26">
        <v>25</v>
      </c>
      <c r="B26" t="s">
        <v>311</v>
      </c>
      <c r="G26"/>
    </row>
    <row r="27" spans="1:19" ht="15.75" thickBot="1" x14ac:dyDescent="0.3"/>
    <row r="28" spans="1:19" s="21" customFormat="1" ht="30.75" thickBot="1" x14ac:dyDescent="0.3">
      <c r="B28" s="43" t="s">
        <v>13</v>
      </c>
      <c r="C28" s="44" t="s">
        <v>14</v>
      </c>
      <c r="D28" s="39" t="s">
        <v>15</v>
      </c>
      <c r="E28" s="39" t="s">
        <v>16</v>
      </c>
      <c r="F28" s="39" t="s">
        <v>17</v>
      </c>
      <c r="G28" s="48" t="s">
        <v>18</v>
      </c>
      <c r="H28" s="39" t="s">
        <v>19</v>
      </c>
      <c r="I28" s="39" t="s">
        <v>201</v>
      </c>
      <c r="J28" s="39" t="s">
        <v>20</v>
      </c>
      <c r="K28" s="39" t="s">
        <v>21</v>
      </c>
      <c r="L28" s="39" t="s">
        <v>22</v>
      </c>
      <c r="M28" s="217" t="s">
        <v>23</v>
      </c>
      <c r="N28" s="229" t="s">
        <v>469</v>
      </c>
      <c r="O28" s="223" t="s">
        <v>24</v>
      </c>
      <c r="P28" s="45" t="s">
        <v>25</v>
      </c>
      <c r="Q28" s="46" t="s">
        <v>26</v>
      </c>
      <c r="S28" s="47" t="s">
        <v>27</v>
      </c>
    </row>
    <row r="29" spans="1:19" s="16" customFormat="1" ht="28.5" customHeight="1" x14ac:dyDescent="0.25">
      <c r="B29" s="17" t="s">
        <v>45</v>
      </c>
      <c r="C29" s="23" t="s">
        <v>29</v>
      </c>
      <c r="D29" s="18"/>
      <c r="E29" s="23" t="s">
        <v>37</v>
      </c>
      <c r="F29" s="18" t="s">
        <v>46</v>
      </c>
      <c r="G29" s="29">
        <v>45346</v>
      </c>
      <c r="H29" s="32" t="s">
        <v>47</v>
      </c>
      <c r="I29" s="32"/>
      <c r="J29" s="18" t="s">
        <v>48</v>
      </c>
      <c r="K29" s="23" t="s">
        <v>40</v>
      </c>
      <c r="L29" s="18"/>
      <c r="M29" s="218"/>
      <c r="N29" s="208"/>
      <c r="O29" s="224" t="s">
        <v>40</v>
      </c>
      <c r="P29" s="23" t="s">
        <v>49</v>
      </c>
      <c r="Q29" s="26" t="s">
        <v>50</v>
      </c>
      <c r="S29" s="33" t="s">
        <v>51</v>
      </c>
    </row>
    <row r="30" spans="1:19" s="16" customFormat="1" ht="28.5" customHeight="1" x14ac:dyDescent="0.25">
      <c r="B30" s="17" t="s">
        <v>45</v>
      </c>
      <c r="C30" s="23" t="s">
        <v>29</v>
      </c>
      <c r="D30" s="18"/>
      <c r="E30" s="23" t="s">
        <v>37</v>
      </c>
      <c r="F30" s="18" t="s">
        <v>52</v>
      </c>
      <c r="G30" s="29">
        <v>45346</v>
      </c>
      <c r="H30" s="32" t="s">
        <v>47</v>
      </c>
      <c r="I30" s="32"/>
      <c r="J30" s="18" t="s">
        <v>48</v>
      </c>
      <c r="K30" s="23" t="s">
        <v>40</v>
      </c>
      <c r="L30" s="18"/>
      <c r="M30" s="218"/>
      <c r="N30" s="208"/>
      <c r="O30" s="224" t="s">
        <v>40</v>
      </c>
      <c r="P30" s="23" t="s">
        <v>49</v>
      </c>
      <c r="Q30" s="26" t="s">
        <v>50</v>
      </c>
      <c r="S30" s="33" t="s">
        <v>51</v>
      </c>
    </row>
    <row r="31" spans="1:19" s="16" customFormat="1" ht="28.5" customHeight="1" x14ac:dyDescent="0.25">
      <c r="B31" s="17" t="s">
        <v>34</v>
      </c>
      <c r="C31" s="23" t="s">
        <v>29</v>
      </c>
      <c r="D31" s="299">
        <v>45355</v>
      </c>
      <c r="E31" s="23" t="s">
        <v>30</v>
      </c>
      <c r="F31" s="18" t="s">
        <v>93</v>
      </c>
      <c r="G31" s="29">
        <v>45352</v>
      </c>
      <c r="H31" s="301" t="s">
        <v>94</v>
      </c>
      <c r="I31" s="18"/>
      <c r="J31" s="303" t="s">
        <v>95</v>
      </c>
      <c r="K31" s="23" t="s">
        <v>32</v>
      </c>
      <c r="L31" s="299">
        <v>45357</v>
      </c>
      <c r="M31" s="304" t="s">
        <v>29</v>
      </c>
      <c r="N31" s="208"/>
      <c r="O31" s="224"/>
      <c r="P31" s="23"/>
      <c r="Q31" s="26"/>
      <c r="S31" s="302" t="s">
        <v>51</v>
      </c>
    </row>
    <row r="32" spans="1:19" s="16" customFormat="1" ht="28.5" customHeight="1" x14ac:dyDescent="0.25">
      <c r="B32" s="17" t="s">
        <v>34</v>
      </c>
      <c r="C32" s="23" t="s">
        <v>29</v>
      </c>
      <c r="D32" s="300"/>
      <c r="E32" s="23" t="s">
        <v>30</v>
      </c>
      <c r="F32" s="18" t="s">
        <v>96</v>
      </c>
      <c r="G32" s="29">
        <v>45352</v>
      </c>
      <c r="H32" s="301"/>
      <c r="I32" s="18"/>
      <c r="J32" s="303"/>
      <c r="K32" s="23" t="s">
        <v>32</v>
      </c>
      <c r="L32" s="300"/>
      <c r="M32" s="304"/>
      <c r="N32" s="208"/>
      <c r="O32" s="224"/>
      <c r="P32" s="23"/>
      <c r="Q32" s="26"/>
      <c r="S32" s="302"/>
    </row>
    <row r="33" spans="2:19" s="16" customFormat="1" ht="28.5" customHeight="1" x14ac:dyDescent="0.25">
      <c r="B33" s="17" t="s">
        <v>34</v>
      </c>
      <c r="C33" s="23" t="s">
        <v>29</v>
      </c>
      <c r="D33" s="42">
        <v>45355</v>
      </c>
      <c r="E33" s="23" t="s">
        <v>30</v>
      </c>
      <c r="F33" s="31" t="s">
        <v>97</v>
      </c>
      <c r="G33" s="29">
        <v>45353</v>
      </c>
      <c r="H33" s="32" t="s">
        <v>98</v>
      </c>
      <c r="I33" s="32"/>
      <c r="J33" s="31" t="s">
        <v>95</v>
      </c>
      <c r="K33" s="23" t="s">
        <v>32</v>
      </c>
      <c r="L33" s="42">
        <v>45358</v>
      </c>
      <c r="M33" s="218" t="s">
        <v>29</v>
      </c>
      <c r="N33" s="208"/>
      <c r="O33" s="224"/>
      <c r="P33" s="23"/>
      <c r="Q33" s="26"/>
      <c r="S33" s="33" t="s">
        <v>51</v>
      </c>
    </row>
    <row r="34" spans="2:19" ht="45" x14ac:dyDescent="0.25">
      <c r="B34" s="17" t="s">
        <v>62</v>
      </c>
      <c r="C34" s="23" t="s">
        <v>29</v>
      </c>
      <c r="D34" s="299">
        <v>45353</v>
      </c>
      <c r="E34" s="23" t="s">
        <v>30</v>
      </c>
      <c r="F34" s="18" t="s">
        <v>115</v>
      </c>
      <c r="G34" s="29">
        <v>45352</v>
      </c>
      <c r="H34" s="37" t="s">
        <v>116</v>
      </c>
      <c r="I34" s="37"/>
      <c r="J34" s="303" t="s">
        <v>117</v>
      </c>
      <c r="K34" s="23" t="s">
        <v>56</v>
      </c>
      <c r="L34" s="299">
        <v>45355</v>
      </c>
      <c r="M34" s="304" t="s">
        <v>29</v>
      </c>
      <c r="N34" s="208"/>
      <c r="O34" s="224"/>
      <c r="P34" s="23"/>
      <c r="Q34" s="26"/>
      <c r="R34" s="16"/>
      <c r="S34" s="302" t="s">
        <v>51</v>
      </c>
    </row>
    <row r="35" spans="2:19" ht="30" x14ac:dyDescent="0.25">
      <c r="B35" s="17" t="s">
        <v>62</v>
      </c>
      <c r="C35" s="23" t="s">
        <v>29</v>
      </c>
      <c r="D35" s="299"/>
      <c r="E35" s="23" t="s">
        <v>30</v>
      </c>
      <c r="F35" s="18" t="s">
        <v>63</v>
      </c>
      <c r="G35" s="29">
        <v>45352</v>
      </c>
      <c r="H35" s="37" t="s">
        <v>64</v>
      </c>
      <c r="I35" s="37"/>
      <c r="J35" s="303"/>
      <c r="K35" s="23" t="s">
        <v>56</v>
      </c>
      <c r="L35" s="300"/>
      <c r="M35" s="304"/>
      <c r="N35" s="208"/>
      <c r="O35" s="224"/>
      <c r="P35" s="23"/>
      <c r="Q35" s="26"/>
      <c r="R35" s="16"/>
      <c r="S35" s="302"/>
    </row>
    <row r="36" spans="2:19" ht="30" x14ac:dyDescent="0.25">
      <c r="B36" s="17" t="s">
        <v>62</v>
      </c>
      <c r="C36" s="23" t="s">
        <v>29</v>
      </c>
      <c r="D36" s="299"/>
      <c r="E36" s="23" t="s">
        <v>30</v>
      </c>
      <c r="F36" s="18" t="s">
        <v>118</v>
      </c>
      <c r="G36" s="29">
        <v>45353</v>
      </c>
      <c r="H36" s="37" t="s">
        <v>64</v>
      </c>
      <c r="I36" s="37"/>
      <c r="J36" s="303"/>
      <c r="K36" s="23" t="s">
        <v>56</v>
      </c>
      <c r="L36" s="300"/>
      <c r="M36" s="304"/>
      <c r="N36" s="208"/>
      <c r="O36" s="224"/>
      <c r="P36" s="23"/>
      <c r="Q36" s="26"/>
      <c r="R36" s="16"/>
      <c r="S36" s="302"/>
    </row>
    <row r="37" spans="2:19" ht="30" x14ac:dyDescent="0.25">
      <c r="B37" s="17" t="s">
        <v>34</v>
      </c>
      <c r="C37" s="23" t="s">
        <v>29</v>
      </c>
      <c r="D37" s="42">
        <v>45363</v>
      </c>
      <c r="E37" s="23" t="s">
        <v>30</v>
      </c>
      <c r="F37" s="18" t="s">
        <v>121</v>
      </c>
      <c r="G37" s="29">
        <v>45360</v>
      </c>
      <c r="H37" s="37" t="s">
        <v>122</v>
      </c>
      <c r="I37" s="37"/>
      <c r="J37" s="18" t="s">
        <v>123</v>
      </c>
      <c r="K37" s="23" t="s">
        <v>32</v>
      </c>
      <c r="L37" s="42">
        <v>45365</v>
      </c>
      <c r="M37" s="218" t="s">
        <v>70</v>
      </c>
      <c r="N37" s="208"/>
      <c r="O37" s="224" t="s">
        <v>32</v>
      </c>
      <c r="P37" s="23" t="s">
        <v>75</v>
      </c>
      <c r="Q37" s="26" t="s">
        <v>50</v>
      </c>
      <c r="R37" s="16"/>
      <c r="S37" s="33" t="s">
        <v>51</v>
      </c>
    </row>
    <row r="38" spans="2:19" x14ac:dyDescent="0.25">
      <c r="B38" s="17" t="s">
        <v>34</v>
      </c>
      <c r="C38" s="23" t="s">
        <v>29</v>
      </c>
      <c r="D38" s="42">
        <v>45363</v>
      </c>
      <c r="E38" s="23" t="s">
        <v>30</v>
      </c>
      <c r="F38" s="18" t="s">
        <v>124</v>
      </c>
      <c r="G38" s="29">
        <v>45360</v>
      </c>
      <c r="H38" s="37" t="s">
        <v>125</v>
      </c>
      <c r="I38" s="37"/>
      <c r="J38" s="18" t="s">
        <v>123</v>
      </c>
      <c r="K38" s="23" t="s">
        <v>32</v>
      </c>
      <c r="L38" s="42">
        <v>45367</v>
      </c>
      <c r="M38" s="218" t="s">
        <v>70</v>
      </c>
      <c r="N38" s="208"/>
      <c r="O38" s="224" t="s">
        <v>32</v>
      </c>
      <c r="P38" s="23" t="s">
        <v>75</v>
      </c>
      <c r="Q38" s="26" t="s">
        <v>50</v>
      </c>
      <c r="R38" s="16"/>
      <c r="S38" s="33" t="s">
        <v>51</v>
      </c>
    </row>
    <row r="39" spans="2:19" x14ac:dyDescent="0.25">
      <c r="B39" s="17" t="s">
        <v>59</v>
      </c>
      <c r="C39" s="23" t="s">
        <v>29</v>
      </c>
      <c r="D39" s="18"/>
      <c r="E39" s="23" t="s">
        <v>30</v>
      </c>
      <c r="F39" s="18" t="s">
        <v>127</v>
      </c>
      <c r="G39" s="29">
        <v>45359</v>
      </c>
      <c r="H39" s="37" t="s">
        <v>128</v>
      </c>
      <c r="I39" s="37"/>
      <c r="J39" s="18" t="s">
        <v>129</v>
      </c>
      <c r="K39" s="23" t="s">
        <v>56</v>
      </c>
      <c r="L39" s="42">
        <v>45366</v>
      </c>
      <c r="M39" s="218" t="s">
        <v>70</v>
      </c>
      <c r="N39" s="208"/>
      <c r="O39" s="224" t="s">
        <v>56</v>
      </c>
      <c r="P39" s="23" t="s">
        <v>75</v>
      </c>
      <c r="Q39" s="26" t="s">
        <v>50</v>
      </c>
      <c r="R39" s="16"/>
      <c r="S39" s="33" t="s">
        <v>51</v>
      </c>
    </row>
    <row r="40" spans="2:19" x14ac:dyDescent="0.25">
      <c r="B40" s="17" t="s">
        <v>62</v>
      </c>
      <c r="C40" s="23" t="s">
        <v>29</v>
      </c>
      <c r="D40" s="299">
        <v>45363</v>
      </c>
      <c r="E40" s="23" t="s">
        <v>30</v>
      </c>
      <c r="F40" s="18" t="s">
        <v>115</v>
      </c>
      <c r="G40" s="29">
        <v>45360</v>
      </c>
      <c r="H40" s="301" t="s">
        <v>130</v>
      </c>
      <c r="I40" s="18"/>
      <c r="J40" s="306" t="s">
        <v>131</v>
      </c>
      <c r="K40" s="23" t="s">
        <v>56</v>
      </c>
      <c r="L40" s="299">
        <v>45363</v>
      </c>
      <c r="M40" s="304" t="s">
        <v>70</v>
      </c>
      <c r="N40" s="208"/>
      <c r="O40" s="307" t="s">
        <v>56</v>
      </c>
      <c r="P40" s="300" t="s">
        <v>75</v>
      </c>
      <c r="Q40" s="305" t="s">
        <v>50</v>
      </c>
      <c r="R40" s="16"/>
      <c r="S40" s="302" t="s">
        <v>51</v>
      </c>
    </row>
    <row r="41" spans="2:19" x14ac:dyDescent="0.25">
      <c r="B41" s="17" t="s">
        <v>62</v>
      </c>
      <c r="C41" s="23" t="s">
        <v>29</v>
      </c>
      <c r="D41" s="300"/>
      <c r="E41" s="23" t="s">
        <v>30</v>
      </c>
      <c r="F41" s="18" t="s">
        <v>63</v>
      </c>
      <c r="G41" s="29">
        <v>45359</v>
      </c>
      <c r="H41" s="301"/>
      <c r="I41" s="18"/>
      <c r="J41" s="306"/>
      <c r="K41" s="23" t="s">
        <v>56</v>
      </c>
      <c r="L41" s="300"/>
      <c r="M41" s="304"/>
      <c r="N41" s="208"/>
      <c r="O41" s="307"/>
      <c r="P41" s="300"/>
      <c r="Q41" s="305"/>
      <c r="R41" s="16"/>
      <c r="S41" s="302"/>
    </row>
    <row r="42" spans="2:19" x14ac:dyDescent="0.25">
      <c r="B42" s="17" t="s">
        <v>62</v>
      </c>
      <c r="C42" s="23" t="s">
        <v>29</v>
      </c>
      <c r="D42" s="300"/>
      <c r="E42" s="23" t="s">
        <v>30</v>
      </c>
      <c r="F42" s="18" t="s">
        <v>132</v>
      </c>
      <c r="G42" s="29">
        <v>45360</v>
      </c>
      <c r="H42" s="301"/>
      <c r="I42" s="18"/>
      <c r="J42" s="306"/>
      <c r="K42" s="23" t="s">
        <v>56</v>
      </c>
      <c r="L42" s="300"/>
      <c r="M42" s="304"/>
      <c r="N42" s="208"/>
      <c r="O42" s="307"/>
      <c r="P42" s="300"/>
      <c r="Q42" s="305"/>
      <c r="R42" s="16"/>
      <c r="S42" s="302"/>
    </row>
    <row r="43" spans="2:19" x14ac:dyDescent="0.25">
      <c r="B43" s="17" t="s">
        <v>45</v>
      </c>
      <c r="C43" s="23" t="s">
        <v>29</v>
      </c>
      <c r="D43" s="42">
        <v>45362</v>
      </c>
      <c r="E43" s="23" t="s">
        <v>73</v>
      </c>
      <c r="F43" s="18" t="s">
        <v>240</v>
      </c>
      <c r="G43" s="29">
        <v>45362</v>
      </c>
      <c r="H43" s="37" t="s">
        <v>241</v>
      </c>
      <c r="I43" s="37"/>
      <c r="J43" s="18" t="s">
        <v>242</v>
      </c>
      <c r="K43" s="23" t="s">
        <v>74</v>
      </c>
      <c r="L43" s="18" t="s">
        <v>242</v>
      </c>
      <c r="M43" s="218" t="s">
        <v>29</v>
      </c>
      <c r="N43" s="208"/>
      <c r="O43" s="224" t="s">
        <v>74</v>
      </c>
      <c r="P43" s="23" t="s">
        <v>82</v>
      </c>
      <c r="Q43" s="26" t="s">
        <v>50</v>
      </c>
      <c r="R43" s="16"/>
      <c r="S43" s="33" t="s">
        <v>51</v>
      </c>
    </row>
    <row r="44" spans="2:19" ht="30" customHeight="1" x14ac:dyDescent="0.25">
      <c r="B44" s="17" t="s">
        <v>34</v>
      </c>
      <c r="C44" s="23" t="s">
        <v>29</v>
      </c>
      <c r="D44" s="42">
        <v>45370</v>
      </c>
      <c r="E44" s="23" t="s">
        <v>30</v>
      </c>
      <c r="F44" s="31" t="s">
        <v>121</v>
      </c>
      <c r="G44" s="29" t="s">
        <v>133</v>
      </c>
      <c r="H44" s="166" t="s">
        <v>254</v>
      </c>
      <c r="I44" s="23" t="s">
        <v>204</v>
      </c>
      <c r="J44" s="18" t="s">
        <v>255</v>
      </c>
      <c r="K44" s="23" t="s">
        <v>32</v>
      </c>
      <c r="L44" s="18" t="s">
        <v>251</v>
      </c>
      <c r="M44" s="218" t="s">
        <v>29</v>
      </c>
      <c r="N44" s="208"/>
      <c r="O44" s="224" t="s">
        <v>32</v>
      </c>
      <c r="P44" s="23" t="s">
        <v>75</v>
      </c>
      <c r="Q44" s="26" t="s">
        <v>50</v>
      </c>
      <c r="R44" s="16"/>
      <c r="S44" s="33" t="s">
        <v>51</v>
      </c>
    </row>
    <row r="45" spans="2:19" x14ac:dyDescent="0.25">
      <c r="B45" s="17" t="s">
        <v>36</v>
      </c>
      <c r="C45" s="23" t="s">
        <v>29</v>
      </c>
      <c r="D45" s="42">
        <v>45370</v>
      </c>
      <c r="E45" s="23" t="s">
        <v>30</v>
      </c>
      <c r="F45" s="18" t="s">
        <v>137</v>
      </c>
      <c r="G45" s="29">
        <v>45366</v>
      </c>
      <c r="H45" s="37"/>
      <c r="I45" s="23" t="s">
        <v>204</v>
      </c>
      <c r="J45" s="18" t="s">
        <v>255</v>
      </c>
      <c r="K45" s="23" t="s">
        <v>32</v>
      </c>
      <c r="L45" s="18" t="s">
        <v>251</v>
      </c>
      <c r="M45" s="218" t="s">
        <v>29</v>
      </c>
      <c r="N45" s="208"/>
      <c r="O45" s="224" t="s">
        <v>32</v>
      </c>
      <c r="P45" s="23" t="s">
        <v>75</v>
      </c>
      <c r="Q45" s="26" t="s">
        <v>50</v>
      </c>
      <c r="R45" s="16"/>
      <c r="S45" s="33" t="s">
        <v>51</v>
      </c>
    </row>
    <row r="46" spans="2:19" x14ac:dyDescent="0.25">
      <c r="B46" s="17" t="s">
        <v>36</v>
      </c>
      <c r="C46" s="23" t="s">
        <v>29</v>
      </c>
      <c r="D46" s="42">
        <v>45369</v>
      </c>
      <c r="E46" s="23" t="s">
        <v>37</v>
      </c>
      <c r="F46" s="18" t="s">
        <v>220</v>
      </c>
      <c r="G46" s="29" t="s">
        <v>221</v>
      </c>
      <c r="H46" s="37" t="s">
        <v>222</v>
      </c>
      <c r="I46" s="96" t="s">
        <v>208</v>
      </c>
      <c r="J46" s="18" t="s">
        <v>223</v>
      </c>
      <c r="K46" s="23" t="s">
        <v>40</v>
      </c>
      <c r="L46" s="18" t="s">
        <v>224</v>
      </c>
      <c r="M46" s="218" t="s">
        <v>29</v>
      </c>
      <c r="N46" s="208"/>
      <c r="O46" s="224" t="s">
        <v>40</v>
      </c>
      <c r="P46" s="23" t="s">
        <v>49</v>
      </c>
      <c r="Q46" s="26" t="s">
        <v>50</v>
      </c>
      <c r="R46" s="16"/>
      <c r="S46" s="33" t="s">
        <v>51</v>
      </c>
    </row>
    <row r="47" spans="2:19" ht="30" x14ac:dyDescent="0.25">
      <c r="B47" s="17" t="s">
        <v>36</v>
      </c>
      <c r="C47" s="23" t="s">
        <v>29</v>
      </c>
      <c r="D47" s="42">
        <v>45369</v>
      </c>
      <c r="E47" s="23" t="s">
        <v>30</v>
      </c>
      <c r="F47" s="18" t="s">
        <v>138</v>
      </c>
      <c r="G47" s="29">
        <v>45366</v>
      </c>
      <c r="H47" s="37" t="s">
        <v>249</v>
      </c>
      <c r="I47" s="23" t="s">
        <v>215</v>
      </c>
      <c r="J47" s="31" t="s">
        <v>250</v>
      </c>
      <c r="K47" s="18" t="s">
        <v>71</v>
      </c>
      <c r="L47" s="18" t="s">
        <v>251</v>
      </c>
      <c r="M47" s="218" t="s">
        <v>29</v>
      </c>
      <c r="N47" s="208"/>
      <c r="O47" s="224"/>
      <c r="P47" s="23" t="s">
        <v>71</v>
      </c>
      <c r="Q47" s="26" t="s">
        <v>50</v>
      </c>
      <c r="R47" s="16"/>
      <c r="S47" s="33" t="s">
        <v>51</v>
      </c>
    </row>
    <row r="48" spans="2:19" x14ac:dyDescent="0.25">
      <c r="B48" s="108" t="s">
        <v>53</v>
      </c>
      <c r="C48" s="109" t="s">
        <v>29</v>
      </c>
      <c r="D48" s="114">
        <v>45369</v>
      </c>
      <c r="E48" s="109" t="s">
        <v>30</v>
      </c>
      <c r="F48" s="111" t="s">
        <v>139</v>
      </c>
      <c r="G48" s="112">
        <v>45367</v>
      </c>
      <c r="H48" s="113" t="s">
        <v>247</v>
      </c>
      <c r="I48" s="109" t="s">
        <v>216</v>
      </c>
      <c r="J48" s="110" t="s">
        <v>248</v>
      </c>
      <c r="K48" s="109" t="s">
        <v>56</v>
      </c>
      <c r="L48" s="110" t="s">
        <v>219</v>
      </c>
      <c r="M48" s="218" t="s">
        <v>70</v>
      </c>
      <c r="N48" s="208"/>
      <c r="O48" s="224" t="s">
        <v>56</v>
      </c>
      <c r="P48" s="23" t="s">
        <v>75</v>
      </c>
      <c r="Q48" s="26" t="s">
        <v>50</v>
      </c>
      <c r="R48" s="16"/>
      <c r="S48" s="33" t="s">
        <v>51</v>
      </c>
    </row>
    <row r="49" spans="2:19" x14ac:dyDescent="0.25">
      <c r="B49" s="17" t="s">
        <v>45</v>
      </c>
      <c r="C49" s="23" t="s">
        <v>29</v>
      </c>
      <c r="D49" s="42">
        <v>45369</v>
      </c>
      <c r="E49" s="23" t="s">
        <v>37</v>
      </c>
      <c r="F49" s="18" t="s">
        <v>140</v>
      </c>
      <c r="G49" s="29" t="s">
        <v>141</v>
      </c>
      <c r="H49" s="37" t="s">
        <v>217</v>
      </c>
      <c r="I49" s="23" t="s">
        <v>204</v>
      </c>
      <c r="J49" s="18" t="s">
        <v>218</v>
      </c>
      <c r="K49" s="23" t="s">
        <v>40</v>
      </c>
      <c r="L49" s="18" t="s">
        <v>219</v>
      </c>
      <c r="M49" s="218" t="s">
        <v>70</v>
      </c>
      <c r="N49" s="208"/>
      <c r="O49" s="224" t="s">
        <v>40</v>
      </c>
      <c r="P49" s="23" t="s">
        <v>49</v>
      </c>
      <c r="Q49" s="26" t="s">
        <v>50</v>
      </c>
      <c r="R49" s="16"/>
      <c r="S49" s="33" t="s">
        <v>51</v>
      </c>
    </row>
    <row r="50" spans="2:19" ht="45" x14ac:dyDescent="0.25">
      <c r="B50" s="17" t="s">
        <v>59</v>
      </c>
      <c r="C50" s="23" t="s">
        <v>29</v>
      </c>
      <c r="D50" s="42">
        <v>45369</v>
      </c>
      <c r="E50" s="23" t="s">
        <v>30</v>
      </c>
      <c r="F50" s="31" t="s">
        <v>233</v>
      </c>
      <c r="G50" s="29">
        <v>45366</v>
      </c>
      <c r="H50" s="37" t="s">
        <v>234</v>
      </c>
      <c r="I50" s="96" t="s">
        <v>203</v>
      </c>
      <c r="J50" s="31" t="s">
        <v>235</v>
      </c>
      <c r="K50" s="98" t="s">
        <v>75</v>
      </c>
      <c r="L50" s="42">
        <v>45373</v>
      </c>
      <c r="M50" s="218" t="s">
        <v>70</v>
      </c>
      <c r="N50" s="208"/>
      <c r="O50" s="224"/>
      <c r="P50" s="23" t="s">
        <v>75</v>
      </c>
      <c r="Q50" s="26" t="s">
        <v>50</v>
      </c>
      <c r="R50" s="16"/>
      <c r="S50" s="33" t="s">
        <v>51</v>
      </c>
    </row>
    <row r="51" spans="2:19" x14ac:dyDescent="0.25">
      <c r="B51" s="17" t="s">
        <v>85</v>
      </c>
      <c r="C51" s="300" t="s">
        <v>29</v>
      </c>
      <c r="D51" s="299">
        <v>45369</v>
      </c>
      <c r="E51" s="23" t="s">
        <v>37</v>
      </c>
      <c r="F51" s="18" t="s">
        <v>142</v>
      </c>
      <c r="G51" s="29">
        <v>45366</v>
      </c>
      <c r="H51" s="306" t="s">
        <v>225</v>
      </c>
      <c r="I51" s="300" t="s">
        <v>204</v>
      </c>
      <c r="J51" s="301" t="s">
        <v>218</v>
      </c>
      <c r="K51" s="23" t="s">
        <v>40</v>
      </c>
      <c r="L51" s="300" t="s">
        <v>226</v>
      </c>
      <c r="M51" s="304" t="s">
        <v>70</v>
      </c>
      <c r="N51" s="208"/>
      <c r="O51" s="307" t="s">
        <v>40</v>
      </c>
      <c r="P51" s="300" t="s">
        <v>49</v>
      </c>
      <c r="Q51" s="305" t="s">
        <v>50</v>
      </c>
      <c r="R51" s="16"/>
      <c r="S51" s="302" t="s">
        <v>51</v>
      </c>
    </row>
    <row r="52" spans="2:19" x14ac:dyDescent="0.25">
      <c r="B52" s="17" t="s">
        <v>85</v>
      </c>
      <c r="C52" s="300"/>
      <c r="D52" s="300"/>
      <c r="E52" s="23" t="s">
        <v>37</v>
      </c>
      <c r="F52" s="18" t="s">
        <v>33</v>
      </c>
      <c r="G52" s="29">
        <v>45366</v>
      </c>
      <c r="H52" s="306"/>
      <c r="I52" s="300"/>
      <c r="J52" s="301"/>
      <c r="K52" s="23" t="s">
        <v>40</v>
      </c>
      <c r="L52" s="300"/>
      <c r="M52" s="304"/>
      <c r="N52" s="208"/>
      <c r="O52" s="307"/>
      <c r="P52" s="300"/>
      <c r="Q52" s="305"/>
      <c r="R52" s="16"/>
      <c r="S52" s="302"/>
    </row>
    <row r="53" spans="2:19" x14ac:dyDescent="0.25">
      <c r="B53" s="17" t="s">
        <v>85</v>
      </c>
      <c r="C53" s="300"/>
      <c r="D53" s="300"/>
      <c r="E53" s="23" t="s">
        <v>37</v>
      </c>
      <c r="F53" s="18" t="s">
        <v>54</v>
      </c>
      <c r="G53" s="29">
        <v>45367</v>
      </c>
      <c r="H53" s="306"/>
      <c r="I53" s="300"/>
      <c r="J53" s="301"/>
      <c r="K53" s="23" t="s">
        <v>40</v>
      </c>
      <c r="L53" s="300"/>
      <c r="M53" s="304"/>
      <c r="N53" s="208"/>
      <c r="O53" s="307"/>
      <c r="P53" s="300"/>
      <c r="Q53" s="305"/>
      <c r="R53" s="16"/>
      <c r="S53" s="302"/>
    </row>
    <row r="54" spans="2:19" x14ac:dyDescent="0.25">
      <c r="B54" s="17" t="s">
        <v>85</v>
      </c>
      <c r="C54" s="300"/>
      <c r="D54" s="300"/>
      <c r="E54" s="23" t="s">
        <v>37</v>
      </c>
      <c r="F54" s="18" t="s">
        <v>143</v>
      </c>
      <c r="G54" s="29" t="s">
        <v>136</v>
      </c>
      <c r="H54" s="306"/>
      <c r="I54" s="300"/>
      <c r="J54" s="301"/>
      <c r="K54" s="23" t="s">
        <v>40</v>
      </c>
      <c r="L54" s="300"/>
      <c r="M54" s="304"/>
      <c r="N54" s="208"/>
      <c r="O54" s="307"/>
      <c r="P54" s="300"/>
      <c r="Q54" s="305"/>
      <c r="R54" s="16"/>
      <c r="S54" s="302"/>
    </row>
    <row r="55" spans="2:19" ht="30" x14ac:dyDescent="0.25">
      <c r="B55" s="17" t="s">
        <v>88</v>
      </c>
      <c r="C55" s="23" t="s">
        <v>29</v>
      </c>
      <c r="D55" s="42">
        <v>45369</v>
      </c>
      <c r="E55" s="23" t="s">
        <v>30</v>
      </c>
      <c r="F55" s="18" t="s">
        <v>227</v>
      </c>
      <c r="G55" s="29" t="s">
        <v>228</v>
      </c>
      <c r="H55" s="37" t="s">
        <v>229</v>
      </c>
      <c r="I55" s="98" t="s">
        <v>230</v>
      </c>
      <c r="J55" s="18" t="s">
        <v>218</v>
      </c>
      <c r="K55" s="23" t="s">
        <v>81</v>
      </c>
      <c r="L55" s="18" t="s">
        <v>232</v>
      </c>
      <c r="M55" s="218" t="s">
        <v>70</v>
      </c>
      <c r="N55" s="208"/>
      <c r="O55" s="224" t="s">
        <v>81</v>
      </c>
      <c r="P55" s="23" t="s">
        <v>79</v>
      </c>
      <c r="Q55" s="26" t="s">
        <v>50</v>
      </c>
      <c r="R55" s="16"/>
      <c r="S55" s="33" t="s">
        <v>51</v>
      </c>
    </row>
    <row r="56" spans="2:19" x14ac:dyDescent="0.25">
      <c r="B56" s="99" t="s">
        <v>236</v>
      </c>
      <c r="C56" s="23" t="s">
        <v>29</v>
      </c>
      <c r="D56" s="42">
        <v>45369</v>
      </c>
      <c r="E56" s="23" t="s">
        <v>30</v>
      </c>
      <c r="F56" s="18" t="s">
        <v>237</v>
      </c>
      <c r="G56" s="29" t="s">
        <v>238</v>
      </c>
      <c r="H56" s="37" t="s">
        <v>239</v>
      </c>
      <c r="I56" s="23" t="s">
        <v>204</v>
      </c>
      <c r="J56" s="18" t="s">
        <v>123</v>
      </c>
      <c r="K56" s="23" t="s">
        <v>32</v>
      </c>
      <c r="L56" s="18" t="s">
        <v>232</v>
      </c>
      <c r="M56" s="218" t="s">
        <v>29</v>
      </c>
      <c r="N56" s="208"/>
      <c r="O56" s="224" t="s">
        <v>32</v>
      </c>
      <c r="P56" s="23" t="s">
        <v>75</v>
      </c>
      <c r="Q56" s="26" t="s">
        <v>50</v>
      </c>
      <c r="R56" s="16"/>
      <c r="S56" s="33" t="s">
        <v>51</v>
      </c>
    </row>
    <row r="57" spans="2:19" ht="30" x14ac:dyDescent="0.25">
      <c r="B57" s="99" t="s">
        <v>236</v>
      </c>
      <c r="C57" s="23" t="s">
        <v>29</v>
      </c>
      <c r="D57" s="42">
        <v>45369</v>
      </c>
      <c r="E57" s="23" t="s">
        <v>30</v>
      </c>
      <c r="F57" s="18" t="s">
        <v>156</v>
      </c>
      <c r="G57" s="29" t="s">
        <v>252</v>
      </c>
      <c r="H57" s="37" t="s">
        <v>253</v>
      </c>
      <c r="I57" s="23" t="s">
        <v>215</v>
      </c>
      <c r="J57" s="31" t="s">
        <v>250</v>
      </c>
      <c r="K57" s="18" t="s">
        <v>71</v>
      </c>
      <c r="L57" s="18" t="s">
        <v>251</v>
      </c>
      <c r="M57" s="218" t="s">
        <v>29</v>
      </c>
      <c r="N57" s="208"/>
      <c r="O57" s="224"/>
      <c r="P57" s="23" t="s">
        <v>71</v>
      </c>
      <c r="Q57" s="26" t="s">
        <v>50</v>
      </c>
      <c r="R57" s="16"/>
      <c r="S57" s="33" t="s">
        <v>51</v>
      </c>
    </row>
    <row r="58" spans="2:19" ht="30" x14ac:dyDescent="0.25">
      <c r="B58" s="116" t="s">
        <v>256</v>
      </c>
      <c r="C58" s="23" t="s">
        <v>29</v>
      </c>
      <c r="D58" s="42">
        <v>45371</v>
      </c>
      <c r="E58" s="23" t="s">
        <v>30</v>
      </c>
      <c r="F58" s="31" t="s">
        <v>267</v>
      </c>
      <c r="G58" s="29" t="s">
        <v>252</v>
      </c>
      <c r="H58" s="37" t="s">
        <v>268</v>
      </c>
      <c r="I58" s="96" t="s">
        <v>215</v>
      </c>
      <c r="J58" s="31" t="s">
        <v>269</v>
      </c>
      <c r="K58" s="23" t="s">
        <v>86</v>
      </c>
      <c r="L58" s="18" t="s">
        <v>270</v>
      </c>
      <c r="M58" s="218" t="s">
        <v>29</v>
      </c>
      <c r="N58" s="208"/>
      <c r="O58" s="224" t="s">
        <v>86</v>
      </c>
      <c r="P58" s="23" t="s">
        <v>71</v>
      </c>
      <c r="Q58" s="26" t="s">
        <v>50</v>
      </c>
      <c r="R58" s="16"/>
      <c r="S58" s="33" t="s">
        <v>51</v>
      </c>
    </row>
    <row r="59" spans="2:19" ht="30" x14ac:dyDescent="0.25">
      <c r="B59" s="116" t="s">
        <v>256</v>
      </c>
      <c r="C59" s="23" t="s">
        <v>29</v>
      </c>
      <c r="D59" s="42">
        <v>45371</v>
      </c>
      <c r="E59" s="23" t="s">
        <v>30</v>
      </c>
      <c r="F59" s="31" t="s">
        <v>271</v>
      </c>
      <c r="G59" s="29" t="s">
        <v>252</v>
      </c>
      <c r="H59" s="37" t="s">
        <v>272</v>
      </c>
      <c r="I59" s="96" t="s">
        <v>215</v>
      </c>
      <c r="J59" s="31" t="s">
        <v>273</v>
      </c>
      <c r="K59" s="23" t="s">
        <v>86</v>
      </c>
      <c r="L59" s="18" t="s">
        <v>274</v>
      </c>
      <c r="M59" s="218" t="s">
        <v>29</v>
      </c>
      <c r="N59" s="208"/>
      <c r="O59" s="224" t="s">
        <v>86</v>
      </c>
      <c r="P59" s="23" t="s">
        <v>71</v>
      </c>
      <c r="Q59" s="26" t="s">
        <v>50</v>
      </c>
      <c r="R59" s="16"/>
      <c r="S59" s="33" t="s">
        <v>51</v>
      </c>
    </row>
    <row r="60" spans="2:19" x14ac:dyDescent="0.25">
      <c r="B60" s="116" t="s">
        <v>258</v>
      </c>
      <c r="C60" s="23" t="s">
        <v>29</v>
      </c>
      <c r="D60" s="42">
        <v>45371</v>
      </c>
      <c r="E60" s="23" t="s">
        <v>73</v>
      </c>
      <c r="F60" s="31" t="s">
        <v>281</v>
      </c>
      <c r="G60" s="29" t="s">
        <v>282</v>
      </c>
      <c r="H60" s="37" t="s">
        <v>283</v>
      </c>
      <c r="I60" s="96" t="s">
        <v>211</v>
      </c>
      <c r="J60" s="31" t="s">
        <v>284</v>
      </c>
      <c r="K60" s="23" t="s">
        <v>83</v>
      </c>
      <c r="L60" s="18" t="s">
        <v>270</v>
      </c>
      <c r="M60" s="218" t="s">
        <v>29</v>
      </c>
      <c r="N60" s="208"/>
      <c r="O60" s="224" t="s">
        <v>83</v>
      </c>
      <c r="P60" s="23" t="s">
        <v>82</v>
      </c>
      <c r="Q60" s="26" t="s">
        <v>50</v>
      </c>
      <c r="R60" s="16"/>
      <c r="S60" s="33" t="s">
        <v>51</v>
      </c>
    </row>
    <row r="61" spans="2:19" ht="30" x14ac:dyDescent="0.25">
      <c r="B61" s="116" t="s">
        <v>257</v>
      </c>
      <c r="C61" s="23" t="s">
        <v>29</v>
      </c>
      <c r="D61" s="42">
        <v>45371</v>
      </c>
      <c r="E61" s="23" t="s">
        <v>73</v>
      </c>
      <c r="F61" s="31" t="s">
        <v>285</v>
      </c>
      <c r="G61" s="29" t="s">
        <v>243</v>
      </c>
      <c r="H61" s="37" t="s">
        <v>286</v>
      </c>
      <c r="I61" s="23" t="s">
        <v>211</v>
      </c>
      <c r="J61" s="31" t="s">
        <v>287</v>
      </c>
      <c r="K61" s="23" t="s">
        <v>83</v>
      </c>
      <c r="L61" s="18" t="s">
        <v>274</v>
      </c>
      <c r="M61" s="218" t="s">
        <v>29</v>
      </c>
      <c r="N61" s="208"/>
      <c r="O61" s="224" t="s">
        <v>83</v>
      </c>
      <c r="P61" s="23" t="s">
        <v>82</v>
      </c>
      <c r="Q61" s="26" t="s">
        <v>50</v>
      </c>
      <c r="R61" s="16"/>
      <c r="S61" s="33" t="s">
        <v>51</v>
      </c>
    </row>
    <row r="62" spans="2:19" ht="30" x14ac:dyDescent="0.25">
      <c r="B62" s="116" t="s">
        <v>262</v>
      </c>
      <c r="C62" s="23" t="s">
        <v>29</v>
      </c>
      <c r="D62" s="42">
        <v>45371</v>
      </c>
      <c r="E62" s="23" t="s">
        <v>73</v>
      </c>
      <c r="F62" s="31" t="s">
        <v>288</v>
      </c>
      <c r="G62" s="29" t="s">
        <v>243</v>
      </c>
      <c r="H62" s="37" t="s">
        <v>286</v>
      </c>
      <c r="I62" s="23" t="s">
        <v>211</v>
      </c>
      <c r="J62" s="31" t="s">
        <v>287</v>
      </c>
      <c r="K62" s="23" t="s">
        <v>83</v>
      </c>
      <c r="L62" s="18" t="s">
        <v>274</v>
      </c>
      <c r="M62" s="218" t="s">
        <v>29</v>
      </c>
      <c r="N62" s="208"/>
      <c r="O62" s="224" t="s">
        <v>83</v>
      </c>
      <c r="P62" s="23" t="s">
        <v>82</v>
      </c>
      <c r="Q62" s="26" t="s">
        <v>50</v>
      </c>
      <c r="R62" s="16"/>
      <c r="S62" s="33" t="s">
        <v>51</v>
      </c>
    </row>
    <row r="63" spans="2:19" x14ac:dyDescent="0.25">
      <c r="B63" s="116" t="s">
        <v>260</v>
      </c>
      <c r="C63" s="23" t="s">
        <v>29</v>
      </c>
      <c r="D63" s="42">
        <v>45371</v>
      </c>
      <c r="E63" s="23" t="s">
        <v>73</v>
      </c>
      <c r="F63" s="31" t="s">
        <v>289</v>
      </c>
      <c r="G63" s="29" t="s">
        <v>252</v>
      </c>
      <c r="H63" s="37" t="s">
        <v>290</v>
      </c>
      <c r="I63" s="23" t="s">
        <v>210</v>
      </c>
      <c r="J63" s="31" t="s">
        <v>291</v>
      </c>
      <c r="K63" s="23" t="s">
        <v>83</v>
      </c>
      <c r="L63" s="18" t="s">
        <v>274</v>
      </c>
      <c r="M63" s="218" t="s">
        <v>29</v>
      </c>
      <c r="N63" s="208"/>
      <c r="O63" s="224" t="s">
        <v>83</v>
      </c>
      <c r="P63" s="23" t="s">
        <v>82</v>
      </c>
      <c r="Q63" s="26" t="s">
        <v>50</v>
      </c>
      <c r="R63" s="16"/>
      <c r="S63" s="33" t="s">
        <v>51</v>
      </c>
    </row>
    <row r="64" spans="2:19" ht="30" x14ac:dyDescent="0.25">
      <c r="B64" s="116" t="s">
        <v>256</v>
      </c>
      <c r="C64" s="23" t="s">
        <v>29</v>
      </c>
      <c r="D64" s="42">
        <v>45376</v>
      </c>
      <c r="E64" s="23" t="s">
        <v>30</v>
      </c>
      <c r="F64" s="31" t="s">
        <v>275</v>
      </c>
      <c r="G64" s="29" t="s">
        <v>270</v>
      </c>
      <c r="H64" s="37" t="s">
        <v>276</v>
      </c>
      <c r="I64" s="96" t="s">
        <v>207</v>
      </c>
      <c r="J64" s="31" t="s">
        <v>277</v>
      </c>
      <c r="K64" s="23" t="s">
        <v>86</v>
      </c>
      <c r="L64" s="18" t="s">
        <v>274</v>
      </c>
      <c r="M64" s="218" t="s">
        <v>29</v>
      </c>
      <c r="N64" s="208"/>
      <c r="O64" s="224" t="s">
        <v>86</v>
      </c>
      <c r="P64" s="23" t="s">
        <v>71</v>
      </c>
      <c r="Q64" s="26" t="s">
        <v>50</v>
      </c>
      <c r="R64" s="16"/>
      <c r="S64" s="33" t="s">
        <v>51</v>
      </c>
    </row>
    <row r="65" spans="2:19" ht="30" x14ac:dyDescent="0.25">
      <c r="B65" s="116" t="s">
        <v>256</v>
      </c>
      <c r="C65" s="100" t="s">
        <v>29</v>
      </c>
      <c r="D65" s="42">
        <v>45383</v>
      </c>
      <c r="E65" s="23" t="s">
        <v>30</v>
      </c>
      <c r="F65" s="18" t="s">
        <v>278</v>
      </c>
      <c r="G65" s="29" t="s">
        <v>274</v>
      </c>
      <c r="H65" s="97" t="s">
        <v>279</v>
      </c>
      <c r="I65" s="23" t="s">
        <v>213</v>
      </c>
      <c r="J65" s="100" t="s">
        <v>280</v>
      </c>
      <c r="K65" s="23" t="s">
        <v>86</v>
      </c>
      <c r="L65" s="18" t="s">
        <v>242</v>
      </c>
      <c r="M65" s="218" t="s">
        <v>29</v>
      </c>
      <c r="N65" s="208"/>
      <c r="O65" s="224" t="s">
        <v>86</v>
      </c>
      <c r="P65" s="23" t="s">
        <v>71</v>
      </c>
      <c r="Q65" s="26" t="s">
        <v>50</v>
      </c>
      <c r="R65" s="16"/>
      <c r="S65" s="33" t="s">
        <v>51</v>
      </c>
    </row>
    <row r="66" spans="2:19" ht="30" x14ac:dyDescent="0.25">
      <c r="B66" s="116" t="s">
        <v>256</v>
      </c>
      <c r="C66" s="23" t="s">
        <v>29</v>
      </c>
      <c r="D66" s="42">
        <v>45376</v>
      </c>
      <c r="E66" s="23" t="s">
        <v>30</v>
      </c>
      <c r="F66" s="31" t="s">
        <v>275</v>
      </c>
      <c r="G66" s="29" t="s">
        <v>270</v>
      </c>
      <c r="H66" s="37" t="s">
        <v>276</v>
      </c>
      <c r="I66" s="96" t="s">
        <v>207</v>
      </c>
      <c r="J66" s="31" t="s">
        <v>277</v>
      </c>
      <c r="K66" s="23" t="s">
        <v>86</v>
      </c>
      <c r="L66" s="18" t="s">
        <v>274</v>
      </c>
      <c r="M66" s="218" t="s">
        <v>29</v>
      </c>
      <c r="N66" s="208"/>
      <c r="O66" s="224" t="s">
        <v>86</v>
      </c>
      <c r="P66" s="23" t="s">
        <v>71</v>
      </c>
      <c r="Q66" s="26" t="s">
        <v>50</v>
      </c>
      <c r="R66" s="16"/>
      <c r="S66" s="33" t="s">
        <v>51</v>
      </c>
    </row>
    <row r="67" spans="2:19" ht="30" x14ac:dyDescent="0.25">
      <c r="B67" s="116" t="s">
        <v>256</v>
      </c>
      <c r="C67" s="100" t="s">
        <v>29</v>
      </c>
      <c r="D67" s="42">
        <v>45383</v>
      </c>
      <c r="E67" s="23" t="s">
        <v>30</v>
      </c>
      <c r="F67" s="18" t="s">
        <v>330</v>
      </c>
      <c r="G67" s="29" t="s">
        <v>274</v>
      </c>
      <c r="H67" s="97" t="s">
        <v>331</v>
      </c>
      <c r="I67" s="100" t="s">
        <v>213</v>
      </c>
      <c r="J67" s="100" t="s">
        <v>332</v>
      </c>
      <c r="K67" s="23" t="s">
        <v>86</v>
      </c>
      <c r="L67" s="100" t="s">
        <v>242</v>
      </c>
      <c r="M67" s="218" t="s">
        <v>29</v>
      </c>
      <c r="N67" s="208"/>
      <c r="O67" s="224" t="s">
        <v>86</v>
      </c>
      <c r="P67" s="23" t="s">
        <v>71</v>
      </c>
      <c r="Q67" s="26" t="s">
        <v>50</v>
      </c>
      <c r="R67" s="16"/>
      <c r="S67" s="33" t="s">
        <v>51</v>
      </c>
    </row>
    <row r="68" spans="2:19" ht="45" x14ac:dyDescent="0.25">
      <c r="B68" s="134" t="s">
        <v>88</v>
      </c>
      <c r="C68" s="135" t="s">
        <v>29</v>
      </c>
      <c r="D68" s="136">
        <v>45392</v>
      </c>
      <c r="E68" s="132" t="s">
        <v>30</v>
      </c>
      <c r="F68" s="133" t="s">
        <v>327</v>
      </c>
      <c r="G68" s="137" t="s">
        <v>242</v>
      </c>
      <c r="H68" s="138" t="s">
        <v>328</v>
      </c>
      <c r="I68" s="135" t="s">
        <v>202</v>
      </c>
      <c r="J68" s="138" t="s">
        <v>329</v>
      </c>
      <c r="K68" s="132" t="s">
        <v>81</v>
      </c>
      <c r="L68" s="131" t="s">
        <v>307</v>
      </c>
      <c r="M68" s="220" t="s">
        <v>70</v>
      </c>
      <c r="N68" s="208"/>
      <c r="O68" s="225" t="s">
        <v>81</v>
      </c>
      <c r="P68" s="135" t="s">
        <v>79</v>
      </c>
      <c r="Q68" s="129" t="s">
        <v>50</v>
      </c>
      <c r="R68" s="16"/>
      <c r="S68" s="130" t="s">
        <v>51</v>
      </c>
    </row>
    <row r="69" spans="2:19" x14ac:dyDescent="0.25">
      <c r="B69" s="116" t="s">
        <v>257</v>
      </c>
      <c r="C69" s="300" t="s">
        <v>72</v>
      </c>
      <c r="D69" s="299">
        <v>45393</v>
      </c>
      <c r="E69" s="300" t="s">
        <v>73</v>
      </c>
      <c r="F69" s="306" t="s">
        <v>292</v>
      </c>
      <c r="G69" s="308" t="s">
        <v>242</v>
      </c>
      <c r="H69" s="303" t="s">
        <v>293</v>
      </c>
      <c r="I69" s="303" t="s">
        <v>210</v>
      </c>
      <c r="J69" s="306" t="s">
        <v>294</v>
      </c>
      <c r="K69" s="300" t="s">
        <v>83</v>
      </c>
      <c r="L69" s="303" t="s">
        <v>295</v>
      </c>
      <c r="M69" s="304" t="s">
        <v>70</v>
      </c>
      <c r="N69" s="208"/>
      <c r="O69" s="307" t="s">
        <v>83</v>
      </c>
      <c r="P69" s="300" t="s">
        <v>82</v>
      </c>
      <c r="Q69" s="305" t="s">
        <v>50</v>
      </c>
      <c r="R69" s="16"/>
      <c r="S69" s="302" t="s">
        <v>51</v>
      </c>
    </row>
    <row r="70" spans="2:19" x14ac:dyDescent="0.25">
      <c r="B70" s="116" t="s">
        <v>258</v>
      </c>
      <c r="C70" s="300"/>
      <c r="D70" s="299"/>
      <c r="E70" s="300"/>
      <c r="F70" s="306"/>
      <c r="G70" s="308"/>
      <c r="H70" s="303"/>
      <c r="I70" s="303"/>
      <c r="J70" s="306"/>
      <c r="K70" s="300"/>
      <c r="L70" s="303"/>
      <c r="M70" s="304"/>
      <c r="N70" s="208"/>
      <c r="O70" s="307"/>
      <c r="P70" s="300"/>
      <c r="Q70" s="305"/>
      <c r="R70" s="16"/>
      <c r="S70" s="302"/>
    </row>
    <row r="71" spans="2:19" x14ac:dyDescent="0.25">
      <c r="B71" s="117" t="s">
        <v>260</v>
      </c>
      <c r="C71" s="300"/>
      <c r="D71" s="299"/>
      <c r="E71" s="300"/>
      <c r="F71" s="306"/>
      <c r="G71" s="308"/>
      <c r="H71" s="303"/>
      <c r="I71" s="303"/>
      <c r="J71" s="306"/>
      <c r="K71" s="300"/>
      <c r="L71" s="303"/>
      <c r="M71" s="304"/>
      <c r="N71" s="208"/>
      <c r="O71" s="307"/>
      <c r="P71" s="300"/>
      <c r="Q71" s="305"/>
      <c r="R71" s="16"/>
      <c r="S71" s="302"/>
    </row>
    <row r="72" spans="2:19" ht="30" x14ac:dyDescent="0.25">
      <c r="B72" s="117" t="s">
        <v>262</v>
      </c>
      <c r="C72" s="300"/>
      <c r="D72" s="299"/>
      <c r="E72" s="300"/>
      <c r="F72" s="306"/>
      <c r="G72" s="308"/>
      <c r="H72" s="303"/>
      <c r="I72" s="303"/>
      <c r="J72" s="306"/>
      <c r="K72" s="300"/>
      <c r="L72" s="303"/>
      <c r="M72" s="304"/>
      <c r="N72" s="208"/>
      <c r="O72" s="307"/>
      <c r="P72" s="300"/>
      <c r="Q72" s="305"/>
      <c r="R72" s="16"/>
      <c r="S72" s="302"/>
    </row>
    <row r="73" spans="2:19" ht="30" x14ac:dyDescent="0.25">
      <c r="B73" s="116" t="s">
        <v>265</v>
      </c>
      <c r="C73" s="23" t="s">
        <v>72</v>
      </c>
      <c r="D73" s="118">
        <v>45393</v>
      </c>
      <c r="E73" s="23" t="s">
        <v>30</v>
      </c>
      <c r="F73" s="31" t="s">
        <v>296</v>
      </c>
      <c r="G73" s="29" t="s">
        <v>242</v>
      </c>
      <c r="H73" s="37" t="s">
        <v>297</v>
      </c>
      <c r="I73" s="96" t="s">
        <v>230</v>
      </c>
      <c r="J73" s="18" t="s">
        <v>123</v>
      </c>
      <c r="K73" s="23" t="s">
        <v>32</v>
      </c>
      <c r="L73" s="29" t="s">
        <v>298</v>
      </c>
      <c r="M73" s="218" t="s">
        <v>29</v>
      </c>
      <c r="N73" s="208"/>
      <c r="O73" s="224" t="s">
        <v>32</v>
      </c>
      <c r="P73" s="23" t="s">
        <v>75</v>
      </c>
      <c r="Q73" s="26" t="s">
        <v>50</v>
      </c>
      <c r="R73" s="16"/>
      <c r="S73" s="33" t="s">
        <v>51</v>
      </c>
    </row>
    <row r="74" spans="2:19" ht="60" x14ac:dyDescent="0.25">
      <c r="B74" s="116" t="s">
        <v>36</v>
      </c>
      <c r="C74" s="23" t="s">
        <v>29</v>
      </c>
      <c r="D74" s="42">
        <v>45393</v>
      </c>
      <c r="E74" s="23" t="s">
        <v>30</v>
      </c>
      <c r="F74" s="31" t="s">
        <v>304</v>
      </c>
      <c r="G74" s="29" t="s">
        <v>242</v>
      </c>
      <c r="H74" s="37" t="s">
        <v>305</v>
      </c>
      <c r="I74" s="96" t="s">
        <v>207</v>
      </c>
      <c r="J74" s="18" t="s">
        <v>306</v>
      </c>
      <c r="K74" s="23" t="s">
        <v>32</v>
      </c>
      <c r="L74" s="18" t="s">
        <v>307</v>
      </c>
      <c r="M74" s="218" t="s">
        <v>29</v>
      </c>
      <c r="N74" s="208"/>
      <c r="O74" s="224" t="s">
        <v>32</v>
      </c>
      <c r="P74" s="23" t="s">
        <v>75</v>
      </c>
      <c r="Q74" s="26" t="s">
        <v>50</v>
      </c>
      <c r="R74" s="16"/>
      <c r="S74" s="33" t="s">
        <v>51</v>
      </c>
    </row>
    <row r="75" spans="2:19" x14ac:dyDescent="0.25">
      <c r="B75" s="116" t="s">
        <v>311</v>
      </c>
      <c r="C75" s="23" t="s">
        <v>29</v>
      </c>
      <c r="D75" s="42">
        <v>45393</v>
      </c>
      <c r="E75" s="23" t="s">
        <v>30</v>
      </c>
      <c r="F75" s="31" t="s">
        <v>312</v>
      </c>
      <c r="G75" s="29" t="s">
        <v>242</v>
      </c>
      <c r="H75" s="37" t="s">
        <v>313</v>
      </c>
      <c r="I75" s="23" t="s">
        <v>207</v>
      </c>
      <c r="J75" s="31" t="s">
        <v>314</v>
      </c>
      <c r="K75" s="23" t="s">
        <v>56</v>
      </c>
      <c r="L75" s="18" t="s">
        <v>315</v>
      </c>
      <c r="M75" s="218" t="s">
        <v>29</v>
      </c>
      <c r="N75" s="208"/>
      <c r="O75" s="224" t="s">
        <v>56</v>
      </c>
      <c r="P75" s="23" t="s">
        <v>75</v>
      </c>
      <c r="Q75" s="26" t="s">
        <v>50</v>
      </c>
      <c r="R75" s="16"/>
      <c r="S75" s="33" t="s">
        <v>51</v>
      </c>
    </row>
    <row r="76" spans="2:19" ht="45" x14ac:dyDescent="0.25">
      <c r="B76" s="116" t="s">
        <v>62</v>
      </c>
      <c r="C76" s="23" t="s">
        <v>29</v>
      </c>
      <c r="D76" s="42">
        <v>45393</v>
      </c>
      <c r="E76" s="23" t="s">
        <v>30</v>
      </c>
      <c r="F76" s="31" t="s">
        <v>316</v>
      </c>
      <c r="G76" s="29" t="s">
        <v>242</v>
      </c>
      <c r="H76" s="37" t="s">
        <v>317</v>
      </c>
      <c r="I76" s="23" t="s">
        <v>202</v>
      </c>
      <c r="J76" s="31" t="s">
        <v>318</v>
      </c>
      <c r="K76" s="23" t="s">
        <v>56</v>
      </c>
      <c r="L76" s="18" t="s">
        <v>319</v>
      </c>
      <c r="M76" s="218" t="s">
        <v>70</v>
      </c>
      <c r="N76" s="208"/>
      <c r="O76" s="224" t="s">
        <v>56</v>
      </c>
      <c r="P76" s="23" t="s">
        <v>75</v>
      </c>
      <c r="Q76" s="26" t="s">
        <v>50</v>
      </c>
      <c r="R76" s="16"/>
      <c r="S76" s="33" t="s">
        <v>51</v>
      </c>
    </row>
    <row r="77" spans="2:19" ht="60" x14ac:dyDescent="0.25">
      <c r="B77" s="116" t="s">
        <v>36</v>
      </c>
      <c r="C77" s="23" t="s">
        <v>72</v>
      </c>
      <c r="D77" s="42">
        <v>45393</v>
      </c>
      <c r="E77" s="23" t="s">
        <v>73</v>
      </c>
      <c r="F77" s="31" t="s">
        <v>320</v>
      </c>
      <c r="G77" s="29" t="s">
        <v>242</v>
      </c>
      <c r="H77" s="37" t="s">
        <v>321</v>
      </c>
      <c r="I77" s="96" t="s">
        <v>213</v>
      </c>
      <c r="J77" s="31" t="s">
        <v>322</v>
      </c>
      <c r="K77" s="23" t="s">
        <v>83</v>
      </c>
      <c r="L77" s="42" t="s">
        <v>323</v>
      </c>
      <c r="M77" s="218" t="s">
        <v>70</v>
      </c>
      <c r="N77" s="208"/>
      <c r="O77" s="224" t="s">
        <v>83</v>
      </c>
      <c r="P77" s="23" t="s">
        <v>82</v>
      </c>
      <c r="Q77" s="26" t="s">
        <v>50</v>
      </c>
      <c r="R77" s="16"/>
      <c r="S77" s="33" t="s">
        <v>51</v>
      </c>
    </row>
    <row r="78" spans="2:19" ht="30" x14ac:dyDescent="0.25">
      <c r="B78" s="115" t="s">
        <v>45</v>
      </c>
      <c r="C78" s="100" t="s">
        <v>29</v>
      </c>
      <c r="D78" s="42">
        <v>45393</v>
      </c>
      <c r="E78" s="23" t="s">
        <v>73</v>
      </c>
      <c r="F78" s="18" t="s">
        <v>324</v>
      </c>
      <c r="G78" s="29" t="s">
        <v>242</v>
      </c>
      <c r="H78" s="97" t="s">
        <v>325</v>
      </c>
      <c r="I78" s="100" t="s">
        <v>212</v>
      </c>
      <c r="J78" s="100" t="s">
        <v>326</v>
      </c>
      <c r="K78" s="23" t="s">
        <v>74</v>
      </c>
      <c r="L78" s="100" t="s">
        <v>298</v>
      </c>
      <c r="M78" s="221" t="s">
        <v>29</v>
      </c>
      <c r="N78" s="208"/>
      <c r="O78" s="226" t="s">
        <v>74</v>
      </c>
      <c r="P78" s="23" t="s">
        <v>82</v>
      </c>
      <c r="Q78" s="26" t="s">
        <v>50</v>
      </c>
      <c r="R78" s="16"/>
      <c r="S78" s="33" t="s">
        <v>51</v>
      </c>
    </row>
    <row r="79" spans="2:19" ht="30" x14ac:dyDescent="0.25">
      <c r="B79" s="116" t="s">
        <v>264</v>
      </c>
      <c r="C79" s="23" t="s">
        <v>29</v>
      </c>
      <c r="D79" s="42">
        <v>45394</v>
      </c>
      <c r="E79" s="23" t="s">
        <v>30</v>
      </c>
      <c r="F79" s="31" t="s">
        <v>299</v>
      </c>
      <c r="G79" s="29" t="s">
        <v>300</v>
      </c>
      <c r="H79" s="37" t="s">
        <v>301</v>
      </c>
      <c r="I79" s="96" t="s">
        <v>207</v>
      </c>
      <c r="J79" s="31" t="s">
        <v>302</v>
      </c>
      <c r="K79" s="23" t="s">
        <v>32</v>
      </c>
      <c r="L79" s="31" t="s">
        <v>303</v>
      </c>
      <c r="M79" s="218" t="s">
        <v>29</v>
      </c>
      <c r="N79" s="208"/>
      <c r="O79" s="224" t="s">
        <v>32</v>
      </c>
      <c r="P79" s="23" t="s">
        <v>75</v>
      </c>
      <c r="Q79" s="26" t="s">
        <v>50</v>
      </c>
      <c r="R79" s="16"/>
      <c r="S79" s="33" t="s">
        <v>51</v>
      </c>
    </row>
    <row r="80" spans="2:19" ht="45" x14ac:dyDescent="0.25">
      <c r="B80" s="116" t="s">
        <v>28</v>
      </c>
      <c r="C80" s="23" t="s">
        <v>29</v>
      </c>
      <c r="D80" s="42">
        <v>45394</v>
      </c>
      <c r="E80" s="23" t="s">
        <v>30</v>
      </c>
      <c r="F80" s="31" t="s">
        <v>304</v>
      </c>
      <c r="G80" s="29" t="s">
        <v>308</v>
      </c>
      <c r="H80" s="37" t="s">
        <v>309</v>
      </c>
      <c r="I80" s="23" t="s">
        <v>207</v>
      </c>
      <c r="J80" s="18" t="s">
        <v>310</v>
      </c>
      <c r="K80" s="23" t="s">
        <v>32</v>
      </c>
      <c r="L80" s="31" t="s">
        <v>303</v>
      </c>
      <c r="M80" s="218" t="s">
        <v>29</v>
      </c>
      <c r="N80" s="208"/>
      <c r="O80" s="224" t="s">
        <v>32</v>
      </c>
      <c r="P80" s="23" t="s">
        <v>75</v>
      </c>
      <c r="Q80" s="26" t="s">
        <v>50</v>
      </c>
      <c r="R80" s="16"/>
      <c r="S80" s="33" t="s">
        <v>51</v>
      </c>
    </row>
    <row r="81" spans="2:19" ht="30" x14ac:dyDescent="0.25">
      <c r="B81" s="115" t="s">
        <v>256</v>
      </c>
      <c r="C81" s="135" t="s">
        <v>29</v>
      </c>
      <c r="D81" s="42">
        <v>45394</v>
      </c>
      <c r="E81" s="123" t="s">
        <v>30</v>
      </c>
      <c r="F81" s="127" t="s">
        <v>339</v>
      </c>
      <c r="G81" s="128" t="s">
        <v>242</v>
      </c>
      <c r="H81" s="97" t="s">
        <v>340</v>
      </c>
      <c r="I81" s="100" t="s">
        <v>207</v>
      </c>
      <c r="J81" s="97" t="s">
        <v>341</v>
      </c>
      <c r="K81" s="123" t="s">
        <v>86</v>
      </c>
      <c r="L81" s="124" t="s">
        <v>298</v>
      </c>
      <c r="M81" s="218" t="s">
        <v>29</v>
      </c>
      <c r="N81" s="208"/>
      <c r="O81" s="226" t="s">
        <v>86</v>
      </c>
      <c r="P81" s="100" t="s">
        <v>71</v>
      </c>
      <c r="Q81" s="126" t="s">
        <v>50</v>
      </c>
      <c r="R81" s="16"/>
      <c r="S81" s="125" t="s">
        <v>51</v>
      </c>
    </row>
    <row r="82" spans="2:19" ht="30" x14ac:dyDescent="0.25">
      <c r="B82" s="140" t="s">
        <v>348</v>
      </c>
      <c r="C82" s="135" t="s">
        <v>72</v>
      </c>
      <c r="D82" s="42">
        <v>45394</v>
      </c>
      <c r="E82" s="123" t="s">
        <v>30</v>
      </c>
      <c r="F82" s="127" t="s">
        <v>349</v>
      </c>
      <c r="G82" s="128" t="s">
        <v>242</v>
      </c>
      <c r="H82" s="97" t="s">
        <v>350</v>
      </c>
      <c r="I82" s="100" t="s">
        <v>214</v>
      </c>
      <c r="J82" s="97" t="s">
        <v>351</v>
      </c>
      <c r="K82" s="123" t="s">
        <v>86</v>
      </c>
      <c r="L82" s="124" t="s">
        <v>323</v>
      </c>
      <c r="M82" s="218" t="s">
        <v>70</v>
      </c>
      <c r="N82" s="208"/>
      <c r="O82" s="226" t="s">
        <v>86</v>
      </c>
      <c r="P82" s="100" t="s">
        <v>71</v>
      </c>
      <c r="Q82" s="126" t="s">
        <v>50</v>
      </c>
      <c r="R82" s="16"/>
      <c r="S82" s="125" t="s">
        <v>51</v>
      </c>
    </row>
    <row r="83" spans="2:19" ht="45" x14ac:dyDescent="0.25">
      <c r="B83" s="140" t="s">
        <v>352</v>
      </c>
      <c r="C83" s="135" t="s">
        <v>72</v>
      </c>
      <c r="D83" s="42">
        <v>45394</v>
      </c>
      <c r="E83" s="123" t="s">
        <v>30</v>
      </c>
      <c r="F83" s="127" t="s">
        <v>353</v>
      </c>
      <c r="G83" s="128" t="s">
        <v>242</v>
      </c>
      <c r="H83" s="97" t="s">
        <v>354</v>
      </c>
      <c r="I83" s="100" t="s">
        <v>213</v>
      </c>
      <c r="J83" s="97" t="s">
        <v>355</v>
      </c>
      <c r="K83" s="123" t="s">
        <v>86</v>
      </c>
      <c r="L83" s="124" t="s">
        <v>323</v>
      </c>
      <c r="M83" s="218" t="s">
        <v>70</v>
      </c>
      <c r="N83" s="208"/>
      <c r="O83" s="226" t="s">
        <v>86</v>
      </c>
      <c r="P83" s="100" t="s">
        <v>71</v>
      </c>
      <c r="Q83" s="126" t="s">
        <v>50</v>
      </c>
      <c r="R83" s="16"/>
      <c r="S83" s="125" t="s">
        <v>51</v>
      </c>
    </row>
    <row r="84" spans="2:19" ht="30" x14ac:dyDescent="0.25">
      <c r="B84" s="115" t="s">
        <v>266</v>
      </c>
      <c r="C84" s="135" t="s">
        <v>29</v>
      </c>
      <c r="D84" s="42">
        <v>45395</v>
      </c>
      <c r="E84" s="123" t="s">
        <v>30</v>
      </c>
      <c r="F84" s="127" t="s">
        <v>337</v>
      </c>
      <c r="G84" s="128" t="s">
        <v>333</v>
      </c>
      <c r="H84" s="97" t="s">
        <v>338</v>
      </c>
      <c r="I84" s="100" t="s">
        <v>209</v>
      </c>
      <c r="J84" s="97" t="s">
        <v>334</v>
      </c>
      <c r="K84" s="123" t="s">
        <v>86</v>
      </c>
      <c r="L84" s="124" t="s">
        <v>336</v>
      </c>
      <c r="M84" s="218" t="s">
        <v>70</v>
      </c>
      <c r="N84" s="208"/>
      <c r="O84" s="226" t="s">
        <v>86</v>
      </c>
      <c r="P84" s="100" t="s">
        <v>71</v>
      </c>
      <c r="Q84" s="126" t="s">
        <v>50</v>
      </c>
      <c r="R84" s="16"/>
      <c r="S84" s="125" t="s">
        <v>51</v>
      </c>
    </row>
    <row r="85" spans="2:19" ht="30" x14ac:dyDescent="0.25">
      <c r="B85" s="115" t="s">
        <v>266</v>
      </c>
      <c r="C85" s="135" t="s">
        <v>29</v>
      </c>
      <c r="D85" s="42">
        <v>45395</v>
      </c>
      <c r="E85" s="123" t="s">
        <v>30</v>
      </c>
      <c r="F85" s="127" t="s">
        <v>342</v>
      </c>
      <c r="G85" s="128" t="s">
        <v>343</v>
      </c>
      <c r="H85" s="97" t="s">
        <v>338</v>
      </c>
      <c r="I85" s="100" t="s">
        <v>209</v>
      </c>
      <c r="J85" s="97" t="s">
        <v>334</v>
      </c>
      <c r="K85" s="123" t="s">
        <v>86</v>
      </c>
      <c r="L85" s="124" t="s">
        <v>315</v>
      </c>
      <c r="M85" s="218" t="s">
        <v>70</v>
      </c>
      <c r="N85" s="208"/>
      <c r="O85" s="226" t="s">
        <v>86</v>
      </c>
      <c r="P85" s="100" t="s">
        <v>71</v>
      </c>
      <c r="Q85" s="126" t="s">
        <v>50</v>
      </c>
      <c r="R85" s="16"/>
      <c r="S85" s="125" t="s">
        <v>51</v>
      </c>
    </row>
    <row r="86" spans="2:19" ht="30" customHeight="1" x14ac:dyDescent="0.25">
      <c r="B86" s="115" t="s">
        <v>266</v>
      </c>
      <c r="C86" s="135" t="s">
        <v>29</v>
      </c>
      <c r="D86" s="42">
        <v>45397</v>
      </c>
      <c r="E86" s="123" t="s">
        <v>30</v>
      </c>
      <c r="F86" s="127" t="s">
        <v>344</v>
      </c>
      <c r="G86" s="128" t="s">
        <v>345</v>
      </c>
      <c r="H86" s="97" t="s">
        <v>346</v>
      </c>
      <c r="I86" s="100" t="s">
        <v>209</v>
      </c>
      <c r="J86" s="97" t="s">
        <v>347</v>
      </c>
      <c r="K86" s="123" t="s">
        <v>86</v>
      </c>
      <c r="L86" s="124" t="s">
        <v>335</v>
      </c>
      <c r="M86" s="218" t="s">
        <v>70</v>
      </c>
      <c r="N86" s="208"/>
      <c r="O86" s="226" t="s">
        <v>86</v>
      </c>
      <c r="P86" s="100" t="s">
        <v>71</v>
      </c>
      <c r="Q86" s="126" t="s">
        <v>50</v>
      </c>
      <c r="R86" s="16"/>
      <c r="S86" s="125" t="s">
        <v>51</v>
      </c>
    </row>
    <row r="87" spans="2:19" x14ac:dyDescent="0.25">
      <c r="B87" s="115" t="s">
        <v>34</v>
      </c>
      <c r="C87" s="135" t="s">
        <v>29</v>
      </c>
      <c r="D87" s="42">
        <v>45402</v>
      </c>
      <c r="E87" s="123" t="s">
        <v>30</v>
      </c>
      <c r="F87" s="313" t="s">
        <v>356</v>
      </c>
      <c r="G87" s="315" t="s">
        <v>242</v>
      </c>
      <c r="H87" s="317" t="s">
        <v>357</v>
      </c>
      <c r="I87" s="319" t="s">
        <v>213</v>
      </c>
      <c r="J87" s="313" t="s">
        <v>358</v>
      </c>
      <c r="K87" s="319" t="s">
        <v>359</v>
      </c>
      <c r="L87" s="319" t="s">
        <v>319</v>
      </c>
      <c r="M87" s="321" t="s">
        <v>29</v>
      </c>
      <c r="N87" s="208"/>
      <c r="O87" s="309" t="s">
        <v>359</v>
      </c>
      <c r="P87" s="311" t="s">
        <v>71</v>
      </c>
      <c r="Q87" s="149" t="s">
        <v>50</v>
      </c>
      <c r="R87" s="16"/>
      <c r="S87" s="148" t="s">
        <v>51</v>
      </c>
    </row>
    <row r="88" spans="2:19" x14ac:dyDescent="0.25">
      <c r="B88" s="115" t="s">
        <v>45</v>
      </c>
      <c r="C88" s="135" t="s">
        <v>29</v>
      </c>
      <c r="D88" s="42">
        <v>45402</v>
      </c>
      <c r="E88" s="123" t="s">
        <v>37</v>
      </c>
      <c r="F88" s="314"/>
      <c r="G88" s="316"/>
      <c r="H88" s="318"/>
      <c r="I88" s="320"/>
      <c r="J88" s="314"/>
      <c r="K88" s="320"/>
      <c r="L88" s="320"/>
      <c r="M88" s="322"/>
      <c r="N88" s="208"/>
      <c r="O88" s="310"/>
      <c r="P88" s="312"/>
      <c r="Q88" s="149" t="s">
        <v>50</v>
      </c>
      <c r="R88" s="16"/>
      <c r="S88" s="148" t="s">
        <v>51</v>
      </c>
    </row>
    <row r="89" spans="2:19" ht="30" x14ac:dyDescent="0.25">
      <c r="B89" s="115" t="s">
        <v>85</v>
      </c>
      <c r="C89" s="135" t="s">
        <v>29</v>
      </c>
      <c r="D89" s="42">
        <v>45402</v>
      </c>
      <c r="E89" s="123" t="s">
        <v>37</v>
      </c>
      <c r="F89" s="127" t="s">
        <v>360</v>
      </c>
      <c r="G89" s="128" t="s">
        <v>307</v>
      </c>
      <c r="H89" s="97" t="s">
        <v>361</v>
      </c>
      <c r="I89" s="100" t="s">
        <v>207</v>
      </c>
      <c r="J89" s="97" t="s">
        <v>362</v>
      </c>
      <c r="K89" s="141" t="s">
        <v>363</v>
      </c>
      <c r="L89" s="124" t="s">
        <v>319</v>
      </c>
      <c r="M89" s="218" t="s">
        <v>29</v>
      </c>
      <c r="N89" s="208"/>
      <c r="O89" s="226" t="s">
        <v>363</v>
      </c>
      <c r="P89" s="100" t="s">
        <v>71</v>
      </c>
      <c r="Q89" s="149" t="s">
        <v>50</v>
      </c>
      <c r="R89" s="16"/>
      <c r="S89" s="148" t="s">
        <v>51</v>
      </c>
    </row>
    <row r="90" spans="2:19" x14ac:dyDescent="0.25">
      <c r="B90" s="115" t="s">
        <v>45</v>
      </c>
      <c r="C90" s="135" t="s">
        <v>29</v>
      </c>
      <c r="D90" s="42">
        <v>45402</v>
      </c>
      <c r="E90" s="123" t="s">
        <v>37</v>
      </c>
      <c r="F90" s="127" t="s">
        <v>364</v>
      </c>
      <c r="G90" s="128" t="s">
        <v>298</v>
      </c>
      <c r="H90" s="97" t="s">
        <v>365</v>
      </c>
      <c r="I90" s="100" t="s">
        <v>213</v>
      </c>
      <c r="J90" s="97" t="s">
        <v>366</v>
      </c>
      <c r="K90" s="144" t="s">
        <v>40</v>
      </c>
      <c r="L90" s="124" t="s">
        <v>323</v>
      </c>
      <c r="M90" s="218" t="s">
        <v>29</v>
      </c>
      <c r="N90" s="208"/>
      <c r="O90" s="227" t="s">
        <v>40</v>
      </c>
      <c r="P90" s="100" t="s">
        <v>49</v>
      </c>
      <c r="Q90" s="149" t="s">
        <v>50</v>
      </c>
      <c r="R90" s="16"/>
      <c r="S90" s="148" t="s">
        <v>51</v>
      </c>
    </row>
    <row r="91" spans="2:19" ht="30" x14ac:dyDescent="0.25">
      <c r="B91" s="115" t="s">
        <v>266</v>
      </c>
      <c r="C91" s="135" t="s">
        <v>29</v>
      </c>
      <c r="D91" s="42">
        <v>45402</v>
      </c>
      <c r="E91" s="123" t="s">
        <v>30</v>
      </c>
      <c r="F91" s="127" t="s">
        <v>367</v>
      </c>
      <c r="G91" s="128"/>
      <c r="H91" s="97" t="s">
        <v>368</v>
      </c>
      <c r="I91" s="100" t="s">
        <v>213</v>
      </c>
      <c r="J91" s="97" t="s">
        <v>369</v>
      </c>
      <c r="K91" s="141" t="s">
        <v>71</v>
      </c>
      <c r="L91" s="146">
        <v>45413</v>
      </c>
      <c r="M91" s="218" t="s">
        <v>29</v>
      </c>
      <c r="N91" s="208"/>
      <c r="O91" s="226"/>
      <c r="P91" s="100" t="s">
        <v>71</v>
      </c>
      <c r="Q91" s="149" t="s">
        <v>50</v>
      </c>
      <c r="R91" s="16"/>
      <c r="S91" s="148" t="s">
        <v>51</v>
      </c>
    </row>
    <row r="92" spans="2:19" ht="30" x14ac:dyDescent="0.25">
      <c r="B92" s="115" t="s">
        <v>264</v>
      </c>
      <c r="C92" s="135" t="s">
        <v>29</v>
      </c>
      <c r="D92" s="42">
        <v>45402</v>
      </c>
      <c r="E92" s="123" t="s">
        <v>30</v>
      </c>
      <c r="F92" s="127" t="s">
        <v>370</v>
      </c>
      <c r="G92" s="128"/>
      <c r="H92" s="97" t="s">
        <v>371</v>
      </c>
      <c r="I92" s="100" t="s">
        <v>213</v>
      </c>
      <c r="J92" s="97" t="s">
        <v>372</v>
      </c>
      <c r="K92" s="141" t="s">
        <v>71</v>
      </c>
      <c r="L92" s="146">
        <v>45474</v>
      </c>
      <c r="M92" s="218" t="s">
        <v>29</v>
      </c>
      <c r="N92" s="208"/>
      <c r="O92" s="226"/>
      <c r="P92" s="100" t="s">
        <v>71</v>
      </c>
      <c r="Q92" s="149" t="s">
        <v>50</v>
      </c>
      <c r="R92" s="16"/>
      <c r="S92" s="148" t="s">
        <v>51</v>
      </c>
    </row>
    <row r="93" spans="2:19" x14ac:dyDescent="0.25">
      <c r="B93" s="115" t="s">
        <v>28</v>
      </c>
      <c r="C93" s="135" t="s">
        <v>29</v>
      </c>
      <c r="D93" s="42">
        <v>45402</v>
      </c>
      <c r="E93" s="123" t="s">
        <v>30</v>
      </c>
      <c r="F93" s="127" t="s">
        <v>373</v>
      </c>
      <c r="G93" s="128" t="s">
        <v>307</v>
      </c>
      <c r="H93" s="97" t="s">
        <v>374</v>
      </c>
      <c r="I93" s="100" t="s">
        <v>211</v>
      </c>
      <c r="J93" s="97" t="s">
        <v>375</v>
      </c>
      <c r="K93" s="123" t="s">
        <v>32</v>
      </c>
      <c r="L93" s="124" t="s">
        <v>315</v>
      </c>
      <c r="M93" s="218" t="s">
        <v>29</v>
      </c>
      <c r="N93" s="208"/>
      <c r="O93" s="226" t="s">
        <v>32</v>
      </c>
      <c r="P93" s="100" t="s">
        <v>71</v>
      </c>
      <c r="Q93" s="149" t="s">
        <v>50</v>
      </c>
      <c r="R93" s="16"/>
      <c r="S93" s="148" t="s">
        <v>51</v>
      </c>
    </row>
    <row r="94" spans="2:19" ht="30" x14ac:dyDescent="0.25">
      <c r="B94" s="115" t="s">
        <v>36</v>
      </c>
      <c r="C94" s="135" t="s">
        <v>29</v>
      </c>
      <c r="D94" s="42">
        <v>45402</v>
      </c>
      <c r="E94" s="141" t="s">
        <v>30</v>
      </c>
      <c r="F94" s="127" t="s">
        <v>54</v>
      </c>
      <c r="G94" s="128" t="s">
        <v>307</v>
      </c>
      <c r="H94" s="97" t="s">
        <v>376</v>
      </c>
      <c r="I94" s="100" t="s">
        <v>206</v>
      </c>
      <c r="J94" s="97" t="s">
        <v>362</v>
      </c>
      <c r="K94" s="141" t="s">
        <v>377</v>
      </c>
      <c r="L94" s="124" t="s">
        <v>323</v>
      </c>
      <c r="M94" s="218" t="s">
        <v>29</v>
      </c>
      <c r="N94" s="208"/>
      <c r="O94" s="226" t="s">
        <v>377</v>
      </c>
      <c r="P94" s="100" t="s">
        <v>71</v>
      </c>
      <c r="Q94" s="149" t="s">
        <v>50</v>
      </c>
      <c r="R94" s="16"/>
      <c r="S94" s="148" t="s">
        <v>51</v>
      </c>
    </row>
    <row r="95" spans="2:19" ht="30" x14ac:dyDescent="0.25">
      <c r="B95" s="115" t="s">
        <v>36</v>
      </c>
      <c r="C95" s="135" t="s">
        <v>29</v>
      </c>
      <c r="D95" s="42">
        <v>45402</v>
      </c>
      <c r="E95" s="141" t="s">
        <v>30</v>
      </c>
      <c r="F95" s="127" t="s">
        <v>33</v>
      </c>
      <c r="G95" s="128" t="s">
        <v>307</v>
      </c>
      <c r="H95" s="97" t="s">
        <v>378</v>
      </c>
      <c r="I95" s="100" t="s">
        <v>207</v>
      </c>
      <c r="J95" s="97" t="s">
        <v>379</v>
      </c>
      <c r="K95" s="141" t="s">
        <v>377</v>
      </c>
      <c r="L95" s="124" t="s">
        <v>380</v>
      </c>
      <c r="M95" s="218" t="s">
        <v>29</v>
      </c>
      <c r="N95" s="208"/>
      <c r="O95" s="226" t="s">
        <v>377</v>
      </c>
      <c r="P95" s="100" t="s">
        <v>71</v>
      </c>
      <c r="Q95" s="149" t="s">
        <v>50</v>
      </c>
      <c r="R95" s="16"/>
      <c r="S95" s="148" t="s">
        <v>51</v>
      </c>
    </row>
    <row r="96" spans="2:19" x14ac:dyDescent="0.25">
      <c r="B96" s="115" t="s">
        <v>36</v>
      </c>
      <c r="C96" s="135" t="s">
        <v>29</v>
      </c>
      <c r="D96" s="42">
        <v>45402</v>
      </c>
      <c r="E96" s="141" t="s">
        <v>30</v>
      </c>
      <c r="F96" s="127" t="s">
        <v>381</v>
      </c>
      <c r="G96" s="142" t="s">
        <v>307</v>
      </c>
      <c r="H96" s="97" t="s">
        <v>382</v>
      </c>
      <c r="I96" s="100" t="s">
        <v>207</v>
      </c>
      <c r="J96" s="97" t="s">
        <v>383</v>
      </c>
      <c r="K96" s="141" t="s">
        <v>377</v>
      </c>
      <c r="L96" s="143" t="s">
        <v>380</v>
      </c>
      <c r="M96" s="218" t="s">
        <v>29</v>
      </c>
      <c r="N96" s="208"/>
      <c r="O96" s="226" t="s">
        <v>377</v>
      </c>
      <c r="P96" s="100" t="s">
        <v>71</v>
      </c>
      <c r="Q96" s="149" t="s">
        <v>50</v>
      </c>
      <c r="R96" s="16"/>
      <c r="S96" s="148" t="s">
        <v>51</v>
      </c>
    </row>
    <row r="97" spans="2:19" x14ac:dyDescent="0.25">
      <c r="B97" s="115" t="s">
        <v>59</v>
      </c>
      <c r="C97" s="135" t="s">
        <v>29</v>
      </c>
      <c r="D97" s="42">
        <v>45402</v>
      </c>
      <c r="E97" s="141" t="s">
        <v>30</v>
      </c>
      <c r="F97" s="127" t="s">
        <v>384</v>
      </c>
      <c r="G97" s="128" t="s">
        <v>242</v>
      </c>
      <c r="H97" s="97" t="s">
        <v>385</v>
      </c>
      <c r="I97" s="100" t="s">
        <v>206</v>
      </c>
      <c r="J97" s="97" t="s">
        <v>386</v>
      </c>
      <c r="K97" s="123" t="s">
        <v>56</v>
      </c>
      <c r="L97" s="124" t="s">
        <v>319</v>
      </c>
      <c r="M97" s="218" t="s">
        <v>29</v>
      </c>
      <c r="N97" s="208"/>
      <c r="O97" s="226" t="s">
        <v>56</v>
      </c>
      <c r="P97" s="100" t="s">
        <v>71</v>
      </c>
      <c r="Q97" s="149" t="s">
        <v>50</v>
      </c>
      <c r="R97" s="16"/>
      <c r="S97" s="148" t="s">
        <v>51</v>
      </c>
    </row>
    <row r="98" spans="2:19" x14ac:dyDescent="0.25">
      <c r="B98" s="115" t="s">
        <v>53</v>
      </c>
      <c r="C98" s="135" t="s">
        <v>29</v>
      </c>
      <c r="D98" s="42">
        <v>45402</v>
      </c>
      <c r="E98" s="141" t="s">
        <v>30</v>
      </c>
      <c r="F98" s="127" t="s">
        <v>387</v>
      </c>
      <c r="G98" s="128" t="s">
        <v>307</v>
      </c>
      <c r="H98" s="97" t="s">
        <v>388</v>
      </c>
      <c r="I98" s="100" t="s">
        <v>202</v>
      </c>
      <c r="J98" s="97" t="s">
        <v>389</v>
      </c>
      <c r="K98" s="141" t="s">
        <v>56</v>
      </c>
      <c r="L98" s="143" t="s">
        <v>319</v>
      </c>
      <c r="M98" s="218" t="s">
        <v>29</v>
      </c>
      <c r="N98" s="208"/>
      <c r="O98" s="226" t="s">
        <v>56</v>
      </c>
      <c r="P98" s="100" t="s">
        <v>71</v>
      </c>
      <c r="Q98" s="149" t="s">
        <v>50</v>
      </c>
      <c r="R98" s="16"/>
      <c r="S98" s="148" t="s">
        <v>51</v>
      </c>
    </row>
    <row r="99" spans="2:19" x14ac:dyDescent="0.25">
      <c r="B99" s="115" t="s">
        <v>85</v>
      </c>
      <c r="C99" s="135" t="s">
        <v>29</v>
      </c>
      <c r="D99" s="42">
        <v>45402</v>
      </c>
      <c r="E99" s="141" t="s">
        <v>30</v>
      </c>
      <c r="F99" s="127" t="s">
        <v>390</v>
      </c>
      <c r="G99" s="128" t="s">
        <v>307</v>
      </c>
      <c r="H99" s="97" t="s">
        <v>391</v>
      </c>
      <c r="I99" s="100" t="s">
        <v>210</v>
      </c>
      <c r="J99" s="97" t="s">
        <v>392</v>
      </c>
      <c r="K99" s="141" t="s">
        <v>56</v>
      </c>
      <c r="L99" s="143" t="s">
        <v>319</v>
      </c>
      <c r="M99" s="218" t="s">
        <v>29</v>
      </c>
      <c r="N99" s="208"/>
      <c r="O99" s="226" t="s">
        <v>56</v>
      </c>
      <c r="P99" s="100" t="s">
        <v>71</v>
      </c>
      <c r="Q99" s="149" t="s">
        <v>50</v>
      </c>
      <c r="R99" s="16"/>
      <c r="S99" s="148" t="s">
        <v>51</v>
      </c>
    </row>
    <row r="100" spans="2:19" x14ac:dyDescent="0.25">
      <c r="B100" s="115" t="s">
        <v>87</v>
      </c>
      <c r="C100" s="135" t="s">
        <v>29</v>
      </c>
      <c r="D100" s="42">
        <v>45404</v>
      </c>
      <c r="E100" s="123" t="s">
        <v>30</v>
      </c>
      <c r="F100" s="127" t="s">
        <v>246</v>
      </c>
      <c r="G100" s="128" t="s">
        <v>274</v>
      </c>
      <c r="H100" s="97" t="s">
        <v>393</v>
      </c>
      <c r="I100" s="100" t="s">
        <v>212</v>
      </c>
      <c r="J100" s="97" t="s">
        <v>394</v>
      </c>
      <c r="K100" s="123" t="s">
        <v>77</v>
      </c>
      <c r="L100" s="124" t="s">
        <v>319</v>
      </c>
      <c r="M100" s="218" t="s">
        <v>29</v>
      </c>
      <c r="N100" s="208"/>
      <c r="O100" s="226" t="s">
        <v>77</v>
      </c>
      <c r="P100" s="100" t="s">
        <v>79</v>
      </c>
      <c r="Q100" s="126" t="s">
        <v>50</v>
      </c>
      <c r="R100" s="16"/>
      <c r="S100" s="125" t="s">
        <v>51</v>
      </c>
    </row>
    <row r="101" spans="2:19" x14ac:dyDescent="0.25">
      <c r="B101" s="115" t="s">
        <v>87</v>
      </c>
      <c r="C101" s="135" t="s">
        <v>29</v>
      </c>
      <c r="D101" s="42">
        <v>45404</v>
      </c>
      <c r="E101" s="147" t="s">
        <v>30</v>
      </c>
      <c r="F101" s="97" t="s">
        <v>397</v>
      </c>
      <c r="G101" s="128" t="s">
        <v>398</v>
      </c>
      <c r="H101" s="97" t="s">
        <v>399</v>
      </c>
      <c r="I101" s="100" t="s">
        <v>212</v>
      </c>
      <c r="J101" s="97" t="s">
        <v>396</v>
      </c>
      <c r="K101" s="147" t="s">
        <v>77</v>
      </c>
      <c r="L101" s="124" t="s">
        <v>395</v>
      </c>
      <c r="M101" s="218" t="s">
        <v>29</v>
      </c>
      <c r="N101" s="208"/>
      <c r="O101" s="226" t="s">
        <v>77</v>
      </c>
      <c r="P101" s="100" t="s">
        <v>79</v>
      </c>
      <c r="Q101" s="149" t="s">
        <v>50</v>
      </c>
      <c r="R101" s="16"/>
      <c r="S101" s="148" t="s">
        <v>51</v>
      </c>
    </row>
    <row r="102" spans="2:19" ht="30" x14ac:dyDescent="0.25">
      <c r="B102" s="115" t="s">
        <v>87</v>
      </c>
      <c r="C102" s="135" t="s">
        <v>29</v>
      </c>
      <c r="D102" s="42">
        <v>45409</v>
      </c>
      <c r="E102" s="123" t="s">
        <v>30</v>
      </c>
      <c r="F102" s="127" t="s">
        <v>246</v>
      </c>
      <c r="G102" s="128" t="s">
        <v>400</v>
      </c>
      <c r="H102" s="97" t="s">
        <v>401</v>
      </c>
      <c r="I102" s="100" t="s">
        <v>202</v>
      </c>
      <c r="J102" s="97" t="s">
        <v>402</v>
      </c>
      <c r="K102" s="123" t="s">
        <v>77</v>
      </c>
      <c r="L102" s="124" t="s">
        <v>323</v>
      </c>
      <c r="M102" s="218" t="s">
        <v>29</v>
      </c>
      <c r="N102" s="208"/>
      <c r="O102" s="226" t="s">
        <v>77</v>
      </c>
      <c r="P102" s="100" t="s">
        <v>79</v>
      </c>
      <c r="Q102" s="151" t="s">
        <v>50</v>
      </c>
      <c r="R102" s="16"/>
      <c r="S102" s="152" t="s">
        <v>51</v>
      </c>
    </row>
    <row r="103" spans="2:19" ht="30" x14ac:dyDescent="0.25">
      <c r="B103" s="134" t="s">
        <v>88</v>
      </c>
      <c r="C103" s="135" t="s">
        <v>29</v>
      </c>
      <c r="D103" s="42">
        <v>45409</v>
      </c>
      <c r="E103" s="150" t="s">
        <v>30</v>
      </c>
      <c r="F103" s="127" t="s">
        <v>403</v>
      </c>
      <c r="G103" s="128" t="s">
        <v>400</v>
      </c>
      <c r="H103" s="97" t="s">
        <v>404</v>
      </c>
      <c r="I103" s="100" t="s">
        <v>207</v>
      </c>
      <c r="J103" s="97" t="s">
        <v>405</v>
      </c>
      <c r="K103" s="123" t="s">
        <v>81</v>
      </c>
      <c r="L103" s="124" t="s">
        <v>323</v>
      </c>
      <c r="M103" s="218" t="s">
        <v>29</v>
      </c>
      <c r="N103" s="208"/>
      <c r="O103" s="226" t="s">
        <v>81</v>
      </c>
      <c r="P103" s="100" t="s">
        <v>79</v>
      </c>
      <c r="Q103" s="151" t="s">
        <v>50</v>
      </c>
      <c r="R103" s="16"/>
      <c r="S103" s="152" t="s">
        <v>51</v>
      </c>
    </row>
    <row r="104" spans="2:19" ht="30" x14ac:dyDescent="0.25">
      <c r="B104" s="115" t="s">
        <v>265</v>
      </c>
      <c r="C104" s="135" t="s">
        <v>29</v>
      </c>
      <c r="D104" s="42">
        <v>45413</v>
      </c>
      <c r="E104" s="123" t="s">
        <v>30</v>
      </c>
      <c r="F104" s="127" t="s">
        <v>406</v>
      </c>
      <c r="G104" s="128">
        <v>45413</v>
      </c>
      <c r="H104" s="97" t="s">
        <v>407</v>
      </c>
      <c r="I104" s="100" t="s">
        <v>207</v>
      </c>
      <c r="J104" s="97" t="s">
        <v>408</v>
      </c>
      <c r="K104" s="153" t="s">
        <v>409</v>
      </c>
      <c r="L104" s="42">
        <v>45414</v>
      </c>
      <c r="M104" s="218" t="s">
        <v>29</v>
      </c>
      <c r="N104" s="208"/>
      <c r="O104" s="226" t="s">
        <v>32</v>
      </c>
      <c r="P104" s="100" t="s">
        <v>75</v>
      </c>
      <c r="Q104" s="156" t="s">
        <v>50</v>
      </c>
      <c r="R104" s="16"/>
      <c r="S104" s="155" t="s">
        <v>51</v>
      </c>
    </row>
    <row r="105" spans="2:19" x14ac:dyDescent="0.25">
      <c r="B105" s="115" t="s">
        <v>266</v>
      </c>
      <c r="C105" s="135" t="s">
        <v>29</v>
      </c>
      <c r="D105" s="42">
        <v>45409</v>
      </c>
      <c r="E105" s="123" t="s">
        <v>30</v>
      </c>
      <c r="F105" s="127" t="s">
        <v>410</v>
      </c>
      <c r="G105" s="157" t="s">
        <v>400</v>
      </c>
      <c r="H105" s="97" t="s">
        <v>412</v>
      </c>
      <c r="I105" s="100" t="s">
        <v>207</v>
      </c>
      <c r="J105" s="97" t="s">
        <v>414</v>
      </c>
      <c r="K105" s="123" t="s">
        <v>86</v>
      </c>
      <c r="L105" s="154" t="s">
        <v>323</v>
      </c>
      <c r="M105" s="218" t="s">
        <v>29</v>
      </c>
      <c r="N105" s="208"/>
      <c r="O105" s="226" t="s">
        <v>86</v>
      </c>
      <c r="P105" s="100" t="s">
        <v>71</v>
      </c>
      <c r="Q105" s="156" t="s">
        <v>50</v>
      </c>
      <c r="R105" s="16"/>
      <c r="S105" s="155" t="s">
        <v>51</v>
      </c>
    </row>
    <row r="106" spans="2:19" ht="30" x14ac:dyDescent="0.25">
      <c r="B106" s="115" t="s">
        <v>266</v>
      </c>
      <c r="C106" s="135" t="s">
        <v>29</v>
      </c>
      <c r="D106" s="42">
        <v>45409</v>
      </c>
      <c r="E106" s="153" t="s">
        <v>30</v>
      </c>
      <c r="F106" s="127" t="s">
        <v>411</v>
      </c>
      <c r="G106" s="157" t="s">
        <v>400</v>
      </c>
      <c r="H106" s="97" t="s">
        <v>413</v>
      </c>
      <c r="I106" s="100" t="s">
        <v>206</v>
      </c>
      <c r="J106" s="97" t="s">
        <v>415</v>
      </c>
      <c r="K106" s="153" t="s">
        <v>86</v>
      </c>
      <c r="L106" s="154" t="s">
        <v>323</v>
      </c>
      <c r="M106" s="218" t="s">
        <v>29</v>
      </c>
      <c r="N106" s="208"/>
      <c r="O106" s="226" t="s">
        <v>86</v>
      </c>
      <c r="P106" s="100" t="s">
        <v>71</v>
      </c>
      <c r="Q106" s="156" t="s">
        <v>50</v>
      </c>
      <c r="R106" s="16"/>
      <c r="S106" s="155" t="s">
        <v>51</v>
      </c>
    </row>
    <row r="107" spans="2:19" ht="30" x14ac:dyDescent="0.25">
      <c r="B107" s="115" t="s">
        <v>36</v>
      </c>
      <c r="C107" s="135" t="s">
        <v>72</v>
      </c>
      <c r="D107" s="42">
        <v>45412</v>
      </c>
      <c r="E107" s="123" t="s">
        <v>73</v>
      </c>
      <c r="F107" s="127" t="s">
        <v>416</v>
      </c>
      <c r="G107" s="128" t="s">
        <v>323</v>
      </c>
      <c r="H107" s="97" t="s">
        <v>417</v>
      </c>
      <c r="I107" s="100" t="s">
        <v>211</v>
      </c>
      <c r="J107" s="97" t="s">
        <v>418</v>
      </c>
      <c r="K107" s="123" t="s">
        <v>83</v>
      </c>
      <c r="L107" s="124" t="s">
        <v>419</v>
      </c>
      <c r="M107" s="218" t="s">
        <v>70</v>
      </c>
      <c r="N107" s="208"/>
      <c r="O107" s="226" t="s">
        <v>83</v>
      </c>
      <c r="P107" s="100" t="s">
        <v>82</v>
      </c>
      <c r="Q107" s="126" t="s">
        <v>50</v>
      </c>
      <c r="R107" s="16"/>
      <c r="S107" s="125" t="s">
        <v>51</v>
      </c>
    </row>
    <row r="108" spans="2:19" ht="30" x14ac:dyDescent="0.25">
      <c r="B108" s="115" t="s">
        <v>36</v>
      </c>
      <c r="C108" s="135" t="s">
        <v>29</v>
      </c>
      <c r="D108" s="42">
        <v>45415</v>
      </c>
      <c r="E108" s="123" t="s">
        <v>30</v>
      </c>
      <c r="F108" s="127" t="s">
        <v>397</v>
      </c>
      <c r="G108" s="128" t="s">
        <v>400</v>
      </c>
      <c r="H108" s="97" t="s">
        <v>420</v>
      </c>
      <c r="I108" s="100" t="s">
        <v>215</v>
      </c>
      <c r="J108" s="97" t="s">
        <v>421</v>
      </c>
      <c r="K108" s="123" t="s">
        <v>40</v>
      </c>
      <c r="L108" s="124" t="s">
        <v>422</v>
      </c>
      <c r="M108" s="218" t="s">
        <v>29</v>
      </c>
      <c r="N108" s="208"/>
      <c r="O108" s="226" t="s">
        <v>40</v>
      </c>
      <c r="P108" s="100" t="s">
        <v>49</v>
      </c>
      <c r="Q108" s="126" t="s">
        <v>50</v>
      </c>
      <c r="R108" s="16"/>
      <c r="S108" s="125" t="s">
        <v>51</v>
      </c>
    </row>
    <row r="109" spans="2:19" ht="45" x14ac:dyDescent="0.25">
      <c r="B109" s="140" t="s">
        <v>352</v>
      </c>
      <c r="C109" s="135" t="s">
        <v>72</v>
      </c>
      <c r="D109" s="42">
        <v>45416</v>
      </c>
      <c r="E109" s="123" t="s">
        <v>30</v>
      </c>
      <c r="F109" s="127" t="s">
        <v>425</v>
      </c>
      <c r="G109" s="128" t="s">
        <v>323</v>
      </c>
      <c r="H109" s="97" t="s">
        <v>423</v>
      </c>
      <c r="I109" s="100" t="s">
        <v>207</v>
      </c>
      <c r="J109" s="97" t="s">
        <v>424</v>
      </c>
      <c r="K109" s="123" t="s">
        <v>86</v>
      </c>
      <c r="L109" s="124" t="s">
        <v>419</v>
      </c>
      <c r="M109" s="218" t="s">
        <v>29</v>
      </c>
      <c r="N109" s="208"/>
      <c r="O109" s="226" t="s">
        <v>86</v>
      </c>
      <c r="P109" s="100" t="s">
        <v>71</v>
      </c>
      <c r="Q109" s="159" t="s">
        <v>50</v>
      </c>
      <c r="R109" s="16"/>
      <c r="S109" s="158" t="s">
        <v>51</v>
      </c>
    </row>
    <row r="110" spans="2:19" x14ac:dyDescent="0.25">
      <c r="B110" s="115" t="s">
        <v>45</v>
      </c>
      <c r="C110" s="135" t="s">
        <v>29</v>
      </c>
      <c r="D110" s="42">
        <v>45418</v>
      </c>
      <c r="E110" s="123" t="s">
        <v>37</v>
      </c>
      <c r="F110" s="127" t="s">
        <v>426</v>
      </c>
      <c r="G110" s="128" t="s">
        <v>323</v>
      </c>
      <c r="H110" s="97" t="s">
        <v>427</v>
      </c>
      <c r="I110" s="100" t="s">
        <v>205</v>
      </c>
      <c r="J110" s="97" t="s">
        <v>428</v>
      </c>
      <c r="K110" s="123" t="s">
        <v>40</v>
      </c>
      <c r="L110" s="124" t="s">
        <v>395</v>
      </c>
      <c r="M110" s="218" t="s">
        <v>29</v>
      </c>
      <c r="N110" s="208"/>
      <c r="O110" s="226" t="s">
        <v>40</v>
      </c>
      <c r="P110" s="100" t="s">
        <v>49</v>
      </c>
      <c r="Q110" s="160" t="s">
        <v>50</v>
      </c>
      <c r="R110" s="16"/>
      <c r="S110" s="161" t="s">
        <v>51</v>
      </c>
    </row>
    <row r="111" spans="2:19" x14ac:dyDescent="0.25">
      <c r="B111" s="115" t="s">
        <v>85</v>
      </c>
      <c r="C111" s="135" t="s">
        <v>29</v>
      </c>
      <c r="D111" s="42">
        <v>45418</v>
      </c>
      <c r="E111" s="123" t="s">
        <v>37</v>
      </c>
      <c r="F111" s="127" t="s">
        <v>54</v>
      </c>
      <c r="G111" s="128" t="s">
        <v>323</v>
      </c>
      <c r="H111" s="97" t="s">
        <v>429</v>
      </c>
      <c r="I111" s="100" t="s">
        <v>207</v>
      </c>
      <c r="J111" s="97" t="s">
        <v>430</v>
      </c>
      <c r="K111" s="123"/>
      <c r="L111" s="124"/>
      <c r="M111" s="218"/>
      <c r="N111" s="208"/>
      <c r="O111" s="226" t="s">
        <v>40</v>
      </c>
      <c r="P111" s="100" t="s">
        <v>49</v>
      </c>
      <c r="Q111" s="160" t="s">
        <v>50</v>
      </c>
      <c r="R111" s="16"/>
      <c r="S111" s="161" t="s">
        <v>51</v>
      </c>
    </row>
    <row r="112" spans="2:19" ht="60" x14ac:dyDescent="0.25">
      <c r="B112" s="115" t="s">
        <v>53</v>
      </c>
      <c r="C112" s="135" t="s">
        <v>29</v>
      </c>
      <c r="D112" s="42">
        <v>45421</v>
      </c>
      <c r="E112" s="123" t="s">
        <v>30</v>
      </c>
      <c r="F112" s="127" t="s">
        <v>431</v>
      </c>
      <c r="G112" s="128" t="s">
        <v>432</v>
      </c>
      <c r="H112" s="97" t="s">
        <v>434</v>
      </c>
      <c r="I112" s="100" t="s">
        <v>215</v>
      </c>
      <c r="J112" s="97" t="s">
        <v>433</v>
      </c>
      <c r="K112" s="123" t="s">
        <v>56</v>
      </c>
      <c r="L112" s="168" t="s">
        <v>436</v>
      </c>
      <c r="M112" s="218" t="s">
        <v>29</v>
      </c>
      <c r="N112" s="208"/>
      <c r="O112" s="226" t="s">
        <v>56</v>
      </c>
      <c r="P112" s="100" t="s">
        <v>75</v>
      </c>
      <c r="Q112" s="126" t="s">
        <v>50</v>
      </c>
      <c r="R112" s="16"/>
      <c r="S112" s="125" t="s">
        <v>435</v>
      </c>
    </row>
    <row r="113" spans="2:19" ht="30" x14ac:dyDescent="0.25">
      <c r="B113" s="115" t="s">
        <v>53</v>
      </c>
      <c r="C113" s="135" t="s">
        <v>29</v>
      </c>
      <c r="D113" s="42">
        <v>45421</v>
      </c>
      <c r="E113" s="123" t="s">
        <v>30</v>
      </c>
      <c r="F113" s="127" t="s">
        <v>437</v>
      </c>
      <c r="G113" s="128" t="s">
        <v>400</v>
      </c>
      <c r="H113" s="97" t="s">
        <v>438</v>
      </c>
      <c r="I113" s="100" t="s">
        <v>202</v>
      </c>
      <c r="J113" s="97" t="s">
        <v>439</v>
      </c>
      <c r="K113" s="123" t="s">
        <v>56</v>
      </c>
      <c r="L113" s="168" t="s">
        <v>440</v>
      </c>
      <c r="M113" s="218" t="s">
        <v>29</v>
      </c>
      <c r="N113" s="208"/>
      <c r="O113" s="226" t="s">
        <v>56</v>
      </c>
      <c r="P113" s="100" t="s">
        <v>75</v>
      </c>
      <c r="Q113" s="167" t="s">
        <v>50</v>
      </c>
      <c r="R113" s="16"/>
      <c r="S113" s="165" t="s">
        <v>435</v>
      </c>
    </row>
    <row r="114" spans="2:19" ht="45" x14ac:dyDescent="0.25">
      <c r="B114" s="115" t="s">
        <v>62</v>
      </c>
      <c r="C114" s="135" t="s">
        <v>29</v>
      </c>
      <c r="D114" s="42">
        <v>45421</v>
      </c>
      <c r="E114" s="123" t="s">
        <v>30</v>
      </c>
      <c r="F114" s="127" t="s">
        <v>441</v>
      </c>
      <c r="G114" s="128" t="s">
        <v>323</v>
      </c>
      <c r="H114" s="97" t="s">
        <v>442</v>
      </c>
      <c r="I114" s="100" t="s">
        <v>207</v>
      </c>
      <c r="J114" s="97" t="s">
        <v>443</v>
      </c>
      <c r="K114" s="163" t="s">
        <v>444</v>
      </c>
      <c r="L114" s="124" t="s">
        <v>445</v>
      </c>
      <c r="M114" s="218" t="s">
        <v>29</v>
      </c>
      <c r="N114" s="208"/>
      <c r="O114" s="226" t="s">
        <v>56</v>
      </c>
      <c r="P114" s="100" t="s">
        <v>75</v>
      </c>
      <c r="Q114" s="167" t="s">
        <v>50</v>
      </c>
      <c r="R114" s="16"/>
      <c r="S114" s="165" t="s">
        <v>435</v>
      </c>
    </row>
    <row r="115" spans="2:19" ht="45" x14ac:dyDescent="0.25">
      <c r="B115" s="115" t="s">
        <v>28</v>
      </c>
      <c r="C115" s="135" t="s">
        <v>29</v>
      </c>
      <c r="D115" s="42">
        <v>45421</v>
      </c>
      <c r="E115" s="123" t="s">
        <v>30</v>
      </c>
      <c r="F115" s="127" t="s">
        <v>446</v>
      </c>
      <c r="G115" s="170" t="s">
        <v>432</v>
      </c>
      <c r="H115" s="97" t="s">
        <v>447</v>
      </c>
      <c r="I115" s="100" t="s">
        <v>209</v>
      </c>
      <c r="J115" s="97" t="s">
        <v>448</v>
      </c>
      <c r="K115" s="163" t="s">
        <v>71</v>
      </c>
      <c r="L115" s="124" t="s">
        <v>395</v>
      </c>
      <c r="M115" s="218" t="s">
        <v>29</v>
      </c>
      <c r="N115" s="208"/>
      <c r="O115" s="226" t="s">
        <v>71</v>
      </c>
      <c r="P115" s="100" t="s">
        <v>75</v>
      </c>
      <c r="Q115" s="167" t="s">
        <v>50</v>
      </c>
      <c r="R115" s="16"/>
      <c r="S115" s="165" t="s">
        <v>435</v>
      </c>
    </row>
    <row r="116" spans="2:19" ht="30" x14ac:dyDescent="0.25">
      <c r="B116" s="115" t="s">
        <v>85</v>
      </c>
      <c r="C116" s="135" t="s">
        <v>29</v>
      </c>
      <c r="D116" s="42">
        <v>45421</v>
      </c>
      <c r="E116" s="163" t="s">
        <v>30</v>
      </c>
      <c r="F116" s="127" t="s">
        <v>449</v>
      </c>
      <c r="G116" s="128" t="s">
        <v>445</v>
      </c>
      <c r="H116" s="97" t="s">
        <v>450</v>
      </c>
      <c r="I116" s="100" t="s">
        <v>202</v>
      </c>
      <c r="J116" s="97" t="s">
        <v>451</v>
      </c>
      <c r="K116" s="163" t="s">
        <v>75</v>
      </c>
      <c r="L116" s="124" t="s">
        <v>315</v>
      </c>
      <c r="M116" s="218" t="s">
        <v>29</v>
      </c>
      <c r="N116" s="208"/>
      <c r="O116" s="226" t="s">
        <v>56</v>
      </c>
      <c r="P116" s="100" t="s">
        <v>75</v>
      </c>
      <c r="Q116" s="167" t="s">
        <v>50</v>
      </c>
      <c r="R116" s="16"/>
      <c r="S116" s="165" t="s">
        <v>435</v>
      </c>
    </row>
    <row r="117" spans="2:19" x14ac:dyDescent="0.25">
      <c r="B117" s="115" t="s">
        <v>87</v>
      </c>
      <c r="C117" s="135" t="s">
        <v>29</v>
      </c>
      <c r="D117" s="42">
        <v>45420</v>
      </c>
      <c r="E117" s="123" t="s">
        <v>30</v>
      </c>
      <c r="F117" s="127" t="s">
        <v>246</v>
      </c>
      <c r="G117" s="202" t="s">
        <v>445</v>
      </c>
      <c r="H117" s="97" t="s">
        <v>458</v>
      </c>
      <c r="I117" s="100" t="s">
        <v>212</v>
      </c>
      <c r="J117" s="97" t="s">
        <v>459</v>
      </c>
      <c r="K117" s="123" t="s">
        <v>77</v>
      </c>
      <c r="L117" s="124" t="s">
        <v>445</v>
      </c>
      <c r="M117" s="218" t="s">
        <v>29</v>
      </c>
      <c r="N117" s="208"/>
      <c r="O117" s="226" t="s">
        <v>77</v>
      </c>
      <c r="P117" s="100" t="s">
        <v>79</v>
      </c>
      <c r="Q117" s="206" t="s">
        <v>50</v>
      </c>
      <c r="R117" s="16"/>
      <c r="S117" s="205" t="s">
        <v>435</v>
      </c>
    </row>
    <row r="118" spans="2:19" x14ac:dyDescent="0.25">
      <c r="B118" s="115" t="s">
        <v>87</v>
      </c>
      <c r="C118" s="135" t="s">
        <v>29</v>
      </c>
      <c r="D118" s="42">
        <v>45423</v>
      </c>
      <c r="E118" s="123" t="s">
        <v>30</v>
      </c>
      <c r="F118" s="127" t="s">
        <v>460</v>
      </c>
      <c r="G118" s="128" t="s">
        <v>298</v>
      </c>
      <c r="H118" s="97" t="s">
        <v>477</v>
      </c>
      <c r="I118" s="100"/>
      <c r="J118" s="97"/>
      <c r="K118" s="123"/>
      <c r="L118" s="124" t="s">
        <v>335</v>
      </c>
      <c r="M118" s="218" t="s">
        <v>29</v>
      </c>
      <c r="N118" s="208"/>
      <c r="O118" s="226"/>
      <c r="P118" s="100"/>
      <c r="Q118" s="126"/>
      <c r="R118" s="16"/>
      <c r="S118" s="125"/>
    </row>
    <row r="119" spans="2:19" ht="45" x14ac:dyDescent="0.25">
      <c r="B119" s="115" t="s">
        <v>264</v>
      </c>
      <c r="C119" s="135" t="s">
        <v>29</v>
      </c>
      <c r="D119" s="42">
        <v>45423</v>
      </c>
      <c r="E119" s="123" t="s">
        <v>30</v>
      </c>
      <c r="F119" s="127" t="s">
        <v>461</v>
      </c>
      <c r="G119" s="210" t="s">
        <v>462</v>
      </c>
      <c r="H119" s="97" t="s">
        <v>463</v>
      </c>
      <c r="I119" s="100" t="s">
        <v>209</v>
      </c>
      <c r="J119" s="97" t="s">
        <v>464</v>
      </c>
      <c r="K119" s="123" t="s">
        <v>32</v>
      </c>
      <c r="L119" s="207" t="s">
        <v>465</v>
      </c>
      <c r="M119" s="218" t="s">
        <v>29</v>
      </c>
      <c r="N119" s="208"/>
      <c r="O119" s="226" t="s">
        <v>32</v>
      </c>
      <c r="P119" s="100" t="s">
        <v>71</v>
      </c>
      <c r="Q119" s="206" t="s">
        <v>50</v>
      </c>
      <c r="R119" s="16"/>
      <c r="S119" s="205" t="s">
        <v>435</v>
      </c>
    </row>
    <row r="120" spans="2:19" ht="30" x14ac:dyDescent="0.25">
      <c r="B120" s="115" t="s">
        <v>265</v>
      </c>
      <c r="C120" s="135" t="s">
        <v>29</v>
      </c>
      <c r="D120" s="42">
        <v>45423</v>
      </c>
      <c r="E120" s="123" t="s">
        <v>30</v>
      </c>
      <c r="F120" s="127" t="s">
        <v>466</v>
      </c>
      <c r="G120" s="128" t="s">
        <v>445</v>
      </c>
      <c r="H120" s="97" t="s">
        <v>467</v>
      </c>
      <c r="I120" s="100" t="s">
        <v>211</v>
      </c>
      <c r="J120" s="97" t="s">
        <v>468</v>
      </c>
      <c r="K120" s="123" t="s">
        <v>32</v>
      </c>
      <c r="L120" s="42">
        <v>45427</v>
      </c>
      <c r="M120" s="218" t="s">
        <v>29</v>
      </c>
      <c r="N120" s="208"/>
      <c r="O120" s="226" t="s">
        <v>32</v>
      </c>
      <c r="P120" s="100" t="s">
        <v>71</v>
      </c>
      <c r="Q120" s="206" t="s">
        <v>50</v>
      </c>
      <c r="R120" s="16"/>
      <c r="S120" s="205" t="s">
        <v>435</v>
      </c>
    </row>
    <row r="121" spans="2:19" ht="30" x14ac:dyDescent="0.25">
      <c r="B121" s="115" t="s">
        <v>91</v>
      </c>
      <c r="C121" s="135" t="s">
        <v>29</v>
      </c>
      <c r="D121" s="42">
        <v>45442</v>
      </c>
      <c r="E121" s="211" t="s">
        <v>73</v>
      </c>
      <c r="F121" s="215" t="s">
        <v>479</v>
      </c>
      <c r="G121" s="216" t="s">
        <v>380</v>
      </c>
      <c r="H121" s="97" t="s">
        <v>480</v>
      </c>
      <c r="I121" s="100" t="s">
        <v>212</v>
      </c>
      <c r="J121" s="97" t="s">
        <v>481</v>
      </c>
      <c r="K121" s="211" t="s">
        <v>74</v>
      </c>
      <c r="L121" s="42" t="s">
        <v>494</v>
      </c>
      <c r="M121" s="219" t="s">
        <v>29</v>
      </c>
      <c r="N121" s="213"/>
      <c r="O121" s="226" t="s">
        <v>74</v>
      </c>
      <c r="P121" s="100" t="s">
        <v>82</v>
      </c>
      <c r="Q121" s="214" t="s">
        <v>50</v>
      </c>
      <c r="R121" s="16"/>
      <c r="S121" s="213" t="s">
        <v>435</v>
      </c>
    </row>
    <row r="122" spans="2:19" ht="45" x14ac:dyDescent="0.25">
      <c r="B122" s="140" t="s">
        <v>352</v>
      </c>
      <c r="C122" s="135" t="s">
        <v>72</v>
      </c>
      <c r="D122" s="42">
        <v>45442</v>
      </c>
      <c r="E122" s="211" t="s">
        <v>30</v>
      </c>
      <c r="F122" s="215" t="s">
        <v>482</v>
      </c>
      <c r="G122" s="216" t="s">
        <v>315</v>
      </c>
      <c r="H122" s="97" t="s">
        <v>483</v>
      </c>
      <c r="I122" s="100" t="s">
        <v>213</v>
      </c>
      <c r="J122" s="97" t="s">
        <v>484</v>
      </c>
      <c r="K122" s="211" t="s">
        <v>86</v>
      </c>
      <c r="L122" s="42" t="s">
        <v>495</v>
      </c>
      <c r="M122" s="219" t="s">
        <v>29</v>
      </c>
      <c r="N122" s="213"/>
      <c r="O122" s="226" t="s">
        <v>86</v>
      </c>
      <c r="P122" s="100" t="s">
        <v>71</v>
      </c>
      <c r="Q122" s="214" t="s">
        <v>50</v>
      </c>
      <c r="R122" s="16"/>
      <c r="S122" s="213" t="s">
        <v>435</v>
      </c>
    </row>
    <row r="123" spans="2:19" ht="30" x14ac:dyDescent="0.25">
      <c r="B123" s="115" t="s">
        <v>59</v>
      </c>
      <c r="C123" s="135" t="s">
        <v>29</v>
      </c>
      <c r="D123" s="42">
        <v>45439</v>
      </c>
      <c r="E123" s="211" t="s">
        <v>30</v>
      </c>
      <c r="F123" s="215" t="s">
        <v>485</v>
      </c>
      <c r="G123" s="216" t="s">
        <v>486</v>
      </c>
      <c r="H123" s="97" t="s">
        <v>487</v>
      </c>
      <c r="I123" s="100" t="s">
        <v>207</v>
      </c>
      <c r="J123" s="97" t="s">
        <v>488</v>
      </c>
      <c r="K123" s="211" t="s">
        <v>56</v>
      </c>
      <c r="L123" s="42" t="s">
        <v>315</v>
      </c>
      <c r="M123" s="219" t="s">
        <v>29</v>
      </c>
      <c r="N123" s="213"/>
      <c r="O123" s="226" t="s">
        <v>32</v>
      </c>
      <c r="P123" s="100" t="s">
        <v>75</v>
      </c>
      <c r="Q123" s="214" t="s">
        <v>50</v>
      </c>
      <c r="R123" s="16"/>
      <c r="S123" s="213" t="s">
        <v>435</v>
      </c>
    </row>
    <row r="124" spans="2:19" x14ac:dyDescent="0.25">
      <c r="B124" s="115" t="s">
        <v>311</v>
      </c>
      <c r="C124" s="135" t="s">
        <v>29</v>
      </c>
      <c r="D124" s="42">
        <v>45439</v>
      </c>
      <c r="E124" s="211" t="s">
        <v>30</v>
      </c>
      <c r="F124" s="215" t="s">
        <v>312</v>
      </c>
      <c r="G124" s="216" t="s">
        <v>315</v>
      </c>
      <c r="H124" s="97" t="s">
        <v>489</v>
      </c>
      <c r="I124" s="100" t="s">
        <v>211</v>
      </c>
      <c r="J124" s="97" t="s">
        <v>490</v>
      </c>
      <c r="K124" s="211" t="s">
        <v>56</v>
      </c>
      <c r="L124" s="42" t="s">
        <v>315</v>
      </c>
      <c r="M124" s="219" t="s">
        <v>29</v>
      </c>
      <c r="N124" s="213"/>
      <c r="O124" s="226" t="s">
        <v>56</v>
      </c>
      <c r="P124" s="100" t="s">
        <v>75</v>
      </c>
      <c r="Q124" s="214" t="s">
        <v>50</v>
      </c>
      <c r="R124" s="16"/>
      <c r="S124" s="213" t="s">
        <v>435</v>
      </c>
    </row>
    <row r="125" spans="2:19" ht="30" x14ac:dyDescent="0.25">
      <c r="B125" s="115" t="s">
        <v>53</v>
      </c>
      <c r="C125" s="135" t="s">
        <v>29</v>
      </c>
      <c r="D125" s="42">
        <v>45439</v>
      </c>
      <c r="E125" s="211" t="s">
        <v>30</v>
      </c>
      <c r="F125" s="215" t="s">
        <v>491</v>
      </c>
      <c r="G125" s="216">
        <v>45383</v>
      </c>
      <c r="H125" s="97" t="s">
        <v>492</v>
      </c>
      <c r="I125" s="100" t="s">
        <v>215</v>
      </c>
      <c r="J125" s="97" t="s">
        <v>493</v>
      </c>
      <c r="K125" s="211" t="s">
        <v>56</v>
      </c>
      <c r="L125" s="42" t="s">
        <v>419</v>
      </c>
      <c r="M125" s="219" t="s">
        <v>29</v>
      </c>
      <c r="N125" s="213"/>
      <c r="O125" s="226" t="s">
        <v>56</v>
      </c>
      <c r="P125" s="100" t="s">
        <v>75</v>
      </c>
      <c r="Q125" s="214" t="s">
        <v>50</v>
      </c>
      <c r="R125" s="16"/>
      <c r="S125" s="213" t="s">
        <v>435</v>
      </c>
    </row>
    <row r="126" spans="2:19" x14ac:dyDescent="0.25">
      <c r="B126" s="115" t="s">
        <v>53</v>
      </c>
      <c r="C126" s="135" t="s">
        <v>29</v>
      </c>
      <c r="D126" s="42">
        <v>45453</v>
      </c>
      <c r="E126" s="211" t="s">
        <v>30</v>
      </c>
      <c r="F126" s="215" t="s">
        <v>496</v>
      </c>
      <c r="G126" s="248" t="s">
        <v>419</v>
      </c>
      <c r="H126" s="97" t="s">
        <v>497</v>
      </c>
      <c r="I126" s="100" t="s">
        <v>213</v>
      </c>
      <c r="J126" s="97" t="s">
        <v>498</v>
      </c>
      <c r="K126" s="244" t="s">
        <v>499</v>
      </c>
      <c r="L126" s="212" t="s">
        <v>335</v>
      </c>
      <c r="M126" s="219" t="s">
        <v>70</v>
      </c>
      <c r="N126" s="213"/>
      <c r="O126" s="244" t="s">
        <v>499</v>
      </c>
      <c r="P126" s="100" t="s">
        <v>71</v>
      </c>
      <c r="Q126" s="214" t="s">
        <v>50</v>
      </c>
      <c r="R126" s="16"/>
      <c r="S126" s="213" t="s">
        <v>435</v>
      </c>
    </row>
    <row r="127" spans="2:19" ht="30" x14ac:dyDescent="0.25">
      <c r="B127" s="115" t="s">
        <v>36</v>
      </c>
      <c r="C127" s="135" t="s">
        <v>29</v>
      </c>
      <c r="D127" s="42">
        <v>45453</v>
      </c>
      <c r="E127" s="211" t="s">
        <v>37</v>
      </c>
      <c r="F127" s="215" t="s">
        <v>500</v>
      </c>
      <c r="G127" s="248" t="s">
        <v>419</v>
      </c>
      <c r="H127" s="97" t="s">
        <v>502</v>
      </c>
      <c r="I127" s="100" t="s">
        <v>213</v>
      </c>
      <c r="J127" s="97" t="s">
        <v>503</v>
      </c>
      <c r="K127" s="211" t="s">
        <v>40</v>
      </c>
      <c r="L127" s="212" t="s">
        <v>501</v>
      </c>
      <c r="M127" s="219" t="s">
        <v>70</v>
      </c>
      <c r="N127" s="213"/>
      <c r="O127" s="226" t="s">
        <v>40</v>
      </c>
      <c r="P127" s="100" t="s">
        <v>49</v>
      </c>
      <c r="Q127" s="214" t="s">
        <v>50</v>
      </c>
      <c r="R127" s="16"/>
      <c r="S127" s="213" t="s">
        <v>435</v>
      </c>
    </row>
    <row r="128" spans="2:19" x14ac:dyDescent="0.25">
      <c r="B128" s="115" t="s">
        <v>85</v>
      </c>
      <c r="C128" s="135" t="s">
        <v>29</v>
      </c>
      <c r="D128" s="42">
        <v>45453</v>
      </c>
      <c r="E128" s="211" t="s">
        <v>37</v>
      </c>
      <c r="F128" s="215" t="s">
        <v>504</v>
      </c>
      <c r="G128" s="216" t="s">
        <v>419</v>
      </c>
      <c r="H128" s="97" t="s">
        <v>505</v>
      </c>
      <c r="I128" s="100" t="s">
        <v>207</v>
      </c>
      <c r="J128" s="97" t="s">
        <v>506</v>
      </c>
      <c r="K128" s="244" t="s">
        <v>507</v>
      </c>
      <c r="L128" s="212" t="s">
        <v>508</v>
      </c>
      <c r="M128" s="219" t="s">
        <v>70</v>
      </c>
      <c r="N128" s="213"/>
      <c r="O128" s="226" t="s">
        <v>40</v>
      </c>
      <c r="P128" s="100" t="s">
        <v>49</v>
      </c>
      <c r="Q128" s="214" t="s">
        <v>50</v>
      </c>
      <c r="R128" s="16"/>
      <c r="S128" s="213" t="s">
        <v>435</v>
      </c>
    </row>
    <row r="129" spans="2:19" ht="60" x14ac:dyDescent="0.25">
      <c r="B129" s="115" t="s">
        <v>266</v>
      </c>
      <c r="C129" s="135" t="s">
        <v>29</v>
      </c>
      <c r="D129" s="42">
        <v>45450</v>
      </c>
      <c r="E129" s="211" t="s">
        <v>30</v>
      </c>
      <c r="F129" s="215" t="s">
        <v>509</v>
      </c>
      <c r="G129" s="210" t="s">
        <v>514</v>
      </c>
      <c r="H129" s="97" t="s">
        <v>511</v>
      </c>
      <c r="I129" s="100" t="s">
        <v>213</v>
      </c>
      <c r="J129" s="97" t="s">
        <v>512</v>
      </c>
      <c r="K129" s="211" t="s">
        <v>86</v>
      </c>
      <c r="L129" s="210" t="s">
        <v>510</v>
      </c>
      <c r="M129" s="219" t="s">
        <v>70</v>
      </c>
      <c r="N129" s="213"/>
      <c r="O129" s="226" t="s">
        <v>86</v>
      </c>
      <c r="P129" s="100" t="s">
        <v>71</v>
      </c>
      <c r="Q129" s="214" t="s">
        <v>50</v>
      </c>
      <c r="R129" s="16"/>
      <c r="S129" s="213" t="s">
        <v>435</v>
      </c>
    </row>
    <row r="130" spans="2:19" ht="30" x14ac:dyDescent="0.25">
      <c r="B130" s="115" t="s">
        <v>266</v>
      </c>
      <c r="C130" s="135" t="s">
        <v>29</v>
      </c>
      <c r="D130" s="42">
        <v>45450</v>
      </c>
      <c r="E130" s="211" t="s">
        <v>30</v>
      </c>
      <c r="F130" s="215" t="s">
        <v>513</v>
      </c>
      <c r="G130" s="216" t="s">
        <v>315</v>
      </c>
      <c r="H130" s="97" t="s">
        <v>515</v>
      </c>
      <c r="I130" s="100" t="s">
        <v>215</v>
      </c>
      <c r="J130" s="97" t="s">
        <v>516</v>
      </c>
      <c r="K130" s="211" t="s">
        <v>86</v>
      </c>
      <c r="L130" s="212" t="s">
        <v>517</v>
      </c>
      <c r="M130" s="219" t="s">
        <v>70</v>
      </c>
      <c r="N130" s="213"/>
      <c r="O130" s="226" t="s">
        <v>86</v>
      </c>
      <c r="P130" s="100" t="s">
        <v>71</v>
      </c>
      <c r="Q130" s="246" t="s">
        <v>50</v>
      </c>
      <c r="R130" s="16"/>
      <c r="S130" s="245" t="s">
        <v>435</v>
      </c>
    </row>
    <row r="131" spans="2:19" ht="30" x14ac:dyDescent="0.25">
      <c r="B131" s="115" t="s">
        <v>36</v>
      </c>
      <c r="C131" s="135" t="s">
        <v>29</v>
      </c>
      <c r="D131" s="42">
        <v>45443</v>
      </c>
      <c r="E131" s="211" t="s">
        <v>30</v>
      </c>
      <c r="F131" s="215" t="s">
        <v>518</v>
      </c>
      <c r="G131" s="210" t="s">
        <v>519</v>
      </c>
      <c r="H131" s="97" t="s">
        <v>520</v>
      </c>
      <c r="I131" s="100" t="s">
        <v>215</v>
      </c>
      <c r="J131" s="97" t="s">
        <v>521</v>
      </c>
      <c r="K131" s="211" t="s">
        <v>32</v>
      </c>
      <c r="L131" s="247" t="s">
        <v>522</v>
      </c>
      <c r="M131" s="219" t="s">
        <v>70</v>
      </c>
      <c r="N131" s="213"/>
      <c r="O131" s="226" t="s">
        <v>32</v>
      </c>
      <c r="P131" s="100" t="s">
        <v>75</v>
      </c>
      <c r="Q131" s="246" t="s">
        <v>50</v>
      </c>
      <c r="R131" s="16"/>
      <c r="S131" s="245" t="s">
        <v>435</v>
      </c>
    </row>
    <row r="132" spans="2:19" x14ac:dyDescent="0.25">
      <c r="B132" s="115" t="s">
        <v>28</v>
      </c>
      <c r="C132" s="135" t="s">
        <v>29</v>
      </c>
      <c r="D132" s="42">
        <v>45437</v>
      </c>
      <c r="E132" s="211" t="s">
        <v>30</v>
      </c>
      <c r="F132" s="215" t="s">
        <v>523</v>
      </c>
      <c r="G132" s="216" t="s">
        <v>395</v>
      </c>
      <c r="H132" s="97" t="s">
        <v>524</v>
      </c>
      <c r="I132" s="100" t="s">
        <v>209</v>
      </c>
      <c r="J132" s="97" t="s">
        <v>525</v>
      </c>
      <c r="K132" s="211" t="s">
        <v>32</v>
      </c>
      <c r="L132" s="212" t="s">
        <v>517</v>
      </c>
      <c r="M132" s="219" t="s">
        <v>29</v>
      </c>
      <c r="N132" s="213"/>
      <c r="O132" s="226" t="s">
        <v>32</v>
      </c>
      <c r="P132" s="100" t="s">
        <v>75</v>
      </c>
      <c r="Q132" s="246" t="s">
        <v>50</v>
      </c>
      <c r="R132" s="16"/>
      <c r="S132" s="245" t="s">
        <v>435</v>
      </c>
    </row>
    <row r="133" spans="2:19" x14ac:dyDescent="0.25">
      <c r="B133" s="115" t="s">
        <v>36</v>
      </c>
      <c r="C133" s="135" t="s">
        <v>29</v>
      </c>
      <c r="D133" s="42">
        <v>45446</v>
      </c>
      <c r="E133" s="211" t="s">
        <v>37</v>
      </c>
      <c r="F133" s="215" t="s">
        <v>526</v>
      </c>
      <c r="G133" s="216" t="s">
        <v>315</v>
      </c>
      <c r="H133" s="97" t="s">
        <v>78</v>
      </c>
      <c r="I133" s="100" t="s">
        <v>202</v>
      </c>
      <c r="J133" s="97" t="s">
        <v>527</v>
      </c>
      <c r="K133" s="211" t="s">
        <v>40</v>
      </c>
      <c r="L133" s="212" t="s">
        <v>419</v>
      </c>
      <c r="M133" s="219" t="s">
        <v>70</v>
      </c>
      <c r="N133" s="213"/>
      <c r="O133" s="226" t="s">
        <v>40</v>
      </c>
      <c r="P133" s="100" t="s">
        <v>49</v>
      </c>
      <c r="Q133" s="246" t="s">
        <v>50</v>
      </c>
      <c r="R133" s="16"/>
      <c r="S133" s="245" t="s">
        <v>435</v>
      </c>
    </row>
    <row r="134" spans="2:19" ht="30" x14ac:dyDescent="0.25">
      <c r="B134" s="115" t="s">
        <v>264</v>
      </c>
      <c r="C134" s="135" t="s">
        <v>29</v>
      </c>
      <c r="D134" s="42">
        <v>45446</v>
      </c>
      <c r="E134" s="211" t="s">
        <v>30</v>
      </c>
      <c r="F134" s="215" t="s">
        <v>528</v>
      </c>
      <c r="G134" s="216" t="s">
        <v>315</v>
      </c>
      <c r="H134" s="97" t="s">
        <v>529</v>
      </c>
      <c r="I134" s="100" t="s">
        <v>213</v>
      </c>
      <c r="J134" s="97" t="s">
        <v>530</v>
      </c>
      <c r="K134" s="211" t="s">
        <v>32</v>
      </c>
      <c r="L134" s="212" t="s">
        <v>501</v>
      </c>
      <c r="M134" s="219" t="s">
        <v>29</v>
      </c>
      <c r="N134" s="213"/>
      <c r="O134" s="226" t="s">
        <v>32</v>
      </c>
      <c r="P134" s="100" t="s">
        <v>75</v>
      </c>
      <c r="Q134" s="246" t="s">
        <v>50</v>
      </c>
      <c r="R134" s="16"/>
      <c r="S134" s="245" t="s">
        <v>435</v>
      </c>
    </row>
    <row r="135" spans="2:19" ht="45" x14ac:dyDescent="0.25">
      <c r="B135" s="99" t="s">
        <v>531</v>
      </c>
      <c r="C135" s="135" t="s">
        <v>29</v>
      </c>
      <c r="D135" s="42">
        <v>45446</v>
      </c>
      <c r="E135" s="211" t="s">
        <v>30</v>
      </c>
      <c r="F135" s="215" t="s">
        <v>532</v>
      </c>
      <c r="G135" s="216" t="s">
        <v>395</v>
      </c>
      <c r="H135" s="97" t="s">
        <v>533</v>
      </c>
      <c r="I135" s="100" t="s">
        <v>207</v>
      </c>
      <c r="J135" s="97" t="s">
        <v>534</v>
      </c>
      <c r="K135" s="211" t="s">
        <v>32</v>
      </c>
      <c r="L135" s="212" t="s">
        <v>501</v>
      </c>
      <c r="M135" s="219" t="s">
        <v>29</v>
      </c>
      <c r="N135" s="213"/>
      <c r="O135" s="226" t="s">
        <v>32</v>
      </c>
      <c r="P135" s="100" t="s">
        <v>75</v>
      </c>
      <c r="Q135" s="246" t="s">
        <v>50</v>
      </c>
      <c r="R135" s="16"/>
      <c r="S135" s="245" t="s">
        <v>435</v>
      </c>
    </row>
    <row r="136" spans="2:19" ht="30" x14ac:dyDescent="0.25">
      <c r="B136" s="115" t="s">
        <v>266</v>
      </c>
      <c r="C136" s="135" t="s">
        <v>29</v>
      </c>
      <c r="D136" s="42">
        <v>45450</v>
      </c>
      <c r="E136" s="211" t="s">
        <v>30</v>
      </c>
      <c r="F136" s="215" t="s">
        <v>535</v>
      </c>
      <c r="G136" s="210" t="s">
        <v>536</v>
      </c>
      <c r="H136" s="97" t="s">
        <v>537</v>
      </c>
      <c r="I136" s="100" t="s">
        <v>215</v>
      </c>
      <c r="J136" s="97" t="s">
        <v>538</v>
      </c>
      <c r="K136" s="211" t="s">
        <v>86</v>
      </c>
      <c r="L136" s="247" t="s">
        <v>539</v>
      </c>
      <c r="M136" s="219" t="s">
        <v>70</v>
      </c>
      <c r="N136" s="213"/>
      <c r="O136" s="226" t="s">
        <v>86</v>
      </c>
      <c r="P136" s="100" t="s">
        <v>71</v>
      </c>
      <c r="Q136" s="246" t="s">
        <v>50</v>
      </c>
      <c r="R136" s="16"/>
      <c r="S136" s="245" t="s">
        <v>435</v>
      </c>
    </row>
    <row r="137" spans="2:19" x14ac:dyDescent="0.25">
      <c r="B137" s="115" t="s">
        <v>266</v>
      </c>
      <c r="C137" s="135" t="s">
        <v>29</v>
      </c>
      <c r="D137" s="42">
        <v>45457</v>
      </c>
      <c r="E137" s="211" t="s">
        <v>30</v>
      </c>
      <c r="F137" s="215" t="s">
        <v>540</v>
      </c>
      <c r="G137" s="216" t="s">
        <v>508</v>
      </c>
      <c r="H137" s="97" t="s">
        <v>541</v>
      </c>
      <c r="I137" s="100" t="s">
        <v>213</v>
      </c>
      <c r="J137" s="97" t="s">
        <v>218</v>
      </c>
      <c r="K137" s="211" t="s">
        <v>86</v>
      </c>
      <c r="L137" s="212" t="s">
        <v>422</v>
      </c>
      <c r="M137" s="219" t="s">
        <v>70</v>
      </c>
      <c r="N137" s="213"/>
      <c r="O137" s="226" t="s">
        <v>86</v>
      </c>
      <c r="P137" s="100" t="s">
        <v>71</v>
      </c>
      <c r="Q137" s="214" t="s">
        <v>50</v>
      </c>
      <c r="R137" s="16"/>
      <c r="S137" s="252" t="s">
        <v>435</v>
      </c>
    </row>
    <row r="138" spans="2:19" ht="30" x14ac:dyDescent="0.25">
      <c r="B138" s="115" t="s">
        <v>266</v>
      </c>
      <c r="C138" s="135" t="s">
        <v>29</v>
      </c>
      <c r="D138" s="42">
        <v>45457</v>
      </c>
      <c r="E138" s="250" t="s">
        <v>30</v>
      </c>
      <c r="F138" s="215" t="s">
        <v>542</v>
      </c>
      <c r="G138" s="253" t="s">
        <v>508</v>
      </c>
      <c r="H138" s="97" t="s">
        <v>543</v>
      </c>
      <c r="I138" s="100" t="s">
        <v>215</v>
      </c>
      <c r="J138" s="97" t="s">
        <v>334</v>
      </c>
      <c r="K138" s="250" t="s">
        <v>86</v>
      </c>
      <c r="L138" s="254" t="s">
        <v>501</v>
      </c>
      <c r="M138" s="249" t="s">
        <v>70</v>
      </c>
      <c r="N138" s="252"/>
      <c r="O138" s="226" t="s">
        <v>86</v>
      </c>
      <c r="P138" s="100" t="s">
        <v>71</v>
      </c>
      <c r="Q138" s="251" t="s">
        <v>50</v>
      </c>
      <c r="R138" s="16"/>
      <c r="S138" s="252" t="s">
        <v>435</v>
      </c>
    </row>
    <row r="139" spans="2:19" ht="30" x14ac:dyDescent="0.25">
      <c r="B139" s="140" t="s">
        <v>348</v>
      </c>
      <c r="C139" s="135" t="s">
        <v>29</v>
      </c>
      <c r="D139" s="42">
        <v>45461</v>
      </c>
      <c r="E139" s="211" t="s">
        <v>30</v>
      </c>
      <c r="F139" s="215" t="s">
        <v>544</v>
      </c>
      <c r="G139" s="210" t="s">
        <v>545</v>
      </c>
      <c r="H139" s="97" t="s">
        <v>546</v>
      </c>
      <c r="I139" s="100" t="s">
        <v>213</v>
      </c>
      <c r="J139" s="97" t="s">
        <v>547</v>
      </c>
      <c r="K139" s="250" t="s">
        <v>86</v>
      </c>
      <c r="L139" s="254" t="s">
        <v>335</v>
      </c>
      <c r="M139" s="249" t="s">
        <v>29</v>
      </c>
      <c r="N139" s="252"/>
      <c r="O139" s="226" t="s">
        <v>86</v>
      </c>
      <c r="P139" s="100" t="s">
        <v>71</v>
      </c>
      <c r="Q139" s="251" t="s">
        <v>50</v>
      </c>
      <c r="R139" s="16"/>
      <c r="S139" s="252" t="s">
        <v>435</v>
      </c>
    </row>
    <row r="140" spans="2:19" ht="30" x14ac:dyDescent="0.25">
      <c r="B140" s="115" t="s">
        <v>266</v>
      </c>
      <c r="C140" s="135" t="s">
        <v>29</v>
      </c>
      <c r="D140" s="42">
        <v>45457</v>
      </c>
      <c r="E140" s="250" t="s">
        <v>30</v>
      </c>
      <c r="F140" s="215" t="s">
        <v>548</v>
      </c>
      <c r="G140" s="216" t="s">
        <v>508</v>
      </c>
      <c r="H140" s="97" t="s">
        <v>549</v>
      </c>
      <c r="I140" s="100" t="s">
        <v>213</v>
      </c>
      <c r="J140" s="97" t="s">
        <v>218</v>
      </c>
      <c r="K140" s="250" t="s">
        <v>86</v>
      </c>
      <c r="L140" s="254" t="s">
        <v>335</v>
      </c>
      <c r="M140" s="249" t="s">
        <v>70</v>
      </c>
      <c r="N140" s="252"/>
      <c r="O140" s="226" t="s">
        <v>86</v>
      </c>
      <c r="P140" s="100" t="s">
        <v>71</v>
      </c>
      <c r="Q140" s="251" t="s">
        <v>50</v>
      </c>
      <c r="R140" s="16"/>
      <c r="S140" s="252" t="s">
        <v>435</v>
      </c>
    </row>
    <row r="141" spans="2:19" x14ac:dyDescent="0.25">
      <c r="B141" s="115"/>
      <c r="C141" s="135"/>
      <c r="D141" s="42"/>
      <c r="E141" s="211"/>
      <c r="F141" s="215"/>
      <c r="G141" s="216"/>
      <c r="H141" s="97"/>
      <c r="I141" s="100"/>
      <c r="J141" s="97"/>
      <c r="K141" s="211"/>
      <c r="L141" s="212"/>
      <c r="M141" s="219"/>
      <c r="N141" s="213"/>
      <c r="O141" s="226"/>
      <c r="P141" s="100"/>
      <c r="Q141" s="214"/>
      <c r="R141" s="16"/>
      <c r="S141" s="213"/>
    </row>
    <row r="142" spans="2:19" x14ac:dyDescent="0.25">
      <c r="B142" s="115"/>
      <c r="C142" s="135"/>
      <c r="D142" s="42"/>
      <c r="E142" s="211"/>
      <c r="F142" s="215"/>
      <c r="G142" s="216"/>
      <c r="H142" s="97"/>
      <c r="I142" s="100"/>
      <c r="J142" s="97"/>
      <c r="K142" s="211"/>
      <c r="L142" s="212"/>
      <c r="M142" s="219"/>
      <c r="N142" s="213"/>
      <c r="O142" s="226"/>
      <c r="P142" s="100"/>
      <c r="Q142" s="214"/>
      <c r="R142" s="16"/>
      <c r="S142" s="213"/>
    </row>
    <row r="143" spans="2:19" x14ac:dyDescent="0.25">
      <c r="B143" s="115"/>
      <c r="C143" s="135"/>
      <c r="D143" s="42"/>
      <c r="E143" s="211"/>
      <c r="F143" s="215"/>
      <c r="G143" s="216"/>
      <c r="H143" s="97"/>
      <c r="I143" s="100"/>
      <c r="J143" s="97"/>
      <c r="K143" s="211"/>
      <c r="L143" s="212"/>
      <c r="M143" s="219"/>
      <c r="N143" s="213"/>
      <c r="O143" s="226"/>
      <c r="P143" s="100"/>
      <c r="Q143" s="214"/>
      <c r="R143" s="16"/>
      <c r="S143" s="213"/>
    </row>
    <row r="144" spans="2:19" x14ac:dyDescent="0.25">
      <c r="B144" s="115"/>
      <c r="C144" s="135"/>
      <c r="D144" s="42"/>
      <c r="E144" s="123"/>
      <c r="F144" s="127"/>
      <c r="G144" s="128"/>
      <c r="H144" s="97"/>
      <c r="I144" s="100"/>
      <c r="J144" s="97"/>
      <c r="K144" s="123"/>
      <c r="L144" s="124"/>
      <c r="M144" s="218"/>
      <c r="N144" s="208"/>
      <c r="O144" s="226"/>
      <c r="P144" s="100"/>
      <c r="Q144" s="126"/>
      <c r="R144" s="16"/>
      <c r="S144" s="125"/>
    </row>
    <row r="145" spans="2:19" x14ac:dyDescent="0.25">
      <c r="B145" s="115"/>
      <c r="C145" s="135"/>
      <c r="D145" s="42"/>
      <c r="E145" s="123"/>
      <c r="F145" s="127"/>
      <c r="G145" s="128"/>
      <c r="H145" s="97"/>
      <c r="I145" s="100"/>
      <c r="J145" s="97"/>
      <c r="K145" s="123"/>
      <c r="L145" s="124"/>
      <c r="M145" s="218"/>
      <c r="N145" s="208"/>
      <c r="O145" s="226"/>
      <c r="P145" s="100"/>
      <c r="Q145" s="126"/>
      <c r="R145" s="16"/>
      <c r="S145" s="125"/>
    </row>
    <row r="146" spans="2:19" x14ac:dyDescent="0.25">
      <c r="B146" s="115"/>
      <c r="C146" s="135"/>
      <c r="D146" s="42"/>
      <c r="E146" s="123"/>
      <c r="F146" s="127"/>
      <c r="G146" s="128"/>
      <c r="H146" s="97"/>
      <c r="I146" s="100"/>
      <c r="J146" s="97"/>
      <c r="K146" s="123"/>
      <c r="L146" s="124"/>
      <c r="M146" s="218"/>
      <c r="N146" s="208"/>
      <c r="O146" s="226"/>
      <c r="P146" s="100"/>
      <c r="Q146" s="126"/>
      <c r="R146" s="16"/>
      <c r="S146" s="125"/>
    </row>
    <row r="147" spans="2:19" x14ac:dyDescent="0.25">
      <c r="B147" s="115"/>
      <c r="C147" s="135"/>
      <c r="D147" s="42"/>
      <c r="E147" s="123"/>
      <c r="F147" s="127"/>
      <c r="G147" s="128"/>
      <c r="H147" s="97"/>
      <c r="I147" s="100"/>
      <c r="J147" s="97"/>
      <c r="K147" s="123"/>
      <c r="L147" s="124"/>
      <c r="M147" s="218"/>
      <c r="N147" s="208"/>
      <c r="O147" s="226"/>
      <c r="P147" s="100"/>
      <c r="Q147" s="126"/>
      <c r="R147" s="16"/>
      <c r="S147" s="125"/>
    </row>
    <row r="148" spans="2:19" x14ac:dyDescent="0.25">
      <c r="B148" s="115"/>
      <c r="C148" s="135"/>
      <c r="D148" s="42"/>
      <c r="E148" s="123"/>
      <c r="F148" s="127"/>
      <c r="G148" s="128"/>
      <c r="H148" s="97"/>
      <c r="I148" s="100"/>
      <c r="J148" s="97"/>
      <c r="K148" s="123"/>
      <c r="L148" s="124"/>
      <c r="M148" s="218"/>
      <c r="N148" s="208"/>
      <c r="O148" s="226"/>
      <c r="P148" s="100"/>
      <c r="Q148" s="126"/>
      <c r="R148" s="16"/>
      <c r="S148" s="125"/>
    </row>
    <row r="149" spans="2:19" x14ac:dyDescent="0.25">
      <c r="B149" s="115"/>
      <c r="C149" s="135"/>
      <c r="D149" s="42"/>
      <c r="E149" s="123"/>
      <c r="F149" s="127"/>
      <c r="G149" s="128"/>
      <c r="H149" s="97"/>
      <c r="I149" s="100"/>
      <c r="J149" s="97"/>
      <c r="K149" s="123"/>
      <c r="L149" s="124"/>
      <c r="M149" s="218"/>
      <c r="N149" s="208"/>
      <c r="O149" s="226"/>
      <c r="P149" s="100"/>
      <c r="Q149" s="126"/>
      <c r="R149" s="16"/>
      <c r="S149" s="125"/>
    </row>
    <row r="150" spans="2:19" x14ac:dyDescent="0.25">
      <c r="B150" s="115"/>
      <c r="C150" s="135"/>
      <c r="D150" s="42"/>
      <c r="E150" s="123"/>
      <c r="F150" s="127"/>
      <c r="G150" s="128"/>
      <c r="H150" s="97"/>
      <c r="I150" s="100"/>
      <c r="J150" s="97"/>
      <c r="K150" s="123"/>
      <c r="L150" s="124"/>
      <c r="M150" s="218"/>
      <c r="N150" s="208"/>
      <c r="O150" s="226"/>
      <c r="P150" s="100"/>
      <c r="Q150" s="126"/>
      <c r="R150" s="16"/>
      <c r="S150" s="125"/>
    </row>
    <row r="151" spans="2:19" x14ac:dyDescent="0.25">
      <c r="B151" s="115"/>
      <c r="C151" s="135"/>
      <c r="D151" s="42"/>
      <c r="E151" s="123"/>
      <c r="F151" s="127"/>
      <c r="G151" s="128"/>
      <c r="H151" s="97"/>
      <c r="I151" s="100"/>
      <c r="J151" s="97"/>
      <c r="K151" s="123"/>
      <c r="L151" s="124"/>
      <c r="M151" s="218"/>
      <c r="N151" s="208"/>
      <c r="O151" s="226"/>
      <c r="P151" s="100"/>
      <c r="Q151" s="126"/>
      <c r="R151" s="16"/>
      <c r="S151" s="125"/>
    </row>
    <row r="152" spans="2:19" x14ac:dyDescent="0.25">
      <c r="B152" s="115"/>
      <c r="C152" s="135"/>
      <c r="D152" s="42"/>
      <c r="E152" s="123"/>
      <c r="F152" s="127"/>
      <c r="G152" s="128"/>
      <c r="H152" s="97"/>
      <c r="I152" s="100"/>
      <c r="J152" s="97"/>
      <c r="K152" s="123"/>
      <c r="L152" s="124"/>
      <c r="M152" s="218"/>
      <c r="N152" s="208"/>
      <c r="O152" s="226"/>
      <c r="P152" s="100"/>
      <c r="Q152" s="126"/>
      <c r="R152" s="16"/>
      <c r="S152" s="125"/>
    </row>
    <row r="153" spans="2:19" x14ac:dyDescent="0.25">
      <c r="B153" s="115"/>
      <c r="C153" s="135"/>
      <c r="D153" s="42"/>
      <c r="E153" s="123"/>
      <c r="F153" s="127"/>
      <c r="G153" s="128"/>
      <c r="H153" s="97"/>
      <c r="I153" s="100"/>
      <c r="J153" s="97"/>
      <c r="K153" s="123"/>
      <c r="L153" s="124"/>
      <c r="M153" s="218"/>
      <c r="N153" s="208"/>
      <c r="O153" s="226"/>
      <c r="P153" s="100"/>
      <c r="Q153" s="126"/>
      <c r="R153" s="16"/>
      <c r="S153" s="125"/>
    </row>
    <row r="154" spans="2:19" x14ac:dyDescent="0.25">
      <c r="B154" s="115"/>
      <c r="C154" s="135"/>
      <c r="D154" s="42"/>
      <c r="E154" s="123"/>
      <c r="F154" s="127"/>
      <c r="G154" s="128"/>
      <c r="H154" s="97"/>
      <c r="I154" s="100"/>
      <c r="J154" s="97"/>
      <c r="K154" s="123"/>
      <c r="L154" s="124"/>
      <c r="M154" s="218"/>
      <c r="N154" s="208"/>
      <c r="O154" s="226"/>
      <c r="P154" s="100"/>
      <c r="Q154" s="126"/>
      <c r="R154" s="16"/>
      <c r="S154" s="125"/>
    </row>
    <row r="155" spans="2:19" x14ac:dyDescent="0.25">
      <c r="B155" s="115"/>
      <c r="C155" s="135"/>
      <c r="D155" s="42"/>
      <c r="E155" s="123"/>
      <c r="F155" s="127"/>
      <c r="G155" s="128"/>
      <c r="H155" s="97"/>
      <c r="I155" s="100"/>
      <c r="J155" s="97"/>
      <c r="K155" s="123"/>
      <c r="L155" s="124"/>
      <c r="M155" s="218"/>
      <c r="N155" s="208"/>
      <c r="O155" s="226"/>
      <c r="P155" s="100"/>
      <c r="Q155" s="126"/>
      <c r="R155" s="16"/>
      <c r="S155" s="125"/>
    </row>
    <row r="156" spans="2:19" x14ac:dyDescent="0.25">
      <c r="B156" s="115"/>
      <c r="C156" s="135"/>
      <c r="D156" s="42"/>
      <c r="E156" s="123"/>
      <c r="F156" s="127"/>
      <c r="G156" s="128"/>
      <c r="H156" s="97"/>
      <c r="I156" s="100"/>
      <c r="J156" s="97"/>
      <c r="K156" s="123"/>
      <c r="L156" s="124"/>
      <c r="M156" s="218"/>
      <c r="N156" s="208"/>
      <c r="O156" s="226"/>
      <c r="P156" s="100"/>
      <c r="Q156" s="126"/>
      <c r="R156" s="16"/>
      <c r="S156" s="125"/>
    </row>
    <row r="157" spans="2:19" x14ac:dyDescent="0.25">
      <c r="B157" s="115"/>
      <c r="C157" s="135"/>
      <c r="D157" s="42"/>
      <c r="E157" s="123"/>
      <c r="F157" s="127"/>
      <c r="G157" s="128"/>
      <c r="H157" s="97"/>
      <c r="I157" s="100"/>
      <c r="J157" s="97"/>
      <c r="K157" s="123"/>
      <c r="L157" s="124"/>
      <c r="M157" s="218"/>
      <c r="N157" s="208"/>
      <c r="O157" s="226"/>
      <c r="P157" s="100"/>
      <c r="Q157" s="126"/>
      <c r="R157" s="16"/>
      <c r="S157" s="125"/>
    </row>
    <row r="158" spans="2:19" x14ac:dyDescent="0.25">
      <c r="B158" s="115"/>
      <c r="C158" s="135"/>
      <c r="D158" s="42"/>
      <c r="E158" s="123"/>
      <c r="F158" s="127"/>
      <c r="G158" s="128"/>
      <c r="H158" s="97"/>
      <c r="I158" s="100"/>
      <c r="J158" s="97"/>
      <c r="K158" s="123"/>
      <c r="L158" s="124"/>
      <c r="M158" s="218"/>
      <c r="N158" s="208"/>
      <c r="O158" s="226"/>
      <c r="P158" s="100"/>
      <c r="Q158" s="126"/>
      <c r="R158" s="16"/>
      <c r="S158" s="125"/>
    </row>
    <row r="159" spans="2:19" x14ac:dyDescent="0.25">
      <c r="B159" s="115"/>
      <c r="C159" s="135"/>
      <c r="D159" s="42"/>
      <c r="E159" s="123"/>
      <c r="F159" s="127"/>
      <c r="G159" s="128"/>
      <c r="H159" s="97"/>
      <c r="I159" s="100"/>
      <c r="J159" s="97"/>
      <c r="K159" s="123"/>
      <c r="L159" s="124"/>
      <c r="M159" s="218"/>
      <c r="N159" s="208"/>
      <c r="O159" s="226"/>
      <c r="P159" s="100"/>
      <c r="Q159" s="126"/>
      <c r="R159" s="16"/>
      <c r="S159" s="125"/>
    </row>
    <row r="160" spans="2:19" x14ac:dyDescent="0.25">
      <c r="B160" s="115"/>
      <c r="C160" s="135"/>
      <c r="D160" s="42"/>
      <c r="E160" s="123"/>
      <c r="F160" s="127"/>
      <c r="G160" s="128"/>
      <c r="H160" s="97"/>
      <c r="I160" s="100"/>
      <c r="J160" s="97"/>
      <c r="K160" s="123"/>
      <c r="L160" s="124"/>
      <c r="M160" s="218"/>
      <c r="N160" s="208"/>
      <c r="O160" s="226"/>
      <c r="P160" s="100"/>
      <c r="Q160" s="126"/>
      <c r="R160" s="16"/>
      <c r="S160" s="125"/>
    </row>
    <row r="161" spans="2:19" x14ac:dyDescent="0.25">
      <c r="B161" s="115"/>
      <c r="C161" s="135"/>
      <c r="D161" s="42"/>
      <c r="E161" s="123"/>
      <c r="F161" s="127"/>
      <c r="G161" s="128"/>
      <c r="H161" s="97"/>
      <c r="I161" s="100"/>
      <c r="J161" s="97"/>
      <c r="K161" s="123"/>
      <c r="L161" s="124"/>
      <c r="M161" s="218"/>
      <c r="N161" s="208"/>
      <c r="O161" s="226"/>
      <c r="P161" s="100"/>
      <c r="Q161" s="126"/>
      <c r="R161" s="16"/>
      <c r="S161" s="125"/>
    </row>
    <row r="162" spans="2:19" x14ac:dyDescent="0.25">
      <c r="B162" s="115"/>
      <c r="C162" s="135"/>
      <c r="D162" s="42"/>
      <c r="E162" s="123"/>
      <c r="F162" s="127"/>
      <c r="G162" s="128"/>
      <c r="H162" s="97"/>
      <c r="I162" s="100"/>
      <c r="J162" s="97"/>
      <c r="K162" s="123"/>
      <c r="L162" s="124"/>
      <c r="M162" s="218"/>
      <c r="N162" s="208"/>
      <c r="O162" s="226"/>
      <c r="P162" s="100"/>
      <c r="Q162" s="126"/>
      <c r="R162" s="16"/>
      <c r="S162" s="125"/>
    </row>
    <row r="163" spans="2:19" x14ac:dyDescent="0.25">
      <c r="B163" s="115"/>
      <c r="C163" s="135"/>
      <c r="D163" s="42"/>
      <c r="E163" s="123"/>
      <c r="F163" s="127"/>
      <c r="G163" s="128"/>
      <c r="H163" s="97"/>
      <c r="I163" s="100"/>
      <c r="J163" s="97"/>
      <c r="K163" s="123"/>
      <c r="L163" s="124"/>
      <c r="M163" s="218"/>
      <c r="N163" s="208"/>
      <c r="O163" s="226"/>
      <c r="P163" s="100"/>
      <c r="Q163" s="126"/>
      <c r="R163" s="16"/>
      <c r="S163" s="125"/>
    </row>
    <row r="164" spans="2:19" x14ac:dyDescent="0.25">
      <c r="B164" s="115"/>
      <c r="C164" s="135"/>
      <c r="D164" s="42"/>
      <c r="E164" s="123"/>
      <c r="F164" s="127"/>
      <c r="G164" s="128"/>
      <c r="H164" s="97"/>
      <c r="I164" s="100"/>
      <c r="J164" s="97"/>
      <c r="K164" s="123"/>
      <c r="L164" s="124"/>
      <c r="M164" s="218"/>
      <c r="N164" s="208"/>
      <c r="O164" s="226"/>
      <c r="P164" s="100"/>
      <c r="Q164" s="126"/>
      <c r="R164" s="16"/>
      <c r="S164" s="125"/>
    </row>
    <row r="165" spans="2:19" x14ac:dyDescent="0.25">
      <c r="B165" s="115"/>
      <c r="C165" s="135"/>
      <c r="D165" s="42"/>
      <c r="E165" s="123"/>
      <c r="F165" s="127"/>
      <c r="G165" s="128"/>
      <c r="H165" s="97"/>
      <c r="I165" s="100"/>
      <c r="J165" s="97"/>
      <c r="K165" s="123"/>
      <c r="L165" s="124"/>
      <c r="M165" s="218"/>
      <c r="N165" s="208"/>
      <c r="O165" s="226"/>
      <c r="P165" s="100"/>
      <c r="Q165" s="126"/>
      <c r="R165" s="16"/>
      <c r="S165" s="125"/>
    </row>
    <row r="166" spans="2:19" x14ac:dyDescent="0.25">
      <c r="B166" s="115"/>
      <c r="C166" s="135"/>
      <c r="D166" s="42"/>
      <c r="E166" s="123"/>
      <c r="F166" s="127"/>
      <c r="G166" s="128"/>
      <c r="H166" s="97"/>
      <c r="I166" s="100"/>
      <c r="J166" s="97"/>
      <c r="K166" s="123"/>
      <c r="L166" s="124"/>
      <c r="M166" s="218"/>
      <c r="N166" s="208"/>
      <c r="O166" s="226"/>
      <c r="P166" s="100"/>
      <c r="Q166" s="126"/>
      <c r="R166" s="16"/>
      <c r="S166" s="125"/>
    </row>
    <row r="167" spans="2:19" x14ac:dyDescent="0.25">
      <c r="B167" s="115"/>
      <c r="C167" s="135"/>
      <c r="D167" s="42"/>
      <c r="E167" s="123"/>
      <c r="F167" s="127"/>
      <c r="G167" s="128"/>
      <c r="H167" s="97"/>
      <c r="I167" s="100"/>
      <c r="J167" s="97"/>
      <c r="K167" s="123"/>
      <c r="L167" s="124"/>
      <c r="M167" s="218"/>
      <c r="N167" s="208"/>
      <c r="O167" s="226"/>
      <c r="P167" s="100"/>
      <c r="Q167" s="126"/>
      <c r="R167" s="16"/>
      <c r="S167" s="125"/>
    </row>
    <row r="168" spans="2:19" ht="15.75" thickBot="1" x14ac:dyDescent="0.3">
      <c r="B168" s="119"/>
      <c r="C168" s="120"/>
      <c r="D168" s="107"/>
      <c r="E168" s="24"/>
      <c r="F168" s="104"/>
      <c r="G168" s="30"/>
      <c r="H168" s="121"/>
      <c r="I168" s="120"/>
      <c r="J168" s="121"/>
      <c r="K168" s="24"/>
      <c r="L168" s="19"/>
      <c r="M168" s="222"/>
      <c r="N168" s="209"/>
      <c r="O168" s="228"/>
      <c r="P168" s="120"/>
      <c r="Q168" s="27"/>
      <c r="R168" s="16"/>
      <c r="S168" s="34"/>
    </row>
  </sheetData>
  <mergeCells count="56">
    <mergeCell ref="O87:O88"/>
    <mergeCell ref="P87:P88"/>
    <mergeCell ref="M69:M72"/>
    <mergeCell ref="F87:F88"/>
    <mergeCell ref="G87:G88"/>
    <mergeCell ref="H87:H88"/>
    <mergeCell ref="I87:I88"/>
    <mergeCell ref="J87:J88"/>
    <mergeCell ref="K87:K88"/>
    <mergeCell ref="L87:L88"/>
    <mergeCell ref="M87:M88"/>
    <mergeCell ref="H69:H72"/>
    <mergeCell ref="I69:I72"/>
    <mergeCell ref="J69:J72"/>
    <mergeCell ref="K69:K72"/>
    <mergeCell ref="L69:L72"/>
    <mergeCell ref="O51:O54"/>
    <mergeCell ref="P51:P54"/>
    <mergeCell ref="Q51:Q54"/>
    <mergeCell ref="S51:S54"/>
    <mergeCell ref="O69:O72"/>
    <mergeCell ref="P69:P72"/>
    <mergeCell ref="Q69:Q72"/>
    <mergeCell ref="S69:S72"/>
    <mergeCell ref="C69:C72"/>
    <mergeCell ref="D69:D72"/>
    <mergeCell ref="E69:E72"/>
    <mergeCell ref="F69:F72"/>
    <mergeCell ref="G69:G72"/>
    <mergeCell ref="P40:P42"/>
    <mergeCell ref="Q40:Q42"/>
    <mergeCell ref="S40:S42"/>
    <mergeCell ref="C51:C54"/>
    <mergeCell ref="D51:D54"/>
    <mergeCell ref="H51:H54"/>
    <mergeCell ref="I51:I54"/>
    <mergeCell ref="J51:J54"/>
    <mergeCell ref="L51:L54"/>
    <mergeCell ref="D40:D42"/>
    <mergeCell ref="H40:H42"/>
    <mergeCell ref="J40:J42"/>
    <mergeCell ref="L40:L42"/>
    <mergeCell ref="M40:M42"/>
    <mergeCell ref="O40:O42"/>
    <mergeCell ref="M51:M54"/>
    <mergeCell ref="D31:D32"/>
    <mergeCell ref="H31:H32"/>
    <mergeCell ref="L31:L32"/>
    <mergeCell ref="S31:S32"/>
    <mergeCell ref="D34:D36"/>
    <mergeCell ref="J34:J36"/>
    <mergeCell ref="L34:L36"/>
    <mergeCell ref="S34:S36"/>
    <mergeCell ref="M34:M36"/>
    <mergeCell ref="J31:J32"/>
    <mergeCell ref="M31:M32"/>
  </mergeCells>
  <dataValidations count="22">
    <dataValidation type="list" allowBlank="1" showInputMessage="1" showErrorMessage="1" sqref="E29:E30">
      <formula1>#REF!</formula1>
    </dataValidation>
    <dataValidation type="list" allowBlank="1" showInputMessage="1" showErrorMessage="1" sqref="Q43 Q37:Q40">
      <formula1>$P$27</formula1>
    </dataValidation>
    <dataValidation type="list" allowBlank="1" showInputMessage="1" showErrorMessage="1" sqref="E168 E73:E80 E44:E69">
      <formula1>$D$25:$D$28</formula1>
    </dataValidation>
    <dataValidation type="list" allowBlank="1" showInputMessage="1" showErrorMessage="1" sqref="Q168 Q55:Q69 Q73:Q80 Q44:Q51">
      <formula1>$Q$25</formula1>
    </dataValidation>
    <dataValidation type="list" allowBlank="1" showInputMessage="1" showErrorMessage="1" sqref="C69 C55:C67 C73:C80 C44:C51">
      <formula1>$C$25:$C$27</formula1>
    </dataValidation>
    <dataValidation type="list" allowBlank="1" showInputMessage="1" showErrorMessage="1" sqref="K48:K49 K73:K80 K168 K51:K56 K44:K46 K58:K69">
      <formula1>$E$25:$E$28</formula1>
    </dataValidation>
    <dataValidation type="list" allowBlank="1" showInputMessage="1" showErrorMessage="1" sqref="I29:I87 I89:I706">
      <formula1>$G$2:$G$17</formula1>
    </dataValidation>
    <dataValidation type="list" allowBlank="1" showInputMessage="1" showErrorMessage="1" sqref="M29:M87 M89:M297">
      <formula1>$F$2:$F$3</formula1>
    </dataValidation>
    <dataValidation type="list" allowBlank="1" showInputMessage="1" showErrorMessage="1" sqref="O91:O93 O97:O114 O29:O86 O116:O125 O127:O297">
      <formula1>$O$2:$O$9</formula1>
    </dataValidation>
    <dataValidation type="list" allowBlank="1" showInputMessage="1" showErrorMessage="1" sqref="P29:P87 P89:P337">
      <formula1>$P$2:$P$6</formula1>
    </dataValidation>
    <dataValidation type="list" allowBlank="1" showInputMessage="1" showErrorMessage="1" sqref="C68 C81:C168">
      <formula1>$C$2:$C$3</formula1>
    </dataValidation>
    <dataValidation type="list" allowBlank="1" showInputMessage="1" showErrorMessage="1" sqref="E81:E167">
      <formula1>$D$2:$D$5</formula1>
    </dataValidation>
    <dataValidation type="list" allowBlank="1" showInputMessage="1" showErrorMessage="1" sqref="K81:K86 K93 K97:K103 K105:K113 K117:K125 K127 K129:K167">
      <formula1>$E$2:$E$9</formula1>
    </dataValidation>
    <dataValidation type="list" allowBlank="1" showInputMessage="1" showErrorMessage="1" sqref="Q81:Q167">
      <formula1>$Q$2</formula1>
    </dataValidation>
    <dataValidation type="list" allowBlank="1" showInputMessage="1" showErrorMessage="1" sqref="K29:K30 E31:E36 C29:C36 Q29:Q36">
      <formula1>#REF!</formula1>
    </dataValidation>
    <dataValidation type="list" allowBlank="1" showInputMessage="1" showErrorMessage="1" sqref="K31:K36">
      <formula1>$F$29:$F$29</formula1>
    </dataValidation>
    <dataValidation type="list" allowBlank="1" showInputMessage="1" showErrorMessage="1" sqref="E37:E43">
      <formula1>$D$27:$D$28</formula1>
    </dataValidation>
    <dataValidation type="list" allowBlank="1" showInputMessage="1" showErrorMessage="1" sqref="K37:K43">
      <formula1>$E$27:$E$28</formula1>
    </dataValidation>
    <dataValidation type="list" allowBlank="1" showInputMessage="1" showErrorMessage="1" sqref="C37:C43">
      <formula1>$C$27:$C$28</formula1>
    </dataValidation>
    <dataValidation type="list" allowBlank="1" showInputMessage="1" showErrorMessage="1" sqref="B29:B134 B136:B705">
      <formula1>$B$2:$B$26</formula1>
    </dataValidation>
    <dataValidation type="list" allowBlank="1" showInputMessage="1" showErrorMessage="1" sqref="S29:S337">
      <formula1>$S$2:$S$3</formula1>
    </dataValidation>
    <dataValidation type="list" allowBlank="1" showInputMessage="1" showErrorMessage="1" sqref="N29:N168">
      <formula1>$M$2:$M$8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9" operator="containsText" id="{44F87387-FC8C-4E45-B5BF-3186A70E31D5}">
            <xm:f>NOT(ISERROR(SEARCH($C$3,C29)))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0" operator="containsText" id="{83DE1C34-AA97-4122-A12B-9C8F3B6FDEF5}">
            <xm:f>NOT(ISERROR(SEARCH($C$2,C29)))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C82 C84:C93 C97 C104:C105 C107:C117 C29:C80 C119:C120 C144:C706</xm:sqref>
        </x14:conditionalFormatting>
        <x14:conditionalFormatting xmlns:xm="http://schemas.microsoft.com/office/excel/2006/main">
          <x14:cfRule type="containsText" priority="205" operator="containsText" id="{379B6CD0-D481-4169-BF18-20B14ECB3C85}">
            <xm:f>NOT(ISERROR(SEARCH($D$5,E29)))</xm:f>
            <xm:f>$D$5</xm:f>
            <x14:dxf/>
          </x14:cfRule>
          <x14:cfRule type="containsText" priority="206" operator="containsText" id="{F67A44AD-3494-47AD-B865-DAE72F4D2B12}">
            <xm:f>NOT(ISERROR(SEARCH($D$4,E29)))</xm:f>
            <xm:f>$D$4</xm:f>
            <x14:dxf/>
          </x14:cfRule>
          <x14:cfRule type="containsText" priority="207" operator="containsText" id="{B26DB801-C27D-4B4F-9B85-FD21320C7343}">
            <xm:f>NOT(ISERROR(SEARCH($D$3,E29)))</xm:f>
            <xm:f>$D$3</xm:f>
            <x14:dxf/>
          </x14:cfRule>
          <x14:cfRule type="containsText" priority="208" operator="containsText" id="{7D6EB902-544B-4A8C-B94B-76093999D9C7}">
            <xm:f>NOT(ISERROR(SEARCH($D$2,E29)))</xm:f>
            <xm:f>$D$2</xm:f>
            <x14:dxf/>
          </x14:cfRule>
          <xm:sqref>E84:E93 E82 E100 E102 E104:E105 E107:E120 E29:E80 E144:E706</xm:sqref>
        </x14:conditionalFormatting>
        <x14:conditionalFormatting xmlns:xm="http://schemas.microsoft.com/office/excel/2006/main">
          <x14:cfRule type="containsText" priority="203" operator="containsText" id="{F6FCFCD5-7C93-416B-8B96-2EE29ADFF382}">
            <xm:f>NOT(ISERROR(SEARCH($F$3,M29)))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4" operator="containsText" id="{D2F1D8F6-ACB1-4C33-B07A-761E5059A978}">
            <xm:f>NOT(ISERROR(SEARCH($F$2,M29)))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M84 M87 M89:M97 M100 M102:M115 M117:M120 M29:M80 M144:M297</xm:sqref>
        </x14:conditionalFormatting>
        <x14:conditionalFormatting xmlns:xm="http://schemas.microsoft.com/office/excel/2006/main">
          <x14:cfRule type="containsText" priority="201" operator="containsText" id="{BD49BC0E-15B7-4D4B-84EB-CEAB1A47A717}">
            <xm:f>NOT(ISERROR(SEARCH($S$3,S29)))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9AD45B87-125A-493D-B32C-2FA3E732DE0D}">
            <xm:f>NOT(ISERROR(SEARCH($S$2,S29)))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S84 S86 S100 S107:S108 S112 S118 S29:S80 S144:S337</xm:sqref>
        </x14:conditionalFormatting>
        <x14:conditionalFormatting xmlns:xm="http://schemas.microsoft.com/office/excel/2006/main">
          <x14:cfRule type="containsText" priority="153" operator="containsText" id="{6598C428-57E5-4056-9C97-1AF2994D4D9A}">
            <xm:f>NOT(ISERROR(SEARCH($C$3,C81)))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4" operator="containsText" id="{4426B170-867C-4872-AFB0-B4FA07A8441E}">
            <xm:f>NOT(ISERROR(SEARCH($C$2,C81)))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C81</xm:sqref>
        </x14:conditionalFormatting>
        <x14:conditionalFormatting xmlns:xm="http://schemas.microsoft.com/office/excel/2006/main">
          <x14:cfRule type="containsText" priority="149" operator="containsText" id="{554898C3-E8D9-4544-951B-7C064FFD7530}">
            <xm:f>NOT(ISERROR(SEARCH($D$5,E81)))</xm:f>
            <xm:f>$D$5</xm:f>
            <x14:dxf/>
          </x14:cfRule>
          <x14:cfRule type="containsText" priority="150" operator="containsText" id="{15B2BD67-E8B5-4D10-8352-1272FE88C339}">
            <xm:f>NOT(ISERROR(SEARCH($D$4,E81)))</xm:f>
            <xm:f>$D$4</xm:f>
            <x14:dxf/>
          </x14:cfRule>
          <x14:cfRule type="containsText" priority="151" operator="containsText" id="{5E6D63F5-3D74-4AD2-A3ED-E13EBCE7FC59}">
            <xm:f>NOT(ISERROR(SEARCH($D$3,E81)))</xm:f>
            <xm:f>$D$3</xm:f>
            <x14:dxf/>
          </x14:cfRule>
          <x14:cfRule type="containsText" priority="152" operator="containsText" id="{7CEE10ED-5107-4A03-AC46-8F5E99FEB11A}">
            <xm:f>NOT(ISERROR(SEARCH($D$2,E81)))</xm:f>
            <xm:f>$D$2</xm:f>
            <x14:dxf/>
          </x14:cfRule>
          <xm:sqref>E81</xm:sqref>
        </x14:conditionalFormatting>
        <x14:conditionalFormatting xmlns:xm="http://schemas.microsoft.com/office/excel/2006/main">
          <x14:cfRule type="containsText" priority="147" operator="containsText" id="{F4B37AE6-DFBB-4816-BA9D-7EB9E74915ED}">
            <xm:f>NOT(ISERROR(SEARCH($F$3,M81)))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8" operator="containsText" id="{923169E6-6EDA-47E8-AA42-29831DC3FBD8}">
            <xm:f>NOT(ISERROR(SEARCH($F$2,M81)))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M81</xm:sqref>
        </x14:conditionalFormatting>
        <x14:conditionalFormatting xmlns:xm="http://schemas.microsoft.com/office/excel/2006/main">
          <x14:cfRule type="containsText" priority="143" operator="containsText" id="{5A6C72A4-4DD7-4AC3-A09A-D7B615F5A038}">
            <xm:f>NOT(ISERROR(SEARCH($S$3,S81)))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9A66F43A-5593-42BB-8946-DA83CB34CFBF}">
            <xm:f>NOT(ISERROR(SEARCH($S$2,S81)))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S81</xm:sqref>
        </x14:conditionalFormatting>
        <x14:conditionalFormatting xmlns:xm="http://schemas.microsoft.com/office/excel/2006/main">
          <x14:cfRule type="containsText" priority="141" operator="containsText" id="{1573CC89-D3CA-410A-A9FD-6911AFE36136}">
            <xm:f>NOT(ISERROR(SEARCH($F$3,M85)))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2" operator="containsText" id="{8E642572-35B8-44A8-B238-44DA4BB404EC}">
            <xm:f>NOT(ISERROR(SEARCH($F$2,M85)))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139" operator="containsText" id="{872ACB15-79CD-49F0-98C2-173D95D7517F}">
            <xm:f>NOT(ISERROR(SEARCH($S$3,S85)))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8D02CC53-3556-4677-B68F-422D8372AED6}">
            <xm:f>NOT(ISERROR(SEARCH($S$2,S85)))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S85</xm:sqref>
        </x14:conditionalFormatting>
        <x14:conditionalFormatting xmlns:xm="http://schemas.microsoft.com/office/excel/2006/main">
          <x14:cfRule type="containsText" priority="137" operator="containsText" id="{881B53B5-D860-4A0C-8D7E-214334FC729C}">
            <xm:f>NOT(ISERROR(SEARCH($F$3,M86)))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9B1106A3-F0A5-49D1-B025-501A6A6A3352}">
            <xm:f>NOT(ISERROR(SEARCH($F$2,M86)))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135" operator="containsText" id="{38DCDB5D-C0C6-4352-8AA3-185EC493D8F6}">
            <xm:f>NOT(ISERROR(SEARCH($S$3,S82)))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6" operator="containsText" id="{355B63DF-4EF5-4BA2-B1A4-BDC46AB95B2E}">
            <xm:f>NOT(ISERROR(SEARCH($S$2,S82)))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S82</xm:sqref>
        </x14:conditionalFormatting>
        <x14:conditionalFormatting xmlns:xm="http://schemas.microsoft.com/office/excel/2006/main">
          <x14:cfRule type="containsText" priority="133" operator="containsText" id="{64FE7FF9-08CF-4B47-8175-9C5B09A86CFF}">
            <xm:f>NOT(ISERROR(SEARCH($F$3,M82)))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BE7DC85C-A6E9-492F-B317-4D53E27DF481}">
            <xm:f>NOT(ISERROR(SEARCH($F$2,M82)))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M82</xm:sqref>
        </x14:conditionalFormatting>
        <x14:conditionalFormatting xmlns:xm="http://schemas.microsoft.com/office/excel/2006/main">
          <x14:cfRule type="containsText" priority="131" operator="containsText" id="{405976A7-4A8F-4B21-BCFE-05E2E5850D83}">
            <xm:f>NOT(ISERROR(SEARCH($C$3,C83)))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2" operator="containsText" id="{6BD248B4-F5FB-4348-82F1-D6110F02FBF9}">
            <xm:f>NOT(ISERROR(SEARCH($C$2,C83)))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C83</xm:sqref>
        </x14:conditionalFormatting>
        <x14:conditionalFormatting xmlns:xm="http://schemas.microsoft.com/office/excel/2006/main">
          <x14:cfRule type="containsText" priority="127" operator="containsText" id="{FD39A49B-4347-48AF-BFC2-4EAE8201D46A}">
            <xm:f>NOT(ISERROR(SEARCH($D$5,E83)))</xm:f>
            <xm:f>$D$5</xm:f>
            <x14:dxf/>
          </x14:cfRule>
          <x14:cfRule type="containsText" priority="128" operator="containsText" id="{18FE0356-2588-439A-8634-1A0B956728E1}">
            <xm:f>NOT(ISERROR(SEARCH($D$4,E83)))</xm:f>
            <xm:f>$D$4</xm:f>
            <x14:dxf/>
          </x14:cfRule>
          <x14:cfRule type="containsText" priority="129" operator="containsText" id="{DDEE7CBE-C185-4C33-B039-689CE07C7F13}">
            <xm:f>NOT(ISERROR(SEARCH($D$3,E83)))</xm:f>
            <xm:f>$D$3</xm:f>
            <x14:dxf/>
          </x14:cfRule>
          <x14:cfRule type="containsText" priority="130" operator="containsText" id="{42518871-8FAB-4BD9-AED6-C6EC9E21A7C1}">
            <xm:f>NOT(ISERROR(SEARCH($D$2,E83)))</xm:f>
            <xm:f>$D$2</xm:f>
            <x14:dxf/>
          </x14:cfRule>
          <xm:sqref>E83</xm:sqref>
        </x14:conditionalFormatting>
        <x14:conditionalFormatting xmlns:xm="http://schemas.microsoft.com/office/excel/2006/main">
          <x14:cfRule type="containsText" priority="125" operator="containsText" id="{AE6766CC-FF66-4595-AE27-6EC01D5AA733}">
            <xm:f>NOT(ISERROR(SEARCH($S$3,S83)))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6" operator="containsText" id="{23973787-CBFB-4E87-8BA7-BB60FA79A3BF}">
            <xm:f>NOT(ISERROR(SEARCH($S$2,S83)))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S83</xm:sqref>
        </x14:conditionalFormatting>
        <x14:conditionalFormatting xmlns:xm="http://schemas.microsoft.com/office/excel/2006/main">
          <x14:cfRule type="containsText" priority="123" operator="containsText" id="{BD6377DE-612D-4F01-A9B9-3A74F7E4F57B}">
            <xm:f>NOT(ISERROR(SEARCH($F$3,M83)))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8D881494-80B3-4466-A229-549329FC9834}">
            <xm:f>NOT(ISERROR(SEARCH($F$2,M83)))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21" operator="containsText" id="{0B8192B6-03D6-4CD2-8E84-FBB809EDC9B6}">
            <xm:f>NOT(ISERROR(SEARCH($C$3,C94)))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2" operator="containsText" id="{77CCBD2E-BFDF-4321-94C1-06059A0FC6F7}">
            <xm:f>NOT(ISERROR(SEARCH($C$2,C94)))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C94:C96</xm:sqref>
        </x14:conditionalFormatting>
        <x14:conditionalFormatting xmlns:xm="http://schemas.microsoft.com/office/excel/2006/main">
          <x14:cfRule type="containsText" priority="117" operator="containsText" id="{07E67405-8AB3-4A6D-AA21-65B6240FCCC5}">
            <xm:f>NOT(ISERROR(SEARCH($D$5,E94)))</xm:f>
            <xm:f>$D$5</xm:f>
            <x14:dxf/>
          </x14:cfRule>
          <x14:cfRule type="containsText" priority="118" operator="containsText" id="{C5A00E85-705F-4EC5-BFD7-9DD9CFD24CCE}">
            <xm:f>NOT(ISERROR(SEARCH($D$4,E94)))</xm:f>
            <xm:f>$D$4</xm:f>
            <x14:dxf/>
          </x14:cfRule>
          <x14:cfRule type="containsText" priority="119" operator="containsText" id="{BC48DD06-5651-4172-8602-7B03F4A8F333}">
            <xm:f>NOT(ISERROR(SEARCH($D$3,E94)))</xm:f>
            <xm:f>$D$3</xm:f>
            <x14:dxf/>
          </x14:cfRule>
          <x14:cfRule type="containsText" priority="120" operator="containsText" id="{3DB7CE5D-4997-4EDA-A34D-A3B5E3B28315}">
            <xm:f>NOT(ISERROR(SEARCH($D$2,E94)))</xm:f>
            <xm:f>$D$2</xm:f>
            <x14:dxf/>
          </x14:cfRule>
          <xm:sqref>E94:E96</xm:sqref>
        </x14:conditionalFormatting>
        <x14:conditionalFormatting xmlns:xm="http://schemas.microsoft.com/office/excel/2006/main">
          <x14:cfRule type="containsText" priority="113" operator="containsText" id="{96C974A2-8B6C-4E3E-84E5-CB1D90BEE3FF}">
            <xm:f>NOT(ISERROR(SEARCH($D$5,E97)))</xm:f>
            <xm:f>$D$5</xm:f>
            <x14:dxf/>
          </x14:cfRule>
          <x14:cfRule type="containsText" priority="114" operator="containsText" id="{E8853727-FDA4-4EA2-B6CC-777B8A8591CD}">
            <xm:f>NOT(ISERROR(SEARCH($D$4,E97)))</xm:f>
            <xm:f>$D$4</xm:f>
            <x14:dxf/>
          </x14:cfRule>
          <x14:cfRule type="containsText" priority="115" operator="containsText" id="{769417F8-A415-4A62-A4E4-62C802C1037A}">
            <xm:f>NOT(ISERROR(SEARCH($D$3,E97)))</xm:f>
            <xm:f>$D$3</xm:f>
            <x14:dxf/>
          </x14:cfRule>
          <x14:cfRule type="containsText" priority="116" operator="containsText" id="{780A1434-CBE7-483F-B35B-591AFAF8E710}">
            <xm:f>NOT(ISERROR(SEARCH($D$2,E97)))</xm:f>
            <xm:f>$D$2</xm:f>
            <x14:dxf/>
          </x14:cfRule>
          <xm:sqref>E97</xm:sqref>
        </x14:conditionalFormatting>
        <x14:conditionalFormatting xmlns:xm="http://schemas.microsoft.com/office/excel/2006/main">
          <x14:cfRule type="containsText" priority="111" operator="containsText" id="{52CDBE75-B54A-4289-BC94-542F13463C1B}">
            <xm:f>NOT(ISERROR(SEARCH($C$3,C98)))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2" operator="containsText" id="{02947359-27F1-48D1-BB40-4DAC033B8DA2}">
            <xm:f>NOT(ISERROR(SEARCH($C$2,C98)))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C98</xm:sqref>
        </x14:conditionalFormatting>
        <x14:conditionalFormatting xmlns:xm="http://schemas.microsoft.com/office/excel/2006/main">
          <x14:cfRule type="containsText" priority="107" operator="containsText" id="{00F85421-5177-44C4-AB7D-C0EFAA467B38}">
            <xm:f>NOT(ISERROR(SEARCH($D$5,E98)))</xm:f>
            <xm:f>$D$5</xm:f>
            <x14:dxf/>
          </x14:cfRule>
          <x14:cfRule type="containsText" priority="108" operator="containsText" id="{78621A14-61FA-4E01-B644-7B1A70CD5DF8}">
            <xm:f>NOT(ISERROR(SEARCH($D$4,E98)))</xm:f>
            <xm:f>$D$4</xm:f>
            <x14:dxf/>
          </x14:cfRule>
          <x14:cfRule type="containsText" priority="109" operator="containsText" id="{FB38469C-B70B-4BA0-8E75-C57D592CFEA9}">
            <xm:f>NOT(ISERROR(SEARCH($D$3,E98)))</xm:f>
            <xm:f>$D$3</xm:f>
            <x14:dxf/>
          </x14:cfRule>
          <x14:cfRule type="containsText" priority="110" operator="containsText" id="{12FD1FBC-3D79-486C-96C1-CCE9D0BA7E4B}">
            <xm:f>NOT(ISERROR(SEARCH($D$2,E98)))</xm:f>
            <xm:f>$D$2</xm:f>
            <x14:dxf/>
          </x14:cfRule>
          <xm:sqref>E98</xm:sqref>
        </x14:conditionalFormatting>
        <x14:conditionalFormatting xmlns:xm="http://schemas.microsoft.com/office/excel/2006/main">
          <x14:cfRule type="containsText" priority="105" operator="containsText" id="{3BE79B9B-21A4-4ABA-90F1-A8DA5054351E}">
            <xm:f>NOT(ISERROR(SEARCH($F$3,M98)))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6" operator="containsText" id="{F231DEA0-8004-41A2-8373-7A90EB773F64}">
            <xm:f>NOT(ISERROR(SEARCH($F$2,M98)))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M98</xm:sqref>
        </x14:conditionalFormatting>
        <x14:conditionalFormatting xmlns:xm="http://schemas.microsoft.com/office/excel/2006/main">
          <x14:cfRule type="containsText" priority="103" operator="containsText" id="{5D646119-4207-4463-A984-96685A50AD37}">
            <xm:f>NOT(ISERROR(SEARCH($C$3,C99)))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" operator="containsText" id="{73126C0F-AB7F-447F-B829-B99909AB75A9}">
            <xm:f>NOT(ISERROR(SEARCH($C$2,C99)))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C99</xm:sqref>
        </x14:conditionalFormatting>
        <x14:conditionalFormatting xmlns:xm="http://schemas.microsoft.com/office/excel/2006/main">
          <x14:cfRule type="containsText" priority="99" operator="containsText" id="{07E9EE40-F209-4EA8-ABF8-278E6221FE69}">
            <xm:f>NOT(ISERROR(SEARCH($D$5,E99)))</xm:f>
            <xm:f>$D$5</xm:f>
            <x14:dxf/>
          </x14:cfRule>
          <x14:cfRule type="containsText" priority="100" operator="containsText" id="{1823472F-8381-4BB2-8664-EF4D7DF34D06}">
            <xm:f>NOT(ISERROR(SEARCH($D$4,E99)))</xm:f>
            <xm:f>$D$4</xm:f>
            <x14:dxf/>
          </x14:cfRule>
          <x14:cfRule type="containsText" priority="101" operator="containsText" id="{077C9B19-41DF-43AA-B83E-5396F2B4A813}">
            <xm:f>NOT(ISERROR(SEARCH($D$3,E99)))</xm:f>
            <xm:f>$D$3</xm:f>
            <x14:dxf/>
          </x14:cfRule>
          <x14:cfRule type="containsText" priority="102" operator="containsText" id="{88F37B60-3267-4ADF-831A-77C2C0BFACBF}">
            <xm:f>NOT(ISERROR(SEARCH($D$2,E99)))</xm:f>
            <xm:f>$D$2</xm:f>
            <x14:dxf/>
          </x14:cfRule>
          <xm:sqref>E99</xm:sqref>
        </x14:conditionalFormatting>
        <x14:conditionalFormatting xmlns:xm="http://schemas.microsoft.com/office/excel/2006/main">
          <x14:cfRule type="containsText" priority="97" operator="containsText" id="{8AEBF8D5-0877-4F98-BDF6-2689E6FB848F}">
            <xm:f>NOT(ISERROR(SEARCH($F$3,M99)))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8" operator="containsText" id="{46FF66DD-569D-481E-AE87-830603D2A0E1}">
            <xm:f>NOT(ISERROR(SEARCH($F$2,M99)))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M99</xm:sqref>
        </x14:conditionalFormatting>
        <x14:conditionalFormatting xmlns:xm="http://schemas.microsoft.com/office/excel/2006/main">
          <x14:cfRule type="containsText" priority="95" operator="containsText" id="{47C27EBE-2472-4C5F-A9D4-B481E15010E2}">
            <xm:f>NOT(ISERROR(SEARCH($C$3,C100)))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6" operator="containsText" id="{B9FB4293-EB37-4DCF-A413-3F43985BDE6C}">
            <xm:f>NOT(ISERROR(SEARCH($C$2,C100)))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C100:C101</xm:sqref>
        </x14:conditionalFormatting>
        <x14:conditionalFormatting xmlns:xm="http://schemas.microsoft.com/office/excel/2006/main">
          <x14:cfRule type="containsText" priority="91" operator="containsText" id="{746DF197-0034-4696-8FEC-F4DBEB7F83C4}">
            <xm:f>NOT(ISERROR(SEARCH($D$5,E101)))</xm:f>
            <xm:f>$D$5</xm:f>
            <x14:dxf/>
          </x14:cfRule>
          <x14:cfRule type="containsText" priority="92" operator="containsText" id="{B41A5BE4-4BBA-47C3-898A-2E48DDE7338A}">
            <xm:f>NOT(ISERROR(SEARCH($D$4,E101)))</xm:f>
            <xm:f>$D$4</xm:f>
            <x14:dxf/>
          </x14:cfRule>
          <x14:cfRule type="containsText" priority="93" operator="containsText" id="{D86687E8-2192-4F35-9194-ED0930AC3A5F}">
            <xm:f>NOT(ISERROR(SEARCH($D$3,E101)))</xm:f>
            <xm:f>$D$3</xm:f>
            <x14:dxf/>
          </x14:cfRule>
          <x14:cfRule type="containsText" priority="94" operator="containsText" id="{20B04B84-271C-43A9-A404-57DCEB12C8BB}">
            <xm:f>NOT(ISERROR(SEARCH($D$2,E101)))</xm:f>
            <xm:f>$D$2</xm:f>
            <x14:dxf/>
          </x14:cfRule>
          <xm:sqref>E101</xm:sqref>
        </x14:conditionalFormatting>
        <x14:conditionalFormatting xmlns:xm="http://schemas.microsoft.com/office/excel/2006/main">
          <x14:cfRule type="containsText" priority="89" operator="containsText" id="{643B013E-E08B-4E4B-9980-D229C7EB7745}">
            <xm:f>NOT(ISERROR(SEARCH($F$3,M101)))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81F7B4A5-BE9F-418F-B40D-869E9127AD2C}">
            <xm:f>NOT(ISERROR(SEARCH($F$2,M101)))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M101</xm:sqref>
        </x14:conditionalFormatting>
        <x14:conditionalFormatting xmlns:xm="http://schemas.microsoft.com/office/excel/2006/main">
          <x14:cfRule type="containsText" priority="87" operator="containsText" id="{9F27FC8D-E39D-4B3C-85AB-36FDCCDB6828}">
            <xm:f>NOT(ISERROR(SEARCH($S$3,S101)))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86BF3113-D756-4B93-A4B9-6C9926D5B8E2}">
            <xm:f>NOT(ISERROR(SEARCH($S$2,S101)))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S101</xm:sqref>
        </x14:conditionalFormatting>
        <x14:conditionalFormatting xmlns:xm="http://schemas.microsoft.com/office/excel/2006/main">
          <x14:cfRule type="containsText" priority="85" operator="containsText" id="{E2F7627D-1B49-49FE-A000-2A46C7D28954}">
            <xm:f>NOT(ISERROR(SEARCH($S$3,S87)))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2ABAA916-3BF0-4D0E-BCB5-5084EFE9DA0D}">
            <xm:f>NOT(ISERROR(SEARCH($S$2,S87)))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S87:S99</xm:sqref>
        </x14:conditionalFormatting>
        <x14:conditionalFormatting xmlns:xm="http://schemas.microsoft.com/office/excel/2006/main">
          <x14:cfRule type="containsText" priority="83" operator="containsText" id="{D81D4962-44E6-4389-AEF3-1BCAE47B4FA9}">
            <xm:f>NOT(ISERROR(SEARCH($C$3,C102)))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4" operator="containsText" id="{72B8B026-9B86-449C-B552-2ED1742E2F40}">
            <xm:f>NOT(ISERROR(SEARCH($C$2,C102)))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C102</xm:sqref>
        </x14:conditionalFormatting>
        <x14:conditionalFormatting xmlns:xm="http://schemas.microsoft.com/office/excel/2006/main">
          <x14:cfRule type="containsText" priority="81" operator="containsText" id="{A5563527-4575-49AF-A2C6-B43AB1A86AFB}">
            <xm:f>NOT(ISERROR(SEARCH($S$3,S102)))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B17997C1-2899-47C0-A3F3-47C9E64E7BF1}">
            <xm:f>NOT(ISERROR(SEARCH($S$2,S102)))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S102</xm:sqref>
        </x14:conditionalFormatting>
        <x14:conditionalFormatting xmlns:xm="http://schemas.microsoft.com/office/excel/2006/main">
          <x14:cfRule type="containsText" priority="77" operator="containsText" id="{AD984378-5DAB-4169-9516-44610565174F}">
            <xm:f>NOT(ISERROR(SEARCH($D$5,E103)))</xm:f>
            <xm:f>$D$5</xm:f>
            <x14:dxf/>
          </x14:cfRule>
          <x14:cfRule type="containsText" priority="78" operator="containsText" id="{1769FBEA-DCF0-48FB-80DF-36B4BDAE46D9}">
            <xm:f>NOT(ISERROR(SEARCH($D$4,E103)))</xm:f>
            <xm:f>$D$4</xm:f>
            <x14:dxf/>
          </x14:cfRule>
          <x14:cfRule type="containsText" priority="79" operator="containsText" id="{A5088F43-503C-4351-94D5-D21AB6D0030E}">
            <xm:f>NOT(ISERROR(SEARCH($D$3,E103)))</xm:f>
            <xm:f>$D$3</xm:f>
            <x14:dxf/>
          </x14:cfRule>
          <x14:cfRule type="containsText" priority="80" operator="containsText" id="{7AC752E4-809E-4917-B012-48472C25D9A1}">
            <xm:f>NOT(ISERROR(SEARCH($D$2,E103)))</xm:f>
            <xm:f>$D$2</xm:f>
            <x14:dxf/>
          </x14:cfRule>
          <xm:sqref>E103</xm:sqref>
        </x14:conditionalFormatting>
        <x14:conditionalFormatting xmlns:xm="http://schemas.microsoft.com/office/excel/2006/main">
          <x14:cfRule type="containsText" priority="75" operator="containsText" id="{DE2F302F-C45B-4235-8F86-D16E2E8A63B5}">
            <xm:f>NOT(ISERROR(SEARCH($C$3,C103)))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6" operator="containsText" id="{C534E069-F712-4294-A1E0-209C2243E5ED}">
            <xm:f>NOT(ISERROR(SEARCH($C$2,C103)))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C103</xm:sqref>
        </x14:conditionalFormatting>
        <x14:conditionalFormatting xmlns:xm="http://schemas.microsoft.com/office/excel/2006/main">
          <x14:cfRule type="containsText" priority="73" operator="containsText" id="{7225AC5F-DA16-4ABA-BE1E-FB6EE03C963F}">
            <xm:f>NOT(ISERROR(SEARCH($S$3,S103)))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5070E851-7E10-49F4-B0B6-0587AAED9BF4}">
            <xm:f>NOT(ISERROR(SEARCH($S$2,S103)))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S103</xm:sqref>
        </x14:conditionalFormatting>
        <x14:conditionalFormatting xmlns:xm="http://schemas.microsoft.com/office/excel/2006/main">
          <x14:cfRule type="containsText" priority="71" operator="containsText" id="{D5B99DEA-5CE5-4F8B-BD46-34FC35A74966}">
            <xm:f>NOT(ISERROR(SEARCH($S$3,S104)))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2" operator="containsText" id="{13F9D718-1985-4FB7-96B5-2369B510753C}">
            <xm:f>NOT(ISERROR(SEARCH($S$2,S104)))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S104</xm:sqref>
        </x14:conditionalFormatting>
        <x14:conditionalFormatting xmlns:xm="http://schemas.microsoft.com/office/excel/2006/main">
          <x14:cfRule type="containsText" priority="69" operator="containsText" id="{AFB960CD-55C9-4ACB-8767-4CFC107E6DBE}">
            <xm:f>NOT(ISERROR(SEARCH($C$3,C106)))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0" operator="containsText" id="{264A115E-E691-4D58-9B47-1E0651592EE3}">
            <xm:f>NOT(ISERROR(SEARCH($C$2,C106)))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ontainsText" priority="65" operator="containsText" id="{466B9D4E-3C87-4A63-A661-10C93C35237A}">
            <xm:f>NOT(ISERROR(SEARCH($D$5,E106)))</xm:f>
            <xm:f>$D$5</xm:f>
            <x14:dxf/>
          </x14:cfRule>
          <x14:cfRule type="containsText" priority="66" operator="containsText" id="{778612ED-DBBB-4EED-8E9F-2C8446592A1B}">
            <xm:f>NOT(ISERROR(SEARCH($D$4,E106)))</xm:f>
            <xm:f>$D$4</xm:f>
            <x14:dxf/>
          </x14:cfRule>
          <x14:cfRule type="containsText" priority="67" operator="containsText" id="{486C2ED7-7871-48D3-8C6F-95F53025C2CB}">
            <xm:f>NOT(ISERROR(SEARCH($D$3,E106)))</xm:f>
            <xm:f>$D$3</xm:f>
            <x14:dxf/>
          </x14:cfRule>
          <x14:cfRule type="containsText" priority="68" operator="containsText" id="{9C10AE0B-4998-48A9-8208-0ED6109B7F18}">
            <xm:f>NOT(ISERROR(SEARCH($D$2,E106)))</xm:f>
            <xm:f>$D$2</xm:f>
            <x14:dxf/>
          </x14:cfRule>
          <xm:sqref>E106</xm:sqref>
        </x14:conditionalFormatting>
        <x14:conditionalFormatting xmlns:xm="http://schemas.microsoft.com/office/excel/2006/main">
          <x14:cfRule type="containsText" priority="63" operator="containsText" id="{193874EE-1389-488C-A4E0-BAD35EA896A3}">
            <xm:f>NOT(ISERROR(SEARCH($S$3,S105)))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4" operator="containsText" id="{F3D549A3-70F8-4D5F-83B8-A5EB4E8ECF5C}">
            <xm:f>NOT(ISERROR(SEARCH($S$2,S105)))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S105:S106</xm:sqref>
        </x14:conditionalFormatting>
        <x14:conditionalFormatting xmlns:xm="http://schemas.microsoft.com/office/excel/2006/main">
          <x14:cfRule type="containsText" priority="61" operator="containsText" id="{8B75A66F-F1EA-4877-8050-31509B66D3F8}">
            <xm:f>NOT(ISERROR(SEARCH($S$3,S109)))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94332196-E50F-4F4C-9703-D793CA09611D}">
            <xm:f>NOT(ISERROR(SEARCH($S$2,S109)))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S109</xm:sqref>
        </x14:conditionalFormatting>
        <x14:conditionalFormatting xmlns:xm="http://schemas.microsoft.com/office/excel/2006/main">
          <x14:cfRule type="containsText" priority="59" operator="containsText" id="{2E0B398E-7EC7-49C3-BD6F-84D325369128}">
            <xm:f>NOT(ISERROR(SEARCH($S$3,S110)))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79D9CFE3-1574-448B-A45F-C691EB1B5EE9}">
            <xm:f>NOT(ISERROR(SEARCH($S$2,S110)))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S110:S111</xm:sqref>
        </x14:conditionalFormatting>
        <x14:conditionalFormatting xmlns:xm="http://schemas.microsoft.com/office/excel/2006/main">
          <x14:cfRule type="containsText" priority="57" operator="containsText" id="{90F87976-5CD6-4656-B490-1CE18467A949}">
            <xm:f>NOT(ISERROR(SEARCH($S$3,S113)))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8" operator="containsText" id="{10956DB0-89C5-4D4A-98D6-4CBD26982021}">
            <xm:f>NOT(ISERROR(SEARCH($S$2,S113)))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S113</xm:sqref>
        </x14:conditionalFormatting>
        <x14:conditionalFormatting xmlns:xm="http://schemas.microsoft.com/office/excel/2006/main">
          <x14:cfRule type="containsText" priority="55" operator="containsText" id="{1DE1F7F6-589E-41F0-9253-68C613F70CE3}">
            <xm:f>NOT(ISERROR(SEARCH($S$3,S114)))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6" operator="containsText" id="{6B9CA338-D466-4ECB-98BD-AA6DA4D69691}">
            <xm:f>NOT(ISERROR(SEARCH($S$2,S114)))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S114</xm:sqref>
        </x14:conditionalFormatting>
        <x14:conditionalFormatting xmlns:xm="http://schemas.microsoft.com/office/excel/2006/main">
          <x14:cfRule type="containsText" priority="53" operator="containsText" id="{EA59A1A6-61C7-4588-BFDB-D7CA808A3468}">
            <xm:f>NOT(ISERROR(SEARCH($S$3,S115)))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8A8F6FBC-7A92-4E6B-9BB7-6B587A3765B2}">
            <xm:f>NOT(ISERROR(SEARCH($S$2,S115)))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S115</xm:sqref>
        </x14:conditionalFormatting>
        <x14:conditionalFormatting xmlns:xm="http://schemas.microsoft.com/office/excel/2006/main">
          <x14:cfRule type="containsText" priority="51" operator="containsText" id="{3268F2E0-AFA3-47C7-9100-F761CB1887F8}">
            <xm:f>NOT(ISERROR(SEARCH($F$3,M116)))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2" operator="containsText" id="{5E1677B9-F69D-422C-8FFB-97E8D8D654CE}">
            <xm:f>NOT(ISERROR(SEARCH($F$2,M116)))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M116</xm:sqref>
        </x14:conditionalFormatting>
        <x14:conditionalFormatting xmlns:xm="http://schemas.microsoft.com/office/excel/2006/main">
          <x14:cfRule type="containsText" priority="49" operator="containsText" id="{D40D5A4C-9A50-4378-9FE6-5945C60FDF44}">
            <xm:f>NOT(ISERROR(SEARCH($S$3,S116)))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08F8B6C9-CC37-42F2-A01D-FF9F923DD943}">
            <xm:f>NOT(ISERROR(SEARCH($S$2,S116)))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S116</xm:sqref>
        </x14:conditionalFormatting>
        <x14:conditionalFormatting xmlns:xm="http://schemas.microsoft.com/office/excel/2006/main">
          <x14:cfRule type="containsText" priority="47" operator="containsText" id="{7B8A9D7F-A5EA-4FA5-A9BF-E8AB8B3B414C}">
            <xm:f>NOT(ISERROR(SEARCH($C$3,C118)))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8" operator="containsText" id="{269527F9-83C2-4762-8871-68AC9F9D6CF5}">
            <xm:f>NOT(ISERROR(SEARCH($C$2,C118)))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C118</xm:sqref>
        </x14:conditionalFormatting>
        <x14:conditionalFormatting xmlns:xm="http://schemas.microsoft.com/office/excel/2006/main">
          <x14:cfRule type="containsText" priority="45" operator="containsText" id="{C4E9B366-70AB-4C86-9D57-3EA845CEEEC0}">
            <xm:f>NOT(ISERROR(SEARCH($S$3,S117)))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69554081-D86D-4166-BA69-27FABCE24A20}">
            <xm:f>NOT(ISERROR(SEARCH($S$2,S117)))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S117</xm:sqref>
        </x14:conditionalFormatting>
        <x14:conditionalFormatting xmlns:xm="http://schemas.microsoft.com/office/excel/2006/main">
          <x14:cfRule type="containsText" priority="43" operator="containsText" id="{67C11EDE-B095-475F-89AD-0647BE7948DD}">
            <xm:f>NOT(ISERROR(SEARCH($S$3,S119)))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4" operator="containsText" id="{B7DE45C7-244B-4162-867D-73A645DB0757}">
            <xm:f>NOT(ISERROR(SEARCH($S$2,S119)))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S119</xm:sqref>
        </x14:conditionalFormatting>
        <x14:conditionalFormatting xmlns:xm="http://schemas.microsoft.com/office/excel/2006/main">
          <x14:cfRule type="containsText" priority="41" operator="containsText" id="{5A48C0D3-1BA8-4ACF-8716-ABECABBA37E4}">
            <xm:f>NOT(ISERROR(SEARCH($S$3,S120)))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08EE66B5-D852-4811-A8B5-400B575D4003}">
            <xm:f>NOT(ISERROR(SEARCH($S$2,S120)))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S120</xm:sqref>
        </x14:conditionalFormatting>
        <x14:conditionalFormatting xmlns:xm="http://schemas.microsoft.com/office/excel/2006/main">
          <x14:cfRule type="containsText" priority="39" operator="containsText" id="{44E75B38-0064-4DEA-BAF0-256A9957A496}">
            <xm:f>NOT(ISERROR(SEARCH($C$3,C121)))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0" operator="containsText" id="{81EC4B25-C9CA-455D-A24B-46C0299A9CA9}">
            <xm:f>NOT(ISERROR(SEARCH($C$2,C121)))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C121:C137 C141:C143</xm:sqref>
        </x14:conditionalFormatting>
        <x14:conditionalFormatting xmlns:xm="http://schemas.microsoft.com/office/excel/2006/main">
          <x14:cfRule type="containsText" priority="35" operator="containsText" id="{6EE5526E-EED6-4860-A844-96034BB7C6D4}">
            <xm:f>NOT(ISERROR(SEARCH($D$5,E121)))</xm:f>
            <xm:f>$D$5</xm:f>
            <x14:dxf/>
          </x14:cfRule>
          <x14:cfRule type="containsText" priority="36" operator="containsText" id="{6C9CDC02-941C-48A6-98E5-A823AC1E7684}">
            <xm:f>NOT(ISERROR(SEARCH($D$4,E121)))</xm:f>
            <xm:f>$D$4</xm:f>
            <x14:dxf/>
          </x14:cfRule>
          <x14:cfRule type="containsText" priority="37" operator="containsText" id="{DCE97DFC-63B1-4866-A88D-45BAD9885391}">
            <xm:f>NOT(ISERROR(SEARCH($D$3,E121)))</xm:f>
            <xm:f>$D$3</xm:f>
            <x14:dxf/>
          </x14:cfRule>
          <x14:cfRule type="containsText" priority="38" operator="containsText" id="{6CFB4CDE-35E7-4B52-BC8D-367A608B5A12}">
            <xm:f>NOT(ISERROR(SEARCH($D$2,E121)))</xm:f>
            <xm:f>$D$2</xm:f>
            <x14:dxf/>
          </x14:cfRule>
          <xm:sqref>E121:E137 E139 E141:E143</xm:sqref>
        </x14:conditionalFormatting>
        <x14:conditionalFormatting xmlns:xm="http://schemas.microsoft.com/office/excel/2006/main">
          <x14:cfRule type="containsText" priority="33" operator="containsText" id="{28B3870D-3630-4CF5-AE36-609E7D00730A}">
            <xm:f>NOT(ISERROR(SEARCH($F$3,M121)))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ED6C676F-5F53-4CF9-A40B-C5C0082EB333}">
            <xm:f>NOT(ISERROR(SEARCH($F$2,M121)))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M121:M137 M141:M143</xm:sqref>
        </x14:conditionalFormatting>
        <x14:conditionalFormatting xmlns:xm="http://schemas.microsoft.com/office/excel/2006/main">
          <x14:cfRule type="containsText" priority="31" operator="containsText" id="{6ABAAC25-4AEF-4657-9281-80EF4358E6E1}">
            <xm:f>NOT(ISERROR(SEARCH($S$3,S121)))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6BC6BCBC-5608-456C-9ED0-90635D0EAA47}">
            <xm:f>NOT(ISERROR(SEARCH($S$2,S121)))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S121:S129 S141:S143</xm:sqref>
        </x14:conditionalFormatting>
        <x14:conditionalFormatting xmlns:xm="http://schemas.microsoft.com/office/excel/2006/main">
          <x14:cfRule type="containsText" priority="29" operator="containsText" id="{5B911405-CC89-4DE5-93A9-CB90B319DAE6}">
            <xm:f>NOT(ISERROR(SEARCH($S$3,S130)))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4E8AB3D0-4EA0-411B-A186-2309F48CD866}">
            <xm:f>NOT(ISERROR(SEARCH($S$2,S130)))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ontainsText" priority="27" operator="containsText" id="{50710809-F316-4C9C-BE63-5D159475BD21}">
            <xm:f>NOT(ISERROR(SEARCH($S$3,S131)))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E0F5D5B9-144B-40FC-A281-494C63C51D77}">
            <xm:f>NOT(ISERROR(SEARCH($S$2,S131)))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S131</xm:sqref>
        </x14:conditionalFormatting>
        <x14:conditionalFormatting xmlns:xm="http://schemas.microsoft.com/office/excel/2006/main">
          <x14:cfRule type="containsText" priority="25" operator="containsText" id="{B68B30FA-9D67-4F38-8159-7A8B8EC299B9}">
            <xm:f>NOT(ISERROR(SEARCH($S$3,S132)))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CA2158B8-A74B-42A9-9B53-DD895F68ED40}">
            <xm:f>NOT(ISERROR(SEARCH($S$2,S132)))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S132</xm:sqref>
        </x14:conditionalFormatting>
        <x14:conditionalFormatting xmlns:xm="http://schemas.microsoft.com/office/excel/2006/main">
          <x14:cfRule type="containsText" priority="23" operator="containsText" id="{3C2082A3-D845-49F4-AFCB-58C17FE40241}">
            <xm:f>NOT(ISERROR(SEARCH($S$3,S133)))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F5A4AA06-7463-42F2-80ED-544CA5CDDE33}">
            <xm:f>NOT(ISERROR(SEARCH($S$2,S133)))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S133</xm:sqref>
        </x14:conditionalFormatting>
        <x14:conditionalFormatting xmlns:xm="http://schemas.microsoft.com/office/excel/2006/main">
          <x14:cfRule type="containsText" priority="21" operator="containsText" id="{3C1D3B0A-76E0-4C33-B70B-723A8444F33D}">
            <xm:f>NOT(ISERROR(SEARCH($S$3,S134)))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7FF7398E-14A4-49F3-A5DE-B1531783DDFD}">
            <xm:f>NOT(ISERROR(SEARCH($S$2,S134)))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S134</xm:sqref>
        </x14:conditionalFormatting>
        <x14:conditionalFormatting xmlns:xm="http://schemas.microsoft.com/office/excel/2006/main">
          <x14:cfRule type="containsText" priority="19" operator="containsText" id="{70D40183-D89C-4BE9-82C2-E4A421404EAC}">
            <xm:f>NOT(ISERROR(SEARCH($S$3,S135)))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DB97BDF6-0402-4182-8BDC-848F35EAB615}">
            <xm:f>NOT(ISERROR(SEARCH($S$2,S135)))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S135</xm:sqref>
        </x14:conditionalFormatting>
        <x14:conditionalFormatting xmlns:xm="http://schemas.microsoft.com/office/excel/2006/main">
          <x14:cfRule type="containsText" priority="17" operator="containsText" id="{71924EF6-297D-4E7D-8C6E-1D3993B85797}">
            <xm:f>NOT(ISERROR(SEARCH($S$3,S136)))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6A26469-4368-49E2-9CFB-8E9C5BE0BE1D}">
            <xm:f>NOT(ISERROR(SEARCH($S$2,S136)))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S136:S140</xm:sqref>
        </x14:conditionalFormatting>
        <x14:conditionalFormatting xmlns:xm="http://schemas.microsoft.com/office/excel/2006/main">
          <x14:cfRule type="containsText" priority="15" operator="containsText" id="{A3AE0E57-BEC2-4D14-84A1-9FB9C09803A8}">
            <xm:f>NOT(ISERROR(SEARCH($C$3,C138)))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" operator="containsText" id="{E2D09E7D-CFFB-4084-B9FC-0D8AE2F84391}">
            <xm:f>NOT(ISERROR(SEARCH($C$2,C138)))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C138:C139</xm:sqref>
        </x14:conditionalFormatting>
        <x14:conditionalFormatting xmlns:xm="http://schemas.microsoft.com/office/excel/2006/main">
          <x14:cfRule type="containsText" priority="11" operator="containsText" id="{FBAE27A1-7EAD-450D-B6BF-60B20ED9B205}">
            <xm:f>NOT(ISERROR(SEARCH($D$5,E138)))</xm:f>
            <xm:f>$D$5</xm:f>
            <x14:dxf/>
          </x14:cfRule>
          <x14:cfRule type="containsText" priority="12" operator="containsText" id="{FF326AE7-15AD-4BE6-BA49-91925658496C}">
            <xm:f>NOT(ISERROR(SEARCH($D$4,E138)))</xm:f>
            <xm:f>$D$4</xm:f>
            <x14:dxf/>
          </x14:cfRule>
          <x14:cfRule type="containsText" priority="13" operator="containsText" id="{E232628F-44C8-44CC-81E2-BD3838C99938}">
            <xm:f>NOT(ISERROR(SEARCH($D$3,E138)))</xm:f>
            <xm:f>$D$3</xm:f>
            <x14:dxf/>
          </x14:cfRule>
          <x14:cfRule type="containsText" priority="14" operator="containsText" id="{64770182-3F4F-4CE5-9A63-69AD0F2DDB2F}">
            <xm:f>NOT(ISERROR(SEARCH($D$2,E138)))</xm:f>
            <xm:f>$D$2</xm:f>
            <x14:dxf/>
          </x14:cfRule>
          <xm:sqref>E138</xm:sqref>
        </x14:conditionalFormatting>
        <x14:conditionalFormatting xmlns:xm="http://schemas.microsoft.com/office/excel/2006/main">
          <x14:cfRule type="containsText" priority="9" operator="containsText" id="{718E18AE-815E-4F6D-A4AC-A39A68F4B94A}">
            <xm:f>NOT(ISERROR(SEARCH($F$3,M138)))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88603638-309C-4ADB-9760-6F3724FDE1AB}">
            <xm:f>NOT(ISERROR(SEARCH($F$2,M138)))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M138</xm:sqref>
        </x14:conditionalFormatting>
        <x14:conditionalFormatting xmlns:xm="http://schemas.microsoft.com/office/excel/2006/main">
          <x14:cfRule type="containsText" priority="7" operator="containsText" id="{F4B2C1DA-DCDE-44E0-B624-F960533345BE}">
            <xm:f>NOT(ISERROR(SEARCH($F$3,M139)))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14B7F4BC-B3CA-430A-96A6-8ACEACB39AEF}">
            <xm:f>NOT(ISERROR(SEARCH($F$2,M139)))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M139:M140</xm:sqref>
        </x14:conditionalFormatting>
        <x14:conditionalFormatting xmlns:xm="http://schemas.microsoft.com/office/excel/2006/main">
          <x14:cfRule type="containsText" priority="5" operator="containsText" id="{39ABCAF1-F248-49BE-8346-8EF7C450F6BD}">
            <xm:f>NOT(ISERROR(SEARCH($C$3,C140)))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98EFC2C8-93B0-4113-B036-9AD1143D51A7}">
            <xm:f>NOT(ISERROR(SEARCH($C$2,C140)))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C140</xm:sqref>
        </x14:conditionalFormatting>
        <x14:conditionalFormatting xmlns:xm="http://schemas.microsoft.com/office/excel/2006/main">
          <x14:cfRule type="containsText" priority="1" operator="containsText" id="{83A5CE27-E5A4-404A-820D-A1D8420FBAC0}">
            <xm:f>NOT(ISERROR(SEARCH($D$5,E140)))</xm:f>
            <xm:f>$D$5</xm:f>
            <x14:dxf/>
          </x14:cfRule>
          <x14:cfRule type="containsText" priority="2" operator="containsText" id="{2B2036A9-9143-4D8E-BD16-9C48849D92E4}">
            <xm:f>NOT(ISERROR(SEARCH($D$4,E140)))</xm:f>
            <xm:f>$D$4</xm:f>
            <x14:dxf/>
          </x14:cfRule>
          <x14:cfRule type="containsText" priority="3" operator="containsText" id="{534AF3F3-1C48-4F20-8453-FDF1D832A3BA}">
            <xm:f>NOT(ISERROR(SEARCH($D$3,E140)))</xm:f>
            <xm:f>$D$3</xm:f>
            <x14:dxf/>
          </x14:cfRule>
          <x14:cfRule type="containsText" priority="4" operator="containsText" id="{7B487BD3-BABB-4FA2-B687-DDF33DEA737C}">
            <xm:f>NOT(ISERROR(SEARCH($D$2,E140)))</xm:f>
            <xm:f>$D$2</xm:f>
            <x14:dxf/>
          </x14:cfRule>
          <xm:sqref>E140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s="16" t="s">
        <v>560</v>
      </c>
    </row>
    <row r="2" spans="1:1" x14ac:dyDescent="0.25">
      <c r="A2" s="16" t="s">
        <v>553</v>
      </c>
    </row>
    <row r="3" spans="1:1" x14ac:dyDescent="0.25">
      <c r="A3" t="s">
        <v>555</v>
      </c>
    </row>
    <row r="4" spans="1:1" x14ac:dyDescent="0.25">
      <c r="A4" t="s">
        <v>559</v>
      </c>
    </row>
    <row r="5" spans="1:1" x14ac:dyDescent="0.25">
      <c r="A5" t="s">
        <v>556</v>
      </c>
    </row>
    <row r="6" spans="1:1" x14ac:dyDescent="0.25">
      <c r="A6" t="s">
        <v>557</v>
      </c>
    </row>
    <row r="7" spans="1:1" x14ac:dyDescent="0.25">
      <c r="A7" t="s">
        <v>558</v>
      </c>
    </row>
    <row r="8" spans="1:1" x14ac:dyDescent="0.25">
      <c r="A8" t="s">
        <v>584</v>
      </c>
    </row>
    <row r="9" spans="1:1" x14ac:dyDescent="0.25">
      <c r="A9" t="s">
        <v>551</v>
      </c>
    </row>
    <row r="10" spans="1:1" x14ac:dyDescent="0.25">
      <c r="A10" t="s">
        <v>561</v>
      </c>
    </row>
    <row r="11" spans="1:1" x14ac:dyDescent="0.25">
      <c r="A11" t="s">
        <v>552</v>
      </c>
    </row>
    <row r="12" spans="1:1" x14ac:dyDescent="0.25">
      <c r="A12" t="s">
        <v>575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zoomScale="85" zoomScaleNormal="85" workbookViewId="0">
      <selection activeCell="E5" sqref="E5"/>
    </sheetView>
  </sheetViews>
  <sheetFormatPr defaultRowHeight="15" outlineLevelCol="1" x14ac:dyDescent="0.25"/>
  <cols>
    <col min="1" max="1" width="2.5703125" customWidth="1" outlineLevel="1"/>
    <col min="2" max="2" width="5.42578125" customWidth="1" outlineLevel="1"/>
    <col min="3" max="3" width="41.7109375" customWidth="1" outlineLevel="1"/>
    <col min="4" max="4" width="3" customWidth="1"/>
    <col min="5" max="5" width="60.85546875" customWidth="1"/>
    <col min="6" max="6" width="13.28515625" style="179" customWidth="1"/>
    <col min="7" max="22" width="5.140625" style="181" customWidth="1"/>
    <col min="23" max="23" width="6.7109375" style="181" customWidth="1"/>
    <col min="26" max="26" width="13.7109375" customWidth="1"/>
    <col min="27" max="27" width="12.7109375" customWidth="1"/>
    <col min="28" max="28" width="15.42578125" customWidth="1"/>
    <col min="29" max="29" width="13.28515625" customWidth="1"/>
    <col min="30" max="30" width="12.42578125" customWidth="1"/>
    <col min="31" max="31" width="11.5703125" customWidth="1"/>
  </cols>
  <sheetData>
    <row r="1" spans="2:39" ht="15.75" thickBot="1" x14ac:dyDescent="0.3">
      <c r="D1">
        <v>0</v>
      </c>
    </row>
    <row r="2" spans="2:39" ht="34.5" customHeight="1" thickBot="1" x14ac:dyDescent="0.3">
      <c r="B2" s="327" t="s">
        <v>453</v>
      </c>
      <c r="C2" s="327"/>
      <c r="E2" s="328" t="s">
        <v>452</v>
      </c>
      <c r="F2" s="330" t="s">
        <v>457</v>
      </c>
      <c r="G2" s="332" t="s">
        <v>201</v>
      </c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4"/>
      <c r="W2" s="335" t="s">
        <v>455</v>
      </c>
      <c r="Y2" s="323" t="s">
        <v>469</v>
      </c>
      <c r="Z2" s="324"/>
      <c r="AA2" s="324"/>
      <c r="AB2" s="324"/>
      <c r="AC2" s="324"/>
      <c r="AD2" s="324"/>
      <c r="AE2" s="324"/>
      <c r="AF2" s="325" t="s">
        <v>478</v>
      </c>
      <c r="AG2" s="21" t="s">
        <v>470</v>
      </c>
      <c r="AH2" s="21" t="s">
        <v>471</v>
      </c>
      <c r="AI2" s="21" t="s">
        <v>472</v>
      </c>
      <c r="AJ2" s="21" t="s">
        <v>473</v>
      </c>
      <c r="AK2" s="21" t="s">
        <v>474</v>
      </c>
      <c r="AL2" s="21" t="s">
        <v>475</v>
      </c>
      <c r="AM2" s="21" t="s">
        <v>476</v>
      </c>
    </row>
    <row r="3" spans="2:39" ht="30.75" thickBot="1" x14ac:dyDescent="0.3">
      <c r="C3">
        <f>COUNTIF(Summary!I29:I168,"R01")</f>
        <v>7</v>
      </c>
      <c r="E3" s="329"/>
      <c r="F3" s="331"/>
      <c r="G3" s="187" t="s">
        <v>202</v>
      </c>
      <c r="H3" s="187" t="s">
        <v>203</v>
      </c>
      <c r="I3" s="187" t="s">
        <v>204</v>
      </c>
      <c r="J3" s="187" t="s">
        <v>205</v>
      </c>
      <c r="K3" s="187" t="s">
        <v>206</v>
      </c>
      <c r="L3" s="187" t="s">
        <v>207</v>
      </c>
      <c r="M3" s="187" t="s">
        <v>208</v>
      </c>
      <c r="N3" s="187" t="s">
        <v>209</v>
      </c>
      <c r="O3" s="187" t="s">
        <v>210</v>
      </c>
      <c r="P3" s="187" t="s">
        <v>211</v>
      </c>
      <c r="Q3" s="187" t="s">
        <v>212</v>
      </c>
      <c r="R3" s="187" t="s">
        <v>213</v>
      </c>
      <c r="S3" s="187" t="s">
        <v>214</v>
      </c>
      <c r="T3" s="187" t="s">
        <v>215</v>
      </c>
      <c r="U3" s="187" t="s">
        <v>216</v>
      </c>
      <c r="V3" s="187" t="s">
        <v>230</v>
      </c>
      <c r="W3" s="336"/>
      <c r="Y3" s="233" t="s">
        <v>470</v>
      </c>
      <c r="Z3" s="232" t="s">
        <v>471</v>
      </c>
      <c r="AA3" s="235" t="s">
        <v>472</v>
      </c>
      <c r="AB3" s="232" t="s">
        <v>473</v>
      </c>
      <c r="AC3" s="235" t="s">
        <v>474</v>
      </c>
      <c r="AD3" s="232" t="s">
        <v>475</v>
      </c>
      <c r="AE3" s="235" t="s">
        <v>476</v>
      </c>
      <c r="AF3" s="326"/>
    </row>
    <row r="4" spans="2:39" x14ac:dyDescent="0.25">
      <c r="B4" t="s">
        <v>202</v>
      </c>
      <c r="C4" t="s">
        <v>151</v>
      </c>
      <c r="E4" s="201"/>
      <c r="F4" s="188"/>
      <c r="G4" s="19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197"/>
      <c r="W4" s="193"/>
      <c r="Y4" s="230"/>
      <c r="Z4" s="234"/>
      <c r="AA4" s="231"/>
      <c r="AB4" s="234"/>
      <c r="AC4" s="231"/>
      <c r="AD4" s="234"/>
      <c r="AE4" s="231"/>
      <c r="AF4" s="234"/>
    </row>
    <row r="5" spans="2:39" x14ac:dyDescent="0.25">
      <c r="B5" t="s">
        <v>203</v>
      </c>
      <c r="C5" t="s">
        <v>155</v>
      </c>
      <c r="E5" s="199" t="s">
        <v>34</v>
      </c>
      <c r="F5" s="189">
        <f>COUNTIF(Summary!B29:B168, Summary!B2)</f>
        <v>7</v>
      </c>
      <c r="G5" s="183">
        <f>COUNTIFS(Summary!$B$29:$B$168,Summary!B2,Summary!$I$29:$I$168,Summary!$G$2)</f>
        <v>0</v>
      </c>
      <c r="H5" s="192">
        <f>COUNTIFS(Summary!$B$29:$B$168,Summary!B2,Summary!$I$29:$I$168,Summary!$G$3)</f>
        <v>0</v>
      </c>
      <c r="I5" s="192">
        <f>COUNTIFS(Summary!$B$29:$B$168,Summary!B2,Summary!$I$29:$I$168,Summary!$G$4)</f>
        <v>1</v>
      </c>
      <c r="J5" s="192">
        <f>COUNTIFS(Summary!$B$29:$B$168,Summary!B2,Summary!$I$29:$I$168,Summary!$G$5)</f>
        <v>0</v>
      </c>
      <c r="K5" s="192">
        <f>COUNTIFS(Summary!$B$29:$B$168,Summary!B2,Summary!$I$29:$I$168,Summary!$G$6)</f>
        <v>0</v>
      </c>
      <c r="L5" s="192">
        <f>COUNTIFS(Summary!$B$29:$B$168,Summary!B2,Summary!$I$29:$I$168,Summary!$G$7)</f>
        <v>0</v>
      </c>
      <c r="M5" s="192">
        <f>COUNTIFS(Summary!$B$29:$B$168,Summary!B2,Summary!$I$29:$I$168,Summary!$G$8)</f>
        <v>0</v>
      </c>
      <c r="N5" s="192">
        <f>COUNTIFS(Summary!$B$29:$B$168,Summary!B2,Summary!$I$29:$I$168,Summary!$G$9)</f>
        <v>0</v>
      </c>
      <c r="O5" s="192">
        <f>COUNTIFS(Summary!$B$29:$B$168,Summary!B2,Summary!$I$29:$I$168,Summary!$G$10)</f>
        <v>0</v>
      </c>
      <c r="P5" s="192">
        <f>COUNTIFS(Summary!$B$29:$B$168,Summary!B2,Summary!$I$29:$I$168,Summary!$G$11)</f>
        <v>0</v>
      </c>
      <c r="Q5" s="192">
        <f>COUNTIFS(Summary!$B$29:$B$168,Summary!B2,Summary!$I$29:$I$168,Summary!$G$12)</f>
        <v>0</v>
      </c>
      <c r="R5" s="192">
        <f>COUNTIFS(Summary!$B$29:$B$168,Summary!B2,Summary!$I$29:$I$168,Summary!$G$13)</f>
        <v>1</v>
      </c>
      <c r="S5" s="192">
        <f>COUNTIFS(Summary!$B$29:$B$168,Summary!B2,Summary!$I$29:$I$168,Summary!$G$14)</f>
        <v>0</v>
      </c>
      <c r="T5" s="192">
        <f>COUNTIFS(Summary!$B$29:$B$168,Summary!B2,Summary!$I$29:$I$168,Summary!$G$15)</f>
        <v>0</v>
      </c>
      <c r="U5" s="192">
        <f>COUNTIFS(Summary!$B$29:$B$168,Summary!B2,Summary!$I$29:$I$168,Summary!$G$16)</f>
        <v>0</v>
      </c>
      <c r="V5" s="185">
        <f>COUNTIFS(Summary!$B$29:$B$168,Summary!B2,Summary!$I$29:$I$168,Summary!$G$17)</f>
        <v>0</v>
      </c>
      <c r="W5" s="194">
        <f>SUM(G5:V5)</f>
        <v>2</v>
      </c>
      <c r="Y5" s="189">
        <f>COUNTIFS(Summary!$B$29:$B$168,Summary!B2,Summary!$I$29:$I$168,Summary!$M$2)</f>
        <v>0</v>
      </c>
      <c r="Z5" s="192">
        <f>COUNTIFS(Summary!$B$29:$B$168,Summary!B2,Summary!$I$29:$I$168,Summary!$M$3)</f>
        <v>0</v>
      </c>
      <c r="AA5" s="236">
        <f>COUNTIFS(Summary!$B$29:$B$168,Summary!B2,Summary!$I$29:$I$168,Summary!$M$4)</f>
        <v>0</v>
      </c>
      <c r="AB5" s="192">
        <f>COUNTIFS(Summary!$B$29:$B$168,Summary!B2,Summary!$I$29:$I$168,Summary!$M$5)</f>
        <v>0</v>
      </c>
      <c r="AC5" s="236">
        <f>COUNTIFS(Summary!$B$29:$B$168,Summary!B2,Summary!$I$29:$I$168,Summary!$M$6)</f>
        <v>0</v>
      </c>
      <c r="AD5" s="192">
        <f>COUNTIFS(Summary!$B$29:$B$168,Summary!B2,Summary!$I$29:$I$168,Summary!$M$7)</f>
        <v>0</v>
      </c>
      <c r="AE5" s="236">
        <f>COUNTIFS(Summary!$B$29:$B$168,Summary!B2,Summary!$I$29:$I$168,Summary!$M$8)</f>
        <v>0</v>
      </c>
      <c r="AF5" s="192">
        <f>SUM(Y5:AE5)</f>
        <v>0</v>
      </c>
    </row>
    <row r="6" spans="2:39" x14ac:dyDescent="0.25">
      <c r="B6" t="s">
        <v>204</v>
      </c>
      <c r="C6" t="s">
        <v>84</v>
      </c>
      <c r="E6" s="199" t="s">
        <v>28</v>
      </c>
      <c r="F6" s="189">
        <f>COUNTIF(Summary!B29:B169, Summary!B3)</f>
        <v>4</v>
      </c>
      <c r="G6" s="183">
        <f>COUNTIFS(Summary!$B$29:$B$168,Summary!B3,Summary!$I$29:$I$168,Summary!$G$2)</f>
        <v>0</v>
      </c>
      <c r="H6" s="192">
        <f>COUNTIFS(Summary!$B$29:$B$168,Summary!B3,Summary!$I$29:$I$168,Summary!$G$3)</f>
        <v>0</v>
      </c>
      <c r="I6" s="192">
        <f>COUNTIFS(Summary!$B$29:$B$168,Summary!B3,Summary!$I$29:$I$168,Summary!$G$4)</f>
        <v>0</v>
      </c>
      <c r="J6" s="192">
        <f>COUNTIFS(Summary!$B$29:$B$168,Summary!B3,Summary!$I$29:$I$168,Summary!$G$5)</f>
        <v>0</v>
      </c>
      <c r="K6" s="192">
        <f>COUNTIFS(Summary!$B$29:$B$168,Summary!B3,Summary!$I$29:$I$168,Summary!$G$6)</f>
        <v>0</v>
      </c>
      <c r="L6" s="192">
        <f>COUNTIFS(Summary!$B$29:$B$168,Summary!B3,Summary!$I$29:$I$168,Summary!$G$7)</f>
        <v>1</v>
      </c>
      <c r="M6" s="192">
        <f>COUNTIFS(Summary!$B$29:$B$168,Summary!B3,Summary!$I$29:$I$168,Summary!$G$8)</f>
        <v>0</v>
      </c>
      <c r="N6" s="192">
        <f>COUNTIFS(Summary!$B$29:$B$168,Summary!B3,Summary!$I$29:$I$168,Summary!$G$9)</f>
        <v>2</v>
      </c>
      <c r="O6" s="192">
        <f>COUNTIFS(Summary!$B$29:$B$168,Summary!B3,Summary!$I$29:$I$168,Summary!$G$10)</f>
        <v>0</v>
      </c>
      <c r="P6" s="192">
        <f>COUNTIFS(Summary!$B$29:$B$168,Summary!B3,Summary!$I$29:$I$168,Summary!$G$11)</f>
        <v>1</v>
      </c>
      <c r="Q6" s="192">
        <f>COUNTIFS(Summary!$B$29:$B$168,Summary!B3,Summary!$I$29:$I$168,Summary!$G$12)</f>
        <v>0</v>
      </c>
      <c r="R6" s="192">
        <f>COUNTIFS(Summary!$B$29:$B$168,Summary!B3,Summary!$I$29:$I$168,Summary!$G$13)</f>
        <v>0</v>
      </c>
      <c r="S6" s="192">
        <f>COUNTIFS(Summary!$B$29:$B$168,Summary!B3,Summary!$I$29:$I$168,Summary!$G$14)</f>
        <v>0</v>
      </c>
      <c r="T6" s="192">
        <f>COUNTIFS(Summary!$B$29:$B$168,Summary!B3,Summary!$I$29:$I$168,Summary!$G$15)</f>
        <v>0</v>
      </c>
      <c r="U6" s="192">
        <f>COUNTIFS(Summary!$B$29:$B$168,Summary!B3,Summary!$I$29:$I$168,Summary!$G$16)</f>
        <v>0</v>
      </c>
      <c r="V6" s="185">
        <f>COUNTIFS(Summary!$B$29:$B$168,Summary!B3,Summary!$I$29:$I$168,Summary!$G$17)</f>
        <v>0</v>
      </c>
      <c r="W6" s="194">
        <f t="shared" ref="W6:W29" si="0">SUM(G6:V6)</f>
        <v>4</v>
      </c>
      <c r="Y6" s="189">
        <f>COUNTIFS(Summary!$B$29:$B$168,Summary!B3,Summary!$I$29:$I$168,Summary!$M$2)</f>
        <v>0</v>
      </c>
      <c r="Z6" s="192">
        <f>COUNTIFS(Summary!$B$29:$B$168,Summary!B3,Summary!$I$29:$I$168,Summary!$M$3)</f>
        <v>0</v>
      </c>
      <c r="AA6" s="236">
        <f>COUNTIFS(Summary!$B$29:$B$168,Summary!B3,Summary!$I$29:$I$168,Summary!$M$4)</f>
        <v>0</v>
      </c>
      <c r="AB6" s="192">
        <f>COUNTIFS(Summary!$B$29:$B$168,Summary!B3,Summary!$I$29:$I$168,Summary!$M$5)</f>
        <v>0</v>
      </c>
      <c r="AC6" s="236">
        <f>COUNTIFS(Summary!$B$29:$B$168,Summary!B3,Summary!$I$29:$I$168,Summary!$M$6)</f>
        <v>0</v>
      </c>
      <c r="AD6" s="192">
        <f>COUNTIFS(Summary!$B$29:$B$168,Summary!B3,Summary!$I$29:$I$168,Summary!$M$7)</f>
        <v>0</v>
      </c>
      <c r="AE6" s="236">
        <f>COUNTIFS(Summary!$B$29:$B$168,Summary!B3,Summary!$I$29:$I$168,Summary!$M$8)</f>
        <v>0</v>
      </c>
      <c r="AF6" s="192">
        <f t="shared" ref="AF6:AF29" si="1">SUM(Y6:AE6)</f>
        <v>0</v>
      </c>
    </row>
    <row r="7" spans="2:39" x14ac:dyDescent="0.25">
      <c r="B7" t="s">
        <v>205</v>
      </c>
      <c r="C7" t="s">
        <v>153</v>
      </c>
      <c r="E7" s="199" t="s">
        <v>36</v>
      </c>
      <c r="F7" s="189">
        <f>COUNTIF(Summary!B29:B170, Summary!B4)</f>
        <v>13</v>
      </c>
      <c r="G7" s="183">
        <f>COUNTIFS(Summary!$B$29:$B$168,Summary!B4,Summary!$I$29:$I$168,Summary!$G$2)</f>
        <v>1</v>
      </c>
      <c r="H7" s="192">
        <f>COUNTIFS(Summary!$B$29:$B$168,Summary!B4,Summary!$I$29:$I$168,Summary!$G$3)</f>
        <v>0</v>
      </c>
      <c r="I7" s="192">
        <f>COUNTIFS(Summary!$B$29:$B$168,Summary!B4,Summary!$I$29:$I$168,Summary!$G$4)</f>
        <v>1</v>
      </c>
      <c r="J7" s="192">
        <f>COUNTIFS(Summary!$B$29:$B$168,Summary!B4,Summary!$I$29:$I$168,Summary!$G$5)</f>
        <v>0</v>
      </c>
      <c r="K7" s="192">
        <f>COUNTIFS(Summary!$B$29:$B$168,Summary!B4,Summary!$I$29:$I$168,Summary!$G$6)</f>
        <v>1</v>
      </c>
      <c r="L7" s="192">
        <f>COUNTIFS(Summary!$B$29:$B$168,Summary!B4,Summary!$I$29:$I$168,Summary!$G$7)</f>
        <v>3</v>
      </c>
      <c r="M7" s="192">
        <f>COUNTIFS(Summary!$B$29:$B$168,Summary!B4,Summary!$I$29:$I$168,Summary!$G$8)</f>
        <v>1</v>
      </c>
      <c r="N7" s="192">
        <f>COUNTIFS(Summary!$B$29:$B$168,Summary!B4,Summary!$I$29:$I$168,Summary!$G$9)</f>
        <v>0</v>
      </c>
      <c r="O7" s="192">
        <f>COUNTIFS(Summary!$B$29:$B$168,Summary!B4,Summary!$I$29:$I$168,Summary!$G$10)</f>
        <v>0</v>
      </c>
      <c r="P7" s="192">
        <f>COUNTIFS(Summary!$B$29:$B$168,Summary!B4,Summary!$I$29:$I$168,Summary!$G$11)</f>
        <v>1</v>
      </c>
      <c r="Q7" s="192">
        <f>COUNTIFS(Summary!$B$29:$B$168,Summary!B4,Summary!$I$29:$I$168,Summary!$G$12)</f>
        <v>0</v>
      </c>
      <c r="R7" s="192">
        <f>COUNTIFS(Summary!$B$29:$B$168,Summary!B4,Summary!$I$29:$I$168,Summary!$G$13)</f>
        <v>2</v>
      </c>
      <c r="S7" s="192">
        <f>COUNTIFS(Summary!$B$29:$B$168,Summary!B4,Summary!$I$29:$I$168,Summary!$G$14)</f>
        <v>0</v>
      </c>
      <c r="T7" s="192">
        <f>COUNTIFS(Summary!$B$29:$B$168,Summary!B4,Summary!$I$29:$I$168,Summary!$G$15)</f>
        <v>3</v>
      </c>
      <c r="U7" s="192">
        <f>COUNTIFS(Summary!$B$29:$B$168,Summary!B4,Summary!$I$29:$I$168,Summary!$G$16)</f>
        <v>0</v>
      </c>
      <c r="V7" s="185">
        <f>COUNTIFS(Summary!$B$29:$B$168,Summary!B4,Summary!$I$29:$I$168,Summary!$G$17)</f>
        <v>0</v>
      </c>
      <c r="W7" s="194">
        <f t="shared" si="0"/>
        <v>13</v>
      </c>
      <c r="Y7" s="189">
        <f>COUNTIFS(Summary!$B$29:$B$168,Summary!B4,Summary!$I$29:$I$168,Summary!$M$2)</f>
        <v>0</v>
      </c>
      <c r="Z7" s="192">
        <f>COUNTIFS(Summary!$B$29:$B$168,Summary!B4,Summary!$I$29:$I$168,Summary!$M$3)</f>
        <v>0</v>
      </c>
      <c r="AA7" s="236">
        <f>COUNTIFS(Summary!$B$29:$B$168,Summary!B4,Summary!$I$29:$I$168,Summary!$M$4)</f>
        <v>0</v>
      </c>
      <c r="AB7" s="192">
        <f>COUNTIFS(Summary!$B$29:$B$168,Summary!B4,Summary!$I$29:$I$168,Summary!$M$5)</f>
        <v>0</v>
      </c>
      <c r="AC7" s="236">
        <f>COUNTIFS(Summary!$B$29:$B$168,Summary!B4,Summary!$I$29:$I$168,Summary!$M$6)</f>
        <v>0</v>
      </c>
      <c r="AD7" s="192">
        <f>COUNTIFS(Summary!$B$29:$B$168,Summary!B4,Summary!$I$29:$I$168,Summary!$M$7)</f>
        <v>0</v>
      </c>
      <c r="AE7" s="236">
        <f>COUNTIFS(Summary!$B$29:$B$168,Summary!B4,Summary!$I$29:$I$168,Summary!$M$8)</f>
        <v>0</v>
      </c>
      <c r="AF7" s="192">
        <f t="shared" si="1"/>
        <v>0</v>
      </c>
    </row>
    <row r="8" spans="2:39" x14ac:dyDescent="0.25">
      <c r="B8" t="s">
        <v>206</v>
      </c>
      <c r="C8" t="s">
        <v>154</v>
      </c>
      <c r="E8" s="199" t="s">
        <v>53</v>
      </c>
      <c r="F8" s="189">
        <f>COUNTIF(Summary!B29:B168, Summary!B5)</f>
        <v>6</v>
      </c>
      <c r="G8" s="183">
        <f>COUNTIFS(Summary!$B$29:$B$168,Summary!B5,Summary!$I$29:$I$168,Summary!$G$2)</f>
        <v>2</v>
      </c>
      <c r="H8" s="192">
        <f>COUNTIFS(Summary!$B$29:$B$168,Summary!B5,Summary!$I$29:$I$168,Summary!$G$3)</f>
        <v>0</v>
      </c>
      <c r="I8" s="192">
        <f>COUNTIFS(Summary!$B$29:$B$168,Summary!B5,Summary!$I$29:$I$168,Summary!$G$4)</f>
        <v>0</v>
      </c>
      <c r="J8" s="192">
        <f>COUNTIFS(Summary!$B$29:$B$168,Summary!B5,Summary!$I$29:$I$168,Summary!$G$5)</f>
        <v>0</v>
      </c>
      <c r="K8" s="192">
        <f>COUNTIFS(Summary!$B$29:$B$168,Summary!B5,Summary!$I$29:$I$168,Summary!$G$6)</f>
        <v>0</v>
      </c>
      <c r="L8" s="192">
        <f>COUNTIFS(Summary!$B$29:$B$168,Summary!B5,Summary!$I$29:$I$168,Summary!$G$7)</f>
        <v>0</v>
      </c>
      <c r="M8" s="192">
        <f>COUNTIFS(Summary!$B$29:$B$168,Summary!B5,Summary!$I$29:$I$168,Summary!$G$8)</f>
        <v>0</v>
      </c>
      <c r="N8" s="192">
        <f>COUNTIFS(Summary!$B$29:$B$168,Summary!B5,Summary!$I$29:$I$168,Summary!$G$9)</f>
        <v>0</v>
      </c>
      <c r="O8" s="192">
        <f>COUNTIFS(Summary!$B$29:$B$168,Summary!B5,Summary!$I$29:$I$168,Summary!$G$10)</f>
        <v>0</v>
      </c>
      <c r="P8" s="192">
        <f>COUNTIFS(Summary!$B$29:$B$168,Summary!B5,Summary!$I$29:$I$168,Summary!$G$11)</f>
        <v>0</v>
      </c>
      <c r="Q8" s="192">
        <f>COUNTIFS(Summary!$B$29:$B$168,Summary!B5,Summary!$I$29:$I$168,Summary!$G$12)</f>
        <v>0</v>
      </c>
      <c r="R8" s="192">
        <f>COUNTIFS(Summary!$B$29:$B$168,Summary!B5,Summary!$I$29:$I$168,Summary!$G$13)</f>
        <v>1</v>
      </c>
      <c r="S8" s="192">
        <f>COUNTIFS(Summary!$B$29:$B$168,Summary!B5,Summary!$I$29:$I$168,Summary!$G$14)</f>
        <v>0</v>
      </c>
      <c r="T8" s="192">
        <f>COUNTIFS(Summary!$B$29:$B$168,Summary!B5,Summary!$I$29:$I$168,Summary!$G$15)</f>
        <v>2</v>
      </c>
      <c r="U8" s="192">
        <f>COUNTIFS(Summary!$B$29:$B$168,Summary!B5,Summary!$I$29:$I$168,Summary!$G$16)</f>
        <v>1</v>
      </c>
      <c r="V8" s="185">
        <f>COUNTIFS(Summary!$B$29:$B$168,Summary!B5,Summary!$I$29:$I$168,Summary!$G$17)</f>
        <v>0</v>
      </c>
      <c r="W8" s="194">
        <f t="shared" si="0"/>
        <v>6</v>
      </c>
      <c r="Y8" s="189">
        <f>COUNTIFS(Summary!$B$29:$B$168,Summary!B5,Summary!$I$29:$I$168,Summary!$M$2)</f>
        <v>0</v>
      </c>
      <c r="Z8" s="192">
        <f>COUNTIFS(Summary!$B$29:$B$168,Summary!B5,Summary!$I$29:$I$168,Summary!$M$3)</f>
        <v>0</v>
      </c>
      <c r="AA8" s="236">
        <f>COUNTIFS(Summary!$B$29:$B$168,Summary!B5,Summary!$I$29:$I$168,Summary!$M$4)</f>
        <v>0</v>
      </c>
      <c r="AB8" s="192">
        <f>COUNTIFS(Summary!$B$29:$B$168,Summary!B5,Summary!$I$29:$I$168,Summary!$M$5)</f>
        <v>0</v>
      </c>
      <c r="AC8" s="236">
        <f>COUNTIFS(Summary!$B$29:$B$168,Summary!B5,Summary!$I$29:$I$168,Summary!$M$6)</f>
        <v>0</v>
      </c>
      <c r="AD8" s="192">
        <f>COUNTIFS(Summary!$B$29:$B$168,Summary!B5,Summary!$I$29:$I$168,Summary!$M$7)</f>
        <v>0</v>
      </c>
      <c r="AE8" s="236">
        <f>COUNTIFS(Summary!$B$29:$B$168,Summary!B5,Summary!$I$29:$I$168,Summary!$M$8)</f>
        <v>0</v>
      </c>
      <c r="AF8" s="192">
        <f t="shared" si="1"/>
        <v>0</v>
      </c>
    </row>
    <row r="9" spans="2:39" x14ac:dyDescent="0.25">
      <c r="B9" t="s">
        <v>207</v>
      </c>
      <c r="C9" t="s">
        <v>231</v>
      </c>
      <c r="E9" s="199" t="s">
        <v>45</v>
      </c>
      <c r="F9" s="189">
        <f>COUNTIF(Summary!B29:B168, Summary!B6)</f>
        <v>8</v>
      </c>
      <c r="G9" s="183">
        <f>COUNTIFS(Summary!$B$29:$B$168,Summary!B6,Summary!$I$29:$I$168,Summary!$G$2)</f>
        <v>0</v>
      </c>
      <c r="H9" s="192">
        <f>COUNTIFS(Summary!$B$29:$B$168,Summary!B6,Summary!$I$29:$I$168,Summary!$G$3)</f>
        <v>0</v>
      </c>
      <c r="I9" s="192">
        <f>COUNTIFS(Summary!$B$29:$B$168,Summary!B6,Summary!$I$29:$I$168,Summary!$G$4)</f>
        <v>1</v>
      </c>
      <c r="J9" s="192">
        <f>COUNTIFS(Summary!$B$29:$B$168,Summary!B6,Summary!$I$29:$I$168,Summary!$G$5)</f>
        <v>1</v>
      </c>
      <c r="K9" s="192">
        <f>COUNTIFS(Summary!$B$29:$B$168,Summary!B6,Summary!$I$29:$I$168,Summary!$G$6)</f>
        <v>0</v>
      </c>
      <c r="L9" s="192">
        <f>COUNTIFS(Summary!$B$29:$B$168,Summary!B6,Summary!$I$29:$I$168,Summary!$G$7)</f>
        <v>0</v>
      </c>
      <c r="M9" s="192">
        <f>COUNTIFS(Summary!$B$29:$B$168,Summary!B6,Summary!$I$29:$I$168,Summary!$G$8)</f>
        <v>0</v>
      </c>
      <c r="N9" s="192">
        <f>COUNTIFS(Summary!$B$29:$B$168,Summary!B6,Summary!$I$29:$I$168,Summary!$G$9)</f>
        <v>0</v>
      </c>
      <c r="O9" s="192">
        <f>COUNTIFS(Summary!$B$29:$B$168,Summary!B6,Summary!$I$29:$I$168,Summary!$G$10)</f>
        <v>0</v>
      </c>
      <c r="P9" s="192">
        <f>COUNTIFS(Summary!$B$29:$B$168,Summary!B6,Summary!$I$29:$I$168,Summary!$G$11)</f>
        <v>0</v>
      </c>
      <c r="Q9" s="192">
        <f>COUNTIFS(Summary!$B$29:$B$168,Summary!B6,Summary!$I$29:$I$168,Summary!$G$12)</f>
        <v>1</v>
      </c>
      <c r="R9" s="192">
        <f>COUNTIFS(Summary!$B$29:$B$168,Summary!B6,Summary!$I$29:$I$168,Summary!$G$13)</f>
        <v>1</v>
      </c>
      <c r="S9" s="192">
        <f>COUNTIFS(Summary!$B$29:$B$168,Summary!B6,Summary!$I$29:$I$168,Summary!$G$14)</f>
        <v>0</v>
      </c>
      <c r="T9" s="192">
        <f>COUNTIFS(Summary!$B$29:$B$168,Summary!B6,Summary!$I$29:$I$168,Summary!$G$15)</f>
        <v>0</v>
      </c>
      <c r="U9" s="192">
        <f>COUNTIFS(Summary!$B$29:$B$168,Summary!B6,Summary!$I$29:$I$168,Summary!$G$16)</f>
        <v>0</v>
      </c>
      <c r="V9" s="185">
        <f>COUNTIFS(Summary!$B$29:$B$168,Summary!B6,Summary!$I$29:$I$168,Summary!$G$17)</f>
        <v>0</v>
      </c>
      <c r="W9" s="194">
        <f t="shared" si="0"/>
        <v>4</v>
      </c>
      <c r="Y9" s="189">
        <f>COUNTIFS(Summary!$B$29:$B$168,Summary!B6,Summary!$I$29:$I$168,Summary!$M$2)</f>
        <v>0</v>
      </c>
      <c r="Z9" s="192">
        <f>COUNTIFS(Summary!$B$29:$B$168,Summary!B6,Summary!$I$29:$I$168,Summary!$M$3)</f>
        <v>0</v>
      </c>
      <c r="AA9" s="236">
        <f>COUNTIFS(Summary!$B$29:$B$168,Summary!B6,Summary!$I$29:$I$168,Summary!$M$4)</f>
        <v>0</v>
      </c>
      <c r="AB9" s="192">
        <f>COUNTIFS(Summary!$B$29:$B$168,Summary!B6,Summary!$I$29:$I$168,Summary!$M$5)</f>
        <v>0</v>
      </c>
      <c r="AC9" s="236">
        <f>COUNTIFS(Summary!$B$29:$B$168,Summary!B6,Summary!$I$29:$I$168,Summary!$M$6)</f>
        <v>0</v>
      </c>
      <c r="AD9" s="192">
        <f>COUNTIFS(Summary!$B$29:$B$168,Summary!B6,Summary!$I$29:$I$168,Summary!$M$7)</f>
        <v>0</v>
      </c>
      <c r="AE9" s="236">
        <f>COUNTIFS(Summary!$B$29:$B$168,Summary!B6,Summary!$I$29:$I$168,Summary!$M$8)</f>
        <v>0</v>
      </c>
      <c r="AF9" s="192">
        <f t="shared" si="1"/>
        <v>0</v>
      </c>
    </row>
    <row r="10" spans="2:39" x14ac:dyDescent="0.25">
      <c r="B10" t="s">
        <v>208</v>
      </c>
      <c r="C10" t="s">
        <v>145</v>
      </c>
      <c r="E10" s="199" t="s">
        <v>59</v>
      </c>
      <c r="F10" s="189">
        <f>COUNTIF(Summary!B29:B168, Summary!B7)</f>
        <v>4</v>
      </c>
      <c r="G10" s="183">
        <f>COUNTIFS(Summary!$B$29:$B$168,Summary!B7,Summary!$I$29:$I$168,Summary!$G$2)</f>
        <v>0</v>
      </c>
      <c r="H10" s="192">
        <f>COUNTIFS(Summary!$B$29:$B$168,Summary!B7,Summary!$I$29:$I$168,Summary!$G$3)</f>
        <v>1</v>
      </c>
      <c r="I10" s="192">
        <f>COUNTIFS(Summary!$B$29:$B$168,Summary!B7,Summary!$I$29:$I$168,Summary!$G$4)</f>
        <v>0</v>
      </c>
      <c r="J10" s="192">
        <f>COUNTIFS(Summary!$B$29:$B$168,Summary!B7,Summary!$I$29:$I$168,Summary!$G$5)</f>
        <v>0</v>
      </c>
      <c r="K10" s="192">
        <f>COUNTIFS(Summary!$B$29:$B$168,Summary!B7,Summary!$I$29:$I$168,Summary!$G$6)</f>
        <v>1</v>
      </c>
      <c r="L10" s="192">
        <f>COUNTIFS(Summary!$B$29:$B$168,Summary!B7,Summary!$I$29:$I$168,Summary!$G$7)</f>
        <v>1</v>
      </c>
      <c r="M10" s="192">
        <f>COUNTIFS(Summary!$B$29:$B$168,Summary!B7,Summary!$I$29:$I$168,Summary!$G$8)</f>
        <v>0</v>
      </c>
      <c r="N10" s="192">
        <f>COUNTIFS(Summary!$B$29:$B$168,Summary!B7,Summary!$I$29:$I$168,Summary!$G$9)</f>
        <v>0</v>
      </c>
      <c r="O10" s="192">
        <f>COUNTIFS(Summary!$B$29:$B$168,Summary!B7,Summary!$I$29:$I$168,Summary!$G$10)</f>
        <v>0</v>
      </c>
      <c r="P10" s="192">
        <f>COUNTIFS(Summary!$B$29:$B$168,Summary!B7,Summary!$I$29:$I$168,Summary!$G$11)</f>
        <v>0</v>
      </c>
      <c r="Q10" s="192">
        <f>COUNTIFS(Summary!$B$29:$B$168,Summary!B7,Summary!$I$29:$I$168,Summary!$G$12)</f>
        <v>0</v>
      </c>
      <c r="R10" s="192">
        <f>COUNTIFS(Summary!$B$29:$B$168,Summary!B7,Summary!$I$29:$I$168,Summary!$G$13)</f>
        <v>0</v>
      </c>
      <c r="S10" s="192">
        <f>COUNTIFS(Summary!$B$29:$B$168,Summary!B7,Summary!$I$29:$I$168,Summary!$G$14)</f>
        <v>0</v>
      </c>
      <c r="T10" s="192">
        <f>COUNTIFS(Summary!$B$29:$B$168,Summary!B7,Summary!$I$29:$I$168,Summary!$G$15)</f>
        <v>0</v>
      </c>
      <c r="U10" s="192">
        <f>COUNTIFS(Summary!$B$29:$B$168,Summary!B7,Summary!$I$29:$I$168,Summary!$G$16)</f>
        <v>0</v>
      </c>
      <c r="V10" s="185">
        <f>COUNTIFS(Summary!$B$29:$B$168,Summary!B7,Summary!$I$29:$I$168,Summary!$G$17)</f>
        <v>0</v>
      </c>
      <c r="W10" s="194">
        <f t="shared" si="0"/>
        <v>3</v>
      </c>
      <c r="Y10" s="189">
        <f>COUNTIFS(Summary!$B$29:$B$168,Summary!B7,Summary!$I$29:$I$168,Summary!$M$2)</f>
        <v>0</v>
      </c>
      <c r="Z10" s="192">
        <f>COUNTIFS(Summary!$B$29:$B$168,Summary!B7,Summary!$I$29:$I$168,Summary!$M$3)</f>
        <v>0</v>
      </c>
      <c r="AA10" s="236">
        <f>COUNTIFS(Summary!$B$29:$B$168,Summary!B7,Summary!$I$29:$I$168,Summary!$M$4)</f>
        <v>0</v>
      </c>
      <c r="AB10" s="192">
        <f>COUNTIFS(Summary!$B$29:$B$168,Summary!B7,Summary!$I$29:$I$168,Summary!$M$5)</f>
        <v>0</v>
      </c>
      <c r="AC10" s="236">
        <f>COUNTIFS(Summary!$B$29:$B$168,Summary!B7,Summary!$I$29:$I$168,Summary!$M$6)</f>
        <v>0</v>
      </c>
      <c r="AD10" s="192">
        <f>COUNTIFS(Summary!$B$29:$B$168,Summary!B7,Summary!$I$29:$I$168,Summary!$M$7)</f>
        <v>0</v>
      </c>
      <c r="AE10" s="236">
        <f>COUNTIFS(Summary!$B$29:$B$168,Summary!B7,Summary!$I$29:$I$168,Summary!$M$8)</f>
        <v>0</v>
      </c>
      <c r="AF10" s="192">
        <f t="shared" si="1"/>
        <v>0</v>
      </c>
    </row>
    <row r="11" spans="2:39" x14ac:dyDescent="0.25">
      <c r="B11" t="s">
        <v>209</v>
      </c>
      <c r="C11" t="s">
        <v>146</v>
      </c>
      <c r="E11" s="199" t="s">
        <v>85</v>
      </c>
      <c r="F11" s="189">
        <f>COUNTIF(Summary!B29:B168, Summary!B8)</f>
        <v>9</v>
      </c>
      <c r="G11" s="183">
        <f>COUNTIFS(Summary!$B$29:$B$168,Summary!B8,Summary!$I$29:$I$168,Summary!$G$2)</f>
        <v>1</v>
      </c>
      <c r="H11" s="192">
        <f>COUNTIFS(Summary!$B$29:$B$168,Summary!B8,Summary!$I$29:$I$168,Summary!$G$3)</f>
        <v>0</v>
      </c>
      <c r="I11" s="192">
        <f>COUNTIFS(Summary!$B$29:$B$168,Summary!B8,Summary!$I$29:$I$168,Summary!$G$4)</f>
        <v>1</v>
      </c>
      <c r="J11" s="192">
        <f>COUNTIFS(Summary!$B$29:$B$168,Summary!B8,Summary!$I$29:$I$168,Summary!$G$5)</f>
        <v>0</v>
      </c>
      <c r="K11" s="192">
        <f>COUNTIFS(Summary!$B$29:$B$168,Summary!B8,Summary!$I$29:$I$168,Summary!$G$6)</f>
        <v>0</v>
      </c>
      <c r="L11" s="192">
        <f>COUNTIFS(Summary!$B$29:$B$168,Summary!B8,Summary!$I$29:$I$168,Summary!$G$7)</f>
        <v>3</v>
      </c>
      <c r="M11" s="192">
        <f>COUNTIFS(Summary!$B$29:$B$168,Summary!B8,Summary!$I$29:$I$168,Summary!$G$8)</f>
        <v>0</v>
      </c>
      <c r="N11" s="192">
        <f>COUNTIFS(Summary!$B$29:$B$168,Summary!B8,Summary!$I$29:$I$168,Summary!$G$9)</f>
        <v>0</v>
      </c>
      <c r="O11" s="192">
        <f>COUNTIFS(Summary!$B$29:$B$168,Summary!B8,Summary!$I$29:$I$168,Summary!$G$10)</f>
        <v>1</v>
      </c>
      <c r="P11" s="192">
        <f>COUNTIFS(Summary!$B$29:$B$168,Summary!B8,Summary!$I$29:$I$168,Summary!$G$11)</f>
        <v>0</v>
      </c>
      <c r="Q11" s="192">
        <f>COUNTIFS(Summary!$B$29:$B$168,Summary!B8,Summary!$I$29:$I$168,Summary!$G$12)</f>
        <v>0</v>
      </c>
      <c r="R11" s="192">
        <f>COUNTIFS(Summary!$B$29:$B$168,Summary!B8,Summary!$I$29:$I$168,Summary!$G$13)</f>
        <v>0</v>
      </c>
      <c r="S11" s="192">
        <f>COUNTIFS(Summary!$B$29:$B$168,Summary!B8,Summary!$I$29:$I$168,Summary!$G$14)</f>
        <v>0</v>
      </c>
      <c r="T11" s="192">
        <f>COUNTIFS(Summary!$B$29:$B$168,Summary!B8,Summary!$I$29:$I$168,Summary!$G$15)</f>
        <v>0</v>
      </c>
      <c r="U11" s="192">
        <f>COUNTIFS(Summary!$B$29:$B$168,Summary!B8,Summary!$I$29:$I$168,Summary!$G$16)</f>
        <v>0</v>
      </c>
      <c r="V11" s="185">
        <f>COUNTIFS(Summary!$B$29:$B$168,Summary!B8,Summary!$I$29:$I$168,Summary!$G$17)</f>
        <v>0</v>
      </c>
      <c r="W11" s="194">
        <f t="shared" si="0"/>
        <v>6</v>
      </c>
      <c r="Y11" s="189">
        <f>COUNTIFS(Summary!$B$29:$B$168,Summary!B8,Summary!$I$29:$I$168,Summary!$M$2)</f>
        <v>0</v>
      </c>
      <c r="Z11" s="192">
        <f>COUNTIFS(Summary!$B$29:$B$168,Summary!B8,Summary!$I$29:$I$168,Summary!$M$3)</f>
        <v>0</v>
      </c>
      <c r="AA11" s="236">
        <f>COUNTIFS(Summary!$B$29:$B$168,Summary!B8,Summary!$I$29:$I$168,Summary!$M$4)</f>
        <v>0</v>
      </c>
      <c r="AB11" s="192">
        <f>COUNTIFS(Summary!$B$29:$B$168,Summary!B8,Summary!$I$29:$I$168,Summary!$M$5)</f>
        <v>0</v>
      </c>
      <c r="AC11" s="236">
        <f>COUNTIFS(Summary!$B$29:$B$168,Summary!B8,Summary!$I$29:$I$168,Summary!$M$6)</f>
        <v>0</v>
      </c>
      <c r="AD11" s="192">
        <f>COUNTIFS(Summary!$B$29:$B$168,Summary!B8,Summary!$I$29:$I$168,Summary!$M$7)</f>
        <v>0</v>
      </c>
      <c r="AE11" s="236">
        <f>COUNTIFS(Summary!$B$29:$B$168,Summary!B8,Summary!$I$29:$I$168,Summary!$M$8)</f>
        <v>0</v>
      </c>
      <c r="AF11" s="192">
        <f t="shared" si="1"/>
        <v>0</v>
      </c>
    </row>
    <row r="12" spans="2:39" x14ac:dyDescent="0.25">
      <c r="B12" t="s">
        <v>210</v>
      </c>
      <c r="C12" t="s">
        <v>150</v>
      </c>
      <c r="E12" s="199" t="s">
        <v>62</v>
      </c>
      <c r="F12" s="189">
        <f>COUNTIF(Summary!B29:B168, Summary!B9)</f>
        <v>8</v>
      </c>
      <c r="G12" s="183">
        <f>COUNTIFS(Summary!$B$29:$B$168,Summary!B9,Summary!$I$29:$I$168,Summary!$G$2)</f>
        <v>1</v>
      </c>
      <c r="H12" s="192">
        <f>COUNTIFS(Summary!$B$29:$B$168,Summary!B9,Summary!$I$29:$I$168,Summary!$G$3)</f>
        <v>0</v>
      </c>
      <c r="I12" s="192">
        <f>COUNTIFS(Summary!$B$29:$B$168,Summary!B9,Summary!$I$29:$I$168,Summary!$G$4)</f>
        <v>0</v>
      </c>
      <c r="J12" s="192">
        <f>COUNTIFS(Summary!$B$29:$B$168,Summary!B9,Summary!$I$29:$I$168,Summary!$G$5)</f>
        <v>0</v>
      </c>
      <c r="K12" s="192">
        <f>COUNTIFS(Summary!$B$29:$B$168,Summary!B9,Summary!$I$29:$I$168,Summary!$G$6)</f>
        <v>0</v>
      </c>
      <c r="L12" s="192">
        <f>COUNTIFS(Summary!$B$29:$B$168,Summary!B9,Summary!$I$29:$I$168,Summary!$G$7)</f>
        <v>1</v>
      </c>
      <c r="M12" s="192">
        <f>COUNTIFS(Summary!$B$29:$B$168,Summary!B9,Summary!$I$29:$I$168,Summary!$G$8)</f>
        <v>0</v>
      </c>
      <c r="N12" s="192">
        <f>COUNTIFS(Summary!$B$29:$B$168,Summary!B9,Summary!$I$29:$I$168,Summary!$G$9)</f>
        <v>0</v>
      </c>
      <c r="O12" s="192">
        <f>COUNTIFS(Summary!$B$29:$B$168,Summary!B9,Summary!$I$29:$I$168,Summary!$G$10)</f>
        <v>0</v>
      </c>
      <c r="P12" s="192">
        <f>COUNTIFS(Summary!$B$29:$B$168,Summary!B9,Summary!$I$29:$I$168,Summary!$G$11)</f>
        <v>0</v>
      </c>
      <c r="Q12" s="192">
        <f>COUNTIFS(Summary!$B$29:$B$168,Summary!B9,Summary!$I$29:$I$168,Summary!$G$12)</f>
        <v>0</v>
      </c>
      <c r="R12" s="192">
        <f>COUNTIFS(Summary!$B$29:$B$168,Summary!B9,Summary!$I$29:$I$168,Summary!$G$13)</f>
        <v>0</v>
      </c>
      <c r="S12" s="192">
        <f>COUNTIFS(Summary!$B$29:$B$168,Summary!B9,Summary!$I$29:$I$168,Summary!$G$14)</f>
        <v>0</v>
      </c>
      <c r="T12" s="192">
        <f>COUNTIFS(Summary!$B$29:$B$168,Summary!B9,Summary!$I$29:$I$168,Summary!$G$15)</f>
        <v>0</v>
      </c>
      <c r="U12" s="192">
        <f>COUNTIFS(Summary!$B$29:$B$168,Summary!B9,Summary!$I$29:$I$168,Summary!$G$16)</f>
        <v>0</v>
      </c>
      <c r="V12" s="185">
        <f>COUNTIFS(Summary!$B$29:$B$168,Summary!B9,Summary!$I$29:$I$168,Summary!$G$17)</f>
        <v>0</v>
      </c>
      <c r="W12" s="194">
        <f t="shared" si="0"/>
        <v>2</v>
      </c>
      <c r="Y12" s="189">
        <f>COUNTIFS(Summary!$B$29:$B$168,Summary!B9,Summary!$I$29:$I$168,Summary!$M$2)</f>
        <v>0</v>
      </c>
      <c r="Z12" s="192">
        <f>COUNTIFS(Summary!$B$29:$B$168,Summary!B9,Summary!$I$29:$I$168,Summary!$M$3)</f>
        <v>0</v>
      </c>
      <c r="AA12" s="236">
        <f>COUNTIFS(Summary!$B$29:$B$168,Summary!B9,Summary!$I$29:$I$168,Summary!$M$4)</f>
        <v>0</v>
      </c>
      <c r="AB12" s="192">
        <f>COUNTIFS(Summary!$B$29:$B$168,Summary!B9,Summary!$I$29:$I$168,Summary!$M$5)</f>
        <v>0</v>
      </c>
      <c r="AC12" s="236">
        <f>COUNTIFS(Summary!$B$29:$B$168,Summary!B9,Summary!$I$29:$I$168,Summary!$M$6)</f>
        <v>0</v>
      </c>
      <c r="AD12" s="192">
        <f>COUNTIFS(Summary!$B$29:$B$168,Summary!B9,Summary!$I$29:$I$168,Summary!$M$7)</f>
        <v>0</v>
      </c>
      <c r="AE12" s="236">
        <f>COUNTIFS(Summary!$B$29:$B$168,Summary!B9,Summary!$I$29:$I$168,Summary!$M$8)</f>
        <v>0</v>
      </c>
      <c r="AF12" s="192">
        <f t="shared" si="1"/>
        <v>0</v>
      </c>
    </row>
    <row r="13" spans="2:39" x14ac:dyDescent="0.25">
      <c r="B13" t="s">
        <v>211</v>
      </c>
      <c r="C13" t="s">
        <v>148</v>
      </c>
      <c r="E13" s="199" t="s">
        <v>87</v>
      </c>
      <c r="F13" s="189">
        <f>COUNTIF(Summary!B29:B168, Summary!B10)</f>
        <v>5</v>
      </c>
      <c r="G13" s="183">
        <f>COUNTIFS(Summary!$B$29:$B$168,Summary!B10,Summary!$I$29:$I$168,Summary!$G$2)</f>
        <v>1</v>
      </c>
      <c r="H13" s="192">
        <f>COUNTIFS(Summary!$B$29:$B$168,Summary!B10,Summary!$I$29:$I$168,Summary!$G$3)</f>
        <v>0</v>
      </c>
      <c r="I13" s="192">
        <f>COUNTIFS(Summary!$B$29:$B$168,Summary!B10,Summary!$I$29:$I$168,Summary!$G$4)</f>
        <v>0</v>
      </c>
      <c r="J13" s="192">
        <f>COUNTIFS(Summary!$B$29:$B$168,Summary!B10,Summary!$I$29:$I$168,Summary!$G$5)</f>
        <v>0</v>
      </c>
      <c r="K13" s="192">
        <f>COUNTIFS(Summary!$B$29:$B$168,Summary!B10,Summary!$I$29:$I$168,Summary!$G$6)</f>
        <v>0</v>
      </c>
      <c r="L13" s="192">
        <f>COUNTIFS(Summary!$B$29:$B$168,Summary!B10,Summary!$I$29:$I$168,Summary!$G$7)</f>
        <v>0</v>
      </c>
      <c r="M13" s="192">
        <f>COUNTIFS(Summary!$B$29:$B$168,Summary!B10,Summary!$I$29:$I$168,Summary!$G$8)</f>
        <v>0</v>
      </c>
      <c r="N13" s="192">
        <f>COUNTIFS(Summary!$B$29:$B$168,Summary!B10,Summary!$I$29:$I$168,Summary!$G$9)</f>
        <v>0</v>
      </c>
      <c r="O13" s="192">
        <f>COUNTIFS(Summary!$B$29:$B$168,Summary!B10,Summary!$I$29:$I$168,Summary!$G$10)</f>
        <v>0</v>
      </c>
      <c r="P13" s="192">
        <f>COUNTIFS(Summary!$B$29:$B$168,Summary!B10,Summary!$I$29:$I$168,Summary!$G$11)</f>
        <v>0</v>
      </c>
      <c r="Q13" s="192">
        <f>COUNTIFS(Summary!$B$29:$B$168,Summary!B10,Summary!$I$29:$I$168,Summary!$G$12)</f>
        <v>3</v>
      </c>
      <c r="R13" s="192">
        <f>COUNTIFS(Summary!$B$29:$B$168,Summary!B10,Summary!$I$29:$I$168,Summary!$G$13)</f>
        <v>0</v>
      </c>
      <c r="S13" s="192">
        <f>COUNTIFS(Summary!$B$29:$B$168,Summary!B10,Summary!$I$29:$I$168,Summary!$G$14)</f>
        <v>0</v>
      </c>
      <c r="T13" s="192">
        <f>COUNTIFS(Summary!$B$29:$B$168,Summary!B10,Summary!$I$29:$I$168,Summary!$G$15)</f>
        <v>0</v>
      </c>
      <c r="U13" s="192">
        <f>COUNTIFS(Summary!$B$29:$B$168,Summary!B10,Summary!$I$29:$I$168,Summary!$G$16)</f>
        <v>0</v>
      </c>
      <c r="V13" s="185">
        <f>COUNTIFS(Summary!$B$29:$B$168,Summary!B10,Summary!$I$29:$I$168,Summary!$G$17)</f>
        <v>0</v>
      </c>
      <c r="W13" s="194">
        <f t="shared" si="0"/>
        <v>4</v>
      </c>
      <c r="Y13" s="189">
        <f>COUNTIFS(Summary!$B$29:$B$168,Summary!B10,Summary!$I$29:$I$168,Summary!$M$2)</f>
        <v>0</v>
      </c>
      <c r="Z13" s="192">
        <f>COUNTIFS(Summary!$B$29:$B$168,Summary!B10,Summary!$I$29:$I$168,Summary!$M$3)</f>
        <v>0</v>
      </c>
      <c r="AA13" s="236">
        <f>COUNTIFS(Summary!$B$29:$B$168,Summary!B10,Summary!$I$29:$I$168,Summary!$M$4)</f>
        <v>0</v>
      </c>
      <c r="AB13" s="192">
        <f>COUNTIFS(Summary!$B$29:$B$168,Summary!B10,Summary!$I$29:$I$168,Summary!$M$5)</f>
        <v>0</v>
      </c>
      <c r="AC13" s="236">
        <f>COUNTIFS(Summary!$B$29:$B$168,Summary!B10,Summary!$I$29:$I$168,Summary!$M$6)</f>
        <v>0</v>
      </c>
      <c r="AD13" s="192">
        <f>COUNTIFS(Summary!$B$29:$B$168,Summary!B10,Summary!$I$29:$I$168,Summary!$M$7)</f>
        <v>0</v>
      </c>
      <c r="AE13" s="236">
        <f>COUNTIFS(Summary!$B$29:$B$168,Summary!B10,Summary!$I$29:$I$168,Summary!$M$8)</f>
        <v>0</v>
      </c>
      <c r="AF13" s="192">
        <f t="shared" si="1"/>
        <v>0</v>
      </c>
    </row>
    <row r="14" spans="2:39" x14ac:dyDescent="0.25">
      <c r="B14" t="s">
        <v>212</v>
      </c>
      <c r="C14" t="s">
        <v>152</v>
      </c>
      <c r="E14" s="199" t="s">
        <v>88</v>
      </c>
      <c r="F14" s="189">
        <f>COUNTIF(Summary!B29:B168, Summary!B11)</f>
        <v>3</v>
      </c>
      <c r="G14" s="183">
        <f>COUNTIFS(Summary!$B$29:$B$168,Summary!B11,Summary!$I$29:$I$168,Summary!$G$2)</f>
        <v>1</v>
      </c>
      <c r="H14" s="192">
        <f>COUNTIFS(Summary!$B$29:$B$168,Summary!B11,Summary!$I$29:$I$168,Summary!$G$3)</f>
        <v>0</v>
      </c>
      <c r="I14" s="192">
        <f>COUNTIFS(Summary!$B$29:$B$168,Summary!B11,Summary!$I$29:$I$168,Summary!$G$4)</f>
        <v>0</v>
      </c>
      <c r="J14" s="192">
        <f>COUNTIFS(Summary!$B$29:$B$168,Summary!B11,Summary!$I$29:$I$168,Summary!$G$5)</f>
        <v>0</v>
      </c>
      <c r="K14" s="192">
        <f>COUNTIFS(Summary!$B$29:$B$168,Summary!B11,Summary!$I$29:$I$168,Summary!$G$6)</f>
        <v>0</v>
      </c>
      <c r="L14" s="192">
        <f>COUNTIFS(Summary!$B$29:$B$168,Summary!B11,Summary!$I$29:$I$168,Summary!$G$7)</f>
        <v>1</v>
      </c>
      <c r="M14" s="192">
        <f>COUNTIFS(Summary!$B$29:$B$168,Summary!B11,Summary!$I$29:$I$168,Summary!$G$8)</f>
        <v>0</v>
      </c>
      <c r="N14" s="192">
        <f>COUNTIFS(Summary!$B$29:$B$168,Summary!B11,Summary!$I$29:$I$168,Summary!$G$9)</f>
        <v>0</v>
      </c>
      <c r="O14" s="192">
        <f>COUNTIFS(Summary!$B$29:$B$168,Summary!B11,Summary!$I$29:$I$168,Summary!$G$10)</f>
        <v>0</v>
      </c>
      <c r="P14" s="192">
        <f>COUNTIFS(Summary!$B$29:$B$168,Summary!B11,Summary!$I$29:$I$168,Summary!$G$11)</f>
        <v>0</v>
      </c>
      <c r="Q14" s="192">
        <f>COUNTIFS(Summary!$B$29:$B$168,Summary!B11,Summary!$I$29:$I$168,Summary!$G$12)</f>
        <v>0</v>
      </c>
      <c r="R14" s="192">
        <f>COUNTIFS(Summary!$B$29:$B$168,Summary!B11,Summary!$I$29:$I$168,Summary!$G$13)</f>
        <v>0</v>
      </c>
      <c r="S14" s="192">
        <f>COUNTIFS(Summary!$B$29:$B$168,Summary!B11,Summary!$I$29:$I$168,Summary!$G$14)</f>
        <v>0</v>
      </c>
      <c r="T14" s="192">
        <f>COUNTIFS(Summary!$B$29:$B$168,Summary!B11,Summary!$I$29:$I$168,Summary!$G$15)</f>
        <v>0</v>
      </c>
      <c r="U14" s="192">
        <f>COUNTIFS(Summary!$B$29:$B$168,Summary!B11,Summary!$I$29:$I$168,Summary!$G$16)</f>
        <v>0</v>
      </c>
      <c r="V14" s="185">
        <f>COUNTIFS(Summary!$B$29:$B$168,Summary!B11,Summary!$I$29:$I$168,Summary!$G$17)</f>
        <v>1</v>
      </c>
      <c r="W14" s="194">
        <f t="shared" si="0"/>
        <v>3</v>
      </c>
      <c r="Y14" s="189">
        <f>COUNTIFS(Summary!$B$29:$B$168,Summary!B11,Summary!$I$29:$I$168,Summary!$M$2)</f>
        <v>0</v>
      </c>
      <c r="Z14" s="192">
        <f>COUNTIFS(Summary!$B$29:$B$168,Summary!B11,Summary!$I$29:$I$168,Summary!$M$3)</f>
        <v>0</v>
      </c>
      <c r="AA14" s="236">
        <f>COUNTIFS(Summary!$B$29:$B$168,Summary!B11,Summary!$I$29:$I$168,Summary!$M$4)</f>
        <v>0</v>
      </c>
      <c r="AB14" s="192">
        <f>COUNTIFS(Summary!$B$29:$B$168,Summary!B11,Summary!$I$29:$I$168,Summary!$M$5)</f>
        <v>0</v>
      </c>
      <c r="AC14" s="236">
        <f>COUNTIFS(Summary!$B$29:$B$168,Summary!B11,Summary!$I$29:$I$168,Summary!$M$6)</f>
        <v>0</v>
      </c>
      <c r="AD14" s="192">
        <f>COUNTIFS(Summary!$B$29:$B$168,Summary!B11,Summary!$I$29:$I$168,Summary!$M$7)</f>
        <v>0</v>
      </c>
      <c r="AE14" s="236">
        <f>COUNTIFS(Summary!$B$29:$B$168,Summary!B11,Summary!$I$29:$I$168,Summary!$M$8)</f>
        <v>0</v>
      </c>
      <c r="AF14" s="192">
        <f t="shared" si="1"/>
        <v>0</v>
      </c>
    </row>
    <row r="15" spans="2:39" x14ac:dyDescent="0.25">
      <c r="B15" t="s">
        <v>213</v>
      </c>
      <c r="C15" t="s">
        <v>78</v>
      </c>
      <c r="E15" s="199" t="s">
        <v>89</v>
      </c>
      <c r="F15" s="189">
        <f>COUNTIF(Summary!B29:B168, Summary!B12)</f>
        <v>0</v>
      </c>
      <c r="G15" s="183">
        <f>COUNTIFS(Summary!$B$29:$B$168,Summary!B12,Summary!$I$29:$I$168,Summary!$G$2)</f>
        <v>0</v>
      </c>
      <c r="H15" s="192">
        <f>COUNTIFS(Summary!$B$29:$B$168,Summary!B12,Summary!$I$29:$I$168,Summary!$G$3)</f>
        <v>0</v>
      </c>
      <c r="I15" s="192">
        <f>COUNTIFS(Summary!$B$29:$B$168,Summary!B12,Summary!$I$29:$I$168,Summary!$G$4)</f>
        <v>0</v>
      </c>
      <c r="J15" s="192">
        <f>COUNTIFS(Summary!$B$29:$B$168,Summary!B12,Summary!$I$29:$I$168,Summary!$G$5)</f>
        <v>0</v>
      </c>
      <c r="K15" s="192">
        <f>COUNTIFS(Summary!$B$29:$B$168,Summary!B12,Summary!$I$29:$I$168,Summary!$G$6)</f>
        <v>0</v>
      </c>
      <c r="L15" s="192">
        <f>COUNTIFS(Summary!$B$29:$B$168,Summary!B12,Summary!$I$29:$I$168,Summary!$G$7)</f>
        <v>0</v>
      </c>
      <c r="M15" s="192">
        <f>COUNTIFS(Summary!$B$29:$B$168,Summary!B12,Summary!$I$29:$I$168,Summary!$G$8)</f>
        <v>0</v>
      </c>
      <c r="N15" s="192">
        <f>COUNTIFS(Summary!$B$29:$B$168,Summary!B12,Summary!$I$29:$I$168,Summary!$G$9)</f>
        <v>0</v>
      </c>
      <c r="O15" s="192">
        <f>COUNTIFS(Summary!$B$29:$B$168,Summary!B12,Summary!$I$29:$I$168,Summary!$G$10)</f>
        <v>0</v>
      </c>
      <c r="P15" s="192">
        <f>COUNTIFS(Summary!$B$29:$B$168,Summary!B12,Summary!$I$29:$I$168,Summary!$G$11)</f>
        <v>0</v>
      </c>
      <c r="Q15" s="192">
        <f>COUNTIFS(Summary!$B$29:$B$168,Summary!B12,Summary!$I$29:$I$168,Summary!$G$12)</f>
        <v>0</v>
      </c>
      <c r="R15" s="192">
        <f>COUNTIFS(Summary!$B$29:$B$168,Summary!B12,Summary!$I$29:$I$168,Summary!$G$13)</f>
        <v>0</v>
      </c>
      <c r="S15" s="192">
        <f>COUNTIFS(Summary!$B$29:$B$168,Summary!B12,Summary!$I$29:$I$168,Summary!$G$14)</f>
        <v>0</v>
      </c>
      <c r="T15" s="192">
        <f>COUNTIFS(Summary!$B$29:$B$168,Summary!B12,Summary!$I$29:$I$168,Summary!$G$15)</f>
        <v>0</v>
      </c>
      <c r="U15" s="192">
        <f>COUNTIFS(Summary!$B$29:$B$168,Summary!B12,Summary!$I$29:$I$168,Summary!$G$16)</f>
        <v>0</v>
      </c>
      <c r="V15" s="185">
        <f>COUNTIFS(Summary!$B$29:$B$168,Summary!B12,Summary!$I$29:$I$168,Summary!$G$17)</f>
        <v>0</v>
      </c>
      <c r="W15" s="194">
        <f t="shared" si="0"/>
        <v>0</v>
      </c>
      <c r="Y15" s="189">
        <f>COUNTIFS(Summary!$B$29:$B$168,Summary!B12,Summary!$I$29:$I$168,Summary!$M$2)</f>
        <v>0</v>
      </c>
      <c r="Z15" s="192">
        <f>COUNTIFS(Summary!$B$29:$B$168,Summary!B12,Summary!$I$29:$I$168,Summary!$M$3)</f>
        <v>0</v>
      </c>
      <c r="AA15" s="236">
        <f>COUNTIFS(Summary!$B$29:$B$168,Summary!B12,Summary!$I$29:$I$168,Summary!$M$4)</f>
        <v>0</v>
      </c>
      <c r="AB15" s="192">
        <f>COUNTIFS(Summary!$B$29:$B$168,Summary!B12,Summary!$I$29:$I$168,Summary!$M$5)</f>
        <v>0</v>
      </c>
      <c r="AC15" s="236">
        <f>COUNTIFS(Summary!$B$29:$B$168,Summary!B12,Summary!$I$29:$I$168,Summary!$M$6)</f>
        <v>0</v>
      </c>
      <c r="AD15" s="192">
        <f>COUNTIFS(Summary!$B$29:$B$168,Summary!B12,Summary!$I$29:$I$168,Summary!$M$7)</f>
        <v>0</v>
      </c>
      <c r="AE15" s="236">
        <f>COUNTIFS(Summary!$B$29:$B$168,Summary!B12,Summary!$I$29:$I$168,Summary!$M$8)</f>
        <v>0</v>
      </c>
      <c r="AF15" s="192">
        <f t="shared" si="1"/>
        <v>0</v>
      </c>
    </row>
    <row r="16" spans="2:39" x14ac:dyDescent="0.25">
      <c r="B16" t="s">
        <v>214</v>
      </c>
      <c r="C16" t="s">
        <v>147</v>
      </c>
      <c r="E16" s="199" t="s">
        <v>90</v>
      </c>
      <c r="F16" s="189">
        <f>COUNTIF(Summary!B29:B168, Summary!B13)</f>
        <v>0</v>
      </c>
      <c r="G16" s="183">
        <f>COUNTIFS(Summary!$B$29:$B$168,Summary!B13,Summary!$I$29:$I$168,Summary!$G$2)</f>
        <v>0</v>
      </c>
      <c r="H16" s="192">
        <f>COUNTIFS(Summary!$B$29:$B$168,Summary!B13,Summary!$I$29:$I$168,Summary!$G$3)</f>
        <v>0</v>
      </c>
      <c r="I16" s="192">
        <f>COUNTIFS(Summary!$B$29:$B$168,Summary!B13,Summary!$I$29:$I$168,Summary!$G$4)</f>
        <v>0</v>
      </c>
      <c r="J16" s="192">
        <f>COUNTIFS(Summary!$B$29:$B$168,Summary!B13,Summary!$I$29:$I$168,Summary!$G$5)</f>
        <v>0</v>
      </c>
      <c r="K16" s="192">
        <f>COUNTIFS(Summary!$B$29:$B$168,Summary!B13,Summary!$I$29:$I$168,Summary!$G$6)</f>
        <v>0</v>
      </c>
      <c r="L16" s="192">
        <f>COUNTIFS(Summary!$B$29:$B$168,Summary!B13,Summary!$I$29:$I$168,Summary!$G$7)</f>
        <v>0</v>
      </c>
      <c r="M16" s="192">
        <f>COUNTIFS(Summary!$B$29:$B$168,Summary!B13,Summary!$I$29:$I$168,Summary!$G$8)</f>
        <v>0</v>
      </c>
      <c r="N16" s="192">
        <f>COUNTIFS(Summary!$B$29:$B$168,Summary!B13,Summary!$I$29:$I$168,Summary!$G$9)</f>
        <v>0</v>
      </c>
      <c r="O16" s="192">
        <f>COUNTIFS(Summary!$B$29:$B$168,Summary!B13,Summary!$I$29:$I$168,Summary!$G$10)</f>
        <v>0</v>
      </c>
      <c r="P16" s="192">
        <f>COUNTIFS(Summary!$B$29:$B$168,Summary!B13,Summary!$I$29:$I$168,Summary!$G$11)</f>
        <v>0</v>
      </c>
      <c r="Q16" s="192">
        <f>COUNTIFS(Summary!$B$29:$B$168,Summary!B13,Summary!$I$29:$I$168,Summary!$G$12)</f>
        <v>0</v>
      </c>
      <c r="R16" s="192">
        <f>COUNTIFS(Summary!$B$29:$B$168,Summary!B13,Summary!$I$29:$I$168,Summary!$G$13)</f>
        <v>0</v>
      </c>
      <c r="S16" s="192">
        <f>COUNTIFS(Summary!$B$29:$B$168,Summary!B13,Summary!$I$29:$I$168,Summary!$G$14)</f>
        <v>0</v>
      </c>
      <c r="T16" s="192">
        <f>COUNTIFS(Summary!$B$29:$B$168,Summary!B13,Summary!$I$29:$I$168,Summary!$G$15)</f>
        <v>0</v>
      </c>
      <c r="U16" s="192">
        <f>COUNTIFS(Summary!$B$29:$B$168,Summary!B13,Summary!$I$29:$I$168,Summary!$G$16)</f>
        <v>0</v>
      </c>
      <c r="V16" s="185">
        <f>COUNTIFS(Summary!$B$29:$B$168,Summary!B13,Summary!$I$29:$I$168,Summary!$G$17)</f>
        <v>0</v>
      </c>
      <c r="W16" s="194">
        <f t="shared" si="0"/>
        <v>0</v>
      </c>
      <c r="Y16" s="189">
        <f>COUNTIFS(Summary!$B$29:$B$168,Summary!B13,Summary!$I$29:$I$168,Summary!$M$2)</f>
        <v>0</v>
      </c>
      <c r="Z16" s="192">
        <f>COUNTIFS(Summary!$B$29:$B$168,Summary!B13,Summary!$I$29:$I$168,Summary!$M$3)</f>
        <v>0</v>
      </c>
      <c r="AA16" s="236">
        <f>COUNTIFS(Summary!$B$29:$B$168,Summary!B13,Summary!$I$29:$I$168,Summary!$M$4)</f>
        <v>0</v>
      </c>
      <c r="AB16" s="192">
        <f>COUNTIFS(Summary!$B$29:$B$168,Summary!B13,Summary!$I$29:$I$168,Summary!$M$5)</f>
        <v>0</v>
      </c>
      <c r="AC16" s="236">
        <f>COUNTIFS(Summary!$B$29:$B$168,Summary!B13,Summary!$I$29:$I$168,Summary!$M$6)</f>
        <v>0</v>
      </c>
      <c r="AD16" s="192">
        <f>COUNTIFS(Summary!$B$29:$B$168,Summary!B13,Summary!$I$29:$I$168,Summary!$M$7)</f>
        <v>0</v>
      </c>
      <c r="AE16" s="236">
        <f>COUNTIFS(Summary!$B$29:$B$168,Summary!B13,Summary!$I$29:$I$168,Summary!$M$8)</f>
        <v>0</v>
      </c>
      <c r="AF16" s="192">
        <f t="shared" si="1"/>
        <v>0</v>
      </c>
    </row>
    <row r="17" spans="2:32" x14ac:dyDescent="0.25">
      <c r="B17" t="s">
        <v>215</v>
      </c>
      <c r="C17" t="s">
        <v>156</v>
      </c>
      <c r="E17" s="199" t="s">
        <v>91</v>
      </c>
      <c r="F17" s="189">
        <f>COUNTIF(Summary!B29:B168, Summary!B14)</f>
        <v>1</v>
      </c>
      <c r="G17" s="183">
        <f>COUNTIFS(Summary!$B$29:$B$168,Summary!B14,Summary!$I$29:$I$168,Summary!$G$2)</f>
        <v>0</v>
      </c>
      <c r="H17" s="192">
        <f>COUNTIFS(Summary!$B$29:$B$168,Summary!B14,Summary!$I$29:$I$168,Summary!$G$3)</f>
        <v>0</v>
      </c>
      <c r="I17" s="192">
        <f>COUNTIFS(Summary!$B$29:$B$168,Summary!B14,Summary!$I$29:$I$168,Summary!$G$4)</f>
        <v>0</v>
      </c>
      <c r="J17" s="192">
        <f>COUNTIFS(Summary!$B$29:$B$168,Summary!B14,Summary!$I$29:$I$168,Summary!$G$5)</f>
        <v>0</v>
      </c>
      <c r="K17" s="192">
        <f>COUNTIFS(Summary!$B$29:$B$168,Summary!B14,Summary!$I$29:$I$168,Summary!$G$6)</f>
        <v>0</v>
      </c>
      <c r="L17" s="192">
        <f>COUNTIFS(Summary!$B$29:$B$168,Summary!B14,Summary!$I$29:$I$168,Summary!$G$7)</f>
        <v>0</v>
      </c>
      <c r="M17" s="192">
        <f>COUNTIFS(Summary!$B$29:$B$168,Summary!B14,Summary!$I$29:$I$168,Summary!$G$8)</f>
        <v>0</v>
      </c>
      <c r="N17" s="192">
        <f>COUNTIFS(Summary!$B$29:$B$168,Summary!B14,Summary!$I$29:$I$168,Summary!$G$9)</f>
        <v>0</v>
      </c>
      <c r="O17" s="192">
        <f>COUNTIFS(Summary!$B$29:$B$168,Summary!B14,Summary!$I$29:$I$168,Summary!$G$10)</f>
        <v>0</v>
      </c>
      <c r="P17" s="192">
        <f>COUNTIFS(Summary!$B$29:$B$168,Summary!B14,Summary!$I$29:$I$168,Summary!$G$11)</f>
        <v>0</v>
      </c>
      <c r="Q17" s="192">
        <f>COUNTIFS(Summary!$B$29:$B$168,Summary!B14,Summary!$I$29:$I$168,Summary!$G$12)</f>
        <v>1</v>
      </c>
      <c r="R17" s="192">
        <f>COUNTIFS(Summary!$B$29:$B$168,Summary!B14,Summary!$I$29:$I$168,Summary!$G$13)</f>
        <v>0</v>
      </c>
      <c r="S17" s="192">
        <f>COUNTIFS(Summary!$B$29:$B$168,Summary!B14,Summary!$I$29:$I$168,Summary!$G$14)</f>
        <v>0</v>
      </c>
      <c r="T17" s="192">
        <f>COUNTIFS(Summary!$B$29:$B$168,Summary!B14,Summary!$I$29:$I$168,Summary!$G$15)</f>
        <v>0</v>
      </c>
      <c r="U17" s="192">
        <f>COUNTIFS(Summary!$B$29:$B$168,Summary!B14,Summary!$I$29:$I$168,Summary!$G$16)</f>
        <v>0</v>
      </c>
      <c r="V17" s="185">
        <f>COUNTIFS(Summary!$B$29:$B$168,Summary!B14,Summary!$I$29:$I$168,Summary!$G$17)</f>
        <v>0</v>
      </c>
      <c r="W17" s="194">
        <f t="shared" si="0"/>
        <v>1</v>
      </c>
      <c r="Y17" s="189">
        <f>COUNTIFS(Summary!$B$29:$B$168,Summary!B14,Summary!$I$29:$I$168,Summary!$M$2)</f>
        <v>0</v>
      </c>
      <c r="Z17" s="192">
        <f>COUNTIFS(Summary!$B$29:$B$168,Summary!B14,Summary!$I$29:$I$168,Summary!$M$3)</f>
        <v>0</v>
      </c>
      <c r="AA17" s="236">
        <f>COUNTIFS(Summary!$B$29:$B$168,Summary!B14,Summary!$I$29:$I$168,Summary!$M$4)</f>
        <v>0</v>
      </c>
      <c r="AB17" s="192">
        <f>COUNTIFS(Summary!$B$29:$B$168,Summary!B14,Summary!$I$29:$I$168,Summary!$M$5)</f>
        <v>0</v>
      </c>
      <c r="AC17" s="236">
        <f>COUNTIFS(Summary!$B$29:$B$168,Summary!B14,Summary!$I$29:$I$168,Summary!$M$6)</f>
        <v>0</v>
      </c>
      <c r="AD17" s="192">
        <f>COUNTIFS(Summary!$B$29:$B$168,Summary!B14,Summary!$I$29:$I$168,Summary!$M$7)</f>
        <v>0</v>
      </c>
      <c r="AE17" s="236">
        <f>COUNTIFS(Summary!$B$29:$B$168,Summary!B14,Summary!$I$29:$I$168,Summary!$M$8)</f>
        <v>0</v>
      </c>
      <c r="AF17" s="192">
        <f t="shared" si="1"/>
        <v>0</v>
      </c>
    </row>
    <row r="18" spans="2:32" x14ac:dyDescent="0.25">
      <c r="B18" t="s">
        <v>216</v>
      </c>
      <c r="C18" t="s">
        <v>157</v>
      </c>
      <c r="E18" s="199" t="s">
        <v>256</v>
      </c>
      <c r="F18" s="189">
        <f>COUNTIF(Summary!B29:B168, Summary!B15)</f>
        <v>7</v>
      </c>
      <c r="G18" s="183">
        <f>COUNTIFS(Summary!$B$29:$B$168,Summary!B15,Summary!$I$29:$I$168,Summary!$G$2)</f>
        <v>0</v>
      </c>
      <c r="H18" s="192">
        <f>COUNTIFS(Summary!$B$29:$B$168,Summary!B15,Summary!$I$29:$I$168,Summary!$G$3)</f>
        <v>0</v>
      </c>
      <c r="I18" s="192">
        <f>COUNTIFS(Summary!$B$29:$B$168,Summary!B15,Summary!$I$29:$I$168,Summary!$G$4)</f>
        <v>0</v>
      </c>
      <c r="J18" s="192">
        <f>COUNTIFS(Summary!$B$29:$B$168,Summary!B15,Summary!$I$29:$I$168,Summary!$G$5)</f>
        <v>0</v>
      </c>
      <c r="K18" s="192">
        <f>COUNTIFS(Summary!$B$29:$B$168,Summary!B15,Summary!$I$29:$I$168,Summary!$G$6)</f>
        <v>0</v>
      </c>
      <c r="L18" s="192">
        <f>COUNTIFS(Summary!$B$29:$B$168,Summary!B15,Summary!$I$29:$I$168,Summary!$G$7)</f>
        <v>3</v>
      </c>
      <c r="M18" s="192">
        <f>COUNTIFS(Summary!$B$29:$B$168,Summary!B15,Summary!$I$29:$I$168,Summary!$G$8)</f>
        <v>0</v>
      </c>
      <c r="N18" s="192">
        <f>COUNTIFS(Summary!$B$29:$B$168,Summary!B15,Summary!$I$29:$I$168,Summary!$G$9)</f>
        <v>0</v>
      </c>
      <c r="O18" s="192">
        <f>COUNTIFS(Summary!$B$29:$B$168,Summary!B15,Summary!$I$29:$I$168,Summary!$G$10)</f>
        <v>0</v>
      </c>
      <c r="P18" s="192">
        <f>COUNTIFS(Summary!$B$29:$B$168,Summary!B15,Summary!$I$29:$I$168,Summary!$G$11)</f>
        <v>0</v>
      </c>
      <c r="Q18" s="192">
        <f>COUNTIFS(Summary!$B$29:$B$168,Summary!B15,Summary!$I$29:$I$168,Summary!$G$12)</f>
        <v>0</v>
      </c>
      <c r="R18" s="192">
        <f>COUNTIFS(Summary!$B$29:$B$168,Summary!B15,Summary!$I$29:$I$168,Summary!$G$13)</f>
        <v>2</v>
      </c>
      <c r="S18" s="192">
        <f>COUNTIFS(Summary!$B$29:$B$168,Summary!B15,Summary!$I$29:$I$168,Summary!$G$14)</f>
        <v>0</v>
      </c>
      <c r="T18" s="192">
        <f>COUNTIFS(Summary!$B$29:$B$168,Summary!B15,Summary!$I$29:$I$168,Summary!$G$15)</f>
        <v>2</v>
      </c>
      <c r="U18" s="192">
        <f>COUNTIFS(Summary!$B$29:$B$168,Summary!B15,Summary!$I$29:$I$168,Summary!$G$16)</f>
        <v>0</v>
      </c>
      <c r="V18" s="185">
        <f>COUNTIFS(Summary!$B$29:$B$168,Summary!B15,Summary!$I$29:$I$168,Summary!$G$17)</f>
        <v>0</v>
      </c>
      <c r="W18" s="194">
        <f t="shared" si="0"/>
        <v>7</v>
      </c>
      <c r="Y18" s="189">
        <f>COUNTIFS(Summary!$B$29:$B$168,Summary!B15,Summary!$I$29:$I$168,Summary!$M$2)</f>
        <v>0</v>
      </c>
      <c r="Z18" s="192">
        <f>COUNTIFS(Summary!$B$29:$B$168,Summary!B15,Summary!$I$29:$I$168,Summary!$M$3)</f>
        <v>0</v>
      </c>
      <c r="AA18" s="236">
        <f>COUNTIFS(Summary!$B$29:$B$168,Summary!B15,Summary!$I$29:$I$168,Summary!$M$4)</f>
        <v>0</v>
      </c>
      <c r="AB18" s="192">
        <f>COUNTIFS(Summary!$B$29:$B$168,Summary!B15,Summary!$I$29:$I$168,Summary!$M$5)</f>
        <v>0</v>
      </c>
      <c r="AC18" s="236">
        <f>COUNTIFS(Summary!$B$29:$B$168,Summary!B15,Summary!$I$29:$I$168,Summary!$M$6)</f>
        <v>0</v>
      </c>
      <c r="AD18" s="192">
        <f>COUNTIFS(Summary!$B$29:$B$168,Summary!B15,Summary!$I$29:$I$168,Summary!$M$7)</f>
        <v>0</v>
      </c>
      <c r="AE18" s="236">
        <f>COUNTIFS(Summary!$B$29:$B$168,Summary!B15,Summary!$I$29:$I$168,Summary!$M$8)</f>
        <v>0</v>
      </c>
      <c r="AF18" s="192">
        <f t="shared" si="1"/>
        <v>0</v>
      </c>
    </row>
    <row r="19" spans="2:32" x14ac:dyDescent="0.25">
      <c r="B19" t="s">
        <v>230</v>
      </c>
      <c r="C19" t="s">
        <v>149</v>
      </c>
      <c r="E19" s="199" t="s">
        <v>257</v>
      </c>
      <c r="F19" s="189">
        <f>COUNTIF(Summary!B29:B168, Summary!B16)</f>
        <v>2</v>
      </c>
      <c r="G19" s="183">
        <f>COUNTIFS(Summary!$B$29:$B$168,Summary!B16,Summary!$I$29:$I$168,Summary!$G$2)</f>
        <v>0</v>
      </c>
      <c r="H19" s="192">
        <f>COUNTIFS(Summary!$B$29:$B$168,Summary!B16,Summary!$I$29:$I$168,Summary!$G$3)</f>
        <v>0</v>
      </c>
      <c r="I19" s="192">
        <f>COUNTIFS(Summary!$B$29:$B$168,Summary!B16,Summary!$I$29:$I$168,Summary!$G$4)</f>
        <v>0</v>
      </c>
      <c r="J19" s="192">
        <f>COUNTIFS(Summary!$B$29:$B$168,Summary!B16,Summary!$I$29:$I$168,Summary!$G$5)</f>
        <v>0</v>
      </c>
      <c r="K19" s="192">
        <f>COUNTIFS(Summary!$B$29:$B$168,Summary!B16,Summary!$I$29:$I$168,Summary!$G$6)</f>
        <v>0</v>
      </c>
      <c r="L19" s="192">
        <f>COUNTIFS(Summary!$B$29:$B$168,Summary!B16,Summary!$I$29:$I$168,Summary!$G$7)</f>
        <v>0</v>
      </c>
      <c r="M19" s="192">
        <f>COUNTIFS(Summary!$B$29:$B$168,Summary!B16,Summary!$I$29:$I$168,Summary!$G$8)</f>
        <v>0</v>
      </c>
      <c r="N19" s="192">
        <f>COUNTIFS(Summary!$B$29:$B$168,Summary!B16,Summary!$I$29:$I$168,Summary!$G$9)</f>
        <v>0</v>
      </c>
      <c r="O19" s="192">
        <f>COUNTIFS(Summary!$B$29:$B$168,Summary!B16,Summary!$I$29:$I$168,Summary!$G$10)</f>
        <v>1</v>
      </c>
      <c r="P19" s="192">
        <f>COUNTIFS(Summary!$B$29:$B$168,Summary!B16,Summary!$I$29:$I$168,Summary!$G$11)</f>
        <v>1</v>
      </c>
      <c r="Q19" s="192">
        <f>COUNTIFS(Summary!$B$29:$B$168,Summary!B16,Summary!$I$29:$I$168,Summary!$G$12)</f>
        <v>0</v>
      </c>
      <c r="R19" s="192">
        <f>COUNTIFS(Summary!$B$29:$B$168,Summary!B16,Summary!$I$29:$I$168,Summary!$G$13)</f>
        <v>0</v>
      </c>
      <c r="S19" s="192">
        <f>COUNTIFS(Summary!$B$29:$B$168,Summary!B16,Summary!$I$29:$I$168,Summary!$G$14)</f>
        <v>0</v>
      </c>
      <c r="T19" s="192">
        <f>COUNTIFS(Summary!$B$29:$B$168,Summary!B16,Summary!$I$29:$I$168,Summary!$G$15)</f>
        <v>0</v>
      </c>
      <c r="U19" s="192">
        <f>COUNTIFS(Summary!$B$29:$B$168,Summary!B16,Summary!$I$29:$I$168,Summary!$G$16)</f>
        <v>0</v>
      </c>
      <c r="V19" s="185">
        <f>COUNTIFS(Summary!$B$29:$B$168,Summary!B16,Summary!$I$29:$I$168,Summary!$G$17)</f>
        <v>0</v>
      </c>
      <c r="W19" s="194">
        <f t="shared" si="0"/>
        <v>2</v>
      </c>
      <c r="Y19" s="189">
        <f>COUNTIFS(Summary!$B$29:$B$168,Summary!B16,Summary!$I$29:$I$168,Summary!$M$2)</f>
        <v>0</v>
      </c>
      <c r="Z19" s="192">
        <f>COUNTIFS(Summary!$B$29:$B$168,Summary!B16,Summary!$I$29:$I$168,Summary!$M$3)</f>
        <v>0</v>
      </c>
      <c r="AA19" s="236">
        <f>COUNTIFS(Summary!$B$29:$B$168,Summary!B16,Summary!$I$29:$I$168,Summary!$M$4)</f>
        <v>0</v>
      </c>
      <c r="AB19" s="192">
        <f>COUNTIFS(Summary!$B$29:$B$168,Summary!B16,Summary!$I$29:$I$168,Summary!$M$5)</f>
        <v>0</v>
      </c>
      <c r="AC19" s="236">
        <f>COUNTIFS(Summary!$B$29:$B$168,Summary!B16,Summary!$I$29:$I$168,Summary!$M$6)</f>
        <v>0</v>
      </c>
      <c r="AD19" s="192">
        <f>COUNTIFS(Summary!$B$29:$B$168,Summary!B16,Summary!$I$29:$I$168,Summary!$M$7)</f>
        <v>0</v>
      </c>
      <c r="AE19" s="236">
        <f>COUNTIFS(Summary!$B$29:$B$168,Summary!B16,Summary!$I$29:$I$168,Summary!$M$8)</f>
        <v>0</v>
      </c>
      <c r="AF19" s="192">
        <f t="shared" si="1"/>
        <v>0</v>
      </c>
    </row>
    <row r="20" spans="2:32" x14ac:dyDescent="0.25">
      <c r="E20" s="199" t="s">
        <v>258</v>
      </c>
      <c r="F20" s="189">
        <f>COUNTIF(Summary!B29:B168, Summary!B17)</f>
        <v>2</v>
      </c>
      <c r="G20" s="183">
        <f>COUNTIFS(Summary!$B$29:$B$168,Summary!B17,Summary!$I$29:$I$168,Summary!$G$2)</f>
        <v>0</v>
      </c>
      <c r="H20" s="192">
        <f>COUNTIFS(Summary!$B$29:$B$168,Summary!B17,Summary!$I$29:$I$168,Summary!$G$3)</f>
        <v>0</v>
      </c>
      <c r="I20" s="192">
        <f>COUNTIFS(Summary!$B$29:$B$168,Summary!B17,Summary!$I$29:$I$168,Summary!$G$4)</f>
        <v>0</v>
      </c>
      <c r="J20" s="192">
        <f>COUNTIFS(Summary!$B$29:$B$168,Summary!B17,Summary!$I$29:$I$168,Summary!$G$5)</f>
        <v>0</v>
      </c>
      <c r="K20" s="192">
        <f>COUNTIFS(Summary!$B$29:$B$168,Summary!B17,Summary!$I$29:$I$168,Summary!$G$6)</f>
        <v>0</v>
      </c>
      <c r="L20" s="192">
        <f>COUNTIFS(Summary!$B$29:$B$168,Summary!B17,Summary!$I$29:$I$168,Summary!$G$7)</f>
        <v>0</v>
      </c>
      <c r="M20" s="192">
        <f>COUNTIFS(Summary!$B$29:$B$168,Summary!B17,Summary!$I$29:$I$168,Summary!$G$8)</f>
        <v>0</v>
      </c>
      <c r="N20" s="192">
        <f>COUNTIFS(Summary!$B$29:$B$168,Summary!B17,Summary!$I$29:$I$168,Summary!$G$9)</f>
        <v>0</v>
      </c>
      <c r="O20" s="192">
        <f>COUNTIFS(Summary!$B$29:$B$168,Summary!B17,Summary!$I$29:$I$168,Summary!$G$10)</f>
        <v>0</v>
      </c>
      <c r="P20" s="192">
        <f>COUNTIFS(Summary!$B$29:$B$168,Summary!B17,Summary!$I$29:$I$168,Summary!$G$11)</f>
        <v>1</v>
      </c>
      <c r="Q20" s="192">
        <f>COUNTIFS(Summary!$B$29:$B$168,Summary!B17,Summary!$I$29:$I$168,Summary!$G$12)</f>
        <v>0</v>
      </c>
      <c r="R20" s="192">
        <f>COUNTIFS(Summary!$B$29:$B$168,Summary!B17,Summary!$I$29:$I$168,Summary!$G$13)</f>
        <v>0</v>
      </c>
      <c r="S20" s="192">
        <f>COUNTIFS(Summary!$B$29:$B$168,Summary!B17,Summary!$I$29:$I$168,Summary!$G$14)</f>
        <v>0</v>
      </c>
      <c r="T20" s="192">
        <f>COUNTIFS(Summary!$B$29:$B$168,Summary!B17,Summary!$I$29:$I$168,Summary!$G$15)</f>
        <v>0</v>
      </c>
      <c r="U20" s="192">
        <f>COUNTIFS(Summary!$B$29:$B$168,Summary!B17,Summary!$I$29:$I$168,Summary!$G$16)</f>
        <v>0</v>
      </c>
      <c r="V20" s="185">
        <f>COUNTIFS(Summary!$B$29:$B$168,Summary!B17,Summary!$I$29:$I$168,Summary!$G$17)</f>
        <v>0</v>
      </c>
      <c r="W20" s="194">
        <f t="shared" si="0"/>
        <v>1</v>
      </c>
      <c r="Y20" s="189">
        <f>COUNTIFS(Summary!$B$29:$B$168,Summary!B17,Summary!$I$29:$I$168,Summary!$M$2)</f>
        <v>0</v>
      </c>
      <c r="Z20" s="192">
        <f>COUNTIFS(Summary!$B$29:$B$168,Summary!B17,Summary!$I$29:$I$168,Summary!$M$3)</f>
        <v>0</v>
      </c>
      <c r="AA20" s="236">
        <f>COUNTIFS(Summary!$B$29:$B$168,Summary!B17,Summary!$I$29:$I$168,Summary!$M$4)</f>
        <v>0</v>
      </c>
      <c r="AB20" s="192">
        <f>COUNTIFS(Summary!$B$29:$B$168,Summary!B17,Summary!$I$29:$I$168,Summary!$M$5)</f>
        <v>0</v>
      </c>
      <c r="AC20" s="236">
        <f>COUNTIFS(Summary!$B$29:$B$168,Summary!B17,Summary!$I$29:$I$168,Summary!$M$6)</f>
        <v>0</v>
      </c>
      <c r="AD20" s="192">
        <f>COUNTIFS(Summary!$B$29:$B$168,Summary!B17,Summary!$I$29:$I$168,Summary!$M$7)</f>
        <v>0</v>
      </c>
      <c r="AE20" s="236">
        <f>COUNTIFS(Summary!$B$29:$B$168,Summary!B17,Summary!$I$29:$I$168,Summary!$M$8)</f>
        <v>0</v>
      </c>
      <c r="AF20" s="192">
        <f t="shared" si="1"/>
        <v>0</v>
      </c>
    </row>
    <row r="21" spans="2:32" x14ac:dyDescent="0.25">
      <c r="C21">
        <f>COUNTIF(Summary!B29:B168, Summary!B2)</f>
        <v>7</v>
      </c>
      <c r="E21" s="199" t="s">
        <v>259</v>
      </c>
      <c r="F21" s="189">
        <f>COUNTIF(Summary!B29:B168, Summary!B18)</f>
        <v>0</v>
      </c>
      <c r="G21" s="183">
        <f>COUNTIFS(Summary!$B$29:$B$168,Summary!B18,Summary!$I$29:$I$168,Summary!$G$2)</f>
        <v>0</v>
      </c>
      <c r="H21" s="192">
        <f>COUNTIFS(Summary!$B$29:$B$168,Summary!B18,Summary!$I$29:$I$168,Summary!$G$3)</f>
        <v>0</v>
      </c>
      <c r="I21" s="192">
        <f>COUNTIFS(Summary!$B$29:$B$168,Summary!B18,Summary!$I$29:$I$168,Summary!$G$4)</f>
        <v>0</v>
      </c>
      <c r="J21" s="192">
        <f>COUNTIFS(Summary!$B$29:$B$168,Summary!B18,Summary!$I$29:$I$168,Summary!$G$5)</f>
        <v>0</v>
      </c>
      <c r="K21" s="192">
        <f>COUNTIFS(Summary!$B$29:$B$168,Summary!B18,Summary!$I$29:$I$168,Summary!$G$6)</f>
        <v>0</v>
      </c>
      <c r="L21" s="192">
        <f>COUNTIFS(Summary!$B$29:$B$168,Summary!B18,Summary!$I$29:$I$168,Summary!$G$7)</f>
        <v>0</v>
      </c>
      <c r="M21" s="192">
        <f>COUNTIFS(Summary!$B$29:$B$168,Summary!B18,Summary!$I$29:$I$168,Summary!$G$8)</f>
        <v>0</v>
      </c>
      <c r="N21" s="192">
        <f>COUNTIFS(Summary!$B$29:$B$168,Summary!B18,Summary!$I$29:$I$168,Summary!$G$9)</f>
        <v>0</v>
      </c>
      <c r="O21" s="192">
        <f>COUNTIFS(Summary!$B$29:$B$168,Summary!B18,Summary!$I$29:$I$168,Summary!$G$10)</f>
        <v>0</v>
      </c>
      <c r="P21" s="192">
        <f>COUNTIFS(Summary!$B$29:$B$168,Summary!B18,Summary!$I$29:$I$168,Summary!$G$11)</f>
        <v>0</v>
      </c>
      <c r="Q21" s="192">
        <f>COUNTIFS(Summary!$B$29:$B$168,Summary!B18,Summary!$I$29:$I$168,Summary!$G$12)</f>
        <v>0</v>
      </c>
      <c r="R21" s="192">
        <f>COUNTIFS(Summary!$B$29:$B$168,Summary!B18,Summary!$I$29:$I$168,Summary!$G$13)</f>
        <v>0</v>
      </c>
      <c r="S21" s="192">
        <f>COUNTIFS(Summary!$B$29:$B$168,Summary!B18,Summary!$I$29:$I$168,Summary!$G$14)</f>
        <v>0</v>
      </c>
      <c r="T21" s="192">
        <f>COUNTIFS(Summary!$B$29:$B$168,Summary!B18,Summary!$I$29:$I$168,Summary!$G$15)</f>
        <v>0</v>
      </c>
      <c r="U21" s="192">
        <f>COUNTIFS(Summary!$B$29:$B$168,Summary!B18,Summary!$I$29:$I$168,Summary!$G$16)</f>
        <v>0</v>
      </c>
      <c r="V21" s="185">
        <f>COUNTIFS(Summary!$B$29:$B$168,Summary!B18,Summary!$I$29:$I$168,Summary!$G$17)</f>
        <v>0</v>
      </c>
      <c r="W21" s="194">
        <f t="shared" si="0"/>
        <v>0</v>
      </c>
      <c r="Y21" s="189">
        <f>COUNTIFS(Summary!$B$29:$B$168,Summary!B18,Summary!$I$29:$I$168,Summary!$M$2)</f>
        <v>0</v>
      </c>
      <c r="Z21" s="192">
        <f>COUNTIFS(Summary!$B$29:$B$168,Summary!B18,Summary!$I$29:$I$168,Summary!$M$3)</f>
        <v>0</v>
      </c>
      <c r="AA21" s="236">
        <f>COUNTIFS(Summary!$B$29:$B$168,Summary!B18,Summary!$I$29:$I$168,Summary!$M$4)</f>
        <v>0</v>
      </c>
      <c r="AB21" s="192">
        <f>COUNTIFS(Summary!$B$29:$B$168,Summary!B18,Summary!$I$29:$I$168,Summary!$M$5)</f>
        <v>0</v>
      </c>
      <c r="AC21" s="236">
        <f>COUNTIFS(Summary!$B$29:$B$168,Summary!B18,Summary!$I$29:$I$168,Summary!$M$6)</f>
        <v>0</v>
      </c>
      <c r="AD21" s="192">
        <f>COUNTIFS(Summary!$B$29:$B$168,Summary!B18,Summary!$I$29:$I$168,Summary!$M$7)</f>
        <v>0</v>
      </c>
      <c r="AE21" s="236">
        <f>COUNTIFS(Summary!$B$29:$B$168,Summary!B18,Summary!$I$29:$I$168,Summary!$M$8)</f>
        <v>0</v>
      </c>
      <c r="AF21" s="192">
        <f t="shared" si="1"/>
        <v>0</v>
      </c>
    </row>
    <row r="22" spans="2:32" x14ac:dyDescent="0.25">
      <c r="C22">
        <f>COUNTIF(Summary!B29:B169, "GC Transport Upgrad Ph 1")</f>
        <v>0</v>
      </c>
      <c r="E22" s="199" t="s">
        <v>260</v>
      </c>
      <c r="F22" s="189">
        <f>COUNTIF(Summary!B29:B168, Summary!B19)</f>
        <v>2</v>
      </c>
      <c r="G22" s="183">
        <f>COUNTIFS(Summary!$B$29:$B$168,Summary!B19,Summary!$I$29:$I$168,Summary!$G$2)</f>
        <v>0</v>
      </c>
      <c r="H22" s="192">
        <f>COUNTIFS(Summary!$B$29:$B$168,Summary!B19,Summary!$I$29:$I$168,Summary!$G$3)</f>
        <v>0</v>
      </c>
      <c r="I22" s="192">
        <f>COUNTIFS(Summary!$B$29:$B$168,Summary!B19,Summary!$I$29:$I$168,Summary!$G$4)</f>
        <v>0</v>
      </c>
      <c r="J22" s="192">
        <f>COUNTIFS(Summary!$B$29:$B$168,Summary!B19,Summary!$I$29:$I$168,Summary!$G$5)</f>
        <v>0</v>
      </c>
      <c r="K22" s="192">
        <f>COUNTIFS(Summary!$B$29:$B$168,Summary!B19,Summary!$I$29:$I$168,Summary!$G$6)</f>
        <v>0</v>
      </c>
      <c r="L22" s="192">
        <f>COUNTIFS(Summary!$B$29:$B$168,Summary!B19,Summary!$I$29:$I$168,Summary!$G$7)</f>
        <v>0</v>
      </c>
      <c r="M22" s="192">
        <f>COUNTIFS(Summary!$B$29:$B$168,Summary!B19,Summary!$I$29:$I$168,Summary!$G$8)</f>
        <v>0</v>
      </c>
      <c r="N22" s="192">
        <f>COUNTIFS(Summary!$B$29:$B$168,Summary!B19,Summary!$I$29:$I$168,Summary!$G$9)</f>
        <v>0</v>
      </c>
      <c r="O22" s="192">
        <f>COUNTIFS(Summary!$B$29:$B$168,Summary!B19,Summary!$I$29:$I$168,Summary!$G$10)</f>
        <v>1</v>
      </c>
      <c r="P22" s="192">
        <f>COUNTIFS(Summary!$B$29:$B$168,Summary!B19,Summary!$I$29:$I$168,Summary!$G$11)</f>
        <v>0</v>
      </c>
      <c r="Q22" s="192">
        <f>COUNTIFS(Summary!$B$29:$B$168,Summary!B19,Summary!$I$29:$I$168,Summary!$G$12)</f>
        <v>0</v>
      </c>
      <c r="R22" s="192">
        <f>COUNTIFS(Summary!$B$29:$B$168,Summary!B19,Summary!$I$29:$I$168,Summary!$G$13)</f>
        <v>0</v>
      </c>
      <c r="S22" s="192">
        <f>COUNTIFS(Summary!$B$29:$B$168,Summary!B19,Summary!$I$29:$I$168,Summary!$G$14)</f>
        <v>0</v>
      </c>
      <c r="T22" s="192">
        <f>COUNTIFS(Summary!$B$29:$B$168,Summary!B19,Summary!$I$29:$I$168,Summary!$G$15)</f>
        <v>0</v>
      </c>
      <c r="U22" s="192">
        <f>COUNTIFS(Summary!$B$29:$B$168,Summary!B19,Summary!$I$29:$I$168,Summary!$G$16)</f>
        <v>0</v>
      </c>
      <c r="V22" s="185">
        <f>COUNTIFS(Summary!$B$29:$B$168,Summary!B19,Summary!$I$29:$I$168,Summary!$G$17)</f>
        <v>0</v>
      </c>
      <c r="W22" s="194">
        <f t="shared" si="0"/>
        <v>1</v>
      </c>
      <c r="Y22" s="189">
        <f>COUNTIFS(Summary!$B$29:$B$168,Summary!B19,Summary!$I$29:$I$168,Summary!$M$2)</f>
        <v>0</v>
      </c>
      <c r="Z22" s="192">
        <f>COUNTIFS(Summary!$B$29:$B$168,Summary!B19,Summary!$I$29:$I$168,Summary!$M$3)</f>
        <v>0</v>
      </c>
      <c r="AA22" s="236">
        <f>COUNTIFS(Summary!$B$29:$B$168,Summary!B19,Summary!$I$29:$I$168,Summary!$M$4)</f>
        <v>0</v>
      </c>
      <c r="AB22" s="192">
        <f>COUNTIFS(Summary!$B$29:$B$168,Summary!B19,Summary!$I$29:$I$168,Summary!$M$5)</f>
        <v>0</v>
      </c>
      <c r="AC22" s="236">
        <f>COUNTIFS(Summary!$B$29:$B$168,Summary!B19,Summary!$I$29:$I$168,Summary!$M$6)</f>
        <v>0</v>
      </c>
      <c r="AD22" s="192">
        <f>COUNTIFS(Summary!$B$29:$B$168,Summary!B19,Summary!$I$29:$I$168,Summary!$M$7)</f>
        <v>0</v>
      </c>
      <c r="AE22" s="236">
        <f>COUNTIFS(Summary!$B$29:$B$168,Summary!B19,Summary!$I$29:$I$168,Summary!$M$8)</f>
        <v>0</v>
      </c>
      <c r="AF22" s="192">
        <f t="shared" si="1"/>
        <v>0</v>
      </c>
    </row>
    <row r="23" spans="2:32" x14ac:dyDescent="0.25">
      <c r="E23" s="199" t="s">
        <v>261</v>
      </c>
      <c r="F23" s="189">
        <f>COUNTIF(Summary!B29:B168, Summary!B20)</f>
        <v>0</v>
      </c>
      <c r="G23" s="183">
        <f>COUNTIFS(Summary!$B$29:$B$168,Summary!B20,Summary!$I$29:$I$168,Summary!$G$2)</f>
        <v>0</v>
      </c>
      <c r="H23" s="192">
        <f>COUNTIFS(Summary!$B$29:$B$168,Summary!B20,Summary!$I$29:$I$168,Summary!$G$3)</f>
        <v>0</v>
      </c>
      <c r="I23" s="192">
        <f>COUNTIFS(Summary!$B$29:$B$168,Summary!B20,Summary!$I$29:$I$168,Summary!$G$4)</f>
        <v>0</v>
      </c>
      <c r="J23" s="192">
        <f>COUNTIFS(Summary!$B$29:$B$168,Summary!B20,Summary!$I$29:$I$168,Summary!$G$5)</f>
        <v>0</v>
      </c>
      <c r="K23" s="192">
        <f>COUNTIFS(Summary!$B$29:$B$168,Summary!B20,Summary!$I$29:$I$168,Summary!$G$6)</f>
        <v>0</v>
      </c>
      <c r="L23" s="192">
        <f>COUNTIFS(Summary!$B$29:$B$168,Summary!B20,Summary!$I$29:$I$168,Summary!$G$7)</f>
        <v>0</v>
      </c>
      <c r="M23" s="192">
        <f>COUNTIFS(Summary!$B$29:$B$168,Summary!B20,Summary!$I$29:$I$168,Summary!$G$8)</f>
        <v>0</v>
      </c>
      <c r="N23" s="192">
        <f>COUNTIFS(Summary!$B$29:$B$168,Summary!B20,Summary!$I$29:$I$168,Summary!$G$9)</f>
        <v>0</v>
      </c>
      <c r="O23" s="192">
        <f>COUNTIFS(Summary!$B$29:$B$168,Summary!B20,Summary!$I$29:$I$168,Summary!$G$10)</f>
        <v>0</v>
      </c>
      <c r="P23" s="192">
        <f>COUNTIFS(Summary!$B$29:$B$168,Summary!B20,Summary!$I$29:$I$168,Summary!$G$11)</f>
        <v>0</v>
      </c>
      <c r="Q23" s="192">
        <f>COUNTIFS(Summary!$B$29:$B$168,Summary!B20,Summary!$I$29:$I$168,Summary!$G$12)</f>
        <v>0</v>
      </c>
      <c r="R23" s="192">
        <f>COUNTIFS(Summary!$B$29:$B$168,Summary!B20,Summary!$I$29:$I$168,Summary!$G$13)</f>
        <v>0</v>
      </c>
      <c r="S23" s="192">
        <f>COUNTIFS(Summary!$B$29:$B$168,Summary!B20,Summary!$I$29:$I$168,Summary!$G$14)</f>
        <v>0</v>
      </c>
      <c r="T23" s="192">
        <f>COUNTIFS(Summary!$B$29:$B$168,Summary!B20,Summary!$I$29:$I$168,Summary!$G$15)</f>
        <v>0</v>
      </c>
      <c r="U23" s="192">
        <f>COUNTIFS(Summary!$B$29:$B$168,Summary!B20,Summary!$I$29:$I$168,Summary!$G$16)</f>
        <v>0</v>
      </c>
      <c r="V23" s="185">
        <f>COUNTIFS(Summary!$B$29:$B$168,Summary!B20,Summary!$I$29:$I$168,Summary!$G$17)</f>
        <v>0</v>
      </c>
      <c r="W23" s="194">
        <f t="shared" si="0"/>
        <v>0</v>
      </c>
      <c r="Y23" s="189">
        <f>COUNTIFS(Summary!$B$29:$B$168,Summary!B20,Summary!$I$29:$I$168,Summary!$M$2)</f>
        <v>0</v>
      </c>
      <c r="Z23" s="192">
        <f>COUNTIFS(Summary!$B$29:$B$168,Summary!B20,Summary!$I$29:$I$168,Summary!$M$3)</f>
        <v>0</v>
      </c>
      <c r="AA23" s="236">
        <f>COUNTIFS(Summary!$B$29:$B$168,Summary!B20,Summary!$I$29:$I$168,Summary!$M$4)</f>
        <v>0</v>
      </c>
      <c r="AB23" s="192">
        <f>COUNTIFS(Summary!$B$29:$B$168,Summary!B20,Summary!$I$29:$I$168,Summary!$M$5)</f>
        <v>0</v>
      </c>
      <c r="AC23" s="236">
        <f>COUNTIFS(Summary!$B$29:$B$168,Summary!B20,Summary!$I$29:$I$168,Summary!$M$6)</f>
        <v>0</v>
      </c>
      <c r="AD23" s="192">
        <f>COUNTIFS(Summary!$B$29:$B$168,Summary!B20,Summary!$I$29:$I$168,Summary!$M$7)</f>
        <v>0</v>
      </c>
      <c r="AE23" s="236">
        <f>COUNTIFS(Summary!$B$29:$B$168,Summary!B20,Summary!$I$29:$I$168,Summary!$M$8)</f>
        <v>0</v>
      </c>
      <c r="AF23" s="192">
        <f t="shared" si="1"/>
        <v>0</v>
      </c>
    </row>
    <row r="24" spans="2:32" x14ac:dyDescent="0.25">
      <c r="E24" s="199" t="s">
        <v>262</v>
      </c>
      <c r="F24" s="189">
        <f>COUNTIF(Summary!B29:B168, Summary!B21)</f>
        <v>2</v>
      </c>
      <c r="G24" s="183">
        <f>COUNTIFS(Summary!$B$29:$B$168,Summary!B21,Summary!$I$29:$I$168,Summary!$G$2)</f>
        <v>0</v>
      </c>
      <c r="H24" s="192">
        <f>COUNTIFS(Summary!$B$29:$B$168,Summary!B21,Summary!$I$29:$I$168,Summary!$G$3)</f>
        <v>0</v>
      </c>
      <c r="I24" s="192">
        <f>COUNTIFS(Summary!$B$29:$B$168,Summary!B21,Summary!$I$29:$I$168,Summary!$G$4)</f>
        <v>0</v>
      </c>
      <c r="J24" s="192">
        <f>COUNTIFS(Summary!$B$29:$B$168,Summary!B21,Summary!$I$29:$I$168,Summary!$G$5)</f>
        <v>0</v>
      </c>
      <c r="K24" s="192">
        <f>COUNTIFS(Summary!$B$29:$B$168,Summary!B21,Summary!$I$29:$I$168,Summary!$G$6)</f>
        <v>0</v>
      </c>
      <c r="L24" s="192">
        <f>COUNTIFS(Summary!$B$29:$B$168,Summary!B21,Summary!$I$29:$I$168,Summary!$G$7)</f>
        <v>0</v>
      </c>
      <c r="M24" s="192">
        <f>COUNTIFS(Summary!$B$29:$B$168,Summary!B21,Summary!$I$29:$I$168,Summary!$G$8)</f>
        <v>0</v>
      </c>
      <c r="N24" s="192">
        <f>COUNTIFS(Summary!$B$29:$B$168,Summary!B21,Summary!$I$29:$I$168,Summary!$G$9)</f>
        <v>0</v>
      </c>
      <c r="O24" s="192">
        <f>COUNTIFS(Summary!$B$29:$B$168,Summary!B21,Summary!$I$29:$I$168,Summary!$G$10)</f>
        <v>0</v>
      </c>
      <c r="P24" s="192">
        <f>COUNTIFS(Summary!$B$29:$B$168,Summary!B21,Summary!$I$29:$I$168,Summary!$G$11)</f>
        <v>1</v>
      </c>
      <c r="Q24" s="192">
        <f>COUNTIFS(Summary!$B$29:$B$168,Summary!B21,Summary!$I$29:$I$168,Summary!$G$12)</f>
        <v>0</v>
      </c>
      <c r="R24" s="192">
        <f>COUNTIFS(Summary!$B$29:$B$168,Summary!B21,Summary!$I$29:$I$168,Summary!$G$13)</f>
        <v>0</v>
      </c>
      <c r="S24" s="192">
        <f>COUNTIFS(Summary!$B$29:$B$168,Summary!B21,Summary!$I$29:$I$168,Summary!$G$14)</f>
        <v>0</v>
      </c>
      <c r="T24" s="192">
        <f>COUNTIFS(Summary!$B$29:$B$168,Summary!B21,Summary!$I$29:$I$168,Summary!$G$15)</f>
        <v>0</v>
      </c>
      <c r="U24" s="192">
        <f>COUNTIFS(Summary!$B$29:$B$168,Summary!B21,Summary!$I$29:$I$168,Summary!$G$16)</f>
        <v>0</v>
      </c>
      <c r="V24" s="185">
        <f>COUNTIFS(Summary!$B$29:$B$168,Summary!B21,Summary!$I$29:$I$168,Summary!$G$17)</f>
        <v>0</v>
      </c>
      <c r="W24" s="194">
        <f t="shared" si="0"/>
        <v>1</v>
      </c>
      <c r="Y24" s="189">
        <f>COUNTIFS(Summary!$B$29:$B$168,Summary!B21,Summary!$I$29:$I$168,Summary!$M$2)</f>
        <v>0</v>
      </c>
      <c r="Z24" s="192">
        <f>COUNTIFS(Summary!$B$29:$B$168,Summary!B21,Summary!$I$29:$I$168,Summary!$M$3)</f>
        <v>0</v>
      </c>
      <c r="AA24" s="236">
        <f>COUNTIFS(Summary!$B$29:$B$168,Summary!B21,Summary!$I$29:$I$168,Summary!$M$4)</f>
        <v>0</v>
      </c>
      <c r="AB24" s="192">
        <f>COUNTIFS(Summary!$B$29:$B$168,Summary!B21,Summary!$I$29:$I$168,Summary!$M$5)</f>
        <v>0</v>
      </c>
      <c r="AC24" s="236">
        <f>COUNTIFS(Summary!$B$29:$B$168,Summary!B21,Summary!$I$29:$I$168,Summary!$M$6)</f>
        <v>0</v>
      </c>
      <c r="AD24" s="192">
        <f>COUNTIFS(Summary!$B$29:$B$168,Summary!B21,Summary!$I$29:$I$168,Summary!$M$7)</f>
        <v>0</v>
      </c>
      <c r="AE24" s="236">
        <f>COUNTIFS(Summary!$B$29:$B$168,Summary!B21,Summary!$I$29:$I$168,Summary!$M$8)</f>
        <v>0</v>
      </c>
      <c r="AF24" s="192">
        <f t="shared" si="1"/>
        <v>0</v>
      </c>
    </row>
    <row r="25" spans="2:32" x14ac:dyDescent="0.25">
      <c r="E25" s="199" t="s">
        <v>263</v>
      </c>
      <c r="F25" s="189">
        <f>COUNTIF(Summary!B29:B168, Summary!B22)</f>
        <v>0</v>
      </c>
      <c r="G25" s="183">
        <f>COUNTIFS(Summary!$B$29:$B$168,Summary!B22,Summary!$I$29:$I$168,Summary!$G$2)</f>
        <v>0</v>
      </c>
      <c r="H25" s="192">
        <f>COUNTIFS(Summary!$B$29:$B$168,Summary!B22,Summary!$I$29:$I$168,Summary!$G$3)</f>
        <v>0</v>
      </c>
      <c r="I25" s="192">
        <f>COUNTIFS(Summary!$B$29:$B$168,Summary!B22,Summary!$I$29:$I$168,Summary!$G$4)</f>
        <v>0</v>
      </c>
      <c r="J25" s="192">
        <f>COUNTIFS(Summary!$B$29:$B$168,Summary!B22,Summary!$I$29:$I$168,Summary!$G$5)</f>
        <v>0</v>
      </c>
      <c r="K25" s="192">
        <f>COUNTIFS(Summary!$B$29:$B$168,Summary!B22,Summary!$I$29:$I$168,Summary!$G$6)</f>
        <v>0</v>
      </c>
      <c r="L25" s="192">
        <f>COUNTIFS(Summary!$B$29:$B$168,Summary!B22,Summary!$I$29:$I$168,Summary!$G$7)</f>
        <v>0</v>
      </c>
      <c r="M25" s="192">
        <f>COUNTIFS(Summary!$B$29:$B$168,Summary!B22,Summary!$I$29:$I$168,Summary!$G$8)</f>
        <v>0</v>
      </c>
      <c r="N25" s="192">
        <f>COUNTIFS(Summary!$B$29:$B$168,Summary!B22,Summary!$I$29:$I$168,Summary!$G$9)</f>
        <v>0</v>
      </c>
      <c r="O25" s="192">
        <f>COUNTIFS(Summary!$B$29:$B$168,Summary!B22,Summary!$I$29:$I$168,Summary!$G$10)</f>
        <v>0</v>
      </c>
      <c r="P25" s="192">
        <f>COUNTIFS(Summary!$B$29:$B$168,Summary!B22,Summary!$I$29:$I$168,Summary!$G$11)</f>
        <v>0</v>
      </c>
      <c r="Q25" s="192">
        <f>COUNTIFS(Summary!$B$29:$B$168,Summary!B22,Summary!$I$29:$I$168,Summary!$G$12)</f>
        <v>0</v>
      </c>
      <c r="R25" s="192">
        <f>COUNTIFS(Summary!$B$29:$B$168,Summary!B22,Summary!$I$29:$I$168,Summary!$G$13)</f>
        <v>0</v>
      </c>
      <c r="S25" s="192">
        <f>COUNTIFS(Summary!$B$29:$B$168,Summary!B22,Summary!$I$29:$I$168,Summary!$G$14)</f>
        <v>0</v>
      </c>
      <c r="T25" s="192">
        <f>COUNTIFS(Summary!$B$29:$B$168,Summary!B22,Summary!$I$29:$I$168,Summary!$G$15)</f>
        <v>0</v>
      </c>
      <c r="U25" s="192">
        <f>COUNTIFS(Summary!$B$29:$B$168,Summary!B22,Summary!$I$29:$I$168,Summary!$G$16)</f>
        <v>0</v>
      </c>
      <c r="V25" s="185">
        <f>COUNTIFS(Summary!$B$29:$B$168,Summary!B22,Summary!$I$29:$I$168,Summary!$G$17)</f>
        <v>0</v>
      </c>
      <c r="W25" s="194">
        <f t="shared" si="0"/>
        <v>0</v>
      </c>
      <c r="Y25" s="189">
        <f>COUNTIFS(Summary!$B$29:$B$168,Summary!B22,Summary!$I$29:$I$168,Summary!$M$2)</f>
        <v>0</v>
      </c>
      <c r="Z25" s="192">
        <f>COUNTIFS(Summary!$B$29:$B$168,Summary!B22,Summary!$I$29:$I$168,Summary!$M$3)</f>
        <v>0</v>
      </c>
      <c r="AA25" s="236">
        <f>COUNTIFS(Summary!$B$29:$B$168,Summary!B22,Summary!$I$29:$I$168,Summary!$M$4)</f>
        <v>0</v>
      </c>
      <c r="AB25" s="192">
        <f>COUNTIFS(Summary!$B$29:$B$168,Summary!B22,Summary!$I$29:$I$168,Summary!$M$5)</f>
        <v>0</v>
      </c>
      <c r="AC25" s="236">
        <f>COUNTIFS(Summary!$B$29:$B$168,Summary!B22,Summary!$I$29:$I$168,Summary!$M$6)</f>
        <v>0</v>
      </c>
      <c r="AD25" s="192">
        <f>COUNTIFS(Summary!$B$29:$B$168,Summary!B22,Summary!$I$29:$I$168,Summary!$M$7)</f>
        <v>0</v>
      </c>
      <c r="AE25" s="236">
        <f>COUNTIFS(Summary!$B$29:$B$168,Summary!B22,Summary!$I$29:$I$168,Summary!$M$8)</f>
        <v>0</v>
      </c>
      <c r="AF25" s="192">
        <f t="shared" si="1"/>
        <v>0</v>
      </c>
    </row>
    <row r="26" spans="2:32" x14ac:dyDescent="0.25">
      <c r="E26" s="199" t="s">
        <v>264</v>
      </c>
      <c r="F26" s="189">
        <f>COUNTIF(Summary!B29:B168, Summary!B23)</f>
        <v>4</v>
      </c>
      <c r="G26" s="183">
        <f>COUNTIFS(Summary!$B$29:$B$168,Summary!B23,Summary!$I$29:$I$168,Summary!$G$2)</f>
        <v>0</v>
      </c>
      <c r="H26" s="192">
        <f>COUNTIFS(Summary!$B$29:$B$168,Summary!B23,Summary!$I$29:$I$168,Summary!$G$3)</f>
        <v>0</v>
      </c>
      <c r="I26" s="192">
        <f>COUNTIFS(Summary!$B$29:$B$168,Summary!B23,Summary!$I$29:$I$168,Summary!$G$4)</f>
        <v>0</v>
      </c>
      <c r="J26" s="192">
        <f>COUNTIFS(Summary!$B$29:$B$168,Summary!B23,Summary!$I$29:$I$168,Summary!$G$5)</f>
        <v>0</v>
      </c>
      <c r="K26" s="192">
        <f>COUNTIFS(Summary!$B$29:$B$168,Summary!B23,Summary!$I$29:$I$168,Summary!$G$6)</f>
        <v>0</v>
      </c>
      <c r="L26" s="192">
        <f>COUNTIFS(Summary!$B$29:$B$168,Summary!B23,Summary!$I$29:$I$168,Summary!$G$7)</f>
        <v>1</v>
      </c>
      <c r="M26" s="192">
        <f>COUNTIFS(Summary!$B$29:$B$168,Summary!B23,Summary!$I$29:$I$168,Summary!$G$8)</f>
        <v>0</v>
      </c>
      <c r="N26" s="192">
        <f>COUNTIFS(Summary!$B$29:$B$168,Summary!B23,Summary!$I$29:$I$168,Summary!$G$9)</f>
        <v>1</v>
      </c>
      <c r="O26" s="192">
        <f>COUNTIFS(Summary!$B$29:$B$168,Summary!B23,Summary!$I$29:$I$168,Summary!$G$10)</f>
        <v>0</v>
      </c>
      <c r="P26" s="192">
        <f>COUNTIFS(Summary!$B$29:$B$168,Summary!B23,Summary!$I$29:$I$168,Summary!$G$11)</f>
        <v>0</v>
      </c>
      <c r="Q26" s="192">
        <f>COUNTIFS(Summary!$B$29:$B$168,Summary!B23,Summary!$I$29:$I$168,Summary!$G$12)</f>
        <v>0</v>
      </c>
      <c r="R26" s="192">
        <f>COUNTIFS(Summary!$B$29:$B$168,Summary!B23,Summary!$I$29:$I$168,Summary!$G$13)</f>
        <v>2</v>
      </c>
      <c r="S26" s="192">
        <f>COUNTIFS(Summary!$B$29:$B$168,Summary!B23,Summary!$I$29:$I$168,Summary!$G$14)</f>
        <v>0</v>
      </c>
      <c r="T26" s="192">
        <f>COUNTIFS(Summary!$B$29:$B$168,Summary!B23,Summary!$I$29:$I$168,Summary!$G$15)</f>
        <v>0</v>
      </c>
      <c r="U26" s="192">
        <f>COUNTIFS(Summary!$B$29:$B$168,Summary!B23,Summary!$I$29:$I$168,Summary!$G$16)</f>
        <v>0</v>
      </c>
      <c r="V26" s="185">
        <f>COUNTIFS(Summary!$B$29:$B$168,Summary!B23,Summary!$I$29:$I$168,Summary!$G$17)</f>
        <v>0</v>
      </c>
      <c r="W26" s="194">
        <f t="shared" si="0"/>
        <v>4</v>
      </c>
      <c r="Y26" s="189">
        <f>COUNTIFS(Summary!$B$29:$B$168,Summary!B23,Summary!$I$29:$I$168,Summary!$M$2)</f>
        <v>0</v>
      </c>
      <c r="Z26" s="192">
        <f>COUNTIFS(Summary!$B$29:$B$168,Summary!B23,Summary!$I$29:$I$168,Summary!$M$3)</f>
        <v>0</v>
      </c>
      <c r="AA26" s="236">
        <f>COUNTIFS(Summary!$B$29:$B$168,Summary!B23,Summary!$I$29:$I$168,Summary!$M$4)</f>
        <v>0</v>
      </c>
      <c r="AB26" s="192">
        <f>COUNTIFS(Summary!$B$29:$B$168,Summary!B23,Summary!$I$29:$I$168,Summary!$M$5)</f>
        <v>0</v>
      </c>
      <c r="AC26" s="236">
        <f>COUNTIFS(Summary!$B$29:$B$168,Summary!B23,Summary!$I$29:$I$168,Summary!$M$6)</f>
        <v>0</v>
      </c>
      <c r="AD26" s="192">
        <f>COUNTIFS(Summary!$B$29:$B$168,Summary!B23,Summary!$I$29:$I$168,Summary!$M$7)</f>
        <v>0</v>
      </c>
      <c r="AE26" s="236">
        <f>COUNTIFS(Summary!$B$29:$B$168,Summary!B23,Summary!$I$29:$I$168,Summary!$M$8)</f>
        <v>0</v>
      </c>
      <c r="AF26" s="192">
        <f t="shared" si="1"/>
        <v>0</v>
      </c>
    </row>
    <row r="27" spans="2:32" x14ac:dyDescent="0.25">
      <c r="E27" s="199" t="s">
        <v>265</v>
      </c>
      <c r="F27" s="189">
        <f>COUNTIF(Summary!B29:B168, Summary!B24)</f>
        <v>3</v>
      </c>
      <c r="G27" s="183">
        <f>COUNTIFS(Summary!$B$29:$B$168,Summary!B24,Summary!$I$29:$I$168,Summary!$G$2)</f>
        <v>0</v>
      </c>
      <c r="H27" s="192">
        <f>COUNTIFS(Summary!$B$29:$B$168,Summary!B24,Summary!$I$29:$I$168,Summary!$G$3)</f>
        <v>0</v>
      </c>
      <c r="I27" s="192">
        <f>COUNTIFS(Summary!$B$29:$B$168,Summary!B24,Summary!$I$29:$I$168,Summary!$G$4)</f>
        <v>0</v>
      </c>
      <c r="J27" s="192">
        <f>COUNTIFS(Summary!$B$29:$B$168,Summary!B24,Summary!$I$29:$I$168,Summary!$G$5)</f>
        <v>0</v>
      </c>
      <c r="K27" s="192">
        <f>COUNTIFS(Summary!$B$29:$B$168,Summary!B24,Summary!$I$29:$I$168,Summary!$G$6)</f>
        <v>0</v>
      </c>
      <c r="L27" s="192">
        <f>COUNTIFS(Summary!$B$29:$B$168,Summary!B24,Summary!$I$29:$I$168,Summary!$G$7)</f>
        <v>1</v>
      </c>
      <c r="M27" s="192">
        <f>COUNTIFS(Summary!$B$29:$B$168,Summary!B24,Summary!$I$29:$I$168,Summary!$G$8)</f>
        <v>0</v>
      </c>
      <c r="N27" s="192">
        <f>COUNTIFS(Summary!$B$29:$B$168,Summary!B24,Summary!$I$29:$I$168,Summary!$G$9)</f>
        <v>0</v>
      </c>
      <c r="O27" s="192">
        <f>COUNTIFS(Summary!$B$29:$B$168,Summary!B24,Summary!$I$29:$I$168,Summary!$G$10)</f>
        <v>0</v>
      </c>
      <c r="P27" s="192">
        <f>COUNTIFS(Summary!$B$29:$B$168,Summary!B24,Summary!$I$29:$I$168,Summary!$G$11)</f>
        <v>1</v>
      </c>
      <c r="Q27" s="192">
        <f>COUNTIFS(Summary!$B$29:$B$168,Summary!B24,Summary!$I$29:$I$168,Summary!$G$12)</f>
        <v>0</v>
      </c>
      <c r="R27" s="192">
        <f>COUNTIFS(Summary!$B$29:$B$168,Summary!B24,Summary!$I$29:$I$168,Summary!$G$13)</f>
        <v>0</v>
      </c>
      <c r="S27" s="192">
        <f>COUNTIFS(Summary!$B$29:$B$168,Summary!B24,Summary!$I$29:$I$168,Summary!$G$14)</f>
        <v>0</v>
      </c>
      <c r="T27" s="192">
        <f>COUNTIFS(Summary!$B$29:$B$168,Summary!B24,Summary!$I$29:$I$168,Summary!$G$15)</f>
        <v>0</v>
      </c>
      <c r="U27" s="192">
        <f>COUNTIFS(Summary!$B$29:$B$168,Summary!B24,Summary!$I$29:$I$168,Summary!$G$16)</f>
        <v>0</v>
      </c>
      <c r="V27" s="185">
        <f>COUNTIFS(Summary!$B$29:$B$168,Summary!B24,Summary!$I$29:$I$168,Summary!$G$17)</f>
        <v>1</v>
      </c>
      <c r="W27" s="194">
        <f t="shared" si="0"/>
        <v>3</v>
      </c>
      <c r="Y27" s="189">
        <f>COUNTIFS(Summary!$B$29:$B$168,Summary!B24,Summary!$I$29:$I$168,Summary!$M$2)</f>
        <v>0</v>
      </c>
      <c r="Z27" s="192">
        <f>COUNTIFS(Summary!$B$29:$B$168,Summary!B24,Summary!$I$29:$I$168,Summary!$M$3)</f>
        <v>0</v>
      </c>
      <c r="AA27" s="236">
        <f>COUNTIFS(Summary!$B$29:$B$168,Summary!B24,Summary!$I$29:$I$168,Summary!$M$4)</f>
        <v>0</v>
      </c>
      <c r="AB27" s="192">
        <f>COUNTIFS(Summary!$B$29:$B$168,Summary!B24,Summary!$I$29:$I$168,Summary!$M$5)</f>
        <v>0</v>
      </c>
      <c r="AC27" s="236">
        <f>COUNTIFS(Summary!$B$29:$B$168,Summary!B24,Summary!$I$29:$I$168,Summary!$M$6)</f>
        <v>0</v>
      </c>
      <c r="AD27" s="192">
        <f>COUNTIFS(Summary!$B$29:$B$168,Summary!B24,Summary!$I$29:$I$168,Summary!$M$7)</f>
        <v>0</v>
      </c>
      <c r="AE27" s="236">
        <f>COUNTIFS(Summary!$B$29:$B$168,Summary!B24,Summary!$I$29:$I$168,Summary!$M$8)</f>
        <v>0</v>
      </c>
      <c r="AF27" s="192">
        <f t="shared" si="1"/>
        <v>0</v>
      </c>
    </row>
    <row r="28" spans="2:32" x14ac:dyDescent="0.25">
      <c r="E28" s="199" t="s">
        <v>266</v>
      </c>
      <c r="F28" s="189">
        <f>COUNTIF(Summary!B29:B168, Summary!B25)</f>
        <v>12</v>
      </c>
      <c r="G28" s="183">
        <f>COUNTIFS(Summary!$B$29:$B$168,Summary!B25,Summary!$I$29:$I$168,Summary!$G$2)</f>
        <v>0</v>
      </c>
      <c r="H28" s="192">
        <f>COUNTIFS(Summary!$B$29:$B$168,Summary!B25,Summary!$I$29:$I$168,Summary!$G$3)</f>
        <v>0</v>
      </c>
      <c r="I28" s="192">
        <f>COUNTIFS(Summary!$B$29:$B$168,Summary!B25,Summary!$I$29:$I$168,Summary!$G$4)</f>
        <v>0</v>
      </c>
      <c r="J28" s="192">
        <f>COUNTIFS(Summary!$B$29:$B$168,Summary!B25,Summary!$I$29:$I$168,Summary!$G$5)</f>
        <v>0</v>
      </c>
      <c r="K28" s="192">
        <f>COUNTIFS(Summary!$B$29:$B$168,Summary!B25,Summary!$I$29:$I$168,Summary!$G$6)</f>
        <v>1</v>
      </c>
      <c r="L28" s="192">
        <f>COUNTIFS(Summary!$B$29:$B$168,Summary!B25,Summary!$I$29:$I$168,Summary!$G$7)</f>
        <v>1</v>
      </c>
      <c r="M28" s="192">
        <f>COUNTIFS(Summary!$B$29:$B$168,Summary!B25,Summary!$I$29:$I$168,Summary!$G$8)</f>
        <v>0</v>
      </c>
      <c r="N28" s="192">
        <f>COUNTIFS(Summary!$B$29:$B$168,Summary!B25,Summary!$I$29:$I$168,Summary!$G$9)</f>
        <v>3</v>
      </c>
      <c r="O28" s="192">
        <f>COUNTIFS(Summary!$B$29:$B$168,Summary!B25,Summary!$I$29:$I$168,Summary!$G$10)</f>
        <v>0</v>
      </c>
      <c r="P28" s="192">
        <f>COUNTIFS(Summary!$B$29:$B$168,Summary!B25,Summary!$I$29:$I$168,Summary!$G$11)</f>
        <v>0</v>
      </c>
      <c r="Q28" s="192">
        <f>COUNTIFS(Summary!$B$29:$B$168,Summary!B25,Summary!$I$29:$I$168,Summary!$G$12)</f>
        <v>0</v>
      </c>
      <c r="R28" s="192">
        <f>COUNTIFS(Summary!$B$29:$B$168,Summary!B25,Summary!$I$29:$I$168,Summary!$G$13)</f>
        <v>4</v>
      </c>
      <c r="S28" s="192">
        <f>COUNTIFS(Summary!$B$29:$B$168,Summary!B25,Summary!$I$29:$I$168,Summary!$G$14)</f>
        <v>0</v>
      </c>
      <c r="T28" s="192">
        <f>COUNTIFS(Summary!$B$29:$B$168,Summary!B25,Summary!$I$29:$I$168,Summary!$G$15)</f>
        <v>3</v>
      </c>
      <c r="U28" s="192">
        <f>COUNTIFS(Summary!$B$29:$B$168,Summary!B25,Summary!$I$29:$I$168,Summary!$G$16)</f>
        <v>0</v>
      </c>
      <c r="V28" s="185">
        <f>COUNTIFS(Summary!$B$29:$B$168,Summary!B25,Summary!$I$29:$I$168,Summary!$G$17)</f>
        <v>0</v>
      </c>
      <c r="W28" s="194">
        <f t="shared" si="0"/>
        <v>12</v>
      </c>
      <c r="Y28" s="189">
        <f>COUNTIFS(Summary!$B$29:$B$168,Summary!B25,Summary!$I$29:$I$168,Summary!$M$2)</f>
        <v>0</v>
      </c>
      <c r="Z28" s="192">
        <f>COUNTIFS(Summary!$B$29:$B$168,Summary!B25,Summary!$I$29:$I$168,Summary!$M$3)</f>
        <v>0</v>
      </c>
      <c r="AA28" s="236">
        <f>COUNTIFS(Summary!$B$29:$B$168,Summary!B25,Summary!$I$29:$I$168,Summary!$M$4)</f>
        <v>0</v>
      </c>
      <c r="AB28" s="192">
        <f>COUNTIFS(Summary!$B$29:$B$168,Summary!B25,Summary!$I$29:$I$168,Summary!$M$5)</f>
        <v>0</v>
      </c>
      <c r="AC28" s="236">
        <f>COUNTIFS(Summary!$B$29:$B$168,Summary!B25,Summary!$I$29:$I$168,Summary!$M$6)</f>
        <v>0</v>
      </c>
      <c r="AD28" s="192">
        <f>COUNTIFS(Summary!$B$29:$B$168,Summary!B25,Summary!$I$29:$I$168,Summary!$M$7)</f>
        <v>0</v>
      </c>
      <c r="AE28" s="236">
        <f>COUNTIFS(Summary!$B$29:$B$168,Summary!B25,Summary!$I$29:$I$168,Summary!$M$8)</f>
        <v>0</v>
      </c>
      <c r="AF28" s="192">
        <f t="shared" si="1"/>
        <v>0</v>
      </c>
    </row>
    <row r="29" spans="2:32" ht="15.75" thickBot="1" x14ac:dyDescent="0.3">
      <c r="E29" s="199" t="s">
        <v>311</v>
      </c>
      <c r="F29" s="190">
        <f>COUNTIF(Summary!B29:B168, Summary!B26)</f>
        <v>2</v>
      </c>
      <c r="G29" s="184">
        <f>COUNTIFS(Summary!$B$29:$B$168,Summary!B26,Summary!$I$29:$I$168,Summary!$G$2)</f>
        <v>0</v>
      </c>
      <c r="H29" s="198">
        <f>COUNTIFS(Summary!$B$29:$B$168,Summary!B26,Summary!$I$29:$I$168,Summary!$G$3)</f>
        <v>0</v>
      </c>
      <c r="I29" s="198">
        <f>COUNTIFS(Summary!$B$29:$B$168,Summary!B26,Summary!$I$29:$I$168,Summary!$G$4)</f>
        <v>0</v>
      </c>
      <c r="J29" s="198">
        <f>COUNTIFS(Summary!$B$29:$B$168,Summary!B26,Summary!$I$29:$I$168,Summary!$G$5)</f>
        <v>0</v>
      </c>
      <c r="K29" s="198">
        <f>COUNTIFS(Summary!$B$29:$B$168,Summary!B26,Summary!$I$29:$I$168,Summary!$G$6)</f>
        <v>0</v>
      </c>
      <c r="L29" s="198">
        <f>COUNTIFS(Summary!$B$29:$B$168,Summary!B26,Summary!$I$29:$I$168,Summary!$G$7)</f>
        <v>1</v>
      </c>
      <c r="M29" s="198">
        <f>COUNTIFS(Summary!$B$29:$B$168,Summary!B26,Summary!$I$29:$I$168,Summary!$G$8)</f>
        <v>0</v>
      </c>
      <c r="N29" s="198">
        <f>COUNTIFS(Summary!$B$29:$B$168,Summary!B26,Summary!$I$29:$I$168,Summary!$G$9)</f>
        <v>0</v>
      </c>
      <c r="O29" s="198">
        <f>COUNTIFS(Summary!$B$29:$B$168,Summary!B26,Summary!$I$29:$I$168,Summary!$G$10)</f>
        <v>0</v>
      </c>
      <c r="P29" s="198">
        <f>COUNTIFS(Summary!$B$29:$B$168,Summary!B26,Summary!$I$29:$I$168,Summary!$G$11)</f>
        <v>1</v>
      </c>
      <c r="Q29" s="198">
        <f>COUNTIFS(Summary!$B$29:$B$168,Summary!B26,Summary!$I$29:$I$168,Summary!$G$12)</f>
        <v>0</v>
      </c>
      <c r="R29" s="198">
        <f>COUNTIFS(Summary!$B$29:$B$168,Summary!B26,Summary!$I$29:$I$168,Summary!$G$13)</f>
        <v>0</v>
      </c>
      <c r="S29" s="198">
        <f>COUNTIFS(Summary!$B$29:$B$168,Summary!B26,Summary!$I$29:$I$168,Summary!$G$14)</f>
        <v>0</v>
      </c>
      <c r="T29" s="198">
        <f>COUNTIFS(Summary!$B$29:$B$168,Summary!B26,Summary!$I$29:$I$168,Summary!$G$15)</f>
        <v>0</v>
      </c>
      <c r="U29" s="198">
        <f>COUNTIFS(Summary!$B$29:$B$168,Summary!B26,Summary!$I$29:$I$168,Summary!$G$16)</f>
        <v>0</v>
      </c>
      <c r="V29" s="186">
        <f>COUNTIFS(Summary!$B$29:$B$168,Summary!B26,Summary!$I$29:$I$168,Summary!$G$17)</f>
        <v>0</v>
      </c>
      <c r="W29" s="195">
        <f t="shared" si="0"/>
        <v>2</v>
      </c>
      <c r="Y29" s="237">
        <f>COUNTIFS(Summary!$B$29:$B$168,Summary!B26,Summary!$I$29:$I$168,Summary!$M$2)</f>
        <v>0</v>
      </c>
      <c r="Z29" s="238">
        <f>COUNTIFS(Summary!$B$29:$B$168,Summary!B26,Summary!$I$29:$I$168,Summary!$M$3)</f>
        <v>0</v>
      </c>
      <c r="AA29" s="239">
        <f>COUNTIFS(Summary!$B$29:$B$168,Summary!B26,Summary!$I$29:$I$168,Summary!$M$4)</f>
        <v>0</v>
      </c>
      <c r="AB29" s="238">
        <f>COUNTIFS(Summary!$B$29:$B$168,Summary!B26,Summary!$I$29:$I$168,Summary!$M$5)</f>
        <v>0</v>
      </c>
      <c r="AC29" s="239">
        <f>COUNTIFS(Summary!$B$29:$B$168,Summary!B26,Summary!$I$29:$I$168,Summary!$M$6)</f>
        <v>0</v>
      </c>
      <c r="AD29" s="238">
        <f>COUNTIFS(Summary!$B$29:$B$168,Summary!B26,Summary!$I$29:$I$168,Summary!$M$7)</f>
        <v>0</v>
      </c>
      <c r="AE29" s="239">
        <f>COUNTIFS(Summary!$B$29:$B$168,Summary!B26,Summary!$I$29:$I$168,Summary!$M$8)</f>
        <v>0</v>
      </c>
      <c r="AF29" s="238">
        <f t="shared" si="1"/>
        <v>0</v>
      </c>
    </row>
    <row r="30" spans="2:32" ht="16.5" thickTop="1" thickBot="1" x14ac:dyDescent="0.3">
      <c r="E30" s="200" t="s">
        <v>456</v>
      </c>
      <c r="F30" s="203">
        <f>SUM(F5:F29)</f>
        <v>104</v>
      </c>
      <c r="G30" s="191">
        <f t="shared" ref="G30:V30" si="2">SUM(G5:G29)</f>
        <v>7</v>
      </c>
      <c r="H30" s="191">
        <f t="shared" si="2"/>
        <v>1</v>
      </c>
      <c r="I30" s="191">
        <f t="shared" si="2"/>
        <v>4</v>
      </c>
      <c r="J30" s="191">
        <f t="shared" si="2"/>
        <v>1</v>
      </c>
      <c r="K30" s="191">
        <f t="shared" si="2"/>
        <v>3</v>
      </c>
      <c r="L30" s="191">
        <f t="shared" si="2"/>
        <v>17</v>
      </c>
      <c r="M30" s="191">
        <f t="shared" si="2"/>
        <v>1</v>
      </c>
      <c r="N30" s="191">
        <f t="shared" si="2"/>
        <v>6</v>
      </c>
      <c r="O30" s="191">
        <f t="shared" si="2"/>
        <v>3</v>
      </c>
      <c r="P30" s="191">
        <f t="shared" si="2"/>
        <v>7</v>
      </c>
      <c r="Q30" s="191">
        <f t="shared" si="2"/>
        <v>5</v>
      </c>
      <c r="R30" s="191">
        <f t="shared" si="2"/>
        <v>13</v>
      </c>
      <c r="S30" s="191">
        <f t="shared" si="2"/>
        <v>0</v>
      </c>
      <c r="T30" s="191">
        <f t="shared" si="2"/>
        <v>10</v>
      </c>
      <c r="U30" s="191">
        <f t="shared" si="2"/>
        <v>1</v>
      </c>
      <c r="V30" s="191">
        <f t="shared" si="2"/>
        <v>2</v>
      </c>
      <c r="W30" s="204">
        <f>SUM(W5:W29)</f>
        <v>81</v>
      </c>
      <c r="Y30" s="240">
        <f>SUM(Y5:Y29)</f>
        <v>0</v>
      </c>
      <c r="Z30" s="241">
        <f t="shared" ref="Z30:AD30" si="3">SUM(Z5:Z29)</f>
        <v>0</v>
      </c>
      <c r="AA30" s="241">
        <f t="shared" si="3"/>
        <v>0</v>
      </c>
      <c r="AB30" s="241">
        <f t="shared" si="3"/>
        <v>0</v>
      </c>
      <c r="AC30" s="241">
        <f t="shared" si="3"/>
        <v>0</v>
      </c>
      <c r="AD30" s="241">
        <f t="shared" si="3"/>
        <v>0</v>
      </c>
      <c r="AE30" s="242">
        <f>SUM(AE5:AE29)</f>
        <v>0</v>
      </c>
      <c r="AF30" s="243">
        <f>SUM(AF5:AF29)</f>
        <v>0</v>
      </c>
    </row>
  </sheetData>
  <mergeCells count="7">
    <mergeCell ref="Y2:AE2"/>
    <mergeCell ref="AF2:AF3"/>
    <mergeCell ref="B2:C2"/>
    <mergeCell ref="E2:E3"/>
    <mergeCell ref="F2:F3"/>
    <mergeCell ref="G2:V2"/>
    <mergeCell ref="W2:W3"/>
  </mergeCells>
  <conditionalFormatting sqref="G5:V5">
    <cfRule type="top10" dxfId="139" priority="57" rank="1"/>
  </conditionalFormatting>
  <conditionalFormatting sqref="G7:V7">
    <cfRule type="top10" dxfId="138" priority="56" rank="1"/>
  </conditionalFormatting>
  <conditionalFormatting sqref="G6:V6">
    <cfRule type="top10" dxfId="137" priority="55" rank="1"/>
  </conditionalFormatting>
  <conditionalFormatting sqref="G8:V8">
    <cfRule type="top10" dxfId="136" priority="54" rank="1"/>
  </conditionalFormatting>
  <conditionalFormatting sqref="G9:V9">
    <cfRule type="top10" dxfId="135" priority="53" rank="1"/>
  </conditionalFormatting>
  <conditionalFormatting sqref="G10:V10">
    <cfRule type="top10" dxfId="134" priority="52" rank="1"/>
  </conditionalFormatting>
  <conditionalFormatting sqref="G11:V11">
    <cfRule type="top10" dxfId="133" priority="51" rank="1"/>
  </conditionalFormatting>
  <conditionalFormatting sqref="G12:V12">
    <cfRule type="top10" dxfId="132" priority="50" rank="1"/>
  </conditionalFormatting>
  <conditionalFormatting sqref="G13:V13">
    <cfRule type="top10" dxfId="131" priority="49" rank="1"/>
  </conditionalFormatting>
  <conditionalFormatting sqref="G14:V14">
    <cfRule type="top10" dxfId="130" priority="48" rank="1"/>
  </conditionalFormatting>
  <conditionalFormatting sqref="G15:V15">
    <cfRule type="top10" dxfId="129" priority="47" rank="1"/>
  </conditionalFormatting>
  <conditionalFormatting sqref="G16:V16">
    <cfRule type="top10" dxfId="128" priority="46" rank="1"/>
  </conditionalFormatting>
  <conditionalFormatting sqref="G17:V17">
    <cfRule type="top10" dxfId="127" priority="45" rank="1"/>
  </conditionalFormatting>
  <conditionalFormatting sqref="G18:V18">
    <cfRule type="top10" dxfId="126" priority="44" rank="1"/>
  </conditionalFormatting>
  <conditionalFormatting sqref="G19:V19">
    <cfRule type="top10" dxfId="125" priority="43" rank="1"/>
  </conditionalFormatting>
  <conditionalFormatting sqref="G20:V20">
    <cfRule type="top10" dxfId="124" priority="42" rank="1"/>
  </conditionalFormatting>
  <conditionalFormatting sqref="G21:V21">
    <cfRule type="top10" dxfId="123" priority="41" rank="1"/>
  </conditionalFormatting>
  <conditionalFormatting sqref="G22:V22">
    <cfRule type="top10" dxfId="122" priority="40" rank="1"/>
  </conditionalFormatting>
  <conditionalFormatting sqref="G23:V23">
    <cfRule type="top10" dxfId="121" priority="39" rank="1"/>
  </conditionalFormatting>
  <conditionalFormatting sqref="G24:V24">
    <cfRule type="top10" dxfId="120" priority="38" rank="1"/>
  </conditionalFormatting>
  <conditionalFormatting sqref="G25:V25">
    <cfRule type="top10" dxfId="119" priority="37" rank="1"/>
  </conditionalFormatting>
  <conditionalFormatting sqref="G26:V26">
    <cfRule type="top10" dxfId="118" priority="36" rank="1"/>
  </conditionalFormatting>
  <conditionalFormatting sqref="G27:V27">
    <cfRule type="top10" dxfId="117" priority="35" rank="1"/>
  </conditionalFormatting>
  <conditionalFormatting sqref="G28:V28">
    <cfRule type="top10" dxfId="116" priority="34" rank="1"/>
  </conditionalFormatting>
  <conditionalFormatting sqref="G29:V29">
    <cfRule type="top10" dxfId="115" priority="33" rank="1"/>
  </conditionalFormatting>
  <conditionalFormatting sqref="W5:W29">
    <cfRule type="top10" dxfId="114" priority="32" rank="1"/>
  </conditionalFormatting>
  <conditionalFormatting sqref="F5:F29">
    <cfRule type="top10" dxfId="113" priority="31" rank="1"/>
  </conditionalFormatting>
  <conditionalFormatting sqref="G30:V30">
    <cfRule type="top10" dxfId="112" priority="30" rank="1"/>
  </conditionalFormatting>
  <conditionalFormatting sqref="G5:V29">
    <cfRule type="cellIs" dxfId="111" priority="29" operator="equal">
      <formula>$D$1</formula>
    </cfRule>
  </conditionalFormatting>
  <conditionalFormatting sqref="Y5:AE29">
    <cfRule type="top10" dxfId="110" priority="28" rank="1"/>
  </conditionalFormatting>
  <conditionalFormatting sqref="Y7">
    <cfRule type="top10" dxfId="109" priority="27" rank="1"/>
  </conditionalFormatting>
  <conditionalFormatting sqref="Y6">
    <cfRule type="top10" dxfId="108" priority="26" rank="1"/>
  </conditionalFormatting>
  <conditionalFormatting sqref="Y8">
    <cfRule type="top10" dxfId="107" priority="25" rank="1"/>
  </conditionalFormatting>
  <conditionalFormatting sqref="Y9">
    <cfRule type="top10" dxfId="106" priority="24" rank="1"/>
  </conditionalFormatting>
  <conditionalFormatting sqref="Y10">
    <cfRule type="top10" dxfId="105" priority="23" rank="1"/>
  </conditionalFormatting>
  <conditionalFormatting sqref="Y11">
    <cfRule type="top10" dxfId="104" priority="22" rank="1"/>
  </conditionalFormatting>
  <conditionalFormatting sqref="Y12">
    <cfRule type="top10" dxfId="103" priority="21" rank="1"/>
  </conditionalFormatting>
  <conditionalFormatting sqref="Y13">
    <cfRule type="top10" dxfId="102" priority="20" rank="1"/>
  </conditionalFormatting>
  <conditionalFormatting sqref="Y14">
    <cfRule type="top10" dxfId="101" priority="19" rank="1"/>
  </conditionalFormatting>
  <conditionalFormatting sqref="Y15">
    <cfRule type="top10" dxfId="100" priority="18" rank="1"/>
  </conditionalFormatting>
  <conditionalFormatting sqref="Y16">
    <cfRule type="top10" dxfId="99" priority="17" rank="1"/>
  </conditionalFormatting>
  <conditionalFormatting sqref="Y17">
    <cfRule type="top10" dxfId="98" priority="16" rank="1"/>
  </conditionalFormatting>
  <conditionalFormatting sqref="Y18">
    <cfRule type="top10" dxfId="97" priority="15" rank="1"/>
  </conditionalFormatting>
  <conditionalFormatting sqref="Y19">
    <cfRule type="top10" dxfId="96" priority="14" rank="1"/>
  </conditionalFormatting>
  <conditionalFormatting sqref="Y20">
    <cfRule type="top10" dxfId="95" priority="13" rank="1"/>
  </conditionalFormatting>
  <conditionalFormatting sqref="Y21">
    <cfRule type="top10" dxfId="94" priority="12" rank="1"/>
  </conditionalFormatting>
  <conditionalFormatting sqref="Y22">
    <cfRule type="top10" dxfId="93" priority="11" rank="1"/>
  </conditionalFormatting>
  <conditionalFormatting sqref="Y23">
    <cfRule type="top10" dxfId="92" priority="10" rank="1"/>
  </conditionalFormatting>
  <conditionalFormatting sqref="Y24">
    <cfRule type="top10" dxfId="91" priority="9" rank="1"/>
  </conditionalFormatting>
  <conditionalFormatting sqref="Y25">
    <cfRule type="top10" dxfId="90" priority="8" rank="1"/>
  </conditionalFormatting>
  <conditionalFormatting sqref="Y26">
    <cfRule type="top10" dxfId="89" priority="7" rank="1"/>
  </conditionalFormatting>
  <conditionalFormatting sqref="Y27">
    <cfRule type="top10" dxfId="88" priority="6" rank="1"/>
  </conditionalFormatting>
  <conditionalFormatting sqref="Y28">
    <cfRule type="top10" dxfId="87" priority="5" rank="1"/>
  </conditionalFormatting>
  <conditionalFormatting sqref="Y29">
    <cfRule type="top10" dxfId="86" priority="4" rank="1"/>
  </conditionalFormatting>
  <conditionalFormatting sqref="Y5:AE29">
    <cfRule type="cellIs" dxfId="85" priority="3" operator="equal">
      <formula>$D$1</formula>
    </cfRule>
  </conditionalFormatting>
  <conditionalFormatting sqref="Y30:AF30">
    <cfRule type="top10" dxfId="84" priority="2" rank="1"/>
  </conditionalFormatting>
  <conditionalFormatting sqref="AF5:AF29">
    <cfRule type="top10" dxfId="83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69"/>
  <sheetViews>
    <sheetView view="pageBreakPreview" zoomScale="85" zoomScaleNormal="100" zoomScaleSheetLayoutView="85" workbookViewId="0">
      <selection activeCell="L40" sqref="L40"/>
    </sheetView>
  </sheetViews>
  <sheetFormatPr defaultRowHeight="15" x14ac:dyDescent="0.25"/>
  <cols>
    <col min="2" max="2" width="4.7109375" customWidth="1"/>
    <col min="3" max="3" width="4.28515625" customWidth="1"/>
    <col min="9" max="10" width="4.42578125" customWidth="1"/>
    <col min="14" max="15" width="4.140625" customWidth="1"/>
  </cols>
  <sheetData>
    <row r="2" spans="2:18" ht="26.25" x14ac:dyDescent="0.4">
      <c r="B2" s="339" t="s">
        <v>158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</row>
    <row r="3" spans="2:18" x14ac:dyDescent="0.25">
      <c r="B3" s="340" t="s">
        <v>159</v>
      </c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</row>
    <row r="5" spans="2:18" ht="15.75" x14ac:dyDescent="0.25">
      <c r="B5" s="95" t="s">
        <v>160</v>
      </c>
      <c r="C5" s="95"/>
      <c r="M5" t="s">
        <v>161</v>
      </c>
    </row>
    <row r="7" spans="2:18" x14ac:dyDescent="0.25">
      <c r="B7" s="341" t="s">
        <v>162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  <c r="R7" s="341"/>
    </row>
    <row r="8" spans="2:18" x14ac:dyDescent="0.25">
      <c r="B8" s="341"/>
      <c r="C8" s="341"/>
      <c r="D8" s="341"/>
      <c r="E8" s="341"/>
      <c r="F8" s="341"/>
      <c r="G8" s="341"/>
      <c r="H8" s="341"/>
      <c r="I8" s="341"/>
      <c r="J8" s="341"/>
      <c r="K8" s="341"/>
      <c r="L8" s="341"/>
      <c r="M8" s="341"/>
      <c r="N8" s="341"/>
      <c r="O8" s="341"/>
      <c r="P8" s="341"/>
      <c r="Q8" s="341"/>
      <c r="R8" s="341"/>
    </row>
    <row r="9" spans="2:18" ht="20.25" customHeight="1" x14ac:dyDescent="0.25">
      <c r="B9" s="341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 s="341"/>
      <c r="Q9" s="341"/>
      <c r="R9" s="341"/>
    </row>
    <row r="10" spans="2:18" x14ac:dyDescent="0.25">
      <c r="B10" s="337" t="s">
        <v>163</v>
      </c>
      <c r="C10" s="337"/>
      <c r="D10" s="337"/>
      <c r="E10" s="337"/>
      <c r="F10" s="337"/>
      <c r="G10" s="337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</row>
    <row r="11" spans="2:18" x14ac:dyDescent="0.25">
      <c r="B11" s="337"/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</row>
    <row r="12" spans="2:18" x14ac:dyDescent="0.25">
      <c r="B12" s="337" t="s">
        <v>164</v>
      </c>
      <c r="C12" s="337"/>
      <c r="D12" s="337"/>
      <c r="E12" s="337"/>
      <c r="F12" s="337"/>
      <c r="G12" s="337"/>
      <c r="H12" s="337"/>
      <c r="I12" s="337"/>
      <c r="J12" s="337"/>
      <c r="K12" s="337"/>
      <c r="L12" s="337"/>
      <c r="M12" s="337"/>
      <c r="N12" s="337"/>
      <c r="O12" s="337"/>
      <c r="P12" s="337"/>
      <c r="Q12" s="337"/>
      <c r="R12" s="337"/>
    </row>
    <row r="13" spans="2:18" x14ac:dyDescent="0.25"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</row>
    <row r="14" spans="2:18" x14ac:dyDescent="0.25"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</row>
    <row r="15" spans="2:18" x14ac:dyDescent="0.25">
      <c r="B15" s="337" t="s">
        <v>165</v>
      </c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337"/>
      <c r="O15" s="337"/>
      <c r="P15" s="337"/>
      <c r="Q15" s="337"/>
      <c r="R15" s="337"/>
    </row>
    <row r="16" spans="2:18" x14ac:dyDescent="0.25">
      <c r="B16" s="337"/>
      <c r="C16" s="337"/>
      <c r="D16" s="337"/>
      <c r="E16" s="337"/>
      <c r="F16" s="337"/>
      <c r="G16" s="337"/>
      <c r="H16" s="337"/>
      <c r="I16" s="337"/>
      <c r="J16" s="337"/>
      <c r="K16" s="337"/>
      <c r="L16" s="337"/>
      <c r="M16" s="337"/>
      <c r="N16" s="337"/>
      <c r="O16" s="337"/>
      <c r="P16" s="337"/>
      <c r="Q16" s="337"/>
      <c r="R16" s="337"/>
    </row>
    <row r="17" spans="2:18" x14ac:dyDescent="0.25">
      <c r="B17" s="337"/>
      <c r="C17" s="337"/>
      <c r="D17" s="337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337"/>
      <c r="P17" s="337"/>
      <c r="Q17" s="337"/>
      <c r="R17" s="337"/>
    </row>
    <row r="18" spans="2:18" x14ac:dyDescent="0.25">
      <c r="B18" s="337" t="s">
        <v>166</v>
      </c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</row>
    <row r="19" spans="2:18" x14ac:dyDescent="0.25"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</row>
    <row r="20" spans="2:18" x14ac:dyDescent="0.25">
      <c r="B20" s="337" t="s">
        <v>167</v>
      </c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</row>
    <row r="21" spans="2:18" x14ac:dyDescent="0.25"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</row>
    <row r="22" spans="2:18" x14ac:dyDescent="0.25">
      <c r="B22" s="337" t="s">
        <v>168</v>
      </c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</row>
    <row r="23" spans="2:18" x14ac:dyDescent="0.25"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7"/>
    </row>
    <row r="25" spans="2:18" x14ac:dyDescent="0.25">
      <c r="B25" s="338" t="s">
        <v>169</v>
      </c>
      <c r="C25" s="338"/>
      <c r="D25" s="338"/>
      <c r="E25" s="338"/>
      <c r="F25" s="338"/>
      <c r="H25" s="338" t="s">
        <v>170</v>
      </c>
      <c r="I25" s="338"/>
      <c r="J25" s="338"/>
      <c r="K25" s="338"/>
      <c r="L25" s="338"/>
      <c r="N25" s="338" t="s">
        <v>171</v>
      </c>
      <c r="O25" s="338"/>
      <c r="P25" s="338"/>
      <c r="Q25" s="338"/>
      <c r="R25" s="338"/>
    </row>
    <row r="26" spans="2:18" x14ac:dyDescent="0.25">
      <c r="B26" s="327" t="s">
        <v>172</v>
      </c>
      <c r="C26" s="327"/>
      <c r="D26" s="327"/>
      <c r="E26" s="327"/>
      <c r="F26" s="327"/>
      <c r="H26" s="327" t="s">
        <v>172</v>
      </c>
      <c r="I26" s="327"/>
      <c r="J26" s="327"/>
      <c r="K26" s="327"/>
      <c r="L26" s="327"/>
      <c r="N26" s="327" t="s">
        <v>172</v>
      </c>
      <c r="O26" s="327"/>
      <c r="P26" s="327"/>
      <c r="Q26" s="327"/>
      <c r="R26" s="327"/>
    </row>
    <row r="27" spans="2:18" x14ac:dyDescent="0.25">
      <c r="B27" s="327" t="s">
        <v>173</v>
      </c>
      <c r="C27" s="327"/>
      <c r="D27" s="327"/>
      <c r="E27" s="327"/>
      <c r="F27" s="327"/>
      <c r="H27" s="327" t="s">
        <v>174</v>
      </c>
      <c r="I27" s="327"/>
      <c r="J27" s="327"/>
      <c r="K27" s="327"/>
      <c r="L27" s="327"/>
      <c r="N27" s="327" t="s">
        <v>175</v>
      </c>
      <c r="O27" s="327"/>
      <c r="P27" s="327"/>
      <c r="Q27" s="327"/>
      <c r="R27" s="327"/>
    </row>
    <row r="29" spans="2:18" x14ac:dyDescent="0.25">
      <c r="C29" t="s">
        <v>202</v>
      </c>
      <c r="D29" t="s">
        <v>151</v>
      </c>
      <c r="J29" t="s">
        <v>208</v>
      </c>
      <c r="K29" t="s">
        <v>145</v>
      </c>
      <c r="O29" t="s">
        <v>213</v>
      </c>
      <c r="P29" t="s">
        <v>78</v>
      </c>
    </row>
    <row r="30" spans="2:18" x14ac:dyDescent="0.25">
      <c r="C30" t="s">
        <v>203</v>
      </c>
      <c r="D30" t="s">
        <v>155</v>
      </c>
      <c r="J30" t="s">
        <v>209</v>
      </c>
      <c r="K30" t="s">
        <v>146</v>
      </c>
      <c r="O30" t="s">
        <v>214</v>
      </c>
      <c r="P30" t="s">
        <v>147</v>
      </c>
    </row>
    <row r="31" spans="2:18" x14ac:dyDescent="0.25">
      <c r="C31" t="s">
        <v>204</v>
      </c>
      <c r="D31" t="s">
        <v>84</v>
      </c>
      <c r="J31" t="s">
        <v>210</v>
      </c>
      <c r="K31" t="s">
        <v>150</v>
      </c>
      <c r="O31" t="s">
        <v>215</v>
      </c>
      <c r="P31" t="s">
        <v>156</v>
      </c>
    </row>
    <row r="32" spans="2:18" x14ac:dyDescent="0.25">
      <c r="C32" t="s">
        <v>205</v>
      </c>
      <c r="D32" t="s">
        <v>176</v>
      </c>
      <c r="J32" t="s">
        <v>211</v>
      </c>
      <c r="K32" t="s">
        <v>148</v>
      </c>
      <c r="O32" t="s">
        <v>216</v>
      </c>
      <c r="P32" t="s">
        <v>157</v>
      </c>
    </row>
    <row r="33" spans="2:18" x14ac:dyDescent="0.25">
      <c r="C33" t="s">
        <v>206</v>
      </c>
      <c r="D33" t="s">
        <v>154</v>
      </c>
      <c r="J33" t="s">
        <v>212</v>
      </c>
      <c r="K33" t="s">
        <v>152</v>
      </c>
      <c r="O33" t="s">
        <v>230</v>
      </c>
      <c r="P33" t="s">
        <v>149</v>
      </c>
    </row>
    <row r="34" spans="2:18" x14ac:dyDescent="0.25">
      <c r="C34" t="s">
        <v>207</v>
      </c>
      <c r="D34" t="s">
        <v>177</v>
      </c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2:18" x14ac:dyDescent="0.25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</row>
    <row r="37" spans="2:18" ht="26.25" x14ac:dyDescent="0.4">
      <c r="B37" s="339" t="s">
        <v>158</v>
      </c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39"/>
      <c r="N37" s="339"/>
      <c r="O37" s="339"/>
      <c r="P37" s="339"/>
      <c r="Q37" s="339"/>
      <c r="R37" s="339"/>
    </row>
    <row r="38" spans="2:18" x14ac:dyDescent="0.25">
      <c r="B38" s="340" t="s">
        <v>159</v>
      </c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</row>
    <row r="40" spans="2:18" ht="15.75" x14ac:dyDescent="0.25">
      <c r="B40" s="95" t="s">
        <v>160</v>
      </c>
      <c r="C40" s="95"/>
      <c r="M40" t="s">
        <v>161</v>
      </c>
    </row>
    <row r="42" spans="2:18" x14ac:dyDescent="0.25">
      <c r="B42" s="341" t="s">
        <v>162</v>
      </c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</row>
    <row r="43" spans="2:18" x14ac:dyDescent="0.25">
      <c r="B43" s="341"/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  <c r="R43" s="341"/>
    </row>
    <row r="44" spans="2:18" x14ac:dyDescent="0.25">
      <c r="B44" s="341"/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</row>
    <row r="45" spans="2:18" x14ac:dyDescent="0.25">
      <c r="B45" s="337" t="s">
        <v>163</v>
      </c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</row>
    <row r="46" spans="2:18" x14ac:dyDescent="0.25"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</row>
    <row r="47" spans="2:18" x14ac:dyDescent="0.25">
      <c r="B47" s="337" t="s">
        <v>164</v>
      </c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</row>
    <row r="48" spans="2:18" x14ac:dyDescent="0.25"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</row>
    <row r="49" spans="2:18" x14ac:dyDescent="0.25"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</row>
    <row r="50" spans="2:18" x14ac:dyDescent="0.25">
      <c r="B50" s="337" t="s">
        <v>165</v>
      </c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  <c r="N50" s="337"/>
      <c r="O50" s="337"/>
      <c r="P50" s="337"/>
      <c r="Q50" s="337"/>
      <c r="R50" s="337"/>
    </row>
    <row r="51" spans="2:18" x14ac:dyDescent="0.25"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/>
      <c r="Q51" s="337"/>
      <c r="R51" s="337"/>
    </row>
    <row r="52" spans="2:18" x14ac:dyDescent="0.25"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</row>
    <row r="53" spans="2:18" x14ac:dyDescent="0.25">
      <c r="B53" s="337" t="s">
        <v>166</v>
      </c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37"/>
      <c r="P53" s="337"/>
      <c r="Q53" s="337"/>
      <c r="R53" s="337"/>
    </row>
    <row r="54" spans="2:18" x14ac:dyDescent="0.25"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</row>
    <row r="55" spans="2:18" x14ac:dyDescent="0.25">
      <c r="B55" s="337" t="s">
        <v>167</v>
      </c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</row>
    <row r="56" spans="2:18" x14ac:dyDescent="0.25"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337"/>
      <c r="O56" s="337"/>
      <c r="P56" s="337"/>
      <c r="Q56" s="337"/>
      <c r="R56" s="337"/>
    </row>
    <row r="57" spans="2:18" x14ac:dyDescent="0.25">
      <c r="B57" s="337" t="s">
        <v>168</v>
      </c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37"/>
      <c r="P57" s="337"/>
      <c r="Q57" s="337"/>
      <c r="R57" s="337"/>
    </row>
    <row r="58" spans="2:18" x14ac:dyDescent="0.25"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</row>
    <row r="60" spans="2:18" x14ac:dyDescent="0.25">
      <c r="B60" s="338" t="s">
        <v>169</v>
      </c>
      <c r="C60" s="338"/>
      <c r="D60" s="338"/>
      <c r="E60" s="338"/>
      <c r="F60" s="338"/>
      <c r="H60" s="338" t="s">
        <v>170</v>
      </c>
      <c r="I60" s="338"/>
      <c r="J60" s="338"/>
      <c r="K60" s="338"/>
      <c r="L60" s="338"/>
      <c r="N60" s="338" t="s">
        <v>171</v>
      </c>
      <c r="O60" s="338"/>
      <c r="P60" s="338"/>
      <c r="Q60" s="338"/>
      <c r="R60" s="338"/>
    </row>
    <row r="61" spans="2:18" x14ac:dyDescent="0.25">
      <c r="B61" s="327" t="s">
        <v>172</v>
      </c>
      <c r="C61" s="327"/>
      <c r="D61" s="327"/>
      <c r="E61" s="327"/>
      <c r="F61" s="327"/>
      <c r="H61" s="327" t="s">
        <v>172</v>
      </c>
      <c r="I61" s="327"/>
      <c r="J61" s="327"/>
      <c r="K61" s="327"/>
      <c r="L61" s="327"/>
      <c r="N61" s="327" t="s">
        <v>172</v>
      </c>
      <c r="O61" s="327"/>
      <c r="P61" s="327"/>
      <c r="Q61" s="327"/>
      <c r="R61" s="327"/>
    </row>
    <row r="62" spans="2:18" x14ac:dyDescent="0.25">
      <c r="B62" s="327" t="s">
        <v>173</v>
      </c>
      <c r="C62" s="327"/>
      <c r="D62" s="327"/>
      <c r="E62" s="327"/>
      <c r="F62" s="327"/>
      <c r="H62" s="327" t="s">
        <v>174</v>
      </c>
      <c r="I62" s="327"/>
      <c r="J62" s="327"/>
      <c r="K62" s="327"/>
      <c r="L62" s="327"/>
      <c r="N62" s="327" t="s">
        <v>175</v>
      </c>
      <c r="O62" s="327"/>
      <c r="P62" s="327"/>
      <c r="Q62" s="327"/>
      <c r="R62" s="327"/>
    </row>
    <row r="64" spans="2:18" x14ac:dyDescent="0.25">
      <c r="C64" t="s">
        <v>202</v>
      </c>
      <c r="D64" t="s">
        <v>151</v>
      </c>
      <c r="J64" t="s">
        <v>208</v>
      </c>
      <c r="K64" t="s">
        <v>145</v>
      </c>
      <c r="O64" t="s">
        <v>213</v>
      </c>
      <c r="P64" t="s">
        <v>78</v>
      </c>
    </row>
    <row r="65" spans="3:18" x14ac:dyDescent="0.25">
      <c r="C65" t="s">
        <v>203</v>
      </c>
      <c r="D65" t="s">
        <v>155</v>
      </c>
      <c r="J65" t="s">
        <v>209</v>
      </c>
      <c r="K65" t="s">
        <v>146</v>
      </c>
      <c r="O65" t="s">
        <v>214</v>
      </c>
      <c r="P65" t="s">
        <v>147</v>
      </c>
    </row>
    <row r="66" spans="3:18" x14ac:dyDescent="0.25">
      <c r="C66" t="s">
        <v>204</v>
      </c>
      <c r="D66" t="s">
        <v>84</v>
      </c>
      <c r="J66" t="s">
        <v>210</v>
      </c>
      <c r="K66" t="s">
        <v>150</v>
      </c>
      <c r="O66" t="s">
        <v>215</v>
      </c>
      <c r="P66" t="s">
        <v>156</v>
      </c>
    </row>
    <row r="67" spans="3:18" x14ac:dyDescent="0.25">
      <c r="C67" t="s">
        <v>205</v>
      </c>
      <c r="D67" t="s">
        <v>176</v>
      </c>
      <c r="J67" t="s">
        <v>211</v>
      </c>
      <c r="K67" t="s">
        <v>148</v>
      </c>
      <c r="O67" t="s">
        <v>216</v>
      </c>
      <c r="P67" t="s">
        <v>157</v>
      </c>
    </row>
    <row r="68" spans="3:18" x14ac:dyDescent="0.25">
      <c r="C68" t="s">
        <v>206</v>
      </c>
      <c r="D68" t="s">
        <v>154</v>
      </c>
      <c r="J68" t="s">
        <v>212</v>
      </c>
      <c r="K68" t="s">
        <v>152</v>
      </c>
      <c r="O68" t="s">
        <v>230</v>
      </c>
      <c r="P68" t="s">
        <v>149</v>
      </c>
    </row>
    <row r="69" spans="3:18" x14ac:dyDescent="0.25">
      <c r="C69" t="s">
        <v>207</v>
      </c>
      <c r="D69" t="s">
        <v>177</v>
      </c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</row>
  </sheetData>
  <mergeCells count="36">
    <mergeCell ref="B61:F61"/>
    <mergeCell ref="H61:L61"/>
    <mergeCell ref="N61:R61"/>
    <mergeCell ref="B62:F62"/>
    <mergeCell ref="H62:L62"/>
    <mergeCell ref="N62:R62"/>
    <mergeCell ref="B50:R52"/>
    <mergeCell ref="B53:R54"/>
    <mergeCell ref="B55:R56"/>
    <mergeCell ref="B57:R58"/>
    <mergeCell ref="B60:F60"/>
    <mergeCell ref="H60:L60"/>
    <mergeCell ref="N60:R60"/>
    <mergeCell ref="B37:R37"/>
    <mergeCell ref="B38:R38"/>
    <mergeCell ref="B42:R44"/>
    <mergeCell ref="B45:R46"/>
    <mergeCell ref="B47:R49"/>
    <mergeCell ref="B15:R17"/>
    <mergeCell ref="B2:R2"/>
    <mergeCell ref="B3:R3"/>
    <mergeCell ref="B7:R9"/>
    <mergeCell ref="B10:R11"/>
    <mergeCell ref="B12:R14"/>
    <mergeCell ref="N26:R26"/>
    <mergeCell ref="N27:R27"/>
    <mergeCell ref="B18:R19"/>
    <mergeCell ref="B20:R21"/>
    <mergeCell ref="B22:R23"/>
    <mergeCell ref="B25:F25"/>
    <mergeCell ref="B26:F26"/>
    <mergeCell ref="B27:F27"/>
    <mergeCell ref="H25:L25"/>
    <mergeCell ref="H26:L26"/>
    <mergeCell ref="H27:L27"/>
    <mergeCell ref="N25:R25"/>
  </mergeCells>
  <pageMargins left="0.25" right="0.25" top="0.25" bottom="0.25" header="0.3" footer="0.3"/>
  <pageSetup paperSize="9"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58"/>
  <sheetViews>
    <sheetView showGridLines="0" zoomScaleNormal="100" workbookViewId="0">
      <pane ySplit="6" topLeftCell="A7" activePane="bottomLeft" state="frozen"/>
      <selection pane="bottomLeft" activeCell="K11" sqref="K11"/>
    </sheetView>
  </sheetViews>
  <sheetFormatPr defaultColWidth="9.140625" defaultRowHeight="15" x14ac:dyDescent="0.25"/>
  <cols>
    <col min="1" max="1" width="2" style="53" customWidth="1"/>
    <col min="2" max="2" width="6.140625" style="49" bestFit="1" customWidth="1"/>
    <col min="3" max="3" width="12.140625" style="50" hidden="1" customWidth="1"/>
    <col min="4" max="4" width="12" style="49" customWidth="1"/>
    <col min="5" max="5" width="29.140625" style="51" hidden="1" customWidth="1"/>
    <col min="6" max="6" width="58.140625" style="51" customWidth="1"/>
    <col min="7" max="7" width="9.7109375" style="49" customWidth="1"/>
    <col min="8" max="8" width="14.7109375" style="49" customWidth="1"/>
    <col min="9" max="9" width="12.85546875" style="49" customWidth="1"/>
    <col min="10" max="10" width="13" style="52" customWidth="1"/>
    <col min="11" max="11" width="51" style="52" customWidth="1"/>
    <col min="12" max="12" width="20.140625" style="52" customWidth="1"/>
    <col min="13" max="13" width="28.42578125" style="53" customWidth="1"/>
    <col min="14" max="16384" width="9.140625" style="53"/>
  </cols>
  <sheetData>
    <row r="1" spans="2:13" ht="15.75" thickBot="1" x14ac:dyDescent="0.3"/>
    <row r="2" spans="2:13" s="52" customFormat="1" ht="27" customHeight="1" thickTop="1" x14ac:dyDescent="0.25">
      <c r="B2" s="342" t="s">
        <v>178</v>
      </c>
      <c r="C2" s="343"/>
      <c r="D2" s="343"/>
      <c r="E2" s="344"/>
      <c r="F2" s="343"/>
      <c r="G2" s="343"/>
      <c r="H2" s="343"/>
      <c r="I2" s="343"/>
      <c r="J2" s="343"/>
      <c r="K2" s="54"/>
      <c r="L2" s="55">
        <f ca="1">NOW()</f>
        <v>45467.580185879633</v>
      </c>
    </row>
    <row r="3" spans="2:13" ht="24" customHeight="1" x14ac:dyDescent="0.25">
      <c r="B3" s="56" t="s">
        <v>179</v>
      </c>
      <c r="C3" s="57"/>
      <c r="D3" s="58"/>
      <c r="E3" s="59"/>
      <c r="F3" s="60"/>
      <c r="G3" s="60"/>
      <c r="H3" s="60"/>
      <c r="I3" s="60"/>
      <c r="J3" s="60"/>
      <c r="K3" s="60"/>
      <c r="L3" s="61"/>
    </row>
    <row r="4" spans="2:13" ht="18" customHeight="1" x14ac:dyDescent="0.25">
      <c r="B4" s="62" t="s">
        <v>180</v>
      </c>
      <c r="C4" s="63"/>
      <c r="D4" s="64"/>
      <c r="E4" s="65"/>
      <c r="F4" s="66"/>
      <c r="G4" s="67"/>
      <c r="H4" s="66"/>
      <c r="I4" s="66"/>
      <c r="J4" s="66"/>
      <c r="K4" s="66"/>
      <c r="L4" s="68"/>
    </row>
    <row r="5" spans="2:13" ht="15.75" x14ac:dyDescent="0.25">
      <c r="B5" s="345" t="s">
        <v>181</v>
      </c>
      <c r="C5" s="346"/>
      <c r="D5" s="346"/>
      <c r="E5" s="347"/>
      <c r="F5" s="348"/>
      <c r="G5" s="346"/>
      <c r="H5" s="348"/>
      <c r="I5" s="346"/>
      <c r="J5" s="348"/>
      <c r="K5" s="348"/>
      <c r="L5" s="349"/>
    </row>
    <row r="6" spans="2:13" ht="15.75" x14ac:dyDescent="0.25">
      <c r="B6" s="69" t="s">
        <v>182</v>
      </c>
      <c r="C6" s="70" t="s">
        <v>183</v>
      </c>
      <c r="D6" s="71" t="s">
        <v>184</v>
      </c>
      <c r="E6" s="72" t="s">
        <v>185</v>
      </c>
      <c r="F6" s="71" t="s">
        <v>186</v>
      </c>
      <c r="G6" s="73" t="s">
        <v>187</v>
      </c>
      <c r="H6" s="71" t="s">
        <v>188</v>
      </c>
      <c r="I6" s="74" t="s">
        <v>189</v>
      </c>
      <c r="J6" s="74" t="s">
        <v>190</v>
      </c>
      <c r="K6" s="73" t="s">
        <v>191</v>
      </c>
      <c r="L6" s="74" t="s">
        <v>192</v>
      </c>
    </row>
    <row r="7" spans="2:13" ht="17.25" customHeight="1" x14ac:dyDescent="0.25">
      <c r="B7" s="90"/>
      <c r="C7" s="76"/>
      <c r="D7" s="82">
        <v>45363</v>
      </c>
      <c r="E7" s="77"/>
      <c r="F7" s="78" t="s">
        <v>193</v>
      </c>
      <c r="G7" s="84" t="s">
        <v>194</v>
      </c>
      <c r="H7" s="84" t="s">
        <v>50</v>
      </c>
      <c r="I7" s="82">
        <v>45370</v>
      </c>
      <c r="J7" s="82">
        <v>45368</v>
      </c>
      <c r="K7" s="85"/>
      <c r="L7" s="79" t="s">
        <v>199</v>
      </c>
      <c r="M7" s="91"/>
    </row>
    <row r="8" spans="2:13" x14ac:dyDescent="0.25">
      <c r="B8" s="90"/>
      <c r="C8" s="76"/>
      <c r="D8" s="82">
        <v>45363</v>
      </c>
      <c r="E8" s="77"/>
      <c r="F8" s="78" t="s">
        <v>195</v>
      </c>
      <c r="G8" s="84" t="s">
        <v>194</v>
      </c>
      <c r="H8" s="84" t="s">
        <v>50</v>
      </c>
      <c r="I8" s="82">
        <v>45370</v>
      </c>
      <c r="J8" s="82">
        <v>45368</v>
      </c>
      <c r="K8" s="85"/>
      <c r="L8" s="79" t="s">
        <v>199</v>
      </c>
      <c r="M8" s="92"/>
    </row>
    <row r="9" spans="2:13" x14ac:dyDescent="0.25">
      <c r="B9" s="90"/>
      <c r="C9" s="76"/>
      <c r="D9" s="82"/>
      <c r="E9" s="78" t="s">
        <v>196</v>
      </c>
      <c r="F9" s="78"/>
      <c r="G9" s="84"/>
      <c r="H9" s="84"/>
      <c r="I9" s="82"/>
      <c r="J9" s="82"/>
      <c r="K9" s="85"/>
      <c r="L9" s="79"/>
    </row>
    <row r="10" spans="2:13" x14ac:dyDescent="0.25">
      <c r="B10" s="90"/>
      <c r="C10" s="76"/>
      <c r="D10" s="82"/>
      <c r="E10" s="77"/>
      <c r="F10" s="83"/>
      <c r="G10" s="84"/>
      <c r="H10" s="84"/>
      <c r="I10" s="82"/>
      <c r="J10" s="82"/>
      <c r="K10" s="85"/>
      <c r="L10" s="79"/>
    </row>
    <row r="11" spans="2:13" x14ac:dyDescent="0.25">
      <c r="B11" s="90"/>
      <c r="C11" s="80"/>
      <c r="D11" s="82"/>
      <c r="E11" s="77"/>
      <c r="F11" s="83"/>
      <c r="G11" s="84"/>
      <c r="H11" s="84"/>
      <c r="I11" s="82"/>
      <c r="J11" s="82"/>
      <c r="K11" s="85"/>
      <c r="L11" s="79"/>
    </row>
    <row r="12" spans="2:13" x14ac:dyDescent="0.25">
      <c r="B12" s="90"/>
      <c r="C12" s="80"/>
      <c r="D12" s="82"/>
      <c r="E12" s="77"/>
      <c r="F12" s="93"/>
      <c r="G12" s="84"/>
      <c r="H12" s="84"/>
      <c r="I12" s="82"/>
      <c r="J12" s="82"/>
      <c r="K12" s="85"/>
      <c r="L12" s="79"/>
    </row>
    <row r="13" spans="2:13" ht="18" customHeight="1" x14ac:dyDescent="0.25">
      <c r="B13" s="90"/>
      <c r="C13" s="81"/>
      <c r="D13" s="82"/>
      <c r="E13" s="77"/>
      <c r="F13" s="78"/>
      <c r="G13" s="84"/>
      <c r="H13" s="84"/>
      <c r="I13" s="82"/>
      <c r="J13" s="82"/>
      <c r="K13" s="85"/>
      <c r="L13" s="79"/>
    </row>
    <row r="14" spans="2:13" ht="18" customHeight="1" x14ac:dyDescent="0.25">
      <c r="B14" s="90"/>
      <c r="C14" s="81"/>
      <c r="D14" s="82"/>
      <c r="E14" s="77"/>
      <c r="F14" s="78"/>
      <c r="G14" s="84"/>
      <c r="H14" s="84"/>
      <c r="I14" s="82"/>
      <c r="J14" s="82"/>
      <c r="K14" s="85"/>
      <c r="L14" s="79"/>
    </row>
    <row r="15" spans="2:13" ht="14.25" customHeight="1" x14ac:dyDescent="0.25">
      <c r="B15" s="90"/>
      <c r="C15" s="81"/>
      <c r="D15" s="82"/>
      <c r="E15" s="77"/>
      <c r="F15" s="78"/>
      <c r="G15" s="84"/>
      <c r="H15" s="84"/>
      <c r="I15" s="82"/>
      <c r="J15" s="82"/>
      <c r="K15" s="85"/>
      <c r="L15" s="79"/>
    </row>
    <row r="16" spans="2:13" ht="17.25" customHeight="1" x14ac:dyDescent="0.25">
      <c r="B16" s="90"/>
      <c r="C16" s="81"/>
      <c r="D16" s="82"/>
      <c r="E16" s="77"/>
      <c r="F16" s="78"/>
      <c r="G16" s="84"/>
      <c r="H16" s="84"/>
      <c r="I16" s="82"/>
      <c r="J16" s="82"/>
      <c r="K16" s="85"/>
      <c r="L16" s="79"/>
    </row>
    <row r="17" spans="2:13" ht="18" customHeight="1" x14ac:dyDescent="0.25">
      <c r="B17" s="90"/>
      <c r="C17" s="81"/>
      <c r="D17" s="82"/>
      <c r="E17" s="77"/>
      <c r="F17" s="78"/>
      <c r="G17" s="84"/>
      <c r="H17" s="84"/>
      <c r="I17" s="82"/>
      <c r="J17" s="82"/>
      <c r="K17" s="85"/>
      <c r="L17" s="79"/>
    </row>
    <row r="18" spans="2:13" ht="18" customHeight="1" x14ac:dyDescent="0.25">
      <c r="B18" s="90"/>
      <c r="C18" s="81"/>
      <c r="D18" s="82"/>
      <c r="E18" s="77"/>
      <c r="F18" s="78"/>
      <c r="G18" s="84"/>
      <c r="H18" s="84"/>
      <c r="I18" s="82"/>
      <c r="J18" s="82"/>
      <c r="K18" s="85"/>
      <c r="L18" s="79"/>
    </row>
    <row r="19" spans="2:13" ht="18" customHeight="1" x14ac:dyDescent="0.25">
      <c r="B19" s="90"/>
      <c r="C19" s="81"/>
      <c r="D19" s="82"/>
      <c r="E19" s="77"/>
      <c r="F19" s="78"/>
      <c r="G19" s="84"/>
      <c r="H19" s="84"/>
      <c r="I19" s="82"/>
      <c r="J19" s="82"/>
      <c r="K19" s="85"/>
      <c r="L19" s="79"/>
    </row>
    <row r="20" spans="2:13" ht="18" customHeight="1" x14ac:dyDescent="0.25">
      <c r="B20" s="90"/>
      <c r="C20" s="81"/>
      <c r="D20" s="82"/>
      <c r="E20" s="77"/>
      <c r="F20" s="78"/>
      <c r="G20" s="84"/>
      <c r="H20" s="84"/>
      <c r="I20" s="82"/>
      <c r="J20" s="82"/>
      <c r="K20" s="85"/>
      <c r="L20" s="79"/>
    </row>
    <row r="21" spans="2:13" ht="18.75" customHeight="1" x14ac:dyDescent="0.25">
      <c r="B21" s="90"/>
      <c r="C21" s="81"/>
      <c r="D21" s="82"/>
      <c r="E21" s="77"/>
      <c r="F21" s="83"/>
      <c r="G21" s="84"/>
      <c r="H21" s="84"/>
      <c r="I21" s="82"/>
      <c r="J21" s="82"/>
      <c r="K21" s="85"/>
      <c r="L21" s="79"/>
    </row>
    <row r="22" spans="2:13" ht="29.25" customHeight="1" x14ac:dyDescent="0.25">
      <c r="B22" s="90"/>
      <c r="C22" s="81"/>
      <c r="D22" s="82"/>
      <c r="E22" s="77"/>
      <c r="F22" s="83"/>
      <c r="G22" s="84"/>
      <c r="H22" s="84"/>
      <c r="I22" s="82"/>
      <c r="J22" s="82"/>
      <c r="K22" s="85"/>
      <c r="L22" s="79"/>
    </row>
    <row r="23" spans="2:13" ht="15.75" customHeight="1" x14ac:dyDescent="0.25">
      <c r="B23" s="90"/>
      <c r="C23" s="81"/>
      <c r="D23" s="82"/>
      <c r="E23" s="77"/>
      <c r="F23" s="83"/>
      <c r="G23" s="84"/>
      <c r="H23" s="84"/>
      <c r="I23" s="82"/>
      <c r="J23" s="82"/>
      <c r="K23" s="85"/>
      <c r="L23" s="79"/>
    </row>
    <row r="24" spans="2:13" ht="18" customHeight="1" x14ac:dyDescent="0.25">
      <c r="B24" s="90"/>
      <c r="C24" s="81"/>
      <c r="D24" s="82"/>
      <c r="E24" s="77"/>
      <c r="F24" s="83"/>
      <c r="G24" s="84"/>
      <c r="H24" s="84"/>
      <c r="I24" s="82"/>
      <c r="J24" s="82"/>
      <c r="K24" s="85"/>
      <c r="L24" s="79"/>
    </row>
    <row r="25" spans="2:13" ht="18" customHeight="1" x14ac:dyDescent="0.25">
      <c r="B25" s="90"/>
      <c r="C25" s="81"/>
      <c r="D25" s="82"/>
      <c r="E25" s="77"/>
      <c r="F25" s="83"/>
      <c r="G25" s="84"/>
      <c r="H25" s="84"/>
      <c r="I25" s="82"/>
      <c r="J25" s="82"/>
      <c r="K25" s="85"/>
      <c r="L25" s="79"/>
    </row>
    <row r="26" spans="2:13" ht="18" customHeight="1" x14ac:dyDescent="0.25">
      <c r="B26" s="90"/>
      <c r="C26" s="81"/>
      <c r="D26" s="82"/>
      <c r="E26" s="77"/>
      <c r="F26" s="83"/>
      <c r="G26" s="84"/>
      <c r="H26" s="84"/>
      <c r="I26" s="82"/>
      <c r="J26" s="82"/>
      <c r="K26" s="85"/>
      <c r="L26" s="79"/>
    </row>
    <row r="27" spans="2:13" x14ac:dyDescent="0.25">
      <c r="B27" s="90"/>
      <c r="C27" s="80"/>
      <c r="D27" s="82"/>
      <c r="E27" s="77"/>
      <c r="F27" s="83"/>
      <c r="G27" s="84"/>
      <c r="H27" s="84"/>
      <c r="I27" s="82"/>
      <c r="J27" s="82"/>
      <c r="K27" s="85"/>
      <c r="L27" s="79"/>
    </row>
    <row r="28" spans="2:13" x14ac:dyDescent="0.25">
      <c r="B28" s="90"/>
      <c r="C28" s="80"/>
      <c r="D28" s="82"/>
      <c r="E28" s="77"/>
      <c r="F28" s="83"/>
      <c r="G28" s="84"/>
      <c r="H28" s="84"/>
      <c r="I28" s="82"/>
      <c r="J28" s="82"/>
      <c r="K28" s="85"/>
      <c r="L28" s="79"/>
      <c r="M28" s="94"/>
    </row>
    <row r="29" spans="2:13" x14ac:dyDescent="0.25">
      <c r="B29" s="90"/>
      <c r="C29" s="80"/>
      <c r="D29" s="82"/>
      <c r="E29" s="77"/>
      <c r="F29" s="83"/>
      <c r="G29" s="84"/>
      <c r="H29" s="84"/>
      <c r="I29" s="82"/>
      <c r="J29" s="82"/>
      <c r="K29" s="85"/>
      <c r="L29" s="79"/>
    </row>
    <row r="30" spans="2:13" x14ac:dyDescent="0.25">
      <c r="B30" s="90"/>
      <c r="C30" s="80"/>
      <c r="D30" s="82"/>
      <c r="E30" s="77"/>
      <c r="F30" s="83"/>
      <c r="G30" s="84"/>
      <c r="H30" s="84"/>
      <c r="I30" s="82"/>
      <c r="J30" s="82"/>
      <c r="K30" s="85"/>
      <c r="L30" s="79"/>
    </row>
    <row r="31" spans="2:13" x14ac:dyDescent="0.25">
      <c r="B31" s="90"/>
      <c r="C31" s="80"/>
      <c r="D31" s="82"/>
      <c r="E31" s="77"/>
      <c r="F31" s="83"/>
      <c r="G31" s="84"/>
      <c r="H31" s="84"/>
      <c r="I31" s="82"/>
      <c r="J31" s="82"/>
      <c r="K31" s="85"/>
      <c r="L31" s="79"/>
    </row>
    <row r="32" spans="2:13" x14ac:dyDescent="0.25">
      <c r="B32" s="90"/>
      <c r="C32" s="80"/>
      <c r="D32" s="82"/>
      <c r="E32" s="77"/>
      <c r="F32" s="83"/>
      <c r="G32" s="84"/>
      <c r="H32" s="84"/>
      <c r="I32" s="82"/>
      <c r="J32" s="82"/>
      <c r="K32" s="85"/>
      <c r="L32" s="79"/>
    </row>
    <row r="33" spans="2:12" x14ac:dyDescent="0.25">
      <c r="B33" s="75"/>
      <c r="C33" s="80"/>
      <c r="D33" s="82"/>
      <c r="E33" s="77"/>
      <c r="F33" s="83"/>
      <c r="G33" s="84"/>
      <c r="H33" s="84"/>
      <c r="I33" s="82"/>
      <c r="J33" s="82"/>
      <c r="K33" s="85"/>
      <c r="L33" s="79"/>
    </row>
    <row r="34" spans="2:12" x14ac:dyDescent="0.25">
      <c r="B34" s="75"/>
      <c r="C34" s="80"/>
      <c r="D34" s="82"/>
      <c r="E34" s="77"/>
      <c r="F34" s="83"/>
      <c r="G34" s="84"/>
      <c r="H34" s="84"/>
      <c r="I34" s="82"/>
      <c r="J34" s="82"/>
      <c r="K34" s="85"/>
      <c r="L34" s="79"/>
    </row>
    <row r="35" spans="2:12" x14ac:dyDescent="0.25">
      <c r="B35" s="75"/>
      <c r="C35" s="80"/>
      <c r="D35" s="82"/>
      <c r="E35" s="77"/>
      <c r="F35" s="83"/>
      <c r="G35" s="84"/>
      <c r="H35" s="84"/>
      <c r="I35" s="82"/>
      <c r="J35" s="82"/>
      <c r="K35" s="85"/>
      <c r="L35" s="79"/>
    </row>
    <row r="36" spans="2:12" x14ac:dyDescent="0.25">
      <c r="B36" s="75"/>
      <c r="C36" s="80"/>
      <c r="D36" s="82"/>
      <c r="E36" s="77"/>
      <c r="F36" s="83"/>
      <c r="G36" s="84"/>
      <c r="H36" s="84"/>
      <c r="I36" s="82"/>
      <c r="J36" s="82"/>
      <c r="K36" s="85"/>
      <c r="L36" s="79"/>
    </row>
    <row r="37" spans="2:12" x14ac:dyDescent="0.25">
      <c r="B37" s="75"/>
      <c r="C37" s="80"/>
      <c r="D37" s="82"/>
      <c r="E37" s="77"/>
      <c r="F37" s="83"/>
      <c r="G37" s="84"/>
      <c r="H37" s="84"/>
      <c r="I37" s="82"/>
      <c r="J37" s="82"/>
      <c r="K37" s="85"/>
      <c r="L37" s="79"/>
    </row>
    <row r="38" spans="2:12" x14ac:dyDescent="0.25">
      <c r="B38" s="75"/>
      <c r="C38" s="80"/>
      <c r="D38" s="82"/>
      <c r="E38" s="77"/>
      <c r="F38" s="83"/>
      <c r="G38" s="84"/>
      <c r="H38" s="84"/>
      <c r="I38" s="82"/>
      <c r="J38" s="82"/>
      <c r="K38" s="85"/>
      <c r="L38" s="79"/>
    </row>
    <row r="39" spans="2:12" x14ac:dyDescent="0.25">
      <c r="B39" s="75"/>
      <c r="C39" s="80"/>
      <c r="D39" s="82"/>
      <c r="E39" s="77"/>
      <c r="F39" s="83"/>
      <c r="G39" s="84"/>
      <c r="H39" s="84"/>
      <c r="I39" s="82"/>
      <c r="J39" s="82"/>
      <c r="K39" s="85"/>
      <c r="L39" s="79"/>
    </row>
    <row r="40" spans="2:12" x14ac:dyDescent="0.25">
      <c r="B40" s="75"/>
      <c r="C40" s="80"/>
      <c r="D40" s="82"/>
      <c r="E40" s="77"/>
      <c r="F40" s="83"/>
      <c r="G40" s="84"/>
      <c r="H40" s="84"/>
      <c r="I40" s="82"/>
      <c r="J40" s="82"/>
      <c r="K40" s="85"/>
      <c r="L40" s="79"/>
    </row>
    <row r="41" spans="2:12" x14ac:dyDescent="0.25">
      <c r="B41" s="75"/>
      <c r="C41" s="80"/>
      <c r="D41" s="82"/>
      <c r="E41" s="77"/>
      <c r="F41" s="83"/>
      <c r="G41" s="84"/>
      <c r="H41" s="84"/>
      <c r="I41" s="82"/>
      <c r="J41" s="82"/>
      <c r="K41" s="85"/>
      <c r="L41" s="79"/>
    </row>
    <row r="42" spans="2:12" x14ac:dyDescent="0.25">
      <c r="B42" s="75"/>
      <c r="C42" s="80"/>
      <c r="D42" s="82"/>
      <c r="E42" s="77"/>
      <c r="F42" s="83"/>
      <c r="G42" s="84"/>
      <c r="H42" s="84"/>
      <c r="I42" s="82"/>
      <c r="J42" s="82"/>
      <c r="K42" s="85"/>
      <c r="L42" s="79"/>
    </row>
    <row r="43" spans="2:12" x14ac:dyDescent="0.25">
      <c r="B43" s="75"/>
      <c r="C43" s="80"/>
      <c r="D43" s="82"/>
      <c r="E43" s="77"/>
      <c r="F43" s="83"/>
      <c r="G43" s="80"/>
      <c r="H43" s="80"/>
      <c r="I43" s="82"/>
      <c r="J43" s="82"/>
      <c r="K43" s="85"/>
      <c r="L43" s="79"/>
    </row>
    <row r="44" spans="2:12" x14ac:dyDescent="0.25">
      <c r="B44" s="75"/>
      <c r="C44" s="76"/>
      <c r="D44" s="82"/>
      <c r="E44" s="77"/>
      <c r="F44" s="86"/>
      <c r="G44" s="80"/>
      <c r="H44" s="80"/>
      <c r="I44" s="82"/>
      <c r="J44" s="82"/>
      <c r="K44" s="85"/>
      <c r="L44" s="79"/>
    </row>
    <row r="45" spans="2:12" x14ac:dyDescent="0.25">
      <c r="B45" s="75"/>
      <c r="C45" s="76"/>
      <c r="D45" s="82"/>
      <c r="E45" s="77"/>
      <c r="F45" s="86"/>
      <c r="G45" s="80"/>
      <c r="H45" s="80"/>
      <c r="I45" s="82"/>
      <c r="J45" s="82"/>
      <c r="K45" s="85"/>
      <c r="L45" s="79"/>
    </row>
    <row r="46" spans="2:12" x14ac:dyDescent="0.25">
      <c r="B46" s="75"/>
      <c r="C46" s="76"/>
      <c r="D46" s="82"/>
      <c r="E46" s="77"/>
      <c r="F46" s="83"/>
      <c r="G46" s="80"/>
      <c r="H46" s="80"/>
      <c r="I46" s="82"/>
      <c r="J46" s="82"/>
      <c r="K46" s="85"/>
      <c r="L46" s="79"/>
    </row>
    <row r="47" spans="2:12" x14ac:dyDescent="0.25">
      <c r="B47" s="75"/>
      <c r="C47" s="76"/>
      <c r="D47" s="82"/>
      <c r="E47" s="77"/>
      <c r="F47" s="83"/>
      <c r="G47" s="80"/>
      <c r="H47" s="80"/>
      <c r="I47" s="82"/>
      <c r="J47" s="82"/>
      <c r="K47" s="85"/>
      <c r="L47" s="79"/>
    </row>
    <row r="48" spans="2:12" x14ac:dyDescent="0.25">
      <c r="B48" s="75"/>
      <c r="C48" s="76"/>
      <c r="D48" s="82"/>
      <c r="E48" s="77"/>
      <c r="F48" s="83"/>
      <c r="G48" s="80"/>
      <c r="H48" s="80"/>
      <c r="I48" s="82"/>
      <c r="J48" s="82"/>
      <c r="K48" s="85"/>
      <c r="L48" s="79"/>
    </row>
    <row r="49" spans="2:12" ht="15" customHeight="1" x14ac:dyDescent="0.25">
      <c r="B49" s="75"/>
      <c r="C49" s="87"/>
      <c r="D49" s="82"/>
      <c r="E49" s="77"/>
      <c r="F49" s="83"/>
      <c r="G49" s="84"/>
      <c r="H49" s="84"/>
      <c r="I49" s="82"/>
      <c r="J49" s="82"/>
      <c r="K49" s="88"/>
      <c r="L49" s="79"/>
    </row>
    <row r="50" spans="2:12" x14ac:dyDescent="0.25">
      <c r="B50" s="75"/>
      <c r="C50" s="76"/>
      <c r="D50" s="82"/>
      <c r="E50" s="77"/>
      <c r="F50" s="83"/>
      <c r="G50" s="84"/>
      <c r="H50" s="84"/>
      <c r="I50" s="82"/>
      <c r="J50" s="82"/>
      <c r="K50" s="88"/>
      <c r="L50" s="79"/>
    </row>
    <row r="51" spans="2:12" x14ac:dyDescent="0.25">
      <c r="B51" s="75"/>
      <c r="C51" s="76"/>
      <c r="D51" s="82"/>
      <c r="E51" s="77"/>
      <c r="F51" s="83"/>
      <c r="G51" s="84"/>
      <c r="H51" s="84"/>
      <c r="I51" s="82"/>
      <c r="J51" s="82"/>
      <c r="K51" s="88"/>
      <c r="L51" s="79" t="str">
        <f t="shared" ref="L51" si="0">IF(ISBLANK(D51),"",IF(ISBLANK(I51),"by when?",IF(J51&gt;1,"Closed",IF(I51&lt;$L$2,"Overdue","Pending"))))</f>
        <v/>
      </c>
    </row>
    <row r="52" spans="2:12" ht="15.75" customHeight="1" x14ac:dyDescent="0.25">
      <c r="B52" s="350" t="s">
        <v>197</v>
      </c>
      <c r="C52" s="351"/>
      <c r="D52" s="351"/>
      <c r="E52" s="352"/>
      <c r="F52" s="351"/>
      <c r="G52" s="351"/>
      <c r="H52" s="351"/>
      <c r="I52" s="351"/>
      <c r="J52" s="351"/>
      <c r="K52" s="351"/>
      <c r="L52" s="353"/>
    </row>
    <row r="53" spans="2:12" ht="15" customHeight="1" x14ac:dyDescent="0.25">
      <c r="B53" s="75"/>
      <c r="C53" s="89"/>
      <c r="D53" s="82"/>
      <c r="E53" s="77"/>
      <c r="F53" s="83"/>
      <c r="G53" s="84"/>
      <c r="H53" s="84"/>
      <c r="I53" s="82"/>
      <c r="J53" s="82"/>
      <c r="K53" s="88"/>
      <c r="L53" s="79"/>
    </row>
    <row r="54" spans="2:12" ht="15" customHeight="1" x14ac:dyDescent="0.25">
      <c r="B54" s="75"/>
      <c r="C54" s="89"/>
      <c r="D54" s="82"/>
      <c r="E54" s="77"/>
      <c r="F54" s="83"/>
      <c r="G54" s="84"/>
      <c r="H54" s="84"/>
      <c r="I54" s="82"/>
      <c r="J54" s="82"/>
      <c r="K54" s="88"/>
      <c r="L54" s="79"/>
    </row>
    <row r="55" spans="2:12" x14ac:dyDescent="0.25">
      <c r="B55" s="75"/>
      <c r="C55" s="76"/>
      <c r="D55" s="82"/>
      <c r="E55" s="77"/>
      <c r="F55" s="83"/>
      <c r="G55" s="80"/>
      <c r="H55" s="80"/>
      <c r="I55" s="82"/>
      <c r="J55" s="82"/>
      <c r="K55" s="88"/>
      <c r="L55" s="79" t="str">
        <f t="shared" ref="L55:L62" si="1">IF(ISBLANK(D55),"",IF(ISBLANK(I55),"by when?",IF(J55&gt;1,"Closed",IF(I55&lt;$L$2,"Overdue","Pending"))))</f>
        <v/>
      </c>
    </row>
    <row r="56" spans="2:12" x14ac:dyDescent="0.25">
      <c r="B56" s="75"/>
      <c r="C56" s="76"/>
      <c r="D56" s="82"/>
      <c r="E56" s="77"/>
      <c r="F56" s="83"/>
      <c r="G56" s="80"/>
      <c r="H56" s="80"/>
      <c r="I56" s="82"/>
      <c r="J56" s="82"/>
      <c r="K56" s="88"/>
      <c r="L56" s="79" t="str">
        <f t="shared" si="1"/>
        <v/>
      </c>
    </row>
    <row r="57" spans="2:12" x14ac:dyDescent="0.25">
      <c r="B57" s="75"/>
      <c r="C57" s="76"/>
      <c r="D57" s="82"/>
      <c r="E57" s="77"/>
      <c r="F57" s="83"/>
      <c r="G57" s="80"/>
      <c r="H57" s="80"/>
      <c r="I57" s="82"/>
      <c r="J57" s="82"/>
      <c r="K57" s="88"/>
      <c r="L57" s="79" t="str">
        <f t="shared" si="1"/>
        <v/>
      </c>
    </row>
    <row r="58" spans="2:12" x14ac:dyDescent="0.25">
      <c r="B58" s="75"/>
      <c r="C58" s="76"/>
      <c r="D58" s="82"/>
      <c r="E58" s="77"/>
      <c r="F58" s="83"/>
      <c r="G58" s="80"/>
      <c r="H58" s="80"/>
      <c r="I58" s="82"/>
      <c r="J58" s="82"/>
      <c r="K58" s="88"/>
      <c r="L58" s="79" t="str">
        <f t="shared" si="1"/>
        <v/>
      </c>
    </row>
    <row r="59" spans="2:12" x14ac:dyDescent="0.25">
      <c r="B59" s="75"/>
      <c r="C59" s="76"/>
      <c r="D59" s="82"/>
      <c r="E59" s="77"/>
      <c r="F59" s="83"/>
      <c r="G59" s="80"/>
      <c r="H59" s="80"/>
      <c r="I59" s="82"/>
      <c r="J59" s="82"/>
      <c r="K59" s="88"/>
      <c r="L59" s="79" t="str">
        <f t="shared" si="1"/>
        <v/>
      </c>
    </row>
    <row r="60" spans="2:12" x14ac:dyDescent="0.25">
      <c r="B60" s="75"/>
      <c r="C60" s="76"/>
      <c r="D60" s="82"/>
      <c r="E60" s="77"/>
      <c r="F60" s="83"/>
      <c r="G60" s="80"/>
      <c r="H60" s="80"/>
      <c r="I60" s="82"/>
      <c r="J60" s="82"/>
      <c r="K60" s="88"/>
      <c r="L60" s="79" t="str">
        <f t="shared" si="1"/>
        <v/>
      </c>
    </row>
    <row r="61" spans="2:12" x14ac:dyDescent="0.25">
      <c r="B61" s="75"/>
      <c r="C61" s="76"/>
      <c r="D61" s="82"/>
      <c r="E61" s="77"/>
      <c r="F61" s="83"/>
      <c r="G61" s="80"/>
      <c r="H61" s="80"/>
      <c r="I61" s="82"/>
      <c r="J61" s="82"/>
      <c r="K61" s="88"/>
      <c r="L61" s="79" t="str">
        <f t="shared" si="1"/>
        <v/>
      </c>
    </row>
    <row r="62" spans="2:12" x14ac:dyDescent="0.25">
      <c r="B62" s="75"/>
      <c r="C62" s="76"/>
      <c r="D62" s="82"/>
      <c r="E62" s="77"/>
      <c r="F62" s="83"/>
      <c r="G62" s="80"/>
      <c r="H62" s="80"/>
      <c r="I62" s="82"/>
      <c r="J62" s="82"/>
      <c r="K62" s="88"/>
      <c r="L62" s="79" t="str">
        <f t="shared" si="1"/>
        <v/>
      </c>
    </row>
    <row r="63" spans="2:12" x14ac:dyDescent="0.25">
      <c r="J63" s="49"/>
      <c r="K63" s="49"/>
    </row>
    <row r="64" spans="2:12" x14ac:dyDescent="0.25">
      <c r="J64" s="49"/>
      <c r="K64" s="49"/>
    </row>
    <row r="65" spans="4:11" x14ac:dyDescent="0.25">
      <c r="D65" s="49" t="s">
        <v>198</v>
      </c>
      <c r="J65" s="49"/>
      <c r="K65" s="49"/>
    </row>
    <row r="66" spans="4:11" x14ac:dyDescent="0.25">
      <c r="D66" s="49" t="s">
        <v>199</v>
      </c>
      <c r="J66" s="49"/>
      <c r="K66" s="49"/>
    </row>
    <row r="67" spans="4:11" x14ac:dyDescent="0.25">
      <c r="D67" s="49" t="s">
        <v>200</v>
      </c>
      <c r="J67" s="49"/>
      <c r="K67" s="49"/>
    </row>
    <row r="68" spans="4:11" x14ac:dyDescent="0.25">
      <c r="D68" s="49" t="s">
        <v>29</v>
      </c>
      <c r="J68" s="49"/>
      <c r="K68" s="49"/>
    </row>
    <row r="69" spans="4:11" x14ac:dyDescent="0.25">
      <c r="J69" s="49"/>
      <c r="K69" s="49"/>
    </row>
    <row r="70" spans="4:11" x14ac:dyDescent="0.25">
      <c r="J70" s="49"/>
      <c r="K70" s="49"/>
    </row>
    <row r="71" spans="4:11" x14ac:dyDescent="0.25">
      <c r="J71" s="49"/>
      <c r="K71" s="49"/>
    </row>
    <row r="72" spans="4:11" x14ac:dyDescent="0.25">
      <c r="J72" s="49"/>
      <c r="K72" s="49"/>
    </row>
    <row r="73" spans="4:11" x14ac:dyDescent="0.25">
      <c r="J73" s="49"/>
      <c r="K73" s="49"/>
    </row>
    <row r="74" spans="4:11" x14ac:dyDescent="0.25">
      <c r="J74" s="49"/>
      <c r="K74" s="49"/>
    </row>
    <row r="75" spans="4:11" x14ac:dyDescent="0.25">
      <c r="J75" s="49"/>
      <c r="K75" s="49"/>
    </row>
    <row r="76" spans="4:11" x14ac:dyDescent="0.25">
      <c r="J76" s="49"/>
      <c r="K76" s="49"/>
    </row>
    <row r="77" spans="4:11" x14ac:dyDescent="0.25">
      <c r="J77" s="49"/>
      <c r="K77" s="49"/>
    </row>
    <row r="78" spans="4:11" x14ac:dyDescent="0.25">
      <c r="J78" s="49"/>
      <c r="K78" s="49"/>
    </row>
    <row r="79" spans="4:11" x14ac:dyDescent="0.25">
      <c r="J79" s="49"/>
      <c r="K79" s="49"/>
    </row>
    <row r="80" spans="4:11" x14ac:dyDescent="0.25">
      <c r="J80" s="49"/>
      <c r="K80" s="49"/>
    </row>
    <row r="81" spans="2:12" x14ac:dyDescent="0.25">
      <c r="J81" s="49"/>
      <c r="K81" s="49"/>
    </row>
    <row r="82" spans="2:12" x14ac:dyDescent="0.25">
      <c r="J82" s="49"/>
      <c r="K82" s="49"/>
    </row>
    <row r="83" spans="2:12" x14ac:dyDescent="0.25">
      <c r="J83" s="49"/>
      <c r="K83" s="49"/>
    </row>
    <row r="84" spans="2:12" x14ac:dyDescent="0.25">
      <c r="J84" s="49"/>
      <c r="K84" s="49"/>
    </row>
    <row r="85" spans="2:12" x14ac:dyDescent="0.25">
      <c r="J85" s="49"/>
      <c r="K85" s="49"/>
    </row>
    <row r="86" spans="2:12" x14ac:dyDescent="0.25">
      <c r="J86" s="49"/>
      <c r="K86" s="49"/>
    </row>
    <row r="87" spans="2:12" x14ac:dyDescent="0.25">
      <c r="J87" s="49"/>
      <c r="K87" s="49"/>
    </row>
    <row r="88" spans="2:12" x14ac:dyDescent="0.25">
      <c r="J88" s="49"/>
      <c r="K88" s="49"/>
    </row>
    <row r="89" spans="2:12" x14ac:dyDescent="0.25">
      <c r="J89" s="49"/>
      <c r="K89" s="49"/>
    </row>
    <row r="90" spans="2:12" x14ac:dyDescent="0.25">
      <c r="J90" s="49"/>
      <c r="K90" s="49"/>
    </row>
    <row r="91" spans="2:12" x14ac:dyDescent="0.25">
      <c r="J91" s="49"/>
      <c r="K91" s="49"/>
    </row>
    <row r="92" spans="2:12" x14ac:dyDescent="0.25">
      <c r="J92" s="49"/>
      <c r="K92" s="49"/>
    </row>
    <row r="93" spans="2:12" x14ac:dyDescent="0.25">
      <c r="J93" s="49"/>
      <c r="K93" s="49"/>
    </row>
    <row r="94" spans="2:12" x14ac:dyDescent="0.25">
      <c r="J94" s="49"/>
      <c r="K94" s="49"/>
    </row>
    <row r="95" spans="2:12" x14ac:dyDescent="0.25">
      <c r="J95" s="49"/>
      <c r="K95" s="49"/>
    </row>
    <row r="96" spans="2:12" s="50" customFormat="1" x14ac:dyDescent="0.25">
      <c r="B96" s="49"/>
      <c r="D96" s="49"/>
      <c r="E96" s="51"/>
      <c r="F96" s="51"/>
      <c r="G96" s="49"/>
      <c r="H96" s="49"/>
      <c r="I96" s="49"/>
      <c r="J96" s="49"/>
      <c r="K96" s="49"/>
      <c r="L96" s="52"/>
    </row>
    <row r="97" spans="2:12" s="50" customFormat="1" x14ac:dyDescent="0.25">
      <c r="B97" s="49"/>
      <c r="D97" s="49"/>
      <c r="E97" s="51"/>
      <c r="F97" s="51"/>
      <c r="G97" s="49"/>
      <c r="H97" s="49"/>
      <c r="I97" s="49"/>
      <c r="J97" s="49"/>
      <c r="K97" s="49"/>
      <c r="L97" s="52"/>
    </row>
    <row r="98" spans="2:12" s="50" customFormat="1" x14ac:dyDescent="0.25">
      <c r="B98" s="49"/>
      <c r="D98" s="49"/>
      <c r="E98" s="51"/>
      <c r="F98" s="51"/>
      <c r="G98" s="49"/>
      <c r="H98" s="49"/>
      <c r="I98" s="49"/>
      <c r="J98" s="49"/>
      <c r="K98" s="49"/>
      <c r="L98" s="52"/>
    </row>
    <row r="99" spans="2:12" s="50" customFormat="1" x14ac:dyDescent="0.25">
      <c r="B99" s="49"/>
      <c r="D99" s="49"/>
      <c r="E99" s="51"/>
      <c r="F99" s="51"/>
      <c r="G99" s="49"/>
      <c r="H99" s="49"/>
      <c r="I99" s="49"/>
      <c r="J99" s="49"/>
      <c r="K99" s="49"/>
      <c r="L99" s="52"/>
    </row>
    <row r="100" spans="2:12" s="50" customFormat="1" x14ac:dyDescent="0.25">
      <c r="B100" s="49"/>
      <c r="D100" s="49"/>
      <c r="E100" s="51"/>
      <c r="F100" s="51"/>
      <c r="G100" s="49"/>
      <c r="H100" s="49"/>
      <c r="I100" s="49"/>
      <c r="J100" s="49"/>
      <c r="K100" s="49"/>
      <c r="L100" s="52"/>
    </row>
    <row r="101" spans="2:12" s="50" customFormat="1" x14ac:dyDescent="0.25">
      <c r="B101" s="49"/>
      <c r="D101" s="49"/>
      <c r="E101" s="51"/>
      <c r="F101" s="51"/>
      <c r="G101" s="49"/>
      <c r="H101" s="49"/>
      <c r="I101" s="49"/>
      <c r="J101" s="49"/>
      <c r="K101" s="49"/>
      <c r="L101" s="52"/>
    </row>
    <row r="102" spans="2:12" s="50" customFormat="1" x14ac:dyDescent="0.25">
      <c r="B102" s="49"/>
      <c r="D102" s="49"/>
      <c r="E102" s="51"/>
      <c r="F102" s="51"/>
      <c r="G102" s="49"/>
      <c r="H102" s="49"/>
      <c r="I102" s="49"/>
      <c r="J102" s="49"/>
      <c r="K102" s="49"/>
      <c r="L102" s="52"/>
    </row>
    <row r="103" spans="2:12" s="50" customFormat="1" x14ac:dyDescent="0.25">
      <c r="B103" s="49"/>
      <c r="D103" s="49"/>
      <c r="E103" s="51"/>
      <c r="F103" s="51"/>
      <c r="G103" s="49"/>
      <c r="H103" s="49"/>
      <c r="I103" s="49"/>
      <c r="J103" s="49"/>
      <c r="K103" s="49"/>
      <c r="L103" s="52"/>
    </row>
    <row r="104" spans="2:12" s="50" customFormat="1" x14ac:dyDescent="0.25">
      <c r="B104" s="49"/>
      <c r="D104" s="49"/>
      <c r="E104" s="51"/>
      <c r="F104" s="51"/>
      <c r="G104" s="49"/>
      <c r="H104" s="49"/>
      <c r="I104" s="49"/>
      <c r="J104" s="49"/>
      <c r="K104" s="49"/>
      <c r="L104" s="52"/>
    </row>
    <row r="105" spans="2:12" s="50" customFormat="1" x14ac:dyDescent="0.25">
      <c r="B105" s="49"/>
      <c r="D105" s="49"/>
      <c r="E105" s="51"/>
      <c r="F105" s="51"/>
      <c r="G105" s="49"/>
      <c r="H105" s="49"/>
      <c r="I105" s="49"/>
      <c r="J105" s="49"/>
      <c r="K105" s="49"/>
      <c r="L105" s="52"/>
    </row>
    <row r="106" spans="2:12" s="50" customFormat="1" x14ac:dyDescent="0.25">
      <c r="B106" s="49"/>
      <c r="D106" s="49"/>
      <c r="E106" s="51"/>
      <c r="F106" s="51"/>
      <c r="G106" s="49"/>
      <c r="H106" s="49"/>
      <c r="I106" s="49"/>
      <c r="J106" s="49"/>
      <c r="K106" s="49"/>
      <c r="L106" s="52"/>
    </row>
    <row r="107" spans="2:12" s="50" customFormat="1" x14ac:dyDescent="0.25">
      <c r="B107" s="49"/>
      <c r="D107" s="49"/>
      <c r="E107" s="51"/>
      <c r="F107" s="51"/>
      <c r="G107" s="49"/>
      <c r="H107" s="49"/>
      <c r="I107" s="49"/>
      <c r="J107" s="49"/>
      <c r="K107" s="49"/>
      <c r="L107" s="52"/>
    </row>
    <row r="108" spans="2:12" s="50" customFormat="1" x14ac:dyDescent="0.25">
      <c r="B108" s="49"/>
      <c r="D108" s="49"/>
      <c r="E108" s="51"/>
      <c r="F108" s="51"/>
      <c r="G108" s="49"/>
      <c r="H108" s="49"/>
      <c r="I108" s="49"/>
      <c r="J108" s="49"/>
      <c r="K108" s="49"/>
      <c r="L108" s="52"/>
    </row>
    <row r="109" spans="2:12" s="50" customFormat="1" x14ac:dyDescent="0.25">
      <c r="B109" s="49"/>
      <c r="D109" s="49"/>
      <c r="E109" s="51"/>
      <c r="F109" s="51"/>
      <c r="G109" s="49"/>
      <c r="H109" s="49"/>
      <c r="I109" s="49"/>
      <c r="J109" s="49"/>
      <c r="K109" s="49"/>
      <c r="L109" s="52"/>
    </row>
    <row r="110" spans="2:12" s="50" customFormat="1" x14ac:dyDescent="0.25">
      <c r="B110" s="49"/>
      <c r="D110" s="49"/>
      <c r="E110" s="51"/>
      <c r="F110" s="51"/>
      <c r="G110" s="49"/>
      <c r="H110" s="49"/>
      <c r="I110" s="49"/>
      <c r="J110" s="49"/>
      <c r="K110" s="49"/>
      <c r="L110" s="52"/>
    </row>
    <row r="111" spans="2:12" s="50" customFormat="1" x14ac:dyDescent="0.25">
      <c r="B111" s="49"/>
      <c r="D111" s="49"/>
      <c r="E111" s="51"/>
      <c r="F111" s="51"/>
      <c r="G111" s="49"/>
      <c r="H111" s="49"/>
      <c r="I111" s="49"/>
      <c r="J111" s="49"/>
      <c r="K111" s="49"/>
      <c r="L111" s="52"/>
    </row>
    <row r="112" spans="2:12" s="50" customFormat="1" x14ac:dyDescent="0.25">
      <c r="B112" s="49"/>
      <c r="D112" s="49"/>
      <c r="E112" s="51"/>
      <c r="F112" s="51"/>
      <c r="G112" s="49"/>
      <c r="H112" s="49"/>
      <c r="I112" s="49"/>
      <c r="J112" s="49"/>
      <c r="K112" s="49"/>
      <c r="L112" s="52"/>
    </row>
    <row r="113" spans="2:12" s="50" customFormat="1" x14ac:dyDescent="0.25">
      <c r="B113" s="49"/>
      <c r="D113" s="49"/>
      <c r="E113" s="51"/>
      <c r="F113" s="51"/>
      <c r="G113" s="49"/>
      <c r="H113" s="49"/>
      <c r="I113" s="49"/>
      <c r="J113" s="49"/>
      <c r="K113" s="49"/>
      <c r="L113" s="52"/>
    </row>
    <row r="114" spans="2:12" s="50" customFormat="1" x14ac:dyDescent="0.25">
      <c r="B114" s="49"/>
      <c r="D114" s="49"/>
      <c r="E114" s="51"/>
      <c r="F114" s="51"/>
      <c r="G114" s="49"/>
      <c r="H114" s="49"/>
      <c r="I114" s="49"/>
      <c r="J114" s="52"/>
      <c r="K114" s="52"/>
      <c r="L114" s="52"/>
    </row>
    <row r="115" spans="2:12" s="50" customFormat="1" x14ac:dyDescent="0.25">
      <c r="B115" s="49"/>
      <c r="D115" s="49"/>
      <c r="E115" s="51"/>
      <c r="F115" s="51"/>
      <c r="G115" s="49"/>
      <c r="H115" s="49"/>
      <c r="I115" s="49"/>
      <c r="J115" s="52"/>
      <c r="K115" s="52"/>
      <c r="L115" s="52"/>
    </row>
    <row r="116" spans="2:12" s="50" customFormat="1" x14ac:dyDescent="0.25">
      <c r="B116" s="49"/>
      <c r="D116" s="49"/>
      <c r="E116" s="51"/>
      <c r="F116" s="51"/>
      <c r="G116" s="49"/>
      <c r="H116" s="49"/>
      <c r="I116" s="49"/>
      <c r="J116" s="52"/>
      <c r="K116" s="52"/>
      <c r="L116" s="52"/>
    </row>
    <row r="117" spans="2:12" s="50" customFormat="1" x14ac:dyDescent="0.25">
      <c r="B117" s="49"/>
      <c r="D117" s="49"/>
      <c r="E117" s="51"/>
      <c r="F117" s="51"/>
      <c r="G117" s="49"/>
      <c r="H117" s="49"/>
      <c r="I117" s="49"/>
      <c r="J117" s="52"/>
      <c r="K117" s="52"/>
      <c r="L117" s="52"/>
    </row>
    <row r="118" spans="2:12" s="50" customFormat="1" x14ac:dyDescent="0.25">
      <c r="B118" s="49"/>
      <c r="D118" s="49"/>
      <c r="E118" s="51"/>
      <c r="F118" s="51"/>
      <c r="G118" s="49"/>
      <c r="H118" s="49"/>
      <c r="I118" s="49"/>
      <c r="J118" s="52"/>
      <c r="K118" s="52"/>
      <c r="L118" s="52"/>
    </row>
    <row r="119" spans="2:12" s="50" customFormat="1" x14ac:dyDescent="0.25">
      <c r="B119" s="49"/>
      <c r="D119" s="49"/>
      <c r="E119" s="51"/>
      <c r="F119" s="51"/>
      <c r="G119" s="49"/>
      <c r="H119" s="49"/>
      <c r="I119" s="49"/>
      <c r="J119" s="52"/>
      <c r="K119" s="52"/>
      <c r="L119" s="52"/>
    </row>
    <row r="120" spans="2:12" s="50" customFormat="1" x14ac:dyDescent="0.25">
      <c r="B120" s="49"/>
      <c r="D120" s="49"/>
      <c r="E120" s="51"/>
      <c r="F120" s="51"/>
      <c r="G120" s="49"/>
      <c r="H120" s="49"/>
      <c r="I120" s="49"/>
      <c r="J120" s="52"/>
      <c r="K120" s="52"/>
      <c r="L120" s="52"/>
    </row>
    <row r="121" spans="2:12" s="50" customFormat="1" x14ac:dyDescent="0.25">
      <c r="B121" s="49"/>
      <c r="D121" s="49"/>
      <c r="E121" s="51"/>
      <c r="F121" s="51"/>
      <c r="G121" s="49"/>
      <c r="H121" s="49"/>
      <c r="I121" s="49"/>
      <c r="J121" s="52"/>
      <c r="K121" s="52"/>
      <c r="L121" s="52"/>
    </row>
    <row r="122" spans="2:12" s="50" customFormat="1" x14ac:dyDescent="0.25">
      <c r="B122" s="49"/>
      <c r="D122" s="49"/>
      <c r="E122" s="51"/>
      <c r="F122" s="51"/>
      <c r="G122" s="49"/>
      <c r="H122" s="49"/>
      <c r="I122" s="49"/>
      <c r="J122" s="52"/>
      <c r="K122" s="52"/>
      <c r="L122" s="52"/>
    </row>
    <row r="123" spans="2:12" s="50" customFormat="1" x14ac:dyDescent="0.25">
      <c r="B123" s="49"/>
      <c r="D123" s="49"/>
      <c r="E123" s="51"/>
      <c r="F123" s="51"/>
      <c r="G123" s="49"/>
      <c r="H123" s="49"/>
      <c r="I123" s="49"/>
      <c r="J123" s="52"/>
      <c r="K123" s="52"/>
      <c r="L123" s="52"/>
    </row>
    <row r="124" spans="2:12" s="50" customFormat="1" x14ac:dyDescent="0.25">
      <c r="B124" s="49"/>
      <c r="D124" s="49"/>
      <c r="E124" s="51"/>
      <c r="F124" s="51"/>
      <c r="G124" s="49"/>
      <c r="H124" s="49"/>
      <c r="I124" s="49"/>
      <c r="J124" s="52"/>
      <c r="K124" s="52"/>
      <c r="L124" s="52"/>
    </row>
    <row r="125" spans="2:12" s="50" customFormat="1" x14ac:dyDescent="0.25">
      <c r="B125" s="49"/>
      <c r="D125" s="49"/>
      <c r="E125" s="51"/>
      <c r="F125" s="51"/>
      <c r="G125" s="49"/>
      <c r="H125" s="49"/>
      <c r="I125" s="49"/>
      <c r="J125" s="52"/>
      <c r="K125" s="52"/>
      <c r="L125" s="52"/>
    </row>
    <row r="126" spans="2:12" s="50" customFormat="1" x14ac:dyDescent="0.25">
      <c r="B126" s="49"/>
      <c r="D126" s="49"/>
      <c r="E126" s="51"/>
      <c r="F126" s="51"/>
      <c r="G126" s="49"/>
      <c r="H126" s="49"/>
      <c r="I126" s="49"/>
      <c r="J126" s="52"/>
      <c r="K126" s="52"/>
      <c r="L126" s="52"/>
    </row>
    <row r="127" spans="2:12" s="50" customFormat="1" x14ac:dyDescent="0.25">
      <c r="B127" s="49"/>
      <c r="D127" s="49"/>
      <c r="E127" s="51"/>
      <c r="F127" s="51"/>
      <c r="G127" s="49"/>
      <c r="H127" s="49"/>
      <c r="I127" s="49"/>
      <c r="J127" s="52"/>
      <c r="K127" s="52"/>
      <c r="L127" s="52"/>
    </row>
    <row r="128" spans="2:12" s="50" customFormat="1" x14ac:dyDescent="0.25">
      <c r="B128" s="49"/>
      <c r="D128" s="49"/>
      <c r="E128" s="51"/>
      <c r="F128" s="51"/>
      <c r="G128" s="49"/>
      <c r="H128" s="49"/>
      <c r="I128" s="49"/>
      <c r="J128" s="52"/>
      <c r="K128" s="52"/>
      <c r="L128" s="52"/>
    </row>
    <row r="129" spans="2:12" s="50" customFormat="1" x14ac:dyDescent="0.25">
      <c r="B129" s="49"/>
      <c r="D129" s="49"/>
      <c r="E129" s="51"/>
      <c r="F129" s="51"/>
      <c r="G129" s="49"/>
      <c r="H129" s="49"/>
      <c r="I129" s="49"/>
      <c r="J129" s="52"/>
      <c r="K129" s="52"/>
      <c r="L129" s="52"/>
    </row>
    <row r="130" spans="2:12" s="50" customFormat="1" x14ac:dyDescent="0.25">
      <c r="B130" s="49"/>
      <c r="D130" s="49"/>
      <c r="E130" s="51"/>
      <c r="F130" s="51"/>
      <c r="G130" s="49"/>
      <c r="H130" s="49"/>
      <c r="I130" s="49"/>
      <c r="J130" s="52"/>
      <c r="K130" s="52"/>
      <c r="L130" s="52"/>
    </row>
    <row r="131" spans="2:12" s="50" customFormat="1" x14ac:dyDescent="0.25">
      <c r="B131" s="49"/>
      <c r="D131" s="49"/>
      <c r="E131" s="51"/>
      <c r="F131" s="51"/>
      <c r="G131" s="49"/>
      <c r="H131" s="49"/>
      <c r="I131" s="49"/>
      <c r="J131" s="52"/>
      <c r="K131" s="52"/>
      <c r="L131" s="52"/>
    </row>
    <row r="132" spans="2:12" s="50" customFormat="1" x14ac:dyDescent="0.25">
      <c r="B132" s="49"/>
      <c r="D132" s="49"/>
      <c r="E132" s="51"/>
      <c r="F132" s="51"/>
      <c r="G132" s="49"/>
      <c r="H132" s="49"/>
      <c r="I132" s="49"/>
      <c r="J132" s="52"/>
      <c r="K132" s="52"/>
      <c r="L132" s="52"/>
    </row>
    <row r="133" spans="2:12" s="50" customFormat="1" x14ac:dyDescent="0.25">
      <c r="B133" s="49"/>
      <c r="D133" s="49"/>
      <c r="E133" s="51"/>
      <c r="F133" s="51"/>
      <c r="G133" s="49"/>
      <c r="H133" s="49"/>
      <c r="I133" s="49"/>
      <c r="J133" s="52"/>
      <c r="K133" s="52"/>
      <c r="L133" s="52"/>
    </row>
    <row r="134" spans="2:12" s="50" customFormat="1" x14ac:dyDescent="0.25">
      <c r="B134" s="49"/>
      <c r="D134" s="49"/>
      <c r="E134" s="51"/>
      <c r="F134" s="51"/>
      <c r="G134" s="49"/>
      <c r="H134" s="49"/>
      <c r="I134" s="49"/>
      <c r="J134" s="52"/>
      <c r="K134" s="52"/>
      <c r="L134" s="52"/>
    </row>
    <row r="135" spans="2:12" s="50" customFormat="1" x14ac:dyDescent="0.25">
      <c r="B135" s="49"/>
      <c r="D135" s="49"/>
      <c r="E135" s="51"/>
      <c r="F135" s="51"/>
      <c r="G135" s="49"/>
      <c r="H135" s="49"/>
      <c r="I135" s="49"/>
      <c r="J135" s="52"/>
      <c r="K135" s="52"/>
      <c r="L135" s="52"/>
    </row>
    <row r="136" spans="2:12" s="50" customFormat="1" x14ac:dyDescent="0.25">
      <c r="B136" s="49"/>
      <c r="D136" s="49"/>
      <c r="E136" s="51"/>
      <c r="F136" s="51"/>
      <c r="G136" s="49"/>
      <c r="H136" s="49"/>
      <c r="I136" s="49"/>
      <c r="J136" s="52"/>
      <c r="K136" s="52"/>
      <c r="L136" s="52"/>
    </row>
    <row r="137" spans="2:12" s="50" customFormat="1" x14ac:dyDescent="0.25">
      <c r="B137" s="49"/>
      <c r="D137" s="49"/>
      <c r="E137" s="51"/>
      <c r="F137" s="51"/>
      <c r="G137" s="49"/>
      <c r="H137" s="49"/>
      <c r="I137" s="49"/>
      <c r="J137" s="52"/>
      <c r="K137" s="52"/>
      <c r="L137" s="52"/>
    </row>
    <row r="138" spans="2:12" s="50" customFormat="1" x14ac:dyDescent="0.25">
      <c r="B138" s="49"/>
      <c r="D138" s="49"/>
      <c r="E138" s="51"/>
      <c r="F138" s="51"/>
      <c r="G138" s="49"/>
      <c r="H138" s="49"/>
      <c r="I138" s="49"/>
      <c r="J138" s="52"/>
      <c r="K138" s="52"/>
      <c r="L138" s="52"/>
    </row>
    <row r="139" spans="2:12" s="50" customFormat="1" x14ac:dyDescent="0.25">
      <c r="B139" s="49"/>
      <c r="D139" s="49"/>
      <c r="E139" s="51"/>
      <c r="F139" s="51"/>
      <c r="G139" s="49"/>
      <c r="H139" s="49"/>
      <c r="I139" s="49"/>
      <c r="J139" s="52"/>
      <c r="K139" s="52"/>
      <c r="L139" s="52"/>
    </row>
    <row r="140" spans="2:12" s="50" customFormat="1" x14ac:dyDescent="0.25">
      <c r="B140" s="49"/>
      <c r="D140" s="49"/>
      <c r="E140" s="51"/>
      <c r="F140" s="51"/>
      <c r="G140" s="49"/>
      <c r="H140" s="49"/>
      <c r="I140" s="49"/>
      <c r="J140" s="52"/>
      <c r="K140" s="52"/>
      <c r="L140" s="52"/>
    </row>
    <row r="141" spans="2:12" s="50" customFormat="1" x14ac:dyDescent="0.25">
      <c r="B141" s="49"/>
      <c r="D141" s="49"/>
      <c r="E141" s="51"/>
      <c r="F141" s="51"/>
      <c r="G141" s="49"/>
      <c r="H141" s="49"/>
      <c r="I141" s="49"/>
      <c r="J141" s="52"/>
      <c r="K141" s="52"/>
      <c r="L141" s="52"/>
    </row>
    <row r="142" spans="2:12" s="50" customFormat="1" x14ac:dyDescent="0.25">
      <c r="B142" s="49"/>
      <c r="D142" s="49"/>
      <c r="E142" s="51"/>
      <c r="F142" s="51"/>
      <c r="G142" s="49"/>
      <c r="H142" s="49"/>
      <c r="I142" s="49"/>
      <c r="J142" s="52"/>
      <c r="K142" s="52"/>
      <c r="L142" s="52"/>
    </row>
    <row r="143" spans="2:12" s="50" customFormat="1" x14ac:dyDescent="0.25">
      <c r="B143" s="49"/>
      <c r="D143" s="49"/>
      <c r="E143" s="51"/>
      <c r="F143" s="51"/>
      <c r="G143" s="49"/>
      <c r="H143" s="49"/>
      <c r="I143" s="49"/>
      <c r="J143" s="52"/>
      <c r="K143" s="52"/>
      <c r="L143" s="52"/>
    </row>
    <row r="144" spans="2:12" s="50" customFormat="1" x14ac:dyDescent="0.25">
      <c r="B144" s="49"/>
      <c r="D144" s="49"/>
      <c r="E144" s="51"/>
      <c r="F144" s="51"/>
      <c r="G144" s="49"/>
      <c r="H144" s="49"/>
      <c r="I144" s="49"/>
      <c r="J144" s="52"/>
      <c r="K144" s="52"/>
      <c r="L144" s="52"/>
    </row>
    <row r="145" spans="2:12" s="50" customFormat="1" x14ac:dyDescent="0.25">
      <c r="B145" s="49"/>
      <c r="D145" s="49"/>
      <c r="E145" s="51"/>
      <c r="F145" s="51"/>
      <c r="G145" s="49"/>
      <c r="H145" s="49"/>
      <c r="I145" s="49"/>
      <c r="J145" s="52"/>
      <c r="K145" s="52"/>
      <c r="L145" s="52"/>
    </row>
    <row r="146" spans="2:12" s="50" customFormat="1" x14ac:dyDescent="0.25">
      <c r="B146" s="49"/>
      <c r="D146" s="49"/>
      <c r="E146" s="51"/>
      <c r="F146" s="51"/>
      <c r="G146" s="49"/>
      <c r="H146" s="49"/>
      <c r="I146" s="49"/>
      <c r="J146" s="52"/>
      <c r="K146" s="52"/>
      <c r="L146" s="52"/>
    </row>
    <row r="147" spans="2:12" s="50" customFormat="1" x14ac:dyDescent="0.25">
      <c r="B147" s="49"/>
      <c r="D147" s="49"/>
      <c r="E147" s="51"/>
      <c r="F147" s="51"/>
      <c r="G147" s="49"/>
      <c r="H147" s="49"/>
      <c r="I147" s="49"/>
      <c r="J147" s="52"/>
      <c r="K147" s="52"/>
      <c r="L147" s="52"/>
    </row>
    <row r="148" spans="2:12" s="50" customFormat="1" x14ac:dyDescent="0.25">
      <c r="B148" s="49"/>
      <c r="D148" s="49"/>
      <c r="E148" s="51"/>
      <c r="F148" s="51"/>
      <c r="G148" s="49"/>
      <c r="H148" s="49"/>
      <c r="I148" s="49"/>
      <c r="J148" s="52"/>
      <c r="K148" s="52"/>
      <c r="L148" s="52"/>
    </row>
    <row r="149" spans="2:12" s="50" customFormat="1" x14ac:dyDescent="0.25">
      <c r="B149" s="49"/>
      <c r="D149" s="49"/>
      <c r="E149" s="51"/>
      <c r="F149" s="51"/>
      <c r="G149" s="49"/>
      <c r="H149" s="49"/>
      <c r="I149" s="49"/>
      <c r="J149" s="52"/>
      <c r="K149" s="52"/>
      <c r="L149" s="52"/>
    </row>
    <row r="150" spans="2:12" s="50" customFormat="1" x14ac:dyDescent="0.25">
      <c r="B150" s="49"/>
      <c r="D150" s="49"/>
      <c r="E150" s="51"/>
      <c r="F150" s="51"/>
      <c r="G150" s="49"/>
      <c r="H150" s="49"/>
      <c r="I150" s="49"/>
      <c r="J150" s="52"/>
      <c r="K150" s="52"/>
      <c r="L150" s="52"/>
    </row>
    <row r="151" spans="2:12" s="50" customFormat="1" x14ac:dyDescent="0.25">
      <c r="B151" s="49"/>
      <c r="D151" s="49"/>
      <c r="E151" s="51"/>
      <c r="F151" s="51"/>
      <c r="G151" s="49"/>
      <c r="H151" s="49"/>
      <c r="I151" s="49"/>
      <c r="J151" s="52"/>
      <c r="K151" s="52"/>
      <c r="L151" s="52"/>
    </row>
    <row r="152" spans="2:12" s="50" customFormat="1" x14ac:dyDescent="0.25">
      <c r="B152" s="49"/>
      <c r="D152" s="49"/>
      <c r="E152" s="51"/>
      <c r="F152" s="51"/>
      <c r="G152" s="49"/>
      <c r="H152" s="49"/>
      <c r="I152" s="49"/>
      <c r="J152" s="52"/>
      <c r="K152" s="52"/>
      <c r="L152" s="52"/>
    </row>
    <row r="153" spans="2:12" s="50" customFormat="1" x14ac:dyDescent="0.25">
      <c r="B153" s="49"/>
      <c r="D153" s="49"/>
      <c r="E153" s="51"/>
      <c r="F153" s="51"/>
      <c r="G153" s="49"/>
      <c r="H153" s="49"/>
      <c r="I153" s="49"/>
      <c r="J153" s="52"/>
      <c r="K153" s="52"/>
      <c r="L153" s="52"/>
    </row>
    <row r="154" spans="2:12" s="50" customFormat="1" x14ac:dyDescent="0.25">
      <c r="B154" s="49"/>
      <c r="D154" s="49"/>
      <c r="E154" s="51"/>
      <c r="F154" s="51"/>
      <c r="G154" s="49"/>
      <c r="H154" s="49"/>
      <c r="I154" s="49"/>
      <c r="J154" s="52"/>
      <c r="K154" s="52"/>
      <c r="L154" s="52"/>
    </row>
    <row r="155" spans="2:12" s="50" customFormat="1" x14ac:dyDescent="0.25">
      <c r="B155" s="49"/>
      <c r="D155" s="49"/>
      <c r="E155" s="51"/>
      <c r="F155" s="51"/>
      <c r="G155" s="49"/>
      <c r="H155" s="49"/>
      <c r="I155" s="49"/>
      <c r="J155" s="52"/>
      <c r="K155" s="52"/>
      <c r="L155" s="52"/>
    </row>
    <row r="156" spans="2:12" s="50" customFormat="1" x14ac:dyDescent="0.25">
      <c r="B156" s="49"/>
      <c r="D156" s="49"/>
      <c r="E156" s="51"/>
      <c r="F156" s="51"/>
      <c r="G156" s="49"/>
      <c r="H156" s="49"/>
      <c r="I156" s="49"/>
      <c r="J156" s="52"/>
      <c r="K156" s="52"/>
      <c r="L156" s="52"/>
    </row>
    <row r="157" spans="2:12" s="50" customFormat="1" x14ac:dyDescent="0.25">
      <c r="B157" s="49"/>
      <c r="D157" s="49"/>
      <c r="E157" s="51"/>
      <c r="F157" s="51"/>
      <c r="G157" s="49"/>
      <c r="H157" s="49"/>
      <c r="I157" s="49"/>
      <c r="J157" s="52"/>
      <c r="K157" s="52"/>
      <c r="L157" s="52"/>
    </row>
    <row r="158" spans="2:12" s="50" customFormat="1" x14ac:dyDescent="0.25">
      <c r="B158" s="49"/>
      <c r="D158" s="49"/>
      <c r="E158" s="51"/>
      <c r="F158" s="51"/>
      <c r="G158" s="49"/>
      <c r="H158" s="49"/>
      <c r="I158" s="49"/>
      <c r="J158" s="52"/>
      <c r="K158" s="52"/>
      <c r="L158" s="52"/>
    </row>
  </sheetData>
  <autoFilter ref="A6:L62"/>
  <mergeCells count="3">
    <mergeCell ref="B2:J2"/>
    <mergeCell ref="B5:L5"/>
    <mergeCell ref="B52:L52"/>
  </mergeCells>
  <conditionalFormatting sqref="K6:K48">
    <cfRule type="containsText" dxfId="82" priority="6" operator="containsText" text="done">
      <formula>NOT(ISERROR(SEARCH("done",K6)))</formula>
    </cfRule>
  </conditionalFormatting>
  <conditionalFormatting sqref="K6:K48">
    <cfRule type="cellIs" dxfId="81" priority="4" operator="equal">
      <formula>"Cancelled"</formula>
    </cfRule>
    <cfRule type="cellIs" dxfId="80" priority="5" operator="equal">
      <formula>"Ongoing"</formula>
    </cfRule>
  </conditionalFormatting>
  <conditionalFormatting sqref="K7:K48">
    <cfRule type="cellIs" dxfId="79" priority="1" stopIfTrue="1" operator="equal">
      <formula>"Closed"</formula>
    </cfRule>
    <cfRule type="cellIs" dxfId="78" priority="2" stopIfTrue="1" operator="equal">
      <formula>"Pending"</formula>
    </cfRule>
    <cfRule type="cellIs" dxfId="77" priority="3" stopIfTrue="1" operator="equal">
      <formula>"Overdue"</formula>
    </cfRule>
  </conditionalFormatting>
  <dataValidations count="1">
    <dataValidation type="list" allowBlank="1" showInputMessage="1" showErrorMessage="1" sqref="L7:L47">
      <formula1>$D$66:$D$68</formula1>
    </dataValidation>
  </dataValidations>
  <printOptions horizontalCentered="1"/>
  <pageMargins left="0" right="0" top="0.5" bottom="0.25" header="0" footer="0"/>
  <pageSetup paperSize="8" scale="60" orientation="portrait" r:id="rId1"/>
  <headerFooter alignWithMargins="0">
    <oddFooter>&amp;R&amp;8page : &amp;P of &amp;N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971BAD4-F795-4A2F-87BE-8278013AFD89}">
            <xm:f>NOT(ISERROR(SEARCH($D$68,L7)))</xm:f>
            <xm:f>$D$68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C2FC3E4F-C27E-4000-AD9A-C398FDFB39DC}">
            <xm:f>NOT(ISERROR(SEARCH($D$67,L7)))</xm:f>
            <xm:f>$D$67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4ED6DC88-97D8-4202-BC02-678FE85392F8}">
            <xm:f>NOT(ISERROR(SEARCH($D$66,L7)))</xm:f>
            <xm:f>$D$66</xm:f>
            <x14:dxf>
              <fill>
                <patternFill>
                  <bgColor rgb="FF92D050"/>
                </patternFill>
              </fill>
            </x14:dxf>
          </x14:cfRule>
          <xm:sqref>L53:L62 L7:L51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7" sqref="E7"/>
    </sheetView>
  </sheetViews>
  <sheetFormatPr defaultColWidth="8.7109375" defaultRowHeight="15" x14ac:dyDescent="0.25"/>
  <cols>
    <col min="1" max="1" width="8.7109375" style="1"/>
    <col min="2" max="2" width="9.140625" style="1" customWidth="1"/>
    <col min="3" max="3" width="30.5703125" style="1" customWidth="1"/>
    <col min="4" max="4" width="23.42578125" style="1" customWidth="1"/>
    <col min="5" max="5" width="22.140625" style="1" customWidth="1"/>
    <col min="6" max="6" width="39.28515625" style="1" customWidth="1"/>
    <col min="7" max="16384" width="8.7109375" style="1"/>
  </cols>
  <sheetData>
    <row r="1" spans="2:6" ht="15.75" thickBot="1" x14ac:dyDescent="0.3"/>
    <row r="2" spans="2:6" ht="30.95" customHeight="1" x14ac:dyDescent="0.25">
      <c r="B2" s="2"/>
      <c r="C2" s="3" t="s">
        <v>0</v>
      </c>
      <c r="D2" s="4"/>
      <c r="E2" s="4"/>
      <c r="F2" s="5"/>
    </row>
    <row r="3" spans="2:6" ht="45" x14ac:dyDescent="0.25">
      <c r="B3" s="6" t="s">
        <v>1</v>
      </c>
      <c r="C3" s="7" t="s">
        <v>2</v>
      </c>
      <c r="D3" s="7"/>
      <c r="E3" s="8"/>
      <c r="F3" s="9" t="s">
        <v>3</v>
      </c>
    </row>
    <row r="4" spans="2:6" x14ac:dyDescent="0.25">
      <c r="B4" s="6"/>
      <c r="C4" s="7"/>
      <c r="D4" s="7"/>
      <c r="E4" s="8"/>
      <c r="F4" s="9"/>
    </row>
    <row r="5" spans="2:6" ht="30" x14ac:dyDescent="0.25">
      <c r="B5" s="6" t="s">
        <v>4</v>
      </c>
      <c r="C5" s="8" t="s">
        <v>5</v>
      </c>
      <c r="D5" s="8" t="s">
        <v>6</v>
      </c>
      <c r="E5" s="7" t="s">
        <v>7</v>
      </c>
      <c r="F5" s="10" t="s">
        <v>8</v>
      </c>
    </row>
    <row r="6" spans="2:6" ht="24.6" customHeight="1" x14ac:dyDescent="0.25">
      <c r="B6" s="6"/>
      <c r="C6" s="8"/>
      <c r="D6" s="8"/>
      <c r="E6" s="8"/>
      <c r="F6" s="10" t="s">
        <v>9</v>
      </c>
    </row>
    <row r="7" spans="2:6" ht="26.1" customHeight="1" x14ac:dyDescent="0.25">
      <c r="B7" s="6"/>
      <c r="C7" s="8"/>
      <c r="D7" s="8"/>
      <c r="E7" s="8"/>
      <c r="F7" s="10" t="s">
        <v>10</v>
      </c>
    </row>
    <row r="8" spans="2:6" ht="24" customHeight="1" x14ac:dyDescent="0.25">
      <c r="B8" s="6"/>
      <c r="C8" s="8"/>
      <c r="D8" s="8"/>
      <c r="E8" s="8"/>
      <c r="F8" s="10" t="s">
        <v>11</v>
      </c>
    </row>
    <row r="9" spans="2:6" ht="24" customHeight="1" thickBot="1" x14ac:dyDescent="0.3">
      <c r="B9" s="11"/>
      <c r="C9" s="12"/>
      <c r="D9" s="12"/>
      <c r="E9" s="12"/>
      <c r="F9" s="13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zoomScale="70" zoomScaleNormal="70" workbookViewId="0">
      <pane xSplit="2" ySplit="28" topLeftCell="E29" activePane="bottomRight" state="frozen"/>
      <selection pane="topRight" activeCell="C1" sqref="C1"/>
      <selection pane="bottomLeft" activeCell="A3" sqref="A3"/>
      <selection pane="bottomRight" activeCell="S1" sqref="S1:S1048576"/>
    </sheetView>
  </sheetViews>
  <sheetFormatPr defaultRowHeight="15" outlineLevelRow="1" x14ac:dyDescent="0.25"/>
  <cols>
    <col min="1" max="1" width="3.42578125" customWidth="1"/>
    <col min="2" max="2" width="44.7109375" customWidth="1"/>
    <col min="3" max="3" width="17.85546875" customWidth="1"/>
    <col min="4" max="4" width="13.5703125" customWidth="1"/>
    <col min="5" max="5" width="18.140625" customWidth="1"/>
    <col min="6" max="6" width="41.140625" customWidth="1"/>
    <col min="7" max="7" width="16.5703125" style="28" customWidth="1"/>
    <col min="8" max="8" width="53.42578125" customWidth="1"/>
    <col min="9" max="9" width="11.85546875" customWidth="1"/>
    <col min="10" max="10" width="63.28515625" customWidth="1"/>
    <col min="11" max="11" width="12.5703125" customWidth="1"/>
    <col min="12" max="12" width="17.140625" customWidth="1"/>
    <col min="13" max="13" width="15" customWidth="1"/>
    <col min="14" max="14" width="13.140625" customWidth="1"/>
    <col min="15" max="15" width="15" customWidth="1"/>
    <col min="16" max="16" width="14.28515625" customWidth="1"/>
    <col min="18" max="18" width="14.28515625" customWidth="1"/>
  </cols>
  <sheetData>
    <row r="1" spans="1:19" s="20" customFormat="1" ht="30" hidden="1" outlineLevel="1" x14ac:dyDescent="0.25">
      <c r="B1" s="20" t="s">
        <v>65</v>
      </c>
      <c r="C1" s="21" t="s">
        <v>14</v>
      </c>
      <c r="D1" s="20" t="s">
        <v>66</v>
      </c>
      <c r="E1" s="20" t="s">
        <v>67</v>
      </c>
      <c r="F1" s="20" t="s">
        <v>23</v>
      </c>
      <c r="H1" s="20" t="s">
        <v>144</v>
      </c>
      <c r="O1" s="20" t="s">
        <v>67</v>
      </c>
      <c r="P1" s="20" t="s">
        <v>68</v>
      </c>
      <c r="Q1" s="20" t="s">
        <v>69</v>
      </c>
      <c r="S1"/>
    </row>
    <row r="2" spans="1:19" hidden="1" outlineLevel="1" x14ac:dyDescent="0.25">
      <c r="A2">
        <v>1</v>
      </c>
      <c r="B2" t="s">
        <v>34</v>
      </c>
      <c r="C2" t="s">
        <v>29</v>
      </c>
      <c r="D2" t="s">
        <v>30</v>
      </c>
      <c r="E2" t="s">
        <v>40</v>
      </c>
      <c r="F2" t="s">
        <v>70</v>
      </c>
      <c r="G2" t="s">
        <v>202</v>
      </c>
      <c r="H2" t="s">
        <v>151</v>
      </c>
      <c r="O2" t="s">
        <v>40</v>
      </c>
      <c r="P2" t="s">
        <v>71</v>
      </c>
      <c r="Q2" t="s">
        <v>50</v>
      </c>
      <c r="S2" t="s">
        <v>51</v>
      </c>
    </row>
    <row r="3" spans="1:19" hidden="1" outlineLevel="1" x14ac:dyDescent="0.25">
      <c r="A3">
        <v>2</v>
      </c>
      <c r="B3" t="s">
        <v>28</v>
      </c>
      <c r="C3" t="s">
        <v>72</v>
      </c>
      <c r="D3" t="s">
        <v>73</v>
      </c>
      <c r="E3" t="s">
        <v>74</v>
      </c>
      <c r="F3" t="s">
        <v>29</v>
      </c>
      <c r="G3" t="s">
        <v>203</v>
      </c>
      <c r="H3" t="s">
        <v>155</v>
      </c>
      <c r="O3" t="s">
        <v>74</v>
      </c>
      <c r="P3" t="s">
        <v>75</v>
      </c>
      <c r="S3" t="s">
        <v>76</v>
      </c>
    </row>
    <row r="4" spans="1:19" hidden="1" outlineLevel="1" x14ac:dyDescent="0.25">
      <c r="A4">
        <v>3</v>
      </c>
      <c r="B4" t="s">
        <v>36</v>
      </c>
      <c r="D4" t="s">
        <v>37</v>
      </c>
      <c r="E4" t="s">
        <v>77</v>
      </c>
      <c r="G4" t="s">
        <v>204</v>
      </c>
      <c r="H4" t="s">
        <v>84</v>
      </c>
      <c r="O4" t="s">
        <v>77</v>
      </c>
      <c r="P4" t="s">
        <v>79</v>
      </c>
    </row>
    <row r="5" spans="1:19" hidden="1" outlineLevel="1" x14ac:dyDescent="0.25">
      <c r="A5">
        <v>4</v>
      </c>
      <c r="B5" t="s">
        <v>53</v>
      </c>
      <c r="D5" t="s">
        <v>80</v>
      </c>
      <c r="E5" t="s">
        <v>81</v>
      </c>
      <c r="G5" t="s">
        <v>205</v>
      </c>
      <c r="H5" t="s">
        <v>153</v>
      </c>
      <c r="O5" t="s">
        <v>81</v>
      </c>
      <c r="P5" t="s">
        <v>82</v>
      </c>
    </row>
    <row r="6" spans="1:19" hidden="1" outlineLevel="1" x14ac:dyDescent="0.25">
      <c r="A6">
        <v>5</v>
      </c>
      <c r="B6" t="s">
        <v>45</v>
      </c>
      <c r="E6" t="s">
        <v>83</v>
      </c>
      <c r="G6" t="s">
        <v>206</v>
      </c>
      <c r="H6" t="s">
        <v>154</v>
      </c>
      <c r="O6" t="s">
        <v>83</v>
      </c>
      <c r="P6" t="s">
        <v>49</v>
      </c>
    </row>
    <row r="7" spans="1:19" hidden="1" outlineLevel="1" x14ac:dyDescent="0.25">
      <c r="A7">
        <v>6</v>
      </c>
      <c r="B7" t="s">
        <v>59</v>
      </c>
      <c r="E7" t="s">
        <v>32</v>
      </c>
      <c r="G7" t="s">
        <v>207</v>
      </c>
      <c r="H7" t="s">
        <v>231</v>
      </c>
      <c r="O7" t="s">
        <v>32</v>
      </c>
    </row>
    <row r="8" spans="1:19" hidden="1" outlineLevel="1" x14ac:dyDescent="0.25">
      <c r="A8">
        <v>7</v>
      </c>
      <c r="B8" t="s">
        <v>85</v>
      </c>
      <c r="E8" t="s">
        <v>86</v>
      </c>
      <c r="G8" t="s">
        <v>208</v>
      </c>
      <c r="H8" t="s">
        <v>145</v>
      </c>
      <c r="O8" t="s">
        <v>86</v>
      </c>
    </row>
    <row r="9" spans="1:19" hidden="1" outlineLevel="1" x14ac:dyDescent="0.25">
      <c r="A9">
        <v>8</v>
      </c>
      <c r="B9" t="s">
        <v>62</v>
      </c>
      <c r="E9" t="s">
        <v>56</v>
      </c>
      <c r="G9" t="s">
        <v>209</v>
      </c>
      <c r="H9" t="s">
        <v>146</v>
      </c>
      <c r="O9" t="s">
        <v>56</v>
      </c>
    </row>
    <row r="10" spans="1:19" hidden="1" outlineLevel="1" x14ac:dyDescent="0.25">
      <c r="A10">
        <v>9</v>
      </c>
      <c r="B10" t="s">
        <v>87</v>
      </c>
      <c r="G10" t="s">
        <v>210</v>
      </c>
      <c r="H10" t="s">
        <v>150</v>
      </c>
    </row>
    <row r="11" spans="1:19" hidden="1" outlineLevel="1" x14ac:dyDescent="0.25">
      <c r="A11">
        <v>10</v>
      </c>
      <c r="B11" t="s">
        <v>88</v>
      </c>
      <c r="G11" t="s">
        <v>211</v>
      </c>
      <c r="H11" t="s">
        <v>148</v>
      </c>
    </row>
    <row r="12" spans="1:19" hidden="1" outlineLevel="1" x14ac:dyDescent="0.25">
      <c r="A12">
        <v>11</v>
      </c>
      <c r="B12" t="s">
        <v>89</v>
      </c>
      <c r="G12" t="s">
        <v>212</v>
      </c>
      <c r="H12" t="s">
        <v>152</v>
      </c>
    </row>
    <row r="13" spans="1:19" hidden="1" outlineLevel="1" x14ac:dyDescent="0.25">
      <c r="A13">
        <v>12</v>
      </c>
      <c r="B13" t="s">
        <v>90</v>
      </c>
      <c r="G13" t="s">
        <v>213</v>
      </c>
      <c r="H13" t="s">
        <v>78</v>
      </c>
    </row>
    <row r="14" spans="1:19" hidden="1" outlineLevel="1" x14ac:dyDescent="0.25">
      <c r="A14">
        <v>13</v>
      </c>
      <c r="B14" t="s">
        <v>91</v>
      </c>
      <c r="G14" t="s">
        <v>214</v>
      </c>
      <c r="H14" t="s">
        <v>147</v>
      </c>
    </row>
    <row r="15" spans="1:19" hidden="1" outlineLevel="1" x14ac:dyDescent="0.25">
      <c r="A15">
        <v>14</v>
      </c>
      <c r="B15" t="s">
        <v>256</v>
      </c>
      <c r="G15" t="s">
        <v>215</v>
      </c>
      <c r="H15" t="s">
        <v>156</v>
      </c>
    </row>
    <row r="16" spans="1:19" hidden="1" outlineLevel="1" x14ac:dyDescent="0.25">
      <c r="A16">
        <v>15</v>
      </c>
      <c r="B16" t="s">
        <v>257</v>
      </c>
      <c r="G16" t="s">
        <v>216</v>
      </c>
      <c r="H16" t="s">
        <v>157</v>
      </c>
    </row>
    <row r="17" spans="1:19" hidden="1" outlineLevel="1" x14ac:dyDescent="0.25">
      <c r="A17">
        <v>16</v>
      </c>
      <c r="B17" t="s">
        <v>258</v>
      </c>
      <c r="G17" t="s">
        <v>230</v>
      </c>
      <c r="H17" t="s">
        <v>149</v>
      </c>
    </row>
    <row r="18" spans="1:19" hidden="1" outlineLevel="1" x14ac:dyDescent="0.25">
      <c r="A18">
        <v>17</v>
      </c>
      <c r="B18" t="s">
        <v>259</v>
      </c>
      <c r="G18"/>
    </row>
    <row r="19" spans="1:19" hidden="1" outlineLevel="1" x14ac:dyDescent="0.25">
      <c r="A19">
        <v>18</v>
      </c>
      <c r="B19" t="s">
        <v>260</v>
      </c>
      <c r="G19"/>
    </row>
    <row r="20" spans="1:19" hidden="1" outlineLevel="1" x14ac:dyDescent="0.25">
      <c r="A20">
        <v>19</v>
      </c>
      <c r="B20" t="s">
        <v>261</v>
      </c>
      <c r="G20"/>
    </row>
    <row r="21" spans="1:19" hidden="1" outlineLevel="1" x14ac:dyDescent="0.25">
      <c r="A21">
        <v>20</v>
      </c>
      <c r="B21" t="s">
        <v>262</v>
      </c>
      <c r="G21"/>
    </row>
    <row r="22" spans="1:19" hidden="1" outlineLevel="1" x14ac:dyDescent="0.25">
      <c r="A22">
        <v>21</v>
      </c>
      <c r="B22" t="s">
        <v>263</v>
      </c>
      <c r="G22"/>
    </row>
    <row r="23" spans="1:19" hidden="1" outlineLevel="1" x14ac:dyDescent="0.25">
      <c r="A23">
        <v>22</v>
      </c>
      <c r="B23" t="s">
        <v>264</v>
      </c>
      <c r="G23"/>
    </row>
    <row r="24" spans="1:19" hidden="1" outlineLevel="1" x14ac:dyDescent="0.25">
      <c r="A24">
        <v>23</v>
      </c>
      <c r="B24" t="s">
        <v>265</v>
      </c>
      <c r="G24"/>
    </row>
    <row r="25" spans="1:19" hidden="1" outlineLevel="1" x14ac:dyDescent="0.25">
      <c r="A25">
        <v>24</v>
      </c>
      <c r="B25" t="s">
        <v>266</v>
      </c>
      <c r="G25"/>
    </row>
    <row r="26" spans="1:19" hidden="1" outlineLevel="1" x14ac:dyDescent="0.25">
      <c r="A26">
        <v>25</v>
      </c>
      <c r="B26" t="s">
        <v>311</v>
      </c>
      <c r="G26"/>
    </row>
    <row r="27" spans="1:19" ht="15.75" collapsed="1" thickBot="1" x14ac:dyDescent="0.3"/>
    <row r="28" spans="1:19" s="21" customFormat="1" ht="30.75" thickBot="1" x14ac:dyDescent="0.3">
      <c r="B28" s="43" t="s">
        <v>13</v>
      </c>
      <c r="C28" s="44" t="s">
        <v>14</v>
      </c>
      <c r="D28" s="39" t="s">
        <v>15</v>
      </c>
      <c r="E28" s="39" t="s">
        <v>16</v>
      </c>
      <c r="F28" s="39" t="s">
        <v>17</v>
      </c>
      <c r="G28" s="48" t="s">
        <v>18</v>
      </c>
      <c r="H28" s="39" t="s">
        <v>19</v>
      </c>
      <c r="I28" s="39" t="s">
        <v>201</v>
      </c>
      <c r="J28" s="39" t="s">
        <v>20</v>
      </c>
      <c r="K28" s="39" t="s">
        <v>21</v>
      </c>
      <c r="L28" s="39" t="s">
        <v>22</v>
      </c>
      <c r="M28" s="40" t="s">
        <v>23</v>
      </c>
      <c r="O28" s="41" t="s">
        <v>24</v>
      </c>
      <c r="P28" s="45" t="s">
        <v>25</v>
      </c>
      <c r="Q28" s="46" t="s">
        <v>26</v>
      </c>
      <c r="S28" s="47" t="s">
        <v>27</v>
      </c>
    </row>
    <row r="29" spans="1:19" s="16" customFormat="1" ht="28.5" customHeight="1" x14ac:dyDescent="0.25">
      <c r="B29" s="14" t="s">
        <v>28</v>
      </c>
      <c r="C29" s="22" t="s">
        <v>29</v>
      </c>
      <c r="D29" s="15"/>
      <c r="E29" s="22" t="s">
        <v>30</v>
      </c>
      <c r="F29" s="15" t="s">
        <v>31</v>
      </c>
      <c r="G29" s="38">
        <v>44981</v>
      </c>
      <c r="H29" s="36"/>
      <c r="I29" s="36"/>
      <c r="J29" s="15"/>
      <c r="K29" s="22" t="s">
        <v>32</v>
      </c>
      <c r="L29" s="15"/>
      <c r="M29" s="25"/>
      <c r="O29" s="176"/>
      <c r="P29" s="173"/>
      <c r="Q29" s="175"/>
      <c r="S29" s="35"/>
    </row>
    <row r="30" spans="1:19" s="16" customFormat="1" ht="28.5" customHeight="1" x14ac:dyDescent="0.25">
      <c r="B30" s="17" t="s">
        <v>28</v>
      </c>
      <c r="C30" s="163" t="s">
        <v>29</v>
      </c>
      <c r="D30" s="164"/>
      <c r="E30" s="163" t="s">
        <v>30</v>
      </c>
      <c r="F30" s="164" t="s">
        <v>33</v>
      </c>
      <c r="G30" s="170">
        <v>44981</v>
      </c>
      <c r="H30" s="32"/>
      <c r="I30" s="32"/>
      <c r="J30" s="164"/>
      <c r="K30" s="163" t="s">
        <v>32</v>
      </c>
      <c r="L30" s="164"/>
      <c r="M30" s="167"/>
      <c r="O30" s="169"/>
      <c r="P30" s="163"/>
      <c r="Q30" s="167"/>
      <c r="S30" s="165"/>
    </row>
    <row r="31" spans="1:19" s="16" customFormat="1" ht="28.5" customHeight="1" x14ac:dyDescent="0.25">
      <c r="B31" s="17" t="s">
        <v>34</v>
      </c>
      <c r="C31" s="163" t="s">
        <v>29</v>
      </c>
      <c r="D31" s="164"/>
      <c r="E31" s="163" t="s">
        <v>30</v>
      </c>
      <c r="F31" s="164" t="s">
        <v>35</v>
      </c>
      <c r="G31" s="170">
        <v>44979</v>
      </c>
      <c r="H31" s="32"/>
      <c r="I31" s="32"/>
      <c r="J31" s="164"/>
      <c r="K31" s="163" t="s">
        <v>32</v>
      </c>
      <c r="L31" s="164"/>
      <c r="M31" s="167"/>
      <c r="O31" s="169"/>
      <c r="P31" s="163"/>
      <c r="Q31" s="167"/>
      <c r="S31" s="165"/>
    </row>
    <row r="32" spans="1:19" s="16" customFormat="1" ht="28.5" customHeight="1" x14ac:dyDescent="0.25">
      <c r="B32" s="17" t="s">
        <v>36</v>
      </c>
      <c r="C32" s="163" t="s">
        <v>29</v>
      </c>
      <c r="D32" s="164"/>
      <c r="E32" s="163" t="s">
        <v>30</v>
      </c>
      <c r="F32" s="164" t="s">
        <v>33</v>
      </c>
      <c r="G32" s="170">
        <v>44980</v>
      </c>
      <c r="H32" s="32"/>
      <c r="I32" s="32"/>
      <c r="J32" s="164"/>
      <c r="K32" s="163" t="s">
        <v>32</v>
      </c>
      <c r="L32" s="164"/>
      <c r="M32" s="167"/>
      <c r="O32" s="169"/>
      <c r="P32" s="163"/>
      <c r="Q32" s="167"/>
      <c r="S32" s="165"/>
    </row>
    <row r="33" spans="2:19" s="16" customFormat="1" ht="28.5" customHeight="1" x14ac:dyDescent="0.25">
      <c r="B33" s="17" t="s">
        <v>36</v>
      </c>
      <c r="C33" s="163" t="s">
        <v>29</v>
      </c>
      <c r="D33" s="164"/>
      <c r="E33" s="163" t="s">
        <v>37</v>
      </c>
      <c r="F33" s="168" t="s">
        <v>38</v>
      </c>
      <c r="G33" s="170">
        <v>45339</v>
      </c>
      <c r="H33" s="37" t="s">
        <v>39</v>
      </c>
      <c r="I33" s="37"/>
      <c r="J33" s="164"/>
      <c r="K33" s="163" t="s">
        <v>40</v>
      </c>
      <c r="L33" s="164"/>
      <c r="M33" s="167"/>
      <c r="O33" s="169"/>
      <c r="P33" s="163"/>
      <c r="Q33" s="167"/>
      <c r="S33" s="165"/>
    </row>
    <row r="34" spans="2:19" s="16" customFormat="1" ht="28.5" customHeight="1" x14ac:dyDescent="0.25">
      <c r="B34" s="17" t="s">
        <v>36</v>
      </c>
      <c r="C34" s="163" t="s">
        <v>29</v>
      </c>
      <c r="D34" s="164"/>
      <c r="E34" s="163" t="s">
        <v>37</v>
      </c>
      <c r="F34" s="164" t="s">
        <v>41</v>
      </c>
      <c r="G34" s="170">
        <v>45339</v>
      </c>
      <c r="H34" s="37" t="s">
        <v>39</v>
      </c>
      <c r="I34" s="37"/>
      <c r="J34" s="164"/>
      <c r="K34" s="163" t="s">
        <v>40</v>
      </c>
      <c r="L34" s="164"/>
      <c r="M34" s="167"/>
      <c r="O34" s="169"/>
      <c r="P34" s="163"/>
      <c r="Q34" s="167"/>
      <c r="S34" s="165"/>
    </row>
    <row r="35" spans="2:19" s="16" customFormat="1" ht="28.5" customHeight="1" x14ac:dyDescent="0.25">
      <c r="B35" s="17" t="s">
        <v>36</v>
      </c>
      <c r="C35" s="163" t="s">
        <v>29</v>
      </c>
      <c r="D35" s="164"/>
      <c r="E35" s="163" t="s">
        <v>37</v>
      </c>
      <c r="F35" s="164" t="s">
        <v>42</v>
      </c>
      <c r="G35" s="170">
        <v>45339</v>
      </c>
      <c r="H35" s="37" t="s">
        <v>39</v>
      </c>
      <c r="I35" s="37"/>
      <c r="J35" s="164"/>
      <c r="K35" s="163" t="s">
        <v>40</v>
      </c>
      <c r="L35" s="164"/>
      <c r="M35" s="167"/>
      <c r="O35" s="169"/>
      <c r="P35" s="163"/>
      <c r="Q35" s="167"/>
      <c r="S35" s="165"/>
    </row>
    <row r="36" spans="2:19" s="16" customFormat="1" ht="28.5" customHeight="1" x14ac:dyDescent="0.25">
      <c r="B36" s="17" t="s">
        <v>36</v>
      </c>
      <c r="C36" s="163" t="s">
        <v>29</v>
      </c>
      <c r="D36" s="164"/>
      <c r="E36" s="163" t="s">
        <v>37</v>
      </c>
      <c r="F36" s="164" t="s">
        <v>43</v>
      </c>
      <c r="G36" s="170">
        <v>45339</v>
      </c>
      <c r="H36" s="37" t="s">
        <v>39</v>
      </c>
      <c r="I36" s="37"/>
      <c r="J36" s="164"/>
      <c r="K36" s="163" t="s">
        <v>40</v>
      </c>
      <c r="L36" s="164"/>
      <c r="M36" s="167"/>
      <c r="O36" s="169"/>
      <c r="P36" s="163"/>
      <c r="Q36" s="167"/>
      <c r="S36" s="165"/>
    </row>
    <row r="37" spans="2:19" s="16" customFormat="1" ht="28.5" customHeight="1" x14ac:dyDescent="0.25">
      <c r="B37" s="17" t="s">
        <v>36</v>
      </c>
      <c r="C37" s="163" t="s">
        <v>29</v>
      </c>
      <c r="D37" s="164"/>
      <c r="E37" s="163" t="s">
        <v>37</v>
      </c>
      <c r="F37" s="164" t="s">
        <v>44</v>
      </c>
      <c r="G37" s="170">
        <v>45341</v>
      </c>
      <c r="H37" s="32"/>
      <c r="I37" s="32"/>
      <c r="J37" s="164"/>
      <c r="K37" s="163" t="s">
        <v>40</v>
      </c>
      <c r="L37" s="164"/>
      <c r="M37" s="167"/>
      <c r="O37" s="169"/>
      <c r="P37" s="163"/>
      <c r="Q37" s="167"/>
      <c r="S37" s="165"/>
    </row>
    <row r="38" spans="2:19" s="16" customFormat="1" ht="28.5" customHeight="1" x14ac:dyDescent="0.25">
      <c r="B38" s="17" t="s">
        <v>45</v>
      </c>
      <c r="C38" s="163" t="s">
        <v>29</v>
      </c>
      <c r="D38" s="164"/>
      <c r="E38" s="163" t="s">
        <v>37</v>
      </c>
      <c r="F38" s="164" t="s">
        <v>46</v>
      </c>
      <c r="G38" s="170">
        <v>45346</v>
      </c>
      <c r="H38" s="32" t="s">
        <v>47</v>
      </c>
      <c r="I38" s="32"/>
      <c r="J38" s="164" t="s">
        <v>48</v>
      </c>
      <c r="K38" s="163" t="s">
        <v>40</v>
      </c>
      <c r="L38" s="164"/>
      <c r="M38" s="167"/>
      <c r="O38" s="169" t="s">
        <v>40</v>
      </c>
      <c r="P38" s="163" t="s">
        <v>49</v>
      </c>
      <c r="Q38" s="167" t="s">
        <v>50</v>
      </c>
      <c r="S38" s="165" t="s">
        <v>51</v>
      </c>
    </row>
    <row r="39" spans="2:19" s="16" customFormat="1" ht="28.5" customHeight="1" x14ac:dyDescent="0.25">
      <c r="B39" s="17" t="s">
        <v>45</v>
      </c>
      <c r="C39" s="163" t="s">
        <v>29</v>
      </c>
      <c r="D39" s="164"/>
      <c r="E39" s="163" t="s">
        <v>37</v>
      </c>
      <c r="F39" s="164" t="s">
        <v>52</v>
      </c>
      <c r="G39" s="170">
        <v>45346</v>
      </c>
      <c r="H39" s="32" t="s">
        <v>47</v>
      </c>
      <c r="I39" s="32"/>
      <c r="J39" s="164" t="s">
        <v>48</v>
      </c>
      <c r="K39" s="163" t="s">
        <v>40</v>
      </c>
      <c r="L39" s="164"/>
      <c r="M39" s="167"/>
      <c r="O39" s="169" t="s">
        <v>40</v>
      </c>
      <c r="P39" s="163" t="s">
        <v>49</v>
      </c>
      <c r="Q39" s="167" t="s">
        <v>50</v>
      </c>
      <c r="S39" s="165" t="s">
        <v>51</v>
      </c>
    </row>
    <row r="40" spans="2:19" s="16" customFormat="1" ht="28.5" customHeight="1" x14ac:dyDescent="0.25">
      <c r="B40" s="17" t="s">
        <v>53</v>
      </c>
      <c r="C40" s="163" t="s">
        <v>29</v>
      </c>
      <c r="D40" s="164"/>
      <c r="E40" s="163" t="s">
        <v>30</v>
      </c>
      <c r="F40" s="164" t="s">
        <v>54</v>
      </c>
      <c r="G40" s="170">
        <v>45346</v>
      </c>
      <c r="H40" s="37" t="s">
        <v>55</v>
      </c>
      <c r="I40" s="37"/>
      <c r="J40" s="164"/>
      <c r="K40" s="163" t="s">
        <v>56</v>
      </c>
      <c r="L40" s="164"/>
      <c r="M40" s="167"/>
      <c r="O40" s="169"/>
      <c r="P40" s="163"/>
      <c r="Q40" s="167"/>
      <c r="S40" s="165"/>
    </row>
    <row r="41" spans="2:19" s="16" customFormat="1" ht="28.5" customHeight="1" x14ac:dyDescent="0.25">
      <c r="B41" s="17" t="s">
        <v>53</v>
      </c>
      <c r="C41" s="163" t="s">
        <v>29</v>
      </c>
      <c r="D41" s="164"/>
      <c r="E41" s="163" t="s">
        <v>30</v>
      </c>
      <c r="F41" s="164" t="s">
        <v>57</v>
      </c>
      <c r="G41" s="170">
        <v>44980</v>
      </c>
      <c r="H41" s="32" t="s">
        <v>58</v>
      </c>
      <c r="I41" s="32"/>
      <c r="J41" s="164"/>
      <c r="K41" s="163" t="s">
        <v>56</v>
      </c>
      <c r="L41" s="164"/>
      <c r="M41" s="167"/>
      <c r="O41" s="169"/>
      <c r="P41" s="163"/>
      <c r="Q41" s="167"/>
      <c r="S41" s="165"/>
    </row>
    <row r="42" spans="2:19" s="16" customFormat="1" ht="47.25" customHeight="1" x14ac:dyDescent="0.25">
      <c r="B42" s="17" t="s">
        <v>59</v>
      </c>
      <c r="C42" s="163" t="s">
        <v>29</v>
      </c>
      <c r="D42" s="164"/>
      <c r="E42" s="163" t="s">
        <v>30</v>
      </c>
      <c r="F42" s="168" t="s">
        <v>60</v>
      </c>
      <c r="G42" s="170">
        <v>45346</v>
      </c>
      <c r="H42" s="37" t="s">
        <v>61</v>
      </c>
      <c r="I42" s="37"/>
      <c r="J42" s="164"/>
      <c r="K42" s="163" t="s">
        <v>56</v>
      </c>
      <c r="L42" s="164"/>
      <c r="M42" s="167"/>
      <c r="O42" s="169"/>
      <c r="P42" s="163"/>
      <c r="Q42" s="167"/>
      <c r="S42" s="165"/>
    </row>
    <row r="43" spans="2:19" s="16" customFormat="1" ht="28.5" customHeight="1" x14ac:dyDescent="0.25">
      <c r="B43" s="17" t="s">
        <v>62</v>
      </c>
      <c r="C43" s="163" t="s">
        <v>29</v>
      </c>
      <c r="D43" s="164"/>
      <c r="E43" s="163" t="s">
        <v>30</v>
      </c>
      <c r="F43" s="164" t="s">
        <v>63</v>
      </c>
      <c r="G43" s="170">
        <v>45346</v>
      </c>
      <c r="H43" s="37" t="s">
        <v>64</v>
      </c>
      <c r="I43" s="37"/>
      <c r="J43" s="164"/>
      <c r="K43" s="163" t="s">
        <v>56</v>
      </c>
      <c r="L43" s="164"/>
      <c r="M43" s="167"/>
      <c r="O43" s="169"/>
      <c r="P43" s="163"/>
      <c r="Q43" s="167"/>
      <c r="S43" s="165"/>
    </row>
    <row r="44" spans="2:19" s="16" customFormat="1" ht="28.5" customHeight="1" x14ac:dyDescent="0.25">
      <c r="B44" s="17" t="s">
        <v>28</v>
      </c>
      <c r="C44" s="163" t="s">
        <v>29</v>
      </c>
      <c r="D44" s="164"/>
      <c r="E44" s="163" t="s">
        <v>30</v>
      </c>
      <c r="F44" s="164" t="s">
        <v>92</v>
      </c>
      <c r="G44" s="170">
        <v>45353</v>
      </c>
      <c r="H44" s="32"/>
      <c r="I44" s="32"/>
      <c r="J44" s="164"/>
      <c r="K44" s="163" t="s">
        <v>32</v>
      </c>
      <c r="L44" s="164"/>
      <c r="M44" s="167"/>
      <c r="O44" s="169"/>
      <c r="P44" s="163"/>
      <c r="Q44" s="167"/>
      <c r="S44" s="165"/>
    </row>
    <row r="45" spans="2:19" s="16" customFormat="1" ht="28.5" customHeight="1" x14ac:dyDescent="0.25">
      <c r="B45" s="17" t="s">
        <v>34</v>
      </c>
      <c r="C45" s="163" t="s">
        <v>29</v>
      </c>
      <c r="D45" s="299">
        <v>45355</v>
      </c>
      <c r="E45" s="163" t="s">
        <v>30</v>
      </c>
      <c r="F45" s="164" t="s">
        <v>93</v>
      </c>
      <c r="G45" s="170">
        <v>45352</v>
      </c>
      <c r="H45" s="301" t="s">
        <v>94</v>
      </c>
      <c r="I45" s="164"/>
      <c r="J45" s="303" t="s">
        <v>95</v>
      </c>
      <c r="K45" s="163" t="s">
        <v>32</v>
      </c>
      <c r="L45" s="299">
        <v>45357</v>
      </c>
      <c r="M45" s="305" t="s">
        <v>29</v>
      </c>
      <c r="O45" s="169"/>
      <c r="P45" s="163"/>
      <c r="Q45" s="167"/>
      <c r="S45" s="302" t="s">
        <v>51</v>
      </c>
    </row>
    <row r="46" spans="2:19" s="16" customFormat="1" ht="28.5" customHeight="1" x14ac:dyDescent="0.25">
      <c r="B46" s="17" t="s">
        <v>34</v>
      </c>
      <c r="C46" s="163" t="s">
        <v>29</v>
      </c>
      <c r="D46" s="300"/>
      <c r="E46" s="163" t="s">
        <v>30</v>
      </c>
      <c r="F46" s="164" t="s">
        <v>96</v>
      </c>
      <c r="G46" s="170">
        <v>45352</v>
      </c>
      <c r="H46" s="301"/>
      <c r="I46" s="164"/>
      <c r="J46" s="303"/>
      <c r="K46" s="163" t="s">
        <v>32</v>
      </c>
      <c r="L46" s="300"/>
      <c r="M46" s="305"/>
      <c r="O46" s="169"/>
      <c r="P46" s="163"/>
      <c r="Q46" s="167"/>
      <c r="S46" s="302"/>
    </row>
    <row r="47" spans="2:19" s="16" customFormat="1" ht="28.5" customHeight="1" x14ac:dyDescent="0.25">
      <c r="B47" s="17" t="s">
        <v>34</v>
      </c>
      <c r="C47" s="163" t="s">
        <v>29</v>
      </c>
      <c r="D47" s="42">
        <v>45355</v>
      </c>
      <c r="E47" s="163" t="s">
        <v>30</v>
      </c>
      <c r="F47" s="168" t="s">
        <v>97</v>
      </c>
      <c r="G47" s="170">
        <v>45353</v>
      </c>
      <c r="H47" s="32" t="s">
        <v>98</v>
      </c>
      <c r="I47" s="32"/>
      <c r="J47" s="168" t="s">
        <v>95</v>
      </c>
      <c r="K47" s="163" t="s">
        <v>32</v>
      </c>
      <c r="L47" s="42">
        <v>45358</v>
      </c>
      <c r="M47" s="167" t="s">
        <v>29</v>
      </c>
      <c r="O47" s="169"/>
      <c r="P47" s="163"/>
      <c r="Q47" s="167"/>
      <c r="S47" s="165" t="s">
        <v>51</v>
      </c>
    </row>
    <row r="48" spans="2:19" s="16" customFormat="1" ht="28.5" customHeight="1" x14ac:dyDescent="0.25">
      <c r="B48" s="17" t="s">
        <v>36</v>
      </c>
      <c r="C48" s="163" t="s">
        <v>29</v>
      </c>
      <c r="D48" s="164"/>
      <c r="E48" s="163" t="s">
        <v>30</v>
      </c>
      <c r="F48" s="168" t="s">
        <v>99</v>
      </c>
      <c r="G48" s="170">
        <v>45352</v>
      </c>
      <c r="H48" s="37" t="s">
        <v>100</v>
      </c>
      <c r="I48" s="37"/>
      <c r="J48" s="164"/>
      <c r="K48" s="163" t="s">
        <v>32</v>
      </c>
      <c r="L48" s="164"/>
      <c r="M48" s="167"/>
      <c r="O48" s="169"/>
      <c r="P48" s="163"/>
      <c r="Q48" s="167"/>
      <c r="S48" s="165"/>
    </row>
    <row r="49" spans="2:19" ht="30" x14ac:dyDescent="0.25">
      <c r="B49" s="17" t="s">
        <v>36</v>
      </c>
      <c r="C49" s="163" t="s">
        <v>29</v>
      </c>
      <c r="D49" s="164"/>
      <c r="E49" s="163" t="s">
        <v>30</v>
      </c>
      <c r="F49" s="164" t="s">
        <v>101</v>
      </c>
      <c r="G49" s="170">
        <v>45352</v>
      </c>
      <c r="H49" s="37" t="s">
        <v>102</v>
      </c>
      <c r="I49" s="37"/>
      <c r="J49" s="164"/>
      <c r="K49" s="163" t="s">
        <v>32</v>
      </c>
      <c r="L49" s="164"/>
      <c r="M49" s="167"/>
      <c r="N49" s="16"/>
      <c r="O49" s="169"/>
      <c r="P49" s="163"/>
      <c r="Q49" s="167"/>
      <c r="R49" s="16"/>
      <c r="S49" s="165"/>
    </row>
    <row r="50" spans="2:19" x14ac:dyDescent="0.25">
      <c r="B50" s="17" t="s">
        <v>36</v>
      </c>
      <c r="C50" s="163" t="s">
        <v>29</v>
      </c>
      <c r="D50" s="164"/>
      <c r="E50" s="163" t="s">
        <v>37</v>
      </c>
      <c r="F50" s="164" t="s">
        <v>103</v>
      </c>
      <c r="G50" s="170">
        <v>45351</v>
      </c>
      <c r="H50" s="32"/>
      <c r="I50" s="32"/>
      <c r="J50" s="164"/>
      <c r="K50" s="163" t="s">
        <v>40</v>
      </c>
      <c r="L50" s="164"/>
      <c r="M50" s="167"/>
      <c r="N50" s="16"/>
      <c r="O50" s="169"/>
      <c r="P50" s="163"/>
      <c r="Q50" s="167"/>
      <c r="R50" s="16"/>
      <c r="S50" s="165"/>
    </row>
    <row r="51" spans="2:19" x14ac:dyDescent="0.25">
      <c r="B51" s="17" t="s">
        <v>36</v>
      </c>
      <c r="C51" s="163" t="s">
        <v>29</v>
      </c>
      <c r="D51" s="164"/>
      <c r="E51" s="163" t="s">
        <v>37</v>
      </c>
      <c r="F51" s="164" t="s">
        <v>104</v>
      </c>
      <c r="G51" s="170">
        <v>45351</v>
      </c>
      <c r="H51" s="32"/>
      <c r="I51" s="32"/>
      <c r="J51" s="164"/>
      <c r="K51" s="163" t="s">
        <v>40</v>
      </c>
      <c r="L51" s="164"/>
      <c r="M51" s="167"/>
      <c r="N51" s="16"/>
      <c r="O51" s="169"/>
      <c r="P51" s="163"/>
      <c r="Q51" s="167"/>
      <c r="R51" s="16"/>
      <c r="S51" s="165"/>
    </row>
    <row r="52" spans="2:19" x14ac:dyDescent="0.25">
      <c r="B52" s="17" t="s">
        <v>36</v>
      </c>
      <c r="C52" s="163" t="s">
        <v>29</v>
      </c>
      <c r="D52" s="164"/>
      <c r="E52" s="163" t="s">
        <v>37</v>
      </c>
      <c r="F52" s="164" t="s">
        <v>105</v>
      </c>
      <c r="G52" s="170">
        <v>45351</v>
      </c>
      <c r="H52" s="32"/>
      <c r="I52" s="32"/>
      <c r="J52" s="164"/>
      <c r="K52" s="163" t="s">
        <v>40</v>
      </c>
      <c r="L52" s="164"/>
      <c r="M52" s="167"/>
      <c r="N52" s="16"/>
      <c r="O52" s="169"/>
      <c r="P52" s="163"/>
      <c r="Q52" s="167"/>
      <c r="R52" s="16"/>
      <c r="S52" s="165"/>
    </row>
    <row r="53" spans="2:19" x14ac:dyDescent="0.25">
      <c r="B53" s="17" t="s">
        <v>36</v>
      </c>
      <c r="C53" s="163" t="s">
        <v>29</v>
      </c>
      <c r="D53" s="164"/>
      <c r="E53" s="163" t="s">
        <v>37</v>
      </c>
      <c r="F53" s="164" t="s">
        <v>106</v>
      </c>
      <c r="G53" s="170">
        <v>45351</v>
      </c>
      <c r="H53" s="32"/>
      <c r="I53" s="32"/>
      <c r="J53" s="164"/>
      <c r="K53" s="163" t="s">
        <v>40</v>
      </c>
      <c r="L53" s="164"/>
      <c r="M53" s="167"/>
      <c r="N53" s="16"/>
      <c r="O53" s="169"/>
      <c r="P53" s="163"/>
      <c r="Q53" s="167"/>
      <c r="R53" s="16"/>
      <c r="S53" s="165"/>
    </row>
    <row r="54" spans="2:19" x14ac:dyDescent="0.25">
      <c r="B54" s="17" t="s">
        <v>53</v>
      </c>
      <c r="C54" s="163" t="s">
        <v>29</v>
      </c>
      <c r="D54" s="164"/>
      <c r="E54" s="163" t="s">
        <v>30</v>
      </c>
      <c r="F54" s="164" t="s">
        <v>107</v>
      </c>
      <c r="G54" s="170">
        <v>45353</v>
      </c>
      <c r="H54" s="32" t="s">
        <v>58</v>
      </c>
      <c r="I54" s="32"/>
      <c r="J54" s="164"/>
      <c r="K54" s="163" t="s">
        <v>56</v>
      </c>
      <c r="L54" s="164"/>
      <c r="M54" s="167"/>
      <c r="N54" s="16"/>
      <c r="O54" s="169"/>
      <c r="P54" s="163"/>
      <c r="Q54" s="167"/>
      <c r="R54" s="16"/>
      <c r="S54" s="165"/>
    </row>
    <row r="55" spans="2:19" x14ac:dyDescent="0.25">
      <c r="B55" s="17" t="s">
        <v>45</v>
      </c>
      <c r="C55" s="163" t="s">
        <v>29</v>
      </c>
      <c r="D55" s="164"/>
      <c r="E55" s="163" t="s">
        <v>37</v>
      </c>
      <c r="F55" s="164" t="s">
        <v>46</v>
      </c>
      <c r="G55" s="170">
        <v>45353</v>
      </c>
      <c r="H55" s="32"/>
      <c r="I55" s="32"/>
      <c r="J55" s="164"/>
      <c r="K55" s="163" t="s">
        <v>40</v>
      </c>
      <c r="L55" s="164"/>
      <c r="M55" s="167"/>
      <c r="N55" s="16"/>
      <c r="O55" s="169"/>
      <c r="P55" s="163"/>
      <c r="Q55" s="167"/>
      <c r="R55" s="16"/>
      <c r="S55" s="165"/>
    </row>
    <row r="56" spans="2:19" x14ac:dyDescent="0.25">
      <c r="B56" s="17" t="s">
        <v>45</v>
      </c>
      <c r="C56" s="163" t="s">
        <v>29</v>
      </c>
      <c r="D56" s="164"/>
      <c r="E56" s="163" t="s">
        <v>37</v>
      </c>
      <c r="F56" s="164" t="s">
        <v>52</v>
      </c>
      <c r="G56" s="170">
        <v>45353</v>
      </c>
      <c r="H56" s="32"/>
      <c r="I56" s="32"/>
      <c r="J56" s="164"/>
      <c r="K56" s="163" t="s">
        <v>40</v>
      </c>
      <c r="L56" s="164"/>
      <c r="M56" s="167"/>
      <c r="N56" s="16"/>
      <c r="O56" s="169"/>
      <c r="P56" s="163"/>
      <c r="Q56" s="167"/>
      <c r="R56" s="16"/>
      <c r="S56" s="165"/>
    </row>
    <row r="57" spans="2:19" ht="45" x14ac:dyDescent="0.25">
      <c r="B57" s="17" t="s">
        <v>59</v>
      </c>
      <c r="C57" s="163" t="s">
        <v>29</v>
      </c>
      <c r="D57" s="164"/>
      <c r="E57" s="163" t="s">
        <v>30</v>
      </c>
      <c r="F57" s="164" t="s">
        <v>108</v>
      </c>
      <c r="G57" s="170">
        <v>45353</v>
      </c>
      <c r="H57" s="37" t="s">
        <v>109</v>
      </c>
      <c r="I57" s="37"/>
      <c r="J57" s="164"/>
      <c r="K57" s="163" t="s">
        <v>56</v>
      </c>
      <c r="L57" s="164"/>
      <c r="M57" s="167"/>
      <c r="N57" s="16"/>
      <c r="O57" s="169"/>
      <c r="P57" s="163"/>
      <c r="Q57" s="167"/>
      <c r="R57" s="16"/>
      <c r="S57" s="165"/>
    </row>
    <row r="58" spans="2:19" ht="45" x14ac:dyDescent="0.25">
      <c r="B58" s="17" t="s">
        <v>59</v>
      </c>
      <c r="C58" s="163" t="s">
        <v>29</v>
      </c>
      <c r="D58" s="164"/>
      <c r="E58" s="163" t="s">
        <v>30</v>
      </c>
      <c r="F58" s="164" t="s">
        <v>110</v>
      </c>
      <c r="G58" s="170">
        <v>45353</v>
      </c>
      <c r="H58" s="37" t="s">
        <v>61</v>
      </c>
      <c r="I58" s="37"/>
      <c r="J58" s="164"/>
      <c r="K58" s="163" t="s">
        <v>56</v>
      </c>
      <c r="L58" s="164"/>
      <c r="M58" s="167"/>
      <c r="N58" s="16"/>
      <c r="O58" s="169"/>
      <c r="P58" s="163"/>
      <c r="Q58" s="167"/>
      <c r="R58" s="16"/>
      <c r="S58" s="165"/>
    </row>
    <row r="59" spans="2:19" ht="45" x14ac:dyDescent="0.25">
      <c r="B59" s="17" t="s">
        <v>59</v>
      </c>
      <c r="C59" s="163" t="s">
        <v>29</v>
      </c>
      <c r="D59" s="164"/>
      <c r="E59" s="163" t="s">
        <v>30</v>
      </c>
      <c r="F59" s="168" t="s">
        <v>111</v>
      </c>
      <c r="G59" s="170">
        <v>45353</v>
      </c>
      <c r="H59" s="37" t="s">
        <v>61</v>
      </c>
      <c r="I59" s="37"/>
      <c r="J59" s="164"/>
      <c r="K59" s="163" t="s">
        <v>56</v>
      </c>
      <c r="L59" s="164"/>
      <c r="M59" s="167"/>
      <c r="N59" s="16"/>
      <c r="O59" s="169"/>
      <c r="P59" s="163"/>
      <c r="Q59" s="167"/>
      <c r="R59" s="16"/>
      <c r="S59" s="165"/>
    </row>
    <row r="60" spans="2:19" ht="45" x14ac:dyDescent="0.25">
      <c r="B60" s="17" t="s">
        <v>59</v>
      </c>
      <c r="C60" s="163" t="s">
        <v>29</v>
      </c>
      <c r="D60" s="164"/>
      <c r="E60" s="163" t="s">
        <v>30</v>
      </c>
      <c r="F60" s="168" t="s">
        <v>112</v>
      </c>
      <c r="G60" s="170">
        <v>45353</v>
      </c>
      <c r="H60" s="37" t="s">
        <v>61</v>
      </c>
      <c r="I60" s="37"/>
      <c r="J60" s="164"/>
      <c r="K60" s="163" t="s">
        <v>56</v>
      </c>
      <c r="L60" s="164"/>
      <c r="M60" s="167"/>
      <c r="N60" s="16"/>
      <c r="O60" s="169"/>
      <c r="P60" s="163"/>
      <c r="Q60" s="167"/>
      <c r="R60" s="16"/>
      <c r="S60" s="165"/>
    </row>
    <row r="61" spans="2:19" ht="45" x14ac:dyDescent="0.25">
      <c r="B61" s="17" t="s">
        <v>59</v>
      </c>
      <c r="C61" s="163" t="s">
        <v>29</v>
      </c>
      <c r="D61" s="164"/>
      <c r="E61" s="163" t="s">
        <v>30</v>
      </c>
      <c r="F61" s="168" t="s">
        <v>113</v>
      </c>
      <c r="G61" s="170">
        <v>45353</v>
      </c>
      <c r="H61" s="37" t="s">
        <v>61</v>
      </c>
      <c r="I61" s="37"/>
      <c r="J61" s="164"/>
      <c r="K61" s="163" t="s">
        <v>56</v>
      </c>
      <c r="L61" s="164"/>
      <c r="M61" s="167"/>
      <c r="N61" s="16"/>
      <c r="O61" s="169"/>
      <c r="P61" s="163"/>
      <c r="Q61" s="167"/>
      <c r="R61" s="16"/>
      <c r="S61" s="165"/>
    </row>
    <row r="62" spans="2:19" ht="45" x14ac:dyDescent="0.25">
      <c r="B62" s="17" t="s">
        <v>59</v>
      </c>
      <c r="C62" s="163" t="s">
        <v>29</v>
      </c>
      <c r="D62" s="164"/>
      <c r="E62" s="163" t="s">
        <v>30</v>
      </c>
      <c r="F62" s="168" t="s">
        <v>114</v>
      </c>
      <c r="G62" s="170">
        <v>45353</v>
      </c>
      <c r="H62" s="37" t="s">
        <v>61</v>
      </c>
      <c r="I62" s="37"/>
      <c r="J62" s="164"/>
      <c r="K62" s="163" t="s">
        <v>56</v>
      </c>
      <c r="L62" s="164"/>
      <c r="M62" s="167"/>
      <c r="N62" s="16"/>
      <c r="O62" s="169"/>
      <c r="P62" s="163"/>
      <c r="Q62" s="167"/>
      <c r="R62" s="16"/>
      <c r="S62" s="165"/>
    </row>
    <row r="63" spans="2:19" ht="45" x14ac:dyDescent="0.25">
      <c r="B63" s="17" t="s">
        <v>62</v>
      </c>
      <c r="C63" s="163" t="s">
        <v>29</v>
      </c>
      <c r="D63" s="299">
        <v>45353</v>
      </c>
      <c r="E63" s="163" t="s">
        <v>30</v>
      </c>
      <c r="F63" s="164" t="s">
        <v>115</v>
      </c>
      <c r="G63" s="170">
        <v>45352</v>
      </c>
      <c r="H63" s="37" t="s">
        <v>116</v>
      </c>
      <c r="I63" s="37"/>
      <c r="J63" s="303" t="s">
        <v>117</v>
      </c>
      <c r="K63" s="163" t="s">
        <v>56</v>
      </c>
      <c r="L63" s="299">
        <v>45355</v>
      </c>
      <c r="M63" s="305" t="s">
        <v>29</v>
      </c>
      <c r="N63" s="16"/>
      <c r="O63" s="169"/>
      <c r="P63" s="163"/>
      <c r="Q63" s="167"/>
      <c r="R63" s="16"/>
      <c r="S63" s="302" t="s">
        <v>51</v>
      </c>
    </row>
    <row r="64" spans="2:19" ht="30" x14ac:dyDescent="0.25">
      <c r="B64" s="17" t="s">
        <v>62</v>
      </c>
      <c r="C64" s="163" t="s">
        <v>29</v>
      </c>
      <c r="D64" s="299"/>
      <c r="E64" s="163" t="s">
        <v>30</v>
      </c>
      <c r="F64" s="164" t="s">
        <v>63</v>
      </c>
      <c r="G64" s="170">
        <v>45352</v>
      </c>
      <c r="H64" s="37" t="s">
        <v>64</v>
      </c>
      <c r="I64" s="37"/>
      <c r="J64" s="303"/>
      <c r="K64" s="163" t="s">
        <v>56</v>
      </c>
      <c r="L64" s="300"/>
      <c r="M64" s="305"/>
      <c r="N64" s="16"/>
      <c r="O64" s="169"/>
      <c r="P64" s="163"/>
      <c r="Q64" s="167"/>
      <c r="R64" s="16"/>
      <c r="S64" s="302"/>
    </row>
    <row r="65" spans="2:19" ht="30" x14ac:dyDescent="0.25">
      <c r="B65" s="17" t="s">
        <v>62</v>
      </c>
      <c r="C65" s="163" t="s">
        <v>29</v>
      </c>
      <c r="D65" s="299"/>
      <c r="E65" s="163" t="s">
        <v>30</v>
      </c>
      <c r="F65" s="164" t="s">
        <v>118</v>
      </c>
      <c r="G65" s="170">
        <v>45353</v>
      </c>
      <c r="H65" s="37" t="s">
        <v>64</v>
      </c>
      <c r="I65" s="37"/>
      <c r="J65" s="303"/>
      <c r="K65" s="163" t="s">
        <v>56</v>
      </c>
      <c r="L65" s="300"/>
      <c r="M65" s="305"/>
      <c r="N65" s="16"/>
      <c r="O65" s="169"/>
      <c r="P65" s="163"/>
      <c r="Q65" s="167"/>
      <c r="R65" s="16"/>
      <c r="S65" s="302"/>
    </row>
    <row r="66" spans="2:19" ht="30" x14ac:dyDescent="0.25">
      <c r="B66" s="17" t="s">
        <v>28</v>
      </c>
      <c r="C66" s="163" t="s">
        <v>29</v>
      </c>
      <c r="D66" s="42"/>
      <c r="E66" s="163" t="s">
        <v>30</v>
      </c>
      <c r="F66" s="168" t="s">
        <v>119</v>
      </c>
      <c r="G66" s="170">
        <v>45360</v>
      </c>
      <c r="H66" s="164"/>
      <c r="I66" s="164"/>
      <c r="J66" s="164"/>
      <c r="K66" s="163" t="s">
        <v>32</v>
      </c>
      <c r="L66" s="164"/>
      <c r="M66" s="167"/>
      <c r="N66" s="16"/>
      <c r="O66" s="169"/>
      <c r="P66" s="163"/>
      <c r="Q66" s="167"/>
      <c r="R66" s="16"/>
      <c r="S66" s="165"/>
    </row>
    <row r="67" spans="2:19" x14ac:dyDescent="0.25">
      <c r="B67" s="17" t="s">
        <v>28</v>
      </c>
      <c r="C67" s="163" t="s">
        <v>29</v>
      </c>
      <c r="D67" s="164"/>
      <c r="E67" s="163" t="s">
        <v>30</v>
      </c>
      <c r="F67" s="168" t="s">
        <v>120</v>
      </c>
      <c r="G67" s="170">
        <v>45360</v>
      </c>
      <c r="H67" s="37"/>
      <c r="I67" s="37"/>
      <c r="J67" s="164"/>
      <c r="K67" s="163" t="s">
        <v>32</v>
      </c>
      <c r="L67" s="164"/>
      <c r="M67" s="167"/>
      <c r="N67" s="16"/>
      <c r="O67" s="169"/>
      <c r="P67" s="163"/>
      <c r="Q67" s="167"/>
      <c r="R67" s="16"/>
      <c r="S67" s="165"/>
    </row>
    <row r="68" spans="2:19" x14ac:dyDescent="0.25">
      <c r="B68" s="17" t="s">
        <v>34</v>
      </c>
      <c r="C68" s="163" t="s">
        <v>29</v>
      </c>
      <c r="D68" s="164"/>
      <c r="E68" s="163" t="s">
        <v>30</v>
      </c>
      <c r="F68" s="164" t="s">
        <v>93</v>
      </c>
      <c r="G68" s="170">
        <v>45355</v>
      </c>
      <c r="H68" s="37"/>
      <c r="I68" s="37"/>
      <c r="J68" s="164"/>
      <c r="K68" s="163" t="s">
        <v>32</v>
      </c>
      <c r="L68" s="164"/>
      <c r="M68" s="167"/>
      <c r="N68" s="16"/>
      <c r="O68" s="169"/>
      <c r="P68" s="163"/>
      <c r="Q68" s="167"/>
      <c r="R68" s="16"/>
      <c r="S68" s="165"/>
    </row>
    <row r="69" spans="2:19" x14ac:dyDescent="0.25">
      <c r="B69" s="17" t="s">
        <v>34</v>
      </c>
      <c r="C69" s="163" t="s">
        <v>29</v>
      </c>
      <c r="D69" s="164"/>
      <c r="E69" s="163" t="s">
        <v>30</v>
      </c>
      <c r="F69" s="164" t="s">
        <v>96</v>
      </c>
      <c r="G69" s="170">
        <v>45355</v>
      </c>
      <c r="H69" s="37"/>
      <c r="I69" s="37"/>
      <c r="J69" s="164"/>
      <c r="K69" s="163" t="s">
        <v>32</v>
      </c>
      <c r="L69" s="164"/>
      <c r="M69" s="167"/>
      <c r="N69" s="16"/>
      <c r="O69" s="169"/>
      <c r="P69" s="163"/>
      <c r="Q69" s="167"/>
      <c r="R69" s="16"/>
      <c r="S69" s="165"/>
    </row>
    <row r="70" spans="2:19" ht="30" x14ac:dyDescent="0.25">
      <c r="B70" s="17" t="s">
        <v>34</v>
      </c>
      <c r="C70" s="163" t="s">
        <v>29</v>
      </c>
      <c r="D70" s="164"/>
      <c r="E70" s="163" t="s">
        <v>30</v>
      </c>
      <c r="F70" s="168" t="s">
        <v>97</v>
      </c>
      <c r="G70" s="170">
        <v>45357</v>
      </c>
      <c r="H70" s="37"/>
      <c r="I70" s="37"/>
      <c r="J70" s="164"/>
      <c r="K70" s="163" t="s">
        <v>32</v>
      </c>
      <c r="L70" s="164"/>
      <c r="M70" s="167"/>
      <c r="N70" s="16"/>
      <c r="O70" s="169"/>
      <c r="P70" s="163"/>
      <c r="Q70" s="167"/>
      <c r="R70" s="16"/>
      <c r="S70" s="165"/>
    </row>
    <row r="71" spans="2:19" ht="30" x14ac:dyDescent="0.25">
      <c r="B71" s="17" t="s">
        <v>34</v>
      </c>
      <c r="C71" s="163" t="s">
        <v>29</v>
      </c>
      <c r="D71" s="42">
        <v>45363</v>
      </c>
      <c r="E71" s="163" t="s">
        <v>30</v>
      </c>
      <c r="F71" s="164" t="s">
        <v>121</v>
      </c>
      <c r="G71" s="170">
        <v>45360</v>
      </c>
      <c r="H71" s="37" t="s">
        <v>122</v>
      </c>
      <c r="I71" s="37"/>
      <c r="J71" s="164" t="s">
        <v>123</v>
      </c>
      <c r="K71" s="163" t="s">
        <v>32</v>
      </c>
      <c r="L71" s="42">
        <v>45365</v>
      </c>
      <c r="M71" s="167" t="s">
        <v>70</v>
      </c>
      <c r="N71" s="16"/>
      <c r="O71" s="169" t="s">
        <v>32</v>
      </c>
      <c r="P71" s="163" t="s">
        <v>75</v>
      </c>
      <c r="Q71" s="167" t="s">
        <v>50</v>
      </c>
      <c r="R71" s="16"/>
      <c r="S71" s="165" t="s">
        <v>51</v>
      </c>
    </row>
    <row r="72" spans="2:19" x14ac:dyDescent="0.25">
      <c r="B72" s="17" t="s">
        <v>34</v>
      </c>
      <c r="C72" s="163" t="s">
        <v>29</v>
      </c>
      <c r="D72" s="42">
        <v>45363</v>
      </c>
      <c r="E72" s="163" t="s">
        <v>30</v>
      </c>
      <c r="F72" s="164" t="s">
        <v>124</v>
      </c>
      <c r="G72" s="170">
        <v>45360</v>
      </c>
      <c r="H72" s="37" t="s">
        <v>125</v>
      </c>
      <c r="I72" s="37"/>
      <c r="J72" s="164" t="s">
        <v>123</v>
      </c>
      <c r="K72" s="163" t="s">
        <v>32</v>
      </c>
      <c r="L72" s="42">
        <v>45367</v>
      </c>
      <c r="M72" s="167" t="s">
        <v>70</v>
      </c>
      <c r="N72" s="16"/>
      <c r="O72" s="169" t="s">
        <v>32</v>
      </c>
      <c r="P72" s="163" t="s">
        <v>75</v>
      </c>
      <c r="Q72" s="167" t="s">
        <v>50</v>
      </c>
      <c r="R72" s="16"/>
      <c r="S72" s="165" t="s">
        <v>51</v>
      </c>
    </row>
    <row r="73" spans="2:19" ht="30" x14ac:dyDescent="0.25">
      <c r="B73" s="17" t="s">
        <v>36</v>
      </c>
      <c r="C73" s="163" t="s">
        <v>29</v>
      </c>
      <c r="D73" s="164"/>
      <c r="E73" s="163" t="s">
        <v>30</v>
      </c>
      <c r="F73" s="168" t="s">
        <v>119</v>
      </c>
      <c r="G73" s="170">
        <v>45355</v>
      </c>
      <c r="H73" s="164"/>
      <c r="I73" s="164"/>
      <c r="J73" s="164"/>
      <c r="K73" s="163" t="s">
        <v>32</v>
      </c>
      <c r="L73" s="164"/>
      <c r="M73" s="167"/>
      <c r="N73" s="16"/>
      <c r="O73" s="169"/>
      <c r="P73" s="163"/>
      <c r="Q73" s="167"/>
      <c r="R73" s="16"/>
      <c r="S73" s="165"/>
    </row>
    <row r="74" spans="2:19" x14ac:dyDescent="0.25">
      <c r="B74" s="17" t="s">
        <v>36</v>
      </c>
      <c r="C74" s="163" t="s">
        <v>29</v>
      </c>
      <c r="D74" s="164"/>
      <c r="E74" s="163" t="s">
        <v>30</v>
      </c>
      <c r="F74" s="168" t="s">
        <v>120</v>
      </c>
      <c r="G74" s="170">
        <v>45360</v>
      </c>
      <c r="H74" s="164"/>
      <c r="I74" s="164"/>
      <c r="J74" s="164"/>
      <c r="K74" s="163" t="s">
        <v>32</v>
      </c>
      <c r="L74" s="164"/>
      <c r="M74" s="167"/>
      <c r="N74" s="16"/>
      <c r="O74" s="169"/>
      <c r="P74" s="163"/>
      <c r="Q74" s="167"/>
      <c r="R74" s="16"/>
      <c r="S74" s="165"/>
    </row>
    <row r="75" spans="2:19" x14ac:dyDescent="0.25">
      <c r="B75" s="17" t="s">
        <v>53</v>
      </c>
      <c r="C75" s="163" t="s">
        <v>29</v>
      </c>
      <c r="D75" s="164"/>
      <c r="E75" s="163" t="s">
        <v>30</v>
      </c>
      <c r="F75" s="164" t="s">
        <v>126</v>
      </c>
      <c r="G75" s="170">
        <v>45360</v>
      </c>
      <c r="H75" s="164"/>
      <c r="I75" s="164"/>
      <c r="J75" s="164"/>
      <c r="K75" s="163" t="s">
        <v>56</v>
      </c>
      <c r="L75" s="164"/>
      <c r="M75" s="167"/>
      <c r="N75" s="16"/>
      <c r="O75" s="169"/>
      <c r="P75" s="163"/>
      <c r="Q75" s="167"/>
      <c r="R75" s="16"/>
      <c r="S75" s="165"/>
    </row>
    <row r="76" spans="2:19" x14ac:dyDescent="0.25">
      <c r="B76" s="17" t="s">
        <v>59</v>
      </c>
      <c r="C76" s="163" t="s">
        <v>29</v>
      </c>
      <c r="D76" s="164"/>
      <c r="E76" s="163" t="s">
        <v>30</v>
      </c>
      <c r="F76" s="164" t="s">
        <v>127</v>
      </c>
      <c r="G76" s="170">
        <v>45359</v>
      </c>
      <c r="H76" s="37" t="s">
        <v>128</v>
      </c>
      <c r="I76" s="37"/>
      <c r="J76" s="164" t="s">
        <v>129</v>
      </c>
      <c r="K76" s="163" t="s">
        <v>56</v>
      </c>
      <c r="L76" s="42">
        <v>45366</v>
      </c>
      <c r="M76" s="167" t="s">
        <v>70</v>
      </c>
      <c r="N76" s="16"/>
      <c r="O76" s="169" t="s">
        <v>56</v>
      </c>
      <c r="P76" s="163" t="s">
        <v>75</v>
      </c>
      <c r="Q76" s="167" t="s">
        <v>50</v>
      </c>
      <c r="R76" s="16"/>
      <c r="S76" s="165" t="s">
        <v>51</v>
      </c>
    </row>
    <row r="77" spans="2:19" x14ac:dyDescent="0.25">
      <c r="B77" s="17" t="s">
        <v>62</v>
      </c>
      <c r="C77" s="163" t="s">
        <v>29</v>
      </c>
      <c r="D77" s="299">
        <v>45363</v>
      </c>
      <c r="E77" s="163" t="s">
        <v>30</v>
      </c>
      <c r="F77" s="164" t="s">
        <v>115</v>
      </c>
      <c r="G77" s="170">
        <v>45360</v>
      </c>
      <c r="H77" s="301" t="s">
        <v>130</v>
      </c>
      <c r="I77" s="164"/>
      <c r="J77" s="306" t="s">
        <v>131</v>
      </c>
      <c r="K77" s="163" t="s">
        <v>56</v>
      </c>
      <c r="L77" s="299">
        <v>45363</v>
      </c>
      <c r="M77" s="305" t="s">
        <v>70</v>
      </c>
      <c r="N77" s="16"/>
      <c r="O77" s="354" t="s">
        <v>56</v>
      </c>
      <c r="P77" s="300" t="s">
        <v>75</v>
      </c>
      <c r="Q77" s="305" t="s">
        <v>50</v>
      </c>
      <c r="R77" s="16"/>
      <c r="S77" s="302" t="s">
        <v>51</v>
      </c>
    </row>
    <row r="78" spans="2:19" x14ac:dyDescent="0.25">
      <c r="B78" s="17" t="s">
        <v>62</v>
      </c>
      <c r="C78" s="163" t="s">
        <v>29</v>
      </c>
      <c r="D78" s="300"/>
      <c r="E78" s="163" t="s">
        <v>30</v>
      </c>
      <c r="F78" s="164" t="s">
        <v>63</v>
      </c>
      <c r="G78" s="170">
        <v>45359</v>
      </c>
      <c r="H78" s="301"/>
      <c r="I78" s="164"/>
      <c r="J78" s="306"/>
      <c r="K78" s="163" t="s">
        <v>56</v>
      </c>
      <c r="L78" s="300"/>
      <c r="M78" s="305"/>
      <c r="N78" s="16"/>
      <c r="O78" s="354"/>
      <c r="P78" s="300"/>
      <c r="Q78" s="305"/>
      <c r="R78" s="16"/>
      <c r="S78" s="302"/>
    </row>
    <row r="79" spans="2:19" x14ac:dyDescent="0.25">
      <c r="B79" s="17" t="s">
        <v>62</v>
      </c>
      <c r="C79" s="163" t="s">
        <v>29</v>
      </c>
      <c r="D79" s="300"/>
      <c r="E79" s="163" t="s">
        <v>30</v>
      </c>
      <c r="F79" s="164" t="s">
        <v>132</v>
      </c>
      <c r="G79" s="170">
        <v>45360</v>
      </c>
      <c r="H79" s="301"/>
      <c r="I79" s="164"/>
      <c r="J79" s="306"/>
      <c r="K79" s="163" t="s">
        <v>56</v>
      </c>
      <c r="L79" s="300"/>
      <c r="M79" s="305"/>
      <c r="N79" s="16"/>
      <c r="O79" s="354"/>
      <c r="P79" s="300"/>
      <c r="Q79" s="305"/>
      <c r="R79" s="16"/>
      <c r="S79" s="302"/>
    </row>
    <row r="80" spans="2:19" x14ac:dyDescent="0.25">
      <c r="B80" s="17" t="s">
        <v>45</v>
      </c>
      <c r="C80" s="163" t="s">
        <v>29</v>
      </c>
      <c r="D80" s="42">
        <v>45362</v>
      </c>
      <c r="E80" s="163" t="s">
        <v>73</v>
      </c>
      <c r="F80" s="164" t="s">
        <v>240</v>
      </c>
      <c r="G80" s="170">
        <v>45362</v>
      </c>
      <c r="H80" s="37" t="s">
        <v>241</v>
      </c>
      <c r="I80" s="37"/>
      <c r="J80" s="164" t="s">
        <v>242</v>
      </c>
      <c r="K80" s="163" t="s">
        <v>74</v>
      </c>
      <c r="L80" s="164" t="s">
        <v>242</v>
      </c>
      <c r="M80" s="167" t="s">
        <v>29</v>
      </c>
      <c r="N80" s="16"/>
      <c r="O80" s="169" t="s">
        <v>74</v>
      </c>
      <c r="P80" s="163" t="s">
        <v>82</v>
      </c>
      <c r="Q80" s="167" t="s">
        <v>50</v>
      </c>
      <c r="R80" s="16"/>
      <c r="S80" s="165" t="s">
        <v>51</v>
      </c>
    </row>
    <row r="81" spans="2:19" ht="30" x14ac:dyDescent="0.25">
      <c r="B81" s="17" t="s">
        <v>34</v>
      </c>
      <c r="C81" s="163" t="s">
        <v>29</v>
      </c>
      <c r="D81" s="42">
        <v>45370</v>
      </c>
      <c r="E81" s="163" t="s">
        <v>30</v>
      </c>
      <c r="F81" s="168" t="s">
        <v>121</v>
      </c>
      <c r="G81" s="170" t="s">
        <v>133</v>
      </c>
      <c r="H81" s="303" t="s">
        <v>254</v>
      </c>
      <c r="I81" s="163" t="s">
        <v>204</v>
      </c>
      <c r="J81" s="164" t="s">
        <v>255</v>
      </c>
      <c r="K81" s="163" t="s">
        <v>32</v>
      </c>
      <c r="L81" s="164" t="s">
        <v>251</v>
      </c>
      <c r="M81" s="167" t="s">
        <v>29</v>
      </c>
      <c r="N81" s="16"/>
      <c r="O81" s="169" t="s">
        <v>32</v>
      </c>
      <c r="P81" s="163" t="s">
        <v>75</v>
      </c>
      <c r="Q81" s="167" t="s">
        <v>50</v>
      </c>
      <c r="R81" s="16"/>
      <c r="S81" s="165" t="s">
        <v>51</v>
      </c>
    </row>
    <row r="82" spans="2:19" x14ac:dyDescent="0.25">
      <c r="B82" s="17" t="s">
        <v>34</v>
      </c>
      <c r="C82" s="163" t="s">
        <v>29</v>
      </c>
      <c r="D82" s="164"/>
      <c r="E82" s="163" t="s">
        <v>30</v>
      </c>
      <c r="F82" s="168" t="s">
        <v>134</v>
      </c>
      <c r="G82" s="170" t="s">
        <v>133</v>
      </c>
      <c r="H82" s="303"/>
      <c r="I82" s="96"/>
      <c r="J82" s="164"/>
      <c r="K82" s="163" t="s">
        <v>32</v>
      </c>
      <c r="L82" s="164"/>
      <c r="M82" s="167"/>
      <c r="N82" s="16"/>
      <c r="O82" s="169"/>
      <c r="P82" s="163"/>
      <c r="Q82" s="167"/>
      <c r="R82" s="16"/>
      <c r="S82" s="165"/>
    </row>
    <row r="83" spans="2:19" ht="30" x14ac:dyDescent="0.25">
      <c r="B83" s="17" t="s">
        <v>34</v>
      </c>
      <c r="C83" s="163" t="s">
        <v>29</v>
      </c>
      <c r="D83" s="164"/>
      <c r="E83" s="163" t="s">
        <v>30</v>
      </c>
      <c r="F83" s="168" t="s">
        <v>135</v>
      </c>
      <c r="G83" s="170" t="s">
        <v>136</v>
      </c>
      <c r="H83" s="37"/>
      <c r="I83" s="96"/>
      <c r="J83" s="164"/>
      <c r="K83" s="163" t="s">
        <v>32</v>
      </c>
      <c r="L83" s="164"/>
      <c r="M83" s="167"/>
      <c r="N83" s="16"/>
      <c r="O83" s="169"/>
      <c r="P83" s="163"/>
      <c r="Q83" s="167"/>
      <c r="R83" s="16"/>
      <c r="S83" s="165"/>
    </row>
    <row r="84" spans="2:19" x14ac:dyDescent="0.25">
      <c r="B84" s="17" t="s">
        <v>36</v>
      </c>
      <c r="C84" s="163" t="s">
        <v>29</v>
      </c>
      <c r="D84" s="42">
        <v>45370</v>
      </c>
      <c r="E84" s="163" t="s">
        <v>30</v>
      </c>
      <c r="F84" s="164" t="s">
        <v>137</v>
      </c>
      <c r="G84" s="170">
        <v>45366</v>
      </c>
      <c r="H84" s="37"/>
      <c r="I84" s="163" t="s">
        <v>204</v>
      </c>
      <c r="J84" s="164" t="s">
        <v>255</v>
      </c>
      <c r="K84" s="163" t="s">
        <v>32</v>
      </c>
      <c r="L84" s="164" t="s">
        <v>251</v>
      </c>
      <c r="M84" s="167" t="s">
        <v>29</v>
      </c>
      <c r="N84" s="16"/>
      <c r="O84" s="169" t="s">
        <v>32</v>
      </c>
      <c r="P84" s="163" t="s">
        <v>75</v>
      </c>
      <c r="Q84" s="167" t="s">
        <v>50</v>
      </c>
      <c r="R84" s="16"/>
      <c r="S84" s="165" t="s">
        <v>51</v>
      </c>
    </row>
    <row r="85" spans="2:19" x14ac:dyDescent="0.25">
      <c r="B85" s="17" t="s">
        <v>36</v>
      </c>
      <c r="C85" s="163" t="s">
        <v>29</v>
      </c>
      <c r="D85" s="164"/>
      <c r="E85" s="163" t="s">
        <v>73</v>
      </c>
      <c r="F85" s="164" t="s">
        <v>137</v>
      </c>
      <c r="G85" s="170">
        <v>45366</v>
      </c>
      <c r="H85" s="37"/>
      <c r="I85" s="96"/>
      <c r="J85" s="164"/>
      <c r="K85" s="163" t="s">
        <v>83</v>
      </c>
      <c r="L85" s="164"/>
      <c r="M85" s="167"/>
      <c r="N85" s="16"/>
      <c r="O85" s="169"/>
      <c r="P85" s="163"/>
      <c r="Q85" s="167"/>
      <c r="R85" s="16"/>
      <c r="S85" s="165"/>
    </row>
    <row r="86" spans="2:19" x14ac:dyDescent="0.25">
      <c r="B86" s="17" t="s">
        <v>36</v>
      </c>
      <c r="C86" s="163" t="s">
        <v>29</v>
      </c>
      <c r="D86" s="164"/>
      <c r="E86" s="163" t="s">
        <v>80</v>
      </c>
      <c r="F86" s="164" t="s">
        <v>137</v>
      </c>
      <c r="G86" s="170">
        <v>45366</v>
      </c>
      <c r="H86" s="37"/>
      <c r="I86" s="96"/>
      <c r="J86" s="164"/>
      <c r="K86" s="163" t="s">
        <v>83</v>
      </c>
      <c r="L86" s="164"/>
      <c r="M86" s="167"/>
      <c r="N86" s="16"/>
      <c r="O86" s="169"/>
      <c r="P86" s="163"/>
      <c r="Q86" s="167"/>
      <c r="R86" s="16"/>
      <c r="S86" s="165"/>
    </row>
    <row r="87" spans="2:19" x14ac:dyDescent="0.25">
      <c r="B87" s="17" t="s">
        <v>36</v>
      </c>
      <c r="C87" s="163" t="s">
        <v>29</v>
      </c>
      <c r="D87" s="42">
        <v>45369</v>
      </c>
      <c r="E87" s="163" t="s">
        <v>37</v>
      </c>
      <c r="F87" s="164" t="s">
        <v>220</v>
      </c>
      <c r="G87" s="170" t="s">
        <v>221</v>
      </c>
      <c r="H87" s="37" t="s">
        <v>222</v>
      </c>
      <c r="I87" s="96" t="s">
        <v>208</v>
      </c>
      <c r="J87" s="164" t="s">
        <v>223</v>
      </c>
      <c r="K87" s="163" t="s">
        <v>40</v>
      </c>
      <c r="L87" s="164" t="s">
        <v>224</v>
      </c>
      <c r="M87" s="167" t="s">
        <v>29</v>
      </c>
      <c r="N87" s="16"/>
      <c r="O87" s="169" t="s">
        <v>40</v>
      </c>
      <c r="P87" s="163" t="s">
        <v>49</v>
      </c>
      <c r="Q87" s="167" t="s">
        <v>50</v>
      </c>
      <c r="R87" s="16"/>
      <c r="S87" s="165" t="s">
        <v>51</v>
      </c>
    </row>
    <row r="88" spans="2:19" ht="30" x14ac:dyDescent="0.25">
      <c r="B88" s="17" t="s">
        <v>36</v>
      </c>
      <c r="C88" s="163" t="s">
        <v>29</v>
      </c>
      <c r="D88" s="42">
        <v>45369</v>
      </c>
      <c r="E88" s="163" t="s">
        <v>30</v>
      </c>
      <c r="F88" s="164" t="s">
        <v>138</v>
      </c>
      <c r="G88" s="170">
        <v>45366</v>
      </c>
      <c r="H88" s="37" t="s">
        <v>249</v>
      </c>
      <c r="I88" s="163" t="s">
        <v>215</v>
      </c>
      <c r="J88" s="168" t="s">
        <v>250</v>
      </c>
      <c r="K88" s="164" t="s">
        <v>71</v>
      </c>
      <c r="L88" s="164" t="s">
        <v>251</v>
      </c>
      <c r="M88" s="167" t="s">
        <v>29</v>
      </c>
      <c r="N88" s="16"/>
      <c r="O88" s="169"/>
      <c r="P88" s="163" t="s">
        <v>71</v>
      </c>
      <c r="Q88" s="167" t="s">
        <v>50</v>
      </c>
      <c r="R88" s="16"/>
      <c r="S88" s="165" t="s">
        <v>51</v>
      </c>
    </row>
    <row r="89" spans="2:19" x14ac:dyDescent="0.25">
      <c r="B89" s="108" t="s">
        <v>53</v>
      </c>
      <c r="C89" s="109" t="s">
        <v>29</v>
      </c>
      <c r="D89" s="114">
        <v>45369</v>
      </c>
      <c r="E89" s="109" t="s">
        <v>30</v>
      </c>
      <c r="F89" s="111" t="s">
        <v>139</v>
      </c>
      <c r="G89" s="112">
        <v>45367</v>
      </c>
      <c r="H89" s="113" t="s">
        <v>247</v>
      </c>
      <c r="I89" s="109" t="s">
        <v>216</v>
      </c>
      <c r="J89" s="110" t="s">
        <v>248</v>
      </c>
      <c r="K89" s="109" t="s">
        <v>56</v>
      </c>
      <c r="L89" s="110" t="s">
        <v>219</v>
      </c>
      <c r="M89" s="167" t="s">
        <v>70</v>
      </c>
      <c r="N89" s="16"/>
      <c r="O89" s="169" t="s">
        <v>56</v>
      </c>
      <c r="P89" s="163" t="s">
        <v>75</v>
      </c>
      <c r="Q89" s="167" t="s">
        <v>50</v>
      </c>
      <c r="R89" s="16"/>
      <c r="S89" s="165" t="s">
        <v>51</v>
      </c>
    </row>
    <row r="90" spans="2:19" x14ac:dyDescent="0.25">
      <c r="B90" s="17" t="s">
        <v>45</v>
      </c>
      <c r="C90" s="163" t="s">
        <v>29</v>
      </c>
      <c r="D90" s="42">
        <v>45369</v>
      </c>
      <c r="E90" s="163" t="s">
        <v>37</v>
      </c>
      <c r="F90" s="164" t="s">
        <v>140</v>
      </c>
      <c r="G90" s="170" t="s">
        <v>141</v>
      </c>
      <c r="H90" s="37" t="s">
        <v>217</v>
      </c>
      <c r="I90" s="163" t="s">
        <v>204</v>
      </c>
      <c r="J90" s="164" t="s">
        <v>218</v>
      </c>
      <c r="K90" s="163" t="s">
        <v>40</v>
      </c>
      <c r="L90" s="164" t="s">
        <v>219</v>
      </c>
      <c r="M90" s="167" t="s">
        <v>70</v>
      </c>
      <c r="N90" s="16"/>
      <c r="O90" s="169" t="s">
        <v>40</v>
      </c>
      <c r="P90" s="163" t="s">
        <v>49</v>
      </c>
      <c r="Q90" s="167" t="s">
        <v>50</v>
      </c>
      <c r="R90" s="16"/>
      <c r="S90" s="165" t="s">
        <v>51</v>
      </c>
    </row>
    <row r="91" spans="2:19" ht="45" x14ac:dyDescent="0.25">
      <c r="B91" s="17" t="s">
        <v>59</v>
      </c>
      <c r="C91" s="163" t="s">
        <v>29</v>
      </c>
      <c r="D91" s="42">
        <v>45369</v>
      </c>
      <c r="E91" s="163" t="s">
        <v>30</v>
      </c>
      <c r="F91" s="168" t="s">
        <v>233</v>
      </c>
      <c r="G91" s="170">
        <v>45366</v>
      </c>
      <c r="H91" s="37" t="s">
        <v>234</v>
      </c>
      <c r="I91" s="96" t="s">
        <v>203</v>
      </c>
      <c r="J91" s="168" t="s">
        <v>235</v>
      </c>
      <c r="K91" s="166" t="s">
        <v>75</v>
      </c>
      <c r="L91" s="42">
        <v>45373</v>
      </c>
      <c r="M91" s="167" t="s">
        <v>70</v>
      </c>
      <c r="N91" s="16"/>
      <c r="O91" s="169"/>
      <c r="P91" s="163" t="s">
        <v>75</v>
      </c>
      <c r="Q91" s="167" t="s">
        <v>50</v>
      </c>
      <c r="R91" s="16"/>
      <c r="S91" s="165" t="s">
        <v>51</v>
      </c>
    </row>
    <row r="92" spans="2:19" x14ac:dyDescent="0.25">
      <c r="B92" s="17" t="s">
        <v>85</v>
      </c>
      <c r="C92" s="300" t="s">
        <v>29</v>
      </c>
      <c r="D92" s="299">
        <v>45369</v>
      </c>
      <c r="E92" s="163" t="s">
        <v>37</v>
      </c>
      <c r="F92" s="164" t="s">
        <v>142</v>
      </c>
      <c r="G92" s="170">
        <v>45366</v>
      </c>
      <c r="H92" s="306" t="s">
        <v>225</v>
      </c>
      <c r="I92" s="300" t="s">
        <v>204</v>
      </c>
      <c r="J92" s="301" t="s">
        <v>218</v>
      </c>
      <c r="K92" s="163" t="s">
        <v>40</v>
      </c>
      <c r="L92" s="300" t="s">
        <v>226</v>
      </c>
      <c r="M92" s="305" t="s">
        <v>70</v>
      </c>
      <c r="N92" s="16"/>
      <c r="O92" s="354" t="s">
        <v>40</v>
      </c>
      <c r="P92" s="300" t="s">
        <v>49</v>
      </c>
      <c r="Q92" s="305" t="s">
        <v>50</v>
      </c>
      <c r="R92" s="16"/>
      <c r="S92" s="302" t="s">
        <v>51</v>
      </c>
    </row>
    <row r="93" spans="2:19" x14ac:dyDescent="0.25">
      <c r="B93" s="17" t="s">
        <v>85</v>
      </c>
      <c r="C93" s="300"/>
      <c r="D93" s="300"/>
      <c r="E93" s="163" t="s">
        <v>37</v>
      </c>
      <c r="F93" s="164" t="s">
        <v>33</v>
      </c>
      <c r="G93" s="170">
        <v>45366</v>
      </c>
      <c r="H93" s="306"/>
      <c r="I93" s="300"/>
      <c r="J93" s="301"/>
      <c r="K93" s="163" t="s">
        <v>40</v>
      </c>
      <c r="L93" s="300"/>
      <c r="M93" s="305"/>
      <c r="N93" s="16"/>
      <c r="O93" s="354"/>
      <c r="P93" s="300"/>
      <c r="Q93" s="305"/>
      <c r="R93" s="16"/>
      <c r="S93" s="302"/>
    </row>
    <row r="94" spans="2:19" x14ac:dyDescent="0.25">
      <c r="B94" s="17" t="s">
        <v>85</v>
      </c>
      <c r="C94" s="300"/>
      <c r="D94" s="300"/>
      <c r="E94" s="163" t="s">
        <v>37</v>
      </c>
      <c r="F94" s="164" t="s">
        <v>54</v>
      </c>
      <c r="G94" s="170">
        <v>45367</v>
      </c>
      <c r="H94" s="306"/>
      <c r="I94" s="300"/>
      <c r="J94" s="301"/>
      <c r="K94" s="163" t="s">
        <v>40</v>
      </c>
      <c r="L94" s="300"/>
      <c r="M94" s="305"/>
      <c r="N94" s="16"/>
      <c r="O94" s="354"/>
      <c r="P94" s="300"/>
      <c r="Q94" s="305"/>
      <c r="R94" s="16"/>
      <c r="S94" s="302"/>
    </row>
    <row r="95" spans="2:19" x14ac:dyDescent="0.25">
      <c r="B95" s="17" t="s">
        <v>85</v>
      </c>
      <c r="C95" s="300"/>
      <c r="D95" s="300"/>
      <c r="E95" s="163" t="s">
        <v>37</v>
      </c>
      <c r="F95" s="164" t="s">
        <v>143</v>
      </c>
      <c r="G95" s="170" t="s">
        <v>136</v>
      </c>
      <c r="H95" s="306"/>
      <c r="I95" s="300"/>
      <c r="J95" s="301"/>
      <c r="K95" s="163" t="s">
        <v>40</v>
      </c>
      <c r="L95" s="300"/>
      <c r="M95" s="305"/>
      <c r="N95" s="16"/>
      <c r="O95" s="354"/>
      <c r="P95" s="300"/>
      <c r="Q95" s="305"/>
      <c r="R95" s="16"/>
      <c r="S95" s="302"/>
    </row>
    <row r="96" spans="2:19" ht="30" x14ac:dyDescent="0.25">
      <c r="B96" s="17" t="s">
        <v>88</v>
      </c>
      <c r="C96" s="163" t="s">
        <v>29</v>
      </c>
      <c r="D96" s="42">
        <v>45369</v>
      </c>
      <c r="E96" s="163" t="s">
        <v>30</v>
      </c>
      <c r="F96" s="164" t="s">
        <v>227</v>
      </c>
      <c r="G96" s="170" t="s">
        <v>228</v>
      </c>
      <c r="H96" s="37" t="s">
        <v>229</v>
      </c>
      <c r="I96" s="166" t="s">
        <v>230</v>
      </c>
      <c r="J96" s="164" t="s">
        <v>218</v>
      </c>
      <c r="K96" s="163" t="s">
        <v>81</v>
      </c>
      <c r="L96" s="164" t="s">
        <v>232</v>
      </c>
      <c r="M96" s="167" t="s">
        <v>70</v>
      </c>
      <c r="N96" s="16"/>
      <c r="O96" s="169" t="s">
        <v>81</v>
      </c>
      <c r="P96" s="163" t="s">
        <v>79</v>
      </c>
      <c r="Q96" s="167" t="s">
        <v>50</v>
      </c>
      <c r="R96" s="16"/>
      <c r="S96" s="165" t="s">
        <v>51</v>
      </c>
    </row>
    <row r="97" spans="2:19" x14ac:dyDescent="0.25">
      <c r="B97" s="99" t="s">
        <v>236</v>
      </c>
      <c r="C97" s="163" t="s">
        <v>29</v>
      </c>
      <c r="D97" s="42">
        <v>45369</v>
      </c>
      <c r="E97" s="163" t="s">
        <v>30</v>
      </c>
      <c r="F97" s="164" t="s">
        <v>237</v>
      </c>
      <c r="G97" s="170" t="s">
        <v>238</v>
      </c>
      <c r="H97" s="37" t="s">
        <v>239</v>
      </c>
      <c r="I97" s="163" t="s">
        <v>204</v>
      </c>
      <c r="J97" s="164" t="s">
        <v>123</v>
      </c>
      <c r="K97" s="163" t="s">
        <v>32</v>
      </c>
      <c r="L97" s="164" t="s">
        <v>232</v>
      </c>
      <c r="M97" s="167" t="s">
        <v>29</v>
      </c>
      <c r="N97" s="16"/>
      <c r="O97" s="169" t="s">
        <v>32</v>
      </c>
      <c r="P97" s="163" t="s">
        <v>75</v>
      </c>
      <c r="Q97" s="167" t="s">
        <v>50</v>
      </c>
      <c r="R97" s="16"/>
      <c r="S97" s="165" t="s">
        <v>51</v>
      </c>
    </row>
    <row r="98" spans="2:19" ht="30" x14ac:dyDescent="0.25">
      <c r="B98" s="99" t="s">
        <v>236</v>
      </c>
      <c r="C98" s="163" t="s">
        <v>29</v>
      </c>
      <c r="D98" s="42">
        <v>45369</v>
      </c>
      <c r="E98" s="163" t="s">
        <v>30</v>
      </c>
      <c r="F98" s="164" t="s">
        <v>156</v>
      </c>
      <c r="G98" s="170" t="s">
        <v>252</v>
      </c>
      <c r="H98" s="37" t="s">
        <v>253</v>
      </c>
      <c r="I98" s="163" t="s">
        <v>215</v>
      </c>
      <c r="J98" s="168" t="s">
        <v>250</v>
      </c>
      <c r="K98" s="164" t="s">
        <v>71</v>
      </c>
      <c r="L98" s="164" t="s">
        <v>251</v>
      </c>
      <c r="M98" s="167" t="s">
        <v>29</v>
      </c>
      <c r="N98" s="16"/>
      <c r="O98" s="169"/>
      <c r="P98" s="163" t="s">
        <v>71</v>
      </c>
      <c r="Q98" s="167" t="s">
        <v>50</v>
      </c>
      <c r="R98" s="16"/>
      <c r="S98" s="165" t="s">
        <v>51</v>
      </c>
    </row>
    <row r="99" spans="2:19" x14ac:dyDescent="0.25">
      <c r="B99" s="116" t="s">
        <v>36</v>
      </c>
      <c r="C99" s="163"/>
      <c r="D99" s="164"/>
      <c r="E99" s="163" t="s">
        <v>30</v>
      </c>
      <c r="F99" s="168" t="s">
        <v>244</v>
      </c>
      <c r="G99" s="170" t="s">
        <v>243</v>
      </c>
      <c r="H99" s="37"/>
      <c r="I99" s="96"/>
      <c r="J99" s="168"/>
      <c r="K99" s="163" t="s">
        <v>32</v>
      </c>
      <c r="L99" s="164"/>
      <c r="M99" s="167"/>
      <c r="N99" s="16"/>
      <c r="O99" s="169"/>
      <c r="P99" s="163"/>
      <c r="Q99" s="167"/>
      <c r="R99" s="16"/>
      <c r="S99" s="165"/>
    </row>
    <row r="100" spans="2:19" ht="30" x14ac:dyDescent="0.25">
      <c r="B100" s="117" t="s">
        <v>265</v>
      </c>
      <c r="C100" s="100"/>
      <c r="D100" s="164"/>
      <c r="E100" s="163" t="s">
        <v>30</v>
      </c>
      <c r="F100" s="168" t="s">
        <v>245</v>
      </c>
      <c r="G100" s="170" t="s">
        <v>243</v>
      </c>
      <c r="H100" s="97"/>
      <c r="I100" s="100"/>
      <c r="J100" s="97"/>
      <c r="K100" s="163" t="s">
        <v>32</v>
      </c>
      <c r="L100" s="100"/>
      <c r="M100" s="103"/>
      <c r="N100" s="16"/>
      <c r="O100" s="102"/>
      <c r="P100" s="100"/>
      <c r="Q100" s="103"/>
      <c r="R100" s="16"/>
      <c r="S100" s="101"/>
    </row>
    <row r="101" spans="2:19" ht="30" x14ac:dyDescent="0.25">
      <c r="B101" s="117" t="s">
        <v>265</v>
      </c>
      <c r="C101" s="100"/>
      <c r="D101" s="164"/>
      <c r="E101" s="163" t="s">
        <v>30</v>
      </c>
      <c r="F101" s="168" t="s">
        <v>246</v>
      </c>
      <c r="G101" s="170" t="s">
        <v>243</v>
      </c>
      <c r="H101" s="97"/>
      <c r="I101" s="100"/>
      <c r="J101" s="97"/>
      <c r="K101" s="163" t="s">
        <v>32</v>
      </c>
      <c r="L101" s="100"/>
      <c r="M101" s="103"/>
      <c r="N101" s="16"/>
      <c r="O101" s="102"/>
      <c r="P101" s="100"/>
      <c r="Q101" s="103"/>
      <c r="R101" s="16"/>
      <c r="S101" s="101"/>
    </row>
    <row r="102" spans="2:19" ht="30" x14ac:dyDescent="0.25">
      <c r="B102" s="117" t="s">
        <v>265</v>
      </c>
      <c r="C102" s="100"/>
      <c r="D102" s="164"/>
      <c r="E102" s="163" t="s">
        <v>30</v>
      </c>
      <c r="F102" s="168" t="s">
        <v>245</v>
      </c>
      <c r="G102" s="170" t="s">
        <v>243</v>
      </c>
      <c r="H102" s="97"/>
      <c r="I102" s="100"/>
      <c r="J102" s="97"/>
      <c r="K102" s="163" t="s">
        <v>32</v>
      </c>
      <c r="L102" s="100"/>
      <c r="M102" s="103"/>
      <c r="N102" s="16"/>
      <c r="O102" s="102"/>
      <c r="P102" s="100"/>
      <c r="Q102" s="103"/>
      <c r="R102" s="16"/>
      <c r="S102" s="101"/>
    </row>
    <row r="103" spans="2:19" ht="30" x14ac:dyDescent="0.25">
      <c r="B103" s="116" t="s">
        <v>256</v>
      </c>
      <c r="C103" s="163" t="s">
        <v>29</v>
      </c>
      <c r="D103" s="42">
        <v>45371</v>
      </c>
      <c r="E103" s="163" t="s">
        <v>30</v>
      </c>
      <c r="F103" s="168" t="s">
        <v>267</v>
      </c>
      <c r="G103" s="170" t="s">
        <v>252</v>
      </c>
      <c r="H103" s="37" t="s">
        <v>268</v>
      </c>
      <c r="I103" s="96" t="s">
        <v>215</v>
      </c>
      <c r="J103" s="168" t="s">
        <v>269</v>
      </c>
      <c r="K103" s="163" t="s">
        <v>86</v>
      </c>
      <c r="L103" s="164" t="s">
        <v>270</v>
      </c>
      <c r="M103" s="167" t="s">
        <v>29</v>
      </c>
      <c r="N103" s="16"/>
      <c r="O103" s="169" t="s">
        <v>86</v>
      </c>
      <c r="P103" s="163" t="s">
        <v>71</v>
      </c>
      <c r="Q103" s="167" t="s">
        <v>50</v>
      </c>
      <c r="R103" s="16"/>
      <c r="S103" s="165" t="s">
        <v>51</v>
      </c>
    </row>
    <row r="104" spans="2:19" ht="30" x14ac:dyDescent="0.25">
      <c r="B104" s="116" t="s">
        <v>256</v>
      </c>
      <c r="C104" s="163" t="s">
        <v>29</v>
      </c>
      <c r="D104" s="42">
        <v>45371</v>
      </c>
      <c r="E104" s="163" t="s">
        <v>30</v>
      </c>
      <c r="F104" s="168" t="s">
        <v>271</v>
      </c>
      <c r="G104" s="170" t="s">
        <v>252</v>
      </c>
      <c r="H104" s="37" t="s">
        <v>272</v>
      </c>
      <c r="I104" s="96" t="s">
        <v>215</v>
      </c>
      <c r="J104" s="168" t="s">
        <v>273</v>
      </c>
      <c r="K104" s="163" t="s">
        <v>86</v>
      </c>
      <c r="L104" s="164" t="s">
        <v>274</v>
      </c>
      <c r="M104" s="167" t="s">
        <v>29</v>
      </c>
      <c r="N104" s="16"/>
      <c r="O104" s="169" t="s">
        <v>86</v>
      </c>
      <c r="P104" s="163" t="s">
        <v>71</v>
      </c>
      <c r="Q104" s="167" t="s">
        <v>50</v>
      </c>
      <c r="R104" s="16"/>
      <c r="S104" s="165" t="s">
        <v>51</v>
      </c>
    </row>
    <row r="105" spans="2:19" x14ac:dyDescent="0.25">
      <c r="B105" s="116" t="s">
        <v>258</v>
      </c>
      <c r="C105" s="163" t="s">
        <v>29</v>
      </c>
      <c r="D105" s="42">
        <v>45371</v>
      </c>
      <c r="E105" s="163" t="s">
        <v>73</v>
      </c>
      <c r="F105" s="168" t="s">
        <v>281</v>
      </c>
      <c r="G105" s="170" t="s">
        <v>282</v>
      </c>
      <c r="H105" s="37" t="s">
        <v>283</v>
      </c>
      <c r="I105" s="96" t="s">
        <v>211</v>
      </c>
      <c r="J105" s="168" t="s">
        <v>284</v>
      </c>
      <c r="K105" s="163" t="s">
        <v>83</v>
      </c>
      <c r="L105" s="164" t="s">
        <v>270</v>
      </c>
      <c r="M105" s="167" t="s">
        <v>29</v>
      </c>
      <c r="N105" s="16"/>
      <c r="O105" s="169" t="s">
        <v>83</v>
      </c>
      <c r="P105" s="163" t="s">
        <v>82</v>
      </c>
      <c r="Q105" s="167" t="s">
        <v>50</v>
      </c>
      <c r="R105" s="16"/>
      <c r="S105" s="165" t="s">
        <v>51</v>
      </c>
    </row>
    <row r="106" spans="2:19" ht="30" x14ac:dyDescent="0.25">
      <c r="B106" s="116" t="s">
        <v>257</v>
      </c>
      <c r="C106" s="163" t="s">
        <v>29</v>
      </c>
      <c r="D106" s="42">
        <v>45371</v>
      </c>
      <c r="E106" s="163" t="s">
        <v>73</v>
      </c>
      <c r="F106" s="168" t="s">
        <v>285</v>
      </c>
      <c r="G106" s="170" t="s">
        <v>243</v>
      </c>
      <c r="H106" s="37" t="s">
        <v>286</v>
      </c>
      <c r="I106" s="163" t="s">
        <v>211</v>
      </c>
      <c r="J106" s="168" t="s">
        <v>287</v>
      </c>
      <c r="K106" s="163" t="s">
        <v>83</v>
      </c>
      <c r="L106" s="164" t="s">
        <v>274</v>
      </c>
      <c r="M106" s="167" t="s">
        <v>29</v>
      </c>
      <c r="N106" s="16"/>
      <c r="O106" s="169" t="s">
        <v>83</v>
      </c>
      <c r="P106" s="163" t="s">
        <v>82</v>
      </c>
      <c r="Q106" s="167" t="s">
        <v>50</v>
      </c>
      <c r="R106" s="16"/>
      <c r="S106" s="165" t="s">
        <v>51</v>
      </c>
    </row>
    <row r="107" spans="2:19" ht="30" x14ac:dyDescent="0.25">
      <c r="B107" s="116" t="s">
        <v>262</v>
      </c>
      <c r="C107" s="163" t="s">
        <v>29</v>
      </c>
      <c r="D107" s="42">
        <v>45371</v>
      </c>
      <c r="E107" s="163" t="s">
        <v>73</v>
      </c>
      <c r="F107" s="168" t="s">
        <v>288</v>
      </c>
      <c r="G107" s="170" t="s">
        <v>243</v>
      </c>
      <c r="H107" s="37" t="s">
        <v>286</v>
      </c>
      <c r="I107" s="163" t="s">
        <v>211</v>
      </c>
      <c r="J107" s="168" t="s">
        <v>287</v>
      </c>
      <c r="K107" s="163" t="s">
        <v>83</v>
      </c>
      <c r="L107" s="164" t="s">
        <v>274</v>
      </c>
      <c r="M107" s="167" t="s">
        <v>29</v>
      </c>
      <c r="N107" s="16"/>
      <c r="O107" s="169" t="s">
        <v>83</v>
      </c>
      <c r="P107" s="163" t="s">
        <v>82</v>
      </c>
      <c r="Q107" s="167" t="s">
        <v>50</v>
      </c>
      <c r="R107" s="16"/>
      <c r="S107" s="165" t="s">
        <v>51</v>
      </c>
    </row>
    <row r="108" spans="2:19" x14ac:dyDescent="0.25">
      <c r="B108" s="116" t="s">
        <v>260</v>
      </c>
      <c r="C108" s="163" t="s">
        <v>29</v>
      </c>
      <c r="D108" s="42">
        <v>45371</v>
      </c>
      <c r="E108" s="163" t="s">
        <v>73</v>
      </c>
      <c r="F108" s="168" t="s">
        <v>289</v>
      </c>
      <c r="G108" s="170" t="s">
        <v>252</v>
      </c>
      <c r="H108" s="37" t="s">
        <v>290</v>
      </c>
      <c r="I108" s="163" t="s">
        <v>210</v>
      </c>
      <c r="J108" s="168" t="s">
        <v>291</v>
      </c>
      <c r="K108" s="163" t="s">
        <v>83</v>
      </c>
      <c r="L108" s="164" t="s">
        <v>274</v>
      </c>
      <c r="M108" s="167" t="s">
        <v>29</v>
      </c>
      <c r="N108" s="16"/>
      <c r="O108" s="169" t="s">
        <v>83</v>
      </c>
      <c r="P108" s="163" t="s">
        <v>82</v>
      </c>
      <c r="Q108" s="167" t="s">
        <v>50</v>
      </c>
      <c r="R108" s="16"/>
      <c r="S108" s="165" t="s">
        <v>51</v>
      </c>
    </row>
    <row r="109" spans="2:19" ht="30" x14ac:dyDescent="0.25">
      <c r="B109" s="116" t="s">
        <v>256</v>
      </c>
      <c r="C109" s="163" t="s">
        <v>29</v>
      </c>
      <c r="D109" s="42">
        <v>45376</v>
      </c>
      <c r="E109" s="163" t="s">
        <v>30</v>
      </c>
      <c r="F109" s="168" t="s">
        <v>275</v>
      </c>
      <c r="G109" s="170" t="s">
        <v>270</v>
      </c>
      <c r="H109" s="37" t="s">
        <v>276</v>
      </c>
      <c r="I109" s="96" t="s">
        <v>207</v>
      </c>
      <c r="J109" s="168" t="s">
        <v>277</v>
      </c>
      <c r="K109" s="163" t="s">
        <v>86</v>
      </c>
      <c r="L109" s="164" t="s">
        <v>274</v>
      </c>
      <c r="M109" s="167" t="s">
        <v>29</v>
      </c>
      <c r="N109" s="16"/>
      <c r="O109" s="169" t="s">
        <v>86</v>
      </c>
      <c r="P109" s="163" t="s">
        <v>71</v>
      </c>
      <c r="Q109" s="167" t="s">
        <v>50</v>
      </c>
      <c r="R109" s="16"/>
      <c r="S109" s="165" t="s">
        <v>51</v>
      </c>
    </row>
    <row r="110" spans="2:19" ht="30" x14ac:dyDescent="0.25">
      <c r="B110" s="116" t="s">
        <v>256</v>
      </c>
      <c r="C110" s="100" t="s">
        <v>29</v>
      </c>
      <c r="D110" s="42">
        <v>45383</v>
      </c>
      <c r="E110" s="163" t="s">
        <v>30</v>
      </c>
      <c r="F110" s="164" t="s">
        <v>278</v>
      </c>
      <c r="G110" s="170" t="s">
        <v>274</v>
      </c>
      <c r="H110" s="97" t="s">
        <v>279</v>
      </c>
      <c r="I110" s="163" t="s">
        <v>213</v>
      </c>
      <c r="J110" s="100" t="s">
        <v>280</v>
      </c>
      <c r="K110" s="163" t="s">
        <v>86</v>
      </c>
      <c r="L110" s="164" t="s">
        <v>242</v>
      </c>
      <c r="M110" s="167" t="s">
        <v>29</v>
      </c>
      <c r="N110" s="16"/>
      <c r="O110" s="169" t="s">
        <v>86</v>
      </c>
      <c r="P110" s="163" t="s">
        <v>71</v>
      </c>
      <c r="Q110" s="167" t="s">
        <v>50</v>
      </c>
      <c r="R110" s="16"/>
      <c r="S110" s="165" t="s">
        <v>51</v>
      </c>
    </row>
    <row r="111" spans="2:19" ht="30" x14ac:dyDescent="0.25">
      <c r="B111" s="116" t="s">
        <v>256</v>
      </c>
      <c r="C111" s="163" t="s">
        <v>29</v>
      </c>
      <c r="D111" s="42">
        <v>45376</v>
      </c>
      <c r="E111" s="163" t="s">
        <v>30</v>
      </c>
      <c r="F111" s="168" t="s">
        <v>275</v>
      </c>
      <c r="G111" s="170" t="s">
        <v>270</v>
      </c>
      <c r="H111" s="37" t="s">
        <v>276</v>
      </c>
      <c r="I111" s="96" t="s">
        <v>207</v>
      </c>
      <c r="J111" s="168" t="s">
        <v>277</v>
      </c>
      <c r="K111" s="163" t="s">
        <v>86</v>
      </c>
      <c r="L111" s="164" t="s">
        <v>274</v>
      </c>
      <c r="M111" s="167" t="s">
        <v>29</v>
      </c>
      <c r="N111" s="16"/>
      <c r="O111" s="169" t="s">
        <v>86</v>
      </c>
      <c r="P111" s="163" t="s">
        <v>71</v>
      </c>
      <c r="Q111" s="167" t="s">
        <v>50</v>
      </c>
      <c r="R111" s="16"/>
      <c r="S111" s="165" t="s">
        <v>51</v>
      </c>
    </row>
    <row r="112" spans="2:19" ht="30" x14ac:dyDescent="0.25">
      <c r="B112" s="116" t="s">
        <v>256</v>
      </c>
      <c r="C112" s="100" t="s">
        <v>29</v>
      </c>
      <c r="D112" s="42">
        <v>45383</v>
      </c>
      <c r="E112" s="163" t="s">
        <v>30</v>
      </c>
      <c r="F112" s="164" t="s">
        <v>330</v>
      </c>
      <c r="G112" s="170" t="s">
        <v>274</v>
      </c>
      <c r="H112" s="97" t="s">
        <v>331</v>
      </c>
      <c r="I112" s="100" t="s">
        <v>213</v>
      </c>
      <c r="J112" s="100" t="s">
        <v>332</v>
      </c>
      <c r="K112" s="163" t="s">
        <v>86</v>
      </c>
      <c r="L112" s="100" t="s">
        <v>242</v>
      </c>
      <c r="M112" s="167" t="s">
        <v>29</v>
      </c>
      <c r="N112" s="16"/>
      <c r="O112" s="169" t="s">
        <v>86</v>
      </c>
      <c r="P112" s="163" t="s">
        <v>71</v>
      </c>
      <c r="Q112" s="167" t="s">
        <v>50</v>
      </c>
      <c r="R112" s="16"/>
      <c r="S112" s="165" t="s">
        <v>51</v>
      </c>
    </row>
    <row r="113" spans="2:19" ht="45" x14ac:dyDescent="0.25">
      <c r="B113" s="134" t="s">
        <v>88</v>
      </c>
      <c r="C113" s="135" t="s">
        <v>29</v>
      </c>
      <c r="D113" s="136">
        <v>45392</v>
      </c>
      <c r="E113" s="172" t="s">
        <v>30</v>
      </c>
      <c r="F113" s="171" t="s">
        <v>327</v>
      </c>
      <c r="G113" s="137" t="s">
        <v>242</v>
      </c>
      <c r="H113" s="138" t="s">
        <v>328</v>
      </c>
      <c r="I113" s="135" t="s">
        <v>202</v>
      </c>
      <c r="J113" s="138" t="s">
        <v>329</v>
      </c>
      <c r="K113" s="172" t="s">
        <v>81</v>
      </c>
      <c r="L113" s="177" t="s">
        <v>307</v>
      </c>
      <c r="M113" s="174" t="s">
        <v>70</v>
      </c>
      <c r="N113" s="16"/>
      <c r="O113" s="139" t="s">
        <v>81</v>
      </c>
      <c r="P113" s="135" t="s">
        <v>79</v>
      </c>
      <c r="Q113" s="174" t="s">
        <v>50</v>
      </c>
      <c r="R113" s="16"/>
      <c r="S113" s="130" t="s">
        <v>51</v>
      </c>
    </row>
    <row r="114" spans="2:19" x14ac:dyDescent="0.25">
      <c r="B114" s="116" t="s">
        <v>257</v>
      </c>
      <c r="C114" s="300" t="s">
        <v>72</v>
      </c>
      <c r="D114" s="299">
        <v>45393</v>
      </c>
      <c r="E114" s="300" t="s">
        <v>73</v>
      </c>
      <c r="F114" s="306" t="s">
        <v>292</v>
      </c>
      <c r="G114" s="308" t="s">
        <v>242</v>
      </c>
      <c r="H114" s="303" t="s">
        <v>293</v>
      </c>
      <c r="I114" s="303" t="s">
        <v>210</v>
      </c>
      <c r="J114" s="306" t="s">
        <v>294</v>
      </c>
      <c r="K114" s="300" t="s">
        <v>83</v>
      </c>
      <c r="L114" s="303" t="s">
        <v>295</v>
      </c>
      <c r="M114" s="305" t="s">
        <v>70</v>
      </c>
      <c r="N114" s="16"/>
      <c r="O114" s="354" t="s">
        <v>83</v>
      </c>
      <c r="P114" s="300" t="s">
        <v>82</v>
      </c>
      <c r="Q114" s="305" t="s">
        <v>50</v>
      </c>
      <c r="R114" s="16"/>
      <c r="S114" s="302" t="s">
        <v>51</v>
      </c>
    </row>
    <row r="115" spans="2:19" x14ac:dyDescent="0.25">
      <c r="B115" s="116" t="s">
        <v>258</v>
      </c>
      <c r="C115" s="300"/>
      <c r="D115" s="299"/>
      <c r="E115" s="300"/>
      <c r="F115" s="306"/>
      <c r="G115" s="308"/>
      <c r="H115" s="303"/>
      <c r="I115" s="303"/>
      <c r="J115" s="306"/>
      <c r="K115" s="300"/>
      <c r="L115" s="303"/>
      <c r="M115" s="305"/>
      <c r="N115" s="16"/>
      <c r="O115" s="354"/>
      <c r="P115" s="300"/>
      <c r="Q115" s="305"/>
      <c r="R115" s="16"/>
      <c r="S115" s="302"/>
    </row>
    <row r="116" spans="2:19" x14ac:dyDescent="0.25">
      <c r="B116" s="117" t="s">
        <v>260</v>
      </c>
      <c r="C116" s="300"/>
      <c r="D116" s="299"/>
      <c r="E116" s="300"/>
      <c r="F116" s="306"/>
      <c r="G116" s="308"/>
      <c r="H116" s="303"/>
      <c r="I116" s="303"/>
      <c r="J116" s="306"/>
      <c r="K116" s="300"/>
      <c r="L116" s="303"/>
      <c r="M116" s="305"/>
      <c r="N116" s="16"/>
      <c r="O116" s="354"/>
      <c r="P116" s="300"/>
      <c r="Q116" s="305"/>
      <c r="R116" s="16"/>
      <c r="S116" s="302"/>
    </row>
    <row r="117" spans="2:19" ht="30" x14ac:dyDescent="0.25">
      <c r="B117" s="117" t="s">
        <v>262</v>
      </c>
      <c r="C117" s="300"/>
      <c r="D117" s="299"/>
      <c r="E117" s="300"/>
      <c r="F117" s="306"/>
      <c r="G117" s="308"/>
      <c r="H117" s="303"/>
      <c r="I117" s="303"/>
      <c r="J117" s="306"/>
      <c r="K117" s="300"/>
      <c r="L117" s="303"/>
      <c r="M117" s="305"/>
      <c r="N117" s="16"/>
      <c r="O117" s="354"/>
      <c r="P117" s="300"/>
      <c r="Q117" s="305"/>
      <c r="R117" s="16"/>
      <c r="S117" s="302"/>
    </row>
    <row r="118" spans="2:19" ht="30" x14ac:dyDescent="0.25">
      <c r="B118" s="116" t="s">
        <v>265</v>
      </c>
      <c r="C118" s="163" t="s">
        <v>72</v>
      </c>
      <c r="D118" s="162">
        <v>45393</v>
      </c>
      <c r="E118" s="163" t="s">
        <v>30</v>
      </c>
      <c r="F118" s="168" t="s">
        <v>296</v>
      </c>
      <c r="G118" s="170" t="s">
        <v>242</v>
      </c>
      <c r="H118" s="37" t="s">
        <v>297</v>
      </c>
      <c r="I118" s="96" t="s">
        <v>230</v>
      </c>
      <c r="J118" s="164" t="s">
        <v>123</v>
      </c>
      <c r="K118" s="163" t="s">
        <v>32</v>
      </c>
      <c r="L118" s="170" t="s">
        <v>298</v>
      </c>
      <c r="M118" s="167" t="s">
        <v>29</v>
      </c>
      <c r="N118" s="16"/>
      <c r="O118" s="169" t="s">
        <v>32</v>
      </c>
      <c r="P118" s="163" t="s">
        <v>75</v>
      </c>
      <c r="Q118" s="167" t="s">
        <v>50</v>
      </c>
      <c r="R118" s="16"/>
      <c r="S118" s="165" t="s">
        <v>51</v>
      </c>
    </row>
    <row r="119" spans="2:19" ht="60" x14ac:dyDescent="0.25">
      <c r="B119" s="116" t="s">
        <v>36</v>
      </c>
      <c r="C119" s="163" t="s">
        <v>29</v>
      </c>
      <c r="D119" s="42">
        <v>45393</v>
      </c>
      <c r="E119" s="163" t="s">
        <v>30</v>
      </c>
      <c r="F119" s="168" t="s">
        <v>304</v>
      </c>
      <c r="G119" s="170" t="s">
        <v>242</v>
      </c>
      <c r="H119" s="37" t="s">
        <v>305</v>
      </c>
      <c r="I119" s="96" t="s">
        <v>207</v>
      </c>
      <c r="J119" s="164" t="s">
        <v>306</v>
      </c>
      <c r="K119" s="163" t="s">
        <v>32</v>
      </c>
      <c r="L119" s="164" t="s">
        <v>307</v>
      </c>
      <c r="M119" s="167" t="s">
        <v>29</v>
      </c>
      <c r="N119" s="16"/>
      <c r="O119" s="169" t="s">
        <v>32</v>
      </c>
      <c r="P119" s="163" t="s">
        <v>75</v>
      </c>
      <c r="Q119" s="167" t="s">
        <v>50</v>
      </c>
      <c r="R119" s="16"/>
      <c r="S119" s="165" t="s">
        <v>51</v>
      </c>
    </row>
    <row r="120" spans="2:19" x14ac:dyDescent="0.25">
      <c r="B120" s="116" t="s">
        <v>311</v>
      </c>
      <c r="C120" s="163" t="s">
        <v>29</v>
      </c>
      <c r="D120" s="42">
        <v>45393</v>
      </c>
      <c r="E120" s="163" t="s">
        <v>30</v>
      </c>
      <c r="F120" s="168" t="s">
        <v>312</v>
      </c>
      <c r="G120" s="170" t="s">
        <v>242</v>
      </c>
      <c r="H120" s="37" t="s">
        <v>313</v>
      </c>
      <c r="I120" s="163" t="s">
        <v>207</v>
      </c>
      <c r="J120" s="168" t="s">
        <v>314</v>
      </c>
      <c r="K120" s="163" t="s">
        <v>56</v>
      </c>
      <c r="L120" s="164" t="s">
        <v>315</v>
      </c>
      <c r="M120" s="167" t="s">
        <v>29</v>
      </c>
      <c r="N120" s="16"/>
      <c r="O120" s="169" t="s">
        <v>56</v>
      </c>
      <c r="P120" s="163" t="s">
        <v>75</v>
      </c>
      <c r="Q120" s="167" t="s">
        <v>50</v>
      </c>
      <c r="R120" s="16"/>
      <c r="S120" s="165" t="s">
        <v>51</v>
      </c>
    </row>
    <row r="121" spans="2:19" ht="45" x14ac:dyDescent="0.25">
      <c r="B121" s="116" t="s">
        <v>62</v>
      </c>
      <c r="C121" s="163" t="s">
        <v>29</v>
      </c>
      <c r="D121" s="42">
        <v>45393</v>
      </c>
      <c r="E121" s="163" t="s">
        <v>30</v>
      </c>
      <c r="F121" s="168" t="s">
        <v>316</v>
      </c>
      <c r="G121" s="170" t="s">
        <v>242</v>
      </c>
      <c r="H121" s="37" t="s">
        <v>317</v>
      </c>
      <c r="I121" s="163" t="s">
        <v>202</v>
      </c>
      <c r="J121" s="168" t="s">
        <v>318</v>
      </c>
      <c r="K121" s="163" t="s">
        <v>56</v>
      </c>
      <c r="L121" s="164" t="s">
        <v>319</v>
      </c>
      <c r="M121" s="167" t="s">
        <v>70</v>
      </c>
      <c r="N121" s="16"/>
      <c r="O121" s="169" t="s">
        <v>56</v>
      </c>
      <c r="P121" s="163" t="s">
        <v>75</v>
      </c>
      <c r="Q121" s="167" t="s">
        <v>50</v>
      </c>
      <c r="R121" s="16"/>
      <c r="S121" s="165" t="s">
        <v>51</v>
      </c>
    </row>
    <row r="122" spans="2:19" ht="60" x14ac:dyDescent="0.25">
      <c r="B122" s="116" t="s">
        <v>36</v>
      </c>
      <c r="C122" s="163" t="s">
        <v>72</v>
      </c>
      <c r="D122" s="42">
        <v>45393</v>
      </c>
      <c r="E122" s="163" t="s">
        <v>73</v>
      </c>
      <c r="F122" s="168" t="s">
        <v>320</v>
      </c>
      <c r="G122" s="170" t="s">
        <v>242</v>
      </c>
      <c r="H122" s="37" t="s">
        <v>321</v>
      </c>
      <c r="I122" s="96" t="s">
        <v>213</v>
      </c>
      <c r="J122" s="168" t="s">
        <v>322</v>
      </c>
      <c r="K122" s="163" t="s">
        <v>83</v>
      </c>
      <c r="L122" s="42" t="s">
        <v>323</v>
      </c>
      <c r="M122" s="167" t="s">
        <v>70</v>
      </c>
      <c r="N122" s="16"/>
      <c r="O122" s="169" t="s">
        <v>83</v>
      </c>
      <c r="P122" s="163" t="s">
        <v>82</v>
      </c>
      <c r="Q122" s="167" t="s">
        <v>50</v>
      </c>
      <c r="R122" s="16"/>
      <c r="S122" s="165" t="s">
        <v>51</v>
      </c>
    </row>
    <row r="123" spans="2:19" ht="30" x14ac:dyDescent="0.25">
      <c r="B123" s="115" t="s">
        <v>45</v>
      </c>
      <c r="C123" s="100" t="s">
        <v>29</v>
      </c>
      <c r="D123" s="42">
        <v>45393</v>
      </c>
      <c r="E123" s="163" t="s">
        <v>73</v>
      </c>
      <c r="F123" s="164" t="s">
        <v>324</v>
      </c>
      <c r="G123" s="170" t="s">
        <v>242</v>
      </c>
      <c r="H123" s="97" t="s">
        <v>325</v>
      </c>
      <c r="I123" s="100" t="s">
        <v>212</v>
      </c>
      <c r="J123" s="100" t="s">
        <v>326</v>
      </c>
      <c r="K123" s="163" t="s">
        <v>74</v>
      </c>
      <c r="L123" s="100" t="s">
        <v>298</v>
      </c>
      <c r="M123" s="103" t="s">
        <v>29</v>
      </c>
      <c r="N123" s="16"/>
      <c r="O123" s="102" t="s">
        <v>74</v>
      </c>
      <c r="P123" s="163" t="s">
        <v>82</v>
      </c>
      <c r="Q123" s="167" t="s">
        <v>50</v>
      </c>
      <c r="R123" s="16"/>
      <c r="S123" s="165" t="s">
        <v>51</v>
      </c>
    </row>
    <row r="124" spans="2:19" ht="30" x14ac:dyDescent="0.25">
      <c r="B124" s="116" t="s">
        <v>264</v>
      </c>
      <c r="C124" s="163" t="s">
        <v>29</v>
      </c>
      <c r="D124" s="42">
        <v>45394</v>
      </c>
      <c r="E124" s="163" t="s">
        <v>30</v>
      </c>
      <c r="F124" s="168" t="s">
        <v>299</v>
      </c>
      <c r="G124" s="170" t="s">
        <v>300</v>
      </c>
      <c r="H124" s="37" t="s">
        <v>301</v>
      </c>
      <c r="I124" s="96" t="s">
        <v>207</v>
      </c>
      <c r="J124" s="168" t="s">
        <v>302</v>
      </c>
      <c r="K124" s="163" t="s">
        <v>32</v>
      </c>
      <c r="L124" s="168" t="s">
        <v>303</v>
      </c>
      <c r="M124" s="167" t="s">
        <v>29</v>
      </c>
      <c r="N124" s="16"/>
      <c r="O124" s="169" t="s">
        <v>32</v>
      </c>
      <c r="P124" s="163" t="s">
        <v>75</v>
      </c>
      <c r="Q124" s="167" t="s">
        <v>50</v>
      </c>
      <c r="R124" s="16"/>
      <c r="S124" s="165" t="s">
        <v>51</v>
      </c>
    </row>
    <row r="125" spans="2:19" ht="45" x14ac:dyDescent="0.25">
      <c r="B125" s="116" t="s">
        <v>28</v>
      </c>
      <c r="C125" s="163" t="s">
        <v>29</v>
      </c>
      <c r="D125" s="42">
        <v>45394</v>
      </c>
      <c r="E125" s="163" t="s">
        <v>30</v>
      </c>
      <c r="F125" s="168" t="s">
        <v>304</v>
      </c>
      <c r="G125" s="170" t="s">
        <v>308</v>
      </c>
      <c r="H125" s="37" t="s">
        <v>309</v>
      </c>
      <c r="I125" s="163" t="s">
        <v>207</v>
      </c>
      <c r="J125" s="164" t="s">
        <v>310</v>
      </c>
      <c r="K125" s="163" t="s">
        <v>32</v>
      </c>
      <c r="L125" s="168" t="s">
        <v>303</v>
      </c>
      <c r="M125" s="167" t="s">
        <v>29</v>
      </c>
      <c r="N125" s="16"/>
      <c r="O125" s="169" t="s">
        <v>32</v>
      </c>
      <c r="P125" s="163" t="s">
        <v>75</v>
      </c>
      <c r="Q125" s="167" t="s">
        <v>50</v>
      </c>
      <c r="R125" s="16"/>
      <c r="S125" s="165" t="s">
        <v>51</v>
      </c>
    </row>
    <row r="126" spans="2:19" ht="30" x14ac:dyDescent="0.25">
      <c r="B126" s="115" t="s">
        <v>256</v>
      </c>
      <c r="C126" s="135" t="s">
        <v>29</v>
      </c>
      <c r="D126" s="42">
        <v>45394</v>
      </c>
      <c r="E126" s="163" t="s">
        <v>30</v>
      </c>
      <c r="F126" s="168" t="s">
        <v>339</v>
      </c>
      <c r="G126" s="170" t="s">
        <v>242</v>
      </c>
      <c r="H126" s="97" t="s">
        <v>340</v>
      </c>
      <c r="I126" s="100" t="s">
        <v>207</v>
      </c>
      <c r="J126" s="97" t="s">
        <v>341</v>
      </c>
      <c r="K126" s="163" t="s">
        <v>86</v>
      </c>
      <c r="L126" s="164" t="s">
        <v>298</v>
      </c>
      <c r="M126" s="167" t="s">
        <v>29</v>
      </c>
      <c r="N126" s="16"/>
      <c r="O126" s="102" t="s">
        <v>86</v>
      </c>
      <c r="P126" s="100" t="s">
        <v>71</v>
      </c>
      <c r="Q126" s="167" t="s">
        <v>50</v>
      </c>
      <c r="R126" s="16"/>
      <c r="S126" s="165" t="s">
        <v>51</v>
      </c>
    </row>
    <row r="127" spans="2:19" ht="30" x14ac:dyDescent="0.25">
      <c r="B127" s="140" t="s">
        <v>348</v>
      </c>
      <c r="C127" s="135" t="s">
        <v>72</v>
      </c>
      <c r="D127" s="42">
        <v>45394</v>
      </c>
      <c r="E127" s="163" t="s">
        <v>30</v>
      </c>
      <c r="F127" s="168" t="s">
        <v>349</v>
      </c>
      <c r="G127" s="170" t="s">
        <v>242</v>
      </c>
      <c r="H127" s="97" t="s">
        <v>350</v>
      </c>
      <c r="I127" s="100" t="s">
        <v>214</v>
      </c>
      <c r="J127" s="97" t="s">
        <v>351</v>
      </c>
      <c r="K127" s="163" t="s">
        <v>86</v>
      </c>
      <c r="L127" s="164" t="s">
        <v>323</v>
      </c>
      <c r="M127" s="167" t="s">
        <v>70</v>
      </c>
      <c r="N127" s="16"/>
      <c r="O127" s="102" t="s">
        <v>86</v>
      </c>
      <c r="P127" s="100" t="s">
        <v>71</v>
      </c>
      <c r="Q127" s="167" t="s">
        <v>50</v>
      </c>
      <c r="R127" s="16"/>
      <c r="S127" s="165" t="s">
        <v>51</v>
      </c>
    </row>
    <row r="128" spans="2:19" ht="45" x14ac:dyDescent="0.25">
      <c r="B128" s="140" t="s">
        <v>352</v>
      </c>
      <c r="C128" s="135" t="s">
        <v>72</v>
      </c>
      <c r="D128" s="42">
        <v>45394</v>
      </c>
      <c r="E128" s="163" t="s">
        <v>30</v>
      </c>
      <c r="F128" s="168" t="s">
        <v>353</v>
      </c>
      <c r="G128" s="170" t="s">
        <v>242</v>
      </c>
      <c r="H128" s="97" t="s">
        <v>354</v>
      </c>
      <c r="I128" s="100" t="s">
        <v>213</v>
      </c>
      <c r="J128" s="97" t="s">
        <v>355</v>
      </c>
      <c r="K128" s="163" t="s">
        <v>86</v>
      </c>
      <c r="L128" s="164" t="s">
        <v>323</v>
      </c>
      <c r="M128" s="167" t="s">
        <v>70</v>
      </c>
      <c r="N128" s="16"/>
      <c r="O128" s="102" t="s">
        <v>86</v>
      </c>
      <c r="P128" s="100" t="s">
        <v>71</v>
      </c>
      <c r="Q128" s="167" t="s">
        <v>50</v>
      </c>
      <c r="R128" s="16"/>
      <c r="S128" s="165" t="s">
        <v>51</v>
      </c>
    </row>
    <row r="129" spans="2:19" ht="30" x14ac:dyDescent="0.25">
      <c r="B129" s="115" t="s">
        <v>266</v>
      </c>
      <c r="C129" s="135" t="s">
        <v>29</v>
      </c>
      <c r="D129" s="42">
        <v>45395</v>
      </c>
      <c r="E129" s="163" t="s">
        <v>30</v>
      </c>
      <c r="F129" s="168" t="s">
        <v>337</v>
      </c>
      <c r="G129" s="170" t="s">
        <v>333</v>
      </c>
      <c r="H129" s="97" t="s">
        <v>338</v>
      </c>
      <c r="I129" s="100" t="s">
        <v>209</v>
      </c>
      <c r="J129" s="97" t="s">
        <v>334</v>
      </c>
      <c r="K129" s="163" t="s">
        <v>86</v>
      </c>
      <c r="L129" s="164" t="s">
        <v>336</v>
      </c>
      <c r="M129" s="167" t="s">
        <v>70</v>
      </c>
      <c r="N129" s="16"/>
      <c r="O129" s="102" t="s">
        <v>86</v>
      </c>
      <c r="P129" s="100" t="s">
        <v>71</v>
      </c>
      <c r="Q129" s="167" t="s">
        <v>50</v>
      </c>
      <c r="R129" s="16"/>
      <c r="S129" s="165" t="s">
        <v>51</v>
      </c>
    </row>
    <row r="130" spans="2:19" ht="30" x14ac:dyDescent="0.25">
      <c r="B130" s="115" t="s">
        <v>266</v>
      </c>
      <c r="C130" s="135" t="s">
        <v>29</v>
      </c>
      <c r="D130" s="42">
        <v>45395</v>
      </c>
      <c r="E130" s="163" t="s">
        <v>30</v>
      </c>
      <c r="F130" s="168" t="s">
        <v>342</v>
      </c>
      <c r="G130" s="170" t="s">
        <v>343</v>
      </c>
      <c r="H130" s="97" t="s">
        <v>338</v>
      </c>
      <c r="I130" s="100" t="s">
        <v>209</v>
      </c>
      <c r="J130" s="97" t="s">
        <v>334</v>
      </c>
      <c r="K130" s="163" t="s">
        <v>86</v>
      </c>
      <c r="L130" s="164" t="s">
        <v>315</v>
      </c>
      <c r="M130" s="167" t="s">
        <v>70</v>
      </c>
      <c r="N130" s="16"/>
      <c r="O130" s="102" t="s">
        <v>86</v>
      </c>
      <c r="P130" s="100" t="s">
        <v>71</v>
      </c>
      <c r="Q130" s="167" t="s">
        <v>50</v>
      </c>
      <c r="R130" s="16"/>
      <c r="S130" s="165" t="s">
        <v>51</v>
      </c>
    </row>
    <row r="131" spans="2:19" ht="30" customHeight="1" x14ac:dyDescent="0.25">
      <c r="B131" s="115" t="s">
        <v>266</v>
      </c>
      <c r="C131" s="135" t="s">
        <v>29</v>
      </c>
      <c r="D131" s="42">
        <v>45397</v>
      </c>
      <c r="E131" s="163" t="s">
        <v>30</v>
      </c>
      <c r="F131" s="168" t="s">
        <v>344</v>
      </c>
      <c r="G131" s="170" t="s">
        <v>345</v>
      </c>
      <c r="H131" s="97" t="s">
        <v>346</v>
      </c>
      <c r="I131" s="100" t="s">
        <v>209</v>
      </c>
      <c r="J131" s="97" t="s">
        <v>347</v>
      </c>
      <c r="K131" s="163" t="s">
        <v>86</v>
      </c>
      <c r="L131" s="164" t="s">
        <v>335</v>
      </c>
      <c r="M131" s="167" t="s">
        <v>70</v>
      </c>
      <c r="N131" s="16"/>
      <c r="O131" s="102" t="s">
        <v>86</v>
      </c>
      <c r="P131" s="100" t="s">
        <v>71</v>
      </c>
      <c r="Q131" s="167" t="s">
        <v>50</v>
      </c>
      <c r="R131" s="16"/>
      <c r="S131" s="165" t="s">
        <v>51</v>
      </c>
    </row>
    <row r="132" spans="2:19" x14ac:dyDescent="0.25">
      <c r="B132" s="115" t="s">
        <v>34</v>
      </c>
      <c r="C132" s="135" t="s">
        <v>29</v>
      </c>
      <c r="D132" s="42">
        <v>45402</v>
      </c>
      <c r="E132" s="163" t="s">
        <v>30</v>
      </c>
      <c r="F132" s="313" t="s">
        <v>356</v>
      </c>
      <c r="G132" s="315" t="s">
        <v>242</v>
      </c>
      <c r="H132" s="317" t="s">
        <v>357</v>
      </c>
      <c r="I132" s="319" t="s">
        <v>213</v>
      </c>
      <c r="J132" s="313" t="s">
        <v>358</v>
      </c>
      <c r="K132" s="319" t="s">
        <v>359</v>
      </c>
      <c r="L132" s="319" t="s">
        <v>319</v>
      </c>
      <c r="M132" s="355" t="s">
        <v>29</v>
      </c>
      <c r="N132" s="16"/>
      <c r="O132" s="357" t="s">
        <v>359</v>
      </c>
      <c r="P132" s="311" t="s">
        <v>71</v>
      </c>
      <c r="Q132" s="167" t="s">
        <v>50</v>
      </c>
      <c r="R132" s="16"/>
      <c r="S132" s="165" t="s">
        <v>51</v>
      </c>
    </row>
    <row r="133" spans="2:19" x14ac:dyDescent="0.25">
      <c r="B133" s="115" t="s">
        <v>45</v>
      </c>
      <c r="C133" s="135" t="s">
        <v>29</v>
      </c>
      <c r="D133" s="42">
        <v>45402</v>
      </c>
      <c r="E133" s="163" t="s">
        <v>37</v>
      </c>
      <c r="F133" s="314"/>
      <c r="G133" s="316"/>
      <c r="H133" s="318"/>
      <c r="I133" s="320"/>
      <c r="J133" s="314"/>
      <c r="K133" s="320"/>
      <c r="L133" s="320"/>
      <c r="M133" s="356"/>
      <c r="N133" s="16"/>
      <c r="O133" s="358"/>
      <c r="P133" s="312"/>
      <c r="Q133" s="167" t="s">
        <v>50</v>
      </c>
      <c r="R133" s="16"/>
      <c r="S133" s="165" t="s">
        <v>51</v>
      </c>
    </row>
    <row r="134" spans="2:19" ht="30" x14ac:dyDescent="0.25">
      <c r="B134" s="115" t="s">
        <v>85</v>
      </c>
      <c r="C134" s="135" t="s">
        <v>29</v>
      </c>
      <c r="D134" s="42">
        <v>45402</v>
      </c>
      <c r="E134" s="163" t="s">
        <v>37</v>
      </c>
      <c r="F134" s="168" t="s">
        <v>360</v>
      </c>
      <c r="G134" s="170" t="s">
        <v>307</v>
      </c>
      <c r="H134" s="97" t="s">
        <v>361</v>
      </c>
      <c r="I134" s="100" t="s">
        <v>207</v>
      </c>
      <c r="J134" s="97" t="s">
        <v>362</v>
      </c>
      <c r="K134" s="163" t="s">
        <v>363</v>
      </c>
      <c r="L134" s="164" t="s">
        <v>319</v>
      </c>
      <c r="M134" s="167" t="s">
        <v>29</v>
      </c>
      <c r="N134" s="16"/>
      <c r="O134" s="102" t="s">
        <v>363</v>
      </c>
      <c r="P134" s="100" t="s">
        <v>71</v>
      </c>
      <c r="Q134" s="167" t="s">
        <v>50</v>
      </c>
      <c r="R134" s="16"/>
      <c r="S134" s="165" t="s">
        <v>51</v>
      </c>
    </row>
    <row r="135" spans="2:19" x14ac:dyDescent="0.25">
      <c r="B135" s="115" t="s">
        <v>45</v>
      </c>
      <c r="C135" s="135" t="s">
        <v>29</v>
      </c>
      <c r="D135" s="42">
        <v>45402</v>
      </c>
      <c r="E135" s="163" t="s">
        <v>37</v>
      </c>
      <c r="F135" s="168" t="s">
        <v>364</v>
      </c>
      <c r="G135" s="170" t="s">
        <v>298</v>
      </c>
      <c r="H135" s="97" t="s">
        <v>365</v>
      </c>
      <c r="I135" s="100" t="s">
        <v>213</v>
      </c>
      <c r="J135" s="97" t="s">
        <v>366</v>
      </c>
      <c r="K135" s="144" t="s">
        <v>40</v>
      </c>
      <c r="L135" s="164" t="s">
        <v>323</v>
      </c>
      <c r="M135" s="167" t="s">
        <v>29</v>
      </c>
      <c r="N135" s="16"/>
      <c r="O135" s="145" t="s">
        <v>40</v>
      </c>
      <c r="P135" s="100" t="s">
        <v>49</v>
      </c>
      <c r="Q135" s="167" t="s">
        <v>50</v>
      </c>
      <c r="R135" s="16"/>
      <c r="S135" s="165" t="s">
        <v>51</v>
      </c>
    </row>
    <row r="136" spans="2:19" ht="30" x14ac:dyDescent="0.25">
      <c r="B136" s="115" t="s">
        <v>266</v>
      </c>
      <c r="C136" s="135" t="s">
        <v>29</v>
      </c>
      <c r="D136" s="42">
        <v>45402</v>
      </c>
      <c r="E136" s="163" t="s">
        <v>30</v>
      </c>
      <c r="F136" s="168" t="s">
        <v>367</v>
      </c>
      <c r="G136" s="170"/>
      <c r="H136" s="97" t="s">
        <v>368</v>
      </c>
      <c r="I136" s="100" t="s">
        <v>213</v>
      </c>
      <c r="J136" s="97" t="s">
        <v>369</v>
      </c>
      <c r="K136" s="163" t="s">
        <v>71</v>
      </c>
      <c r="L136" s="146">
        <v>45413</v>
      </c>
      <c r="M136" s="167" t="s">
        <v>29</v>
      </c>
      <c r="N136" s="16"/>
      <c r="O136" s="102"/>
      <c r="P136" s="100" t="s">
        <v>71</v>
      </c>
      <c r="Q136" s="167" t="s">
        <v>50</v>
      </c>
      <c r="R136" s="16"/>
      <c r="S136" s="165" t="s">
        <v>51</v>
      </c>
    </row>
    <row r="137" spans="2:19" ht="30" x14ac:dyDescent="0.25">
      <c r="B137" s="115" t="s">
        <v>264</v>
      </c>
      <c r="C137" s="135" t="s">
        <v>29</v>
      </c>
      <c r="D137" s="42">
        <v>45402</v>
      </c>
      <c r="E137" s="163" t="s">
        <v>30</v>
      </c>
      <c r="F137" s="168" t="s">
        <v>370</v>
      </c>
      <c r="G137" s="170"/>
      <c r="H137" s="97" t="s">
        <v>371</v>
      </c>
      <c r="I137" s="100" t="s">
        <v>213</v>
      </c>
      <c r="J137" s="97" t="s">
        <v>372</v>
      </c>
      <c r="K137" s="163" t="s">
        <v>71</v>
      </c>
      <c r="L137" s="146">
        <v>45474</v>
      </c>
      <c r="M137" s="167" t="s">
        <v>29</v>
      </c>
      <c r="N137" s="16"/>
      <c r="O137" s="102"/>
      <c r="P137" s="100" t="s">
        <v>71</v>
      </c>
      <c r="Q137" s="167" t="s">
        <v>50</v>
      </c>
      <c r="R137" s="16"/>
      <c r="S137" s="165" t="s">
        <v>51</v>
      </c>
    </row>
    <row r="138" spans="2:19" x14ac:dyDescent="0.25">
      <c r="B138" s="115" t="s">
        <v>28</v>
      </c>
      <c r="C138" s="135" t="s">
        <v>29</v>
      </c>
      <c r="D138" s="42">
        <v>45402</v>
      </c>
      <c r="E138" s="163" t="s">
        <v>30</v>
      </c>
      <c r="F138" s="168" t="s">
        <v>373</v>
      </c>
      <c r="G138" s="170" t="s">
        <v>307</v>
      </c>
      <c r="H138" s="97" t="s">
        <v>374</v>
      </c>
      <c r="I138" s="100" t="s">
        <v>211</v>
      </c>
      <c r="J138" s="97" t="s">
        <v>375</v>
      </c>
      <c r="K138" s="163" t="s">
        <v>32</v>
      </c>
      <c r="L138" s="164" t="s">
        <v>315</v>
      </c>
      <c r="M138" s="167" t="s">
        <v>29</v>
      </c>
      <c r="N138" s="16"/>
      <c r="O138" s="102" t="s">
        <v>32</v>
      </c>
      <c r="P138" s="100" t="s">
        <v>71</v>
      </c>
      <c r="Q138" s="167" t="s">
        <v>50</v>
      </c>
      <c r="R138" s="16"/>
      <c r="S138" s="165" t="s">
        <v>51</v>
      </c>
    </row>
    <row r="139" spans="2:19" ht="30" x14ac:dyDescent="0.25">
      <c r="B139" s="115" t="s">
        <v>36</v>
      </c>
      <c r="C139" s="135" t="s">
        <v>29</v>
      </c>
      <c r="D139" s="42">
        <v>45402</v>
      </c>
      <c r="E139" s="163" t="s">
        <v>30</v>
      </c>
      <c r="F139" s="168" t="s">
        <v>54</v>
      </c>
      <c r="G139" s="170" t="s">
        <v>307</v>
      </c>
      <c r="H139" s="97" t="s">
        <v>376</v>
      </c>
      <c r="I139" s="100" t="s">
        <v>206</v>
      </c>
      <c r="J139" s="97" t="s">
        <v>362</v>
      </c>
      <c r="K139" s="163" t="s">
        <v>377</v>
      </c>
      <c r="L139" s="164" t="s">
        <v>323</v>
      </c>
      <c r="M139" s="167" t="s">
        <v>29</v>
      </c>
      <c r="N139" s="16"/>
      <c r="O139" s="102" t="s">
        <v>377</v>
      </c>
      <c r="P139" s="100" t="s">
        <v>71</v>
      </c>
      <c r="Q139" s="167" t="s">
        <v>50</v>
      </c>
      <c r="R139" s="16"/>
      <c r="S139" s="165" t="s">
        <v>51</v>
      </c>
    </row>
    <row r="140" spans="2:19" ht="30" x14ac:dyDescent="0.25">
      <c r="B140" s="115" t="s">
        <v>36</v>
      </c>
      <c r="C140" s="135" t="s">
        <v>29</v>
      </c>
      <c r="D140" s="42">
        <v>45402</v>
      </c>
      <c r="E140" s="163" t="s">
        <v>30</v>
      </c>
      <c r="F140" s="168" t="s">
        <v>33</v>
      </c>
      <c r="G140" s="170" t="s">
        <v>307</v>
      </c>
      <c r="H140" s="97" t="s">
        <v>378</v>
      </c>
      <c r="I140" s="100" t="s">
        <v>207</v>
      </c>
      <c r="J140" s="97" t="s">
        <v>379</v>
      </c>
      <c r="K140" s="163" t="s">
        <v>377</v>
      </c>
      <c r="L140" s="164" t="s">
        <v>380</v>
      </c>
      <c r="M140" s="167" t="s">
        <v>29</v>
      </c>
      <c r="N140" s="16"/>
      <c r="O140" s="102" t="s">
        <v>377</v>
      </c>
      <c r="P140" s="100" t="s">
        <v>71</v>
      </c>
      <c r="Q140" s="167" t="s">
        <v>50</v>
      </c>
      <c r="R140" s="16"/>
      <c r="S140" s="165" t="s">
        <v>51</v>
      </c>
    </row>
    <row r="141" spans="2:19" x14ac:dyDescent="0.25">
      <c r="B141" s="115" t="s">
        <v>36</v>
      </c>
      <c r="C141" s="135" t="s">
        <v>29</v>
      </c>
      <c r="D141" s="42">
        <v>45402</v>
      </c>
      <c r="E141" s="163" t="s">
        <v>30</v>
      </c>
      <c r="F141" s="168" t="s">
        <v>381</v>
      </c>
      <c r="G141" s="170" t="s">
        <v>307</v>
      </c>
      <c r="H141" s="97" t="s">
        <v>382</v>
      </c>
      <c r="I141" s="100" t="s">
        <v>207</v>
      </c>
      <c r="J141" s="97" t="s">
        <v>383</v>
      </c>
      <c r="K141" s="163" t="s">
        <v>377</v>
      </c>
      <c r="L141" s="164" t="s">
        <v>380</v>
      </c>
      <c r="M141" s="167" t="s">
        <v>29</v>
      </c>
      <c r="N141" s="16"/>
      <c r="O141" s="102" t="s">
        <v>377</v>
      </c>
      <c r="P141" s="100" t="s">
        <v>71</v>
      </c>
      <c r="Q141" s="167" t="s">
        <v>50</v>
      </c>
      <c r="R141" s="16"/>
      <c r="S141" s="165" t="s">
        <v>51</v>
      </c>
    </row>
    <row r="142" spans="2:19" x14ac:dyDescent="0.25">
      <c r="B142" s="115" t="s">
        <v>59</v>
      </c>
      <c r="C142" s="135" t="s">
        <v>29</v>
      </c>
      <c r="D142" s="42">
        <v>45402</v>
      </c>
      <c r="E142" s="163" t="s">
        <v>30</v>
      </c>
      <c r="F142" s="168" t="s">
        <v>384</v>
      </c>
      <c r="G142" s="170" t="s">
        <v>242</v>
      </c>
      <c r="H142" s="97" t="s">
        <v>385</v>
      </c>
      <c r="I142" s="100" t="s">
        <v>206</v>
      </c>
      <c r="J142" s="97" t="s">
        <v>386</v>
      </c>
      <c r="K142" s="163" t="s">
        <v>56</v>
      </c>
      <c r="L142" s="164" t="s">
        <v>319</v>
      </c>
      <c r="M142" s="167" t="s">
        <v>29</v>
      </c>
      <c r="N142" s="16"/>
      <c r="O142" s="102" t="s">
        <v>56</v>
      </c>
      <c r="P142" s="100" t="s">
        <v>71</v>
      </c>
      <c r="Q142" s="167" t="s">
        <v>50</v>
      </c>
      <c r="R142" s="16"/>
      <c r="S142" s="165" t="s">
        <v>51</v>
      </c>
    </row>
    <row r="143" spans="2:19" x14ac:dyDescent="0.25">
      <c r="B143" s="115" t="s">
        <v>53</v>
      </c>
      <c r="C143" s="135" t="s">
        <v>29</v>
      </c>
      <c r="D143" s="42">
        <v>45402</v>
      </c>
      <c r="E143" s="163" t="s">
        <v>30</v>
      </c>
      <c r="F143" s="168" t="s">
        <v>387</v>
      </c>
      <c r="G143" s="170" t="s">
        <v>307</v>
      </c>
      <c r="H143" s="97" t="s">
        <v>388</v>
      </c>
      <c r="I143" s="100" t="s">
        <v>202</v>
      </c>
      <c r="J143" s="97" t="s">
        <v>389</v>
      </c>
      <c r="K143" s="163" t="s">
        <v>56</v>
      </c>
      <c r="L143" s="164" t="s">
        <v>319</v>
      </c>
      <c r="M143" s="167" t="s">
        <v>29</v>
      </c>
      <c r="N143" s="16"/>
      <c r="O143" s="102" t="s">
        <v>56</v>
      </c>
      <c r="P143" s="100" t="s">
        <v>71</v>
      </c>
      <c r="Q143" s="167" t="s">
        <v>50</v>
      </c>
      <c r="R143" s="16"/>
      <c r="S143" s="165" t="s">
        <v>51</v>
      </c>
    </row>
    <row r="144" spans="2:19" x14ac:dyDescent="0.25">
      <c r="B144" s="115" t="s">
        <v>85</v>
      </c>
      <c r="C144" s="135" t="s">
        <v>29</v>
      </c>
      <c r="D144" s="42">
        <v>45402</v>
      </c>
      <c r="E144" s="163" t="s">
        <v>30</v>
      </c>
      <c r="F144" s="168" t="s">
        <v>390</v>
      </c>
      <c r="G144" s="170" t="s">
        <v>307</v>
      </c>
      <c r="H144" s="97" t="s">
        <v>391</v>
      </c>
      <c r="I144" s="100" t="s">
        <v>210</v>
      </c>
      <c r="J144" s="97" t="s">
        <v>392</v>
      </c>
      <c r="K144" s="163" t="s">
        <v>56</v>
      </c>
      <c r="L144" s="164" t="s">
        <v>319</v>
      </c>
      <c r="M144" s="167" t="s">
        <v>29</v>
      </c>
      <c r="N144" s="16"/>
      <c r="O144" s="102" t="s">
        <v>56</v>
      </c>
      <c r="P144" s="100" t="s">
        <v>71</v>
      </c>
      <c r="Q144" s="167" t="s">
        <v>50</v>
      </c>
      <c r="R144" s="16"/>
      <c r="S144" s="165" t="s">
        <v>51</v>
      </c>
    </row>
    <row r="145" spans="2:19" x14ac:dyDescent="0.25">
      <c r="B145" s="115" t="s">
        <v>87</v>
      </c>
      <c r="C145" s="135" t="s">
        <v>29</v>
      </c>
      <c r="D145" s="42">
        <v>45404</v>
      </c>
      <c r="E145" s="163" t="s">
        <v>30</v>
      </c>
      <c r="F145" s="168" t="s">
        <v>246</v>
      </c>
      <c r="G145" s="170" t="s">
        <v>274</v>
      </c>
      <c r="H145" s="97" t="s">
        <v>393</v>
      </c>
      <c r="I145" s="100" t="s">
        <v>212</v>
      </c>
      <c r="J145" s="97" t="s">
        <v>394</v>
      </c>
      <c r="K145" s="163" t="s">
        <v>77</v>
      </c>
      <c r="L145" s="164" t="s">
        <v>319</v>
      </c>
      <c r="M145" s="167" t="s">
        <v>29</v>
      </c>
      <c r="N145" s="16"/>
      <c r="O145" s="102" t="s">
        <v>77</v>
      </c>
      <c r="P145" s="100" t="s">
        <v>79</v>
      </c>
      <c r="Q145" s="167" t="s">
        <v>50</v>
      </c>
      <c r="R145" s="16"/>
      <c r="S145" s="165" t="s">
        <v>51</v>
      </c>
    </row>
    <row r="146" spans="2:19" x14ac:dyDescent="0.25">
      <c r="B146" s="115" t="s">
        <v>87</v>
      </c>
      <c r="C146" s="135" t="s">
        <v>29</v>
      </c>
      <c r="D146" s="42">
        <v>45404</v>
      </c>
      <c r="E146" s="163" t="s">
        <v>30</v>
      </c>
      <c r="F146" s="97" t="s">
        <v>397</v>
      </c>
      <c r="G146" s="170" t="s">
        <v>398</v>
      </c>
      <c r="H146" s="97" t="s">
        <v>399</v>
      </c>
      <c r="I146" s="100" t="s">
        <v>212</v>
      </c>
      <c r="J146" s="97" t="s">
        <v>396</v>
      </c>
      <c r="K146" s="163" t="s">
        <v>77</v>
      </c>
      <c r="L146" s="164" t="s">
        <v>395</v>
      </c>
      <c r="M146" s="167" t="s">
        <v>29</v>
      </c>
      <c r="N146" s="16"/>
      <c r="O146" s="102" t="s">
        <v>77</v>
      </c>
      <c r="P146" s="100" t="s">
        <v>79</v>
      </c>
      <c r="Q146" s="167" t="s">
        <v>50</v>
      </c>
      <c r="R146" s="16"/>
      <c r="S146" s="165" t="s">
        <v>51</v>
      </c>
    </row>
    <row r="147" spans="2:19" ht="30" x14ac:dyDescent="0.25">
      <c r="B147" s="115" t="s">
        <v>87</v>
      </c>
      <c r="C147" s="135" t="s">
        <v>29</v>
      </c>
      <c r="D147" s="42">
        <v>45409</v>
      </c>
      <c r="E147" s="163" t="s">
        <v>30</v>
      </c>
      <c r="F147" s="168" t="s">
        <v>246</v>
      </c>
      <c r="G147" s="170" t="s">
        <v>400</v>
      </c>
      <c r="H147" s="97" t="s">
        <v>401</v>
      </c>
      <c r="I147" s="100" t="s">
        <v>202</v>
      </c>
      <c r="J147" s="97" t="s">
        <v>402</v>
      </c>
      <c r="K147" s="163" t="s">
        <v>77</v>
      </c>
      <c r="L147" s="164" t="s">
        <v>323</v>
      </c>
      <c r="M147" s="167" t="s">
        <v>29</v>
      </c>
      <c r="N147" s="16"/>
      <c r="O147" s="102" t="s">
        <v>77</v>
      </c>
      <c r="P147" s="100" t="s">
        <v>79</v>
      </c>
      <c r="Q147" s="167" t="s">
        <v>50</v>
      </c>
      <c r="R147" s="16"/>
      <c r="S147" s="165" t="s">
        <v>51</v>
      </c>
    </row>
    <row r="148" spans="2:19" ht="30" x14ac:dyDescent="0.25">
      <c r="B148" s="134" t="s">
        <v>88</v>
      </c>
      <c r="C148" s="135" t="s">
        <v>29</v>
      </c>
      <c r="D148" s="42">
        <v>45409</v>
      </c>
      <c r="E148" s="163" t="s">
        <v>30</v>
      </c>
      <c r="F148" s="168" t="s">
        <v>403</v>
      </c>
      <c r="G148" s="170" t="s">
        <v>400</v>
      </c>
      <c r="H148" s="97" t="s">
        <v>404</v>
      </c>
      <c r="I148" s="100" t="s">
        <v>207</v>
      </c>
      <c r="J148" s="97" t="s">
        <v>405</v>
      </c>
      <c r="K148" s="163" t="s">
        <v>81</v>
      </c>
      <c r="L148" s="164" t="s">
        <v>323</v>
      </c>
      <c r="M148" s="167" t="s">
        <v>29</v>
      </c>
      <c r="N148" s="16"/>
      <c r="O148" s="102" t="s">
        <v>81</v>
      </c>
      <c r="P148" s="100" t="s">
        <v>79</v>
      </c>
      <c r="Q148" s="167" t="s">
        <v>50</v>
      </c>
      <c r="R148" s="16"/>
      <c r="S148" s="165" t="s">
        <v>51</v>
      </c>
    </row>
    <row r="149" spans="2:19" ht="30" x14ac:dyDescent="0.25">
      <c r="B149" s="115" t="s">
        <v>265</v>
      </c>
      <c r="C149" s="135" t="s">
        <v>29</v>
      </c>
      <c r="D149" s="42">
        <v>45413</v>
      </c>
      <c r="E149" s="163" t="s">
        <v>30</v>
      </c>
      <c r="F149" s="168" t="s">
        <v>406</v>
      </c>
      <c r="G149" s="170">
        <v>45413</v>
      </c>
      <c r="H149" s="97" t="s">
        <v>407</v>
      </c>
      <c r="I149" s="100" t="s">
        <v>207</v>
      </c>
      <c r="J149" s="97" t="s">
        <v>408</v>
      </c>
      <c r="K149" s="163" t="s">
        <v>409</v>
      </c>
      <c r="L149" s="42">
        <v>45414</v>
      </c>
      <c r="M149" s="167" t="s">
        <v>29</v>
      </c>
      <c r="N149" s="16"/>
      <c r="O149" s="102" t="s">
        <v>32</v>
      </c>
      <c r="P149" s="100" t="s">
        <v>75</v>
      </c>
      <c r="Q149" s="167" t="s">
        <v>50</v>
      </c>
      <c r="R149" s="16"/>
      <c r="S149" s="165" t="s">
        <v>51</v>
      </c>
    </row>
    <row r="150" spans="2:19" x14ac:dyDescent="0.25">
      <c r="B150" s="115" t="s">
        <v>266</v>
      </c>
      <c r="C150" s="135" t="s">
        <v>29</v>
      </c>
      <c r="D150" s="42">
        <v>45409</v>
      </c>
      <c r="E150" s="163" t="s">
        <v>30</v>
      </c>
      <c r="F150" s="168" t="s">
        <v>410</v>
      </c>
      <c r="G150" s="170" t="s">
        <v>400</v>
      </c>
      <c r="H150" s="97" t="s">
        <v>412</v>
      </c>
      <c r="I150" s="100" t="s">
        <v>207</v>
      </c>
      <c r="J150" s="97" t="s">
        <v>414</v>
      </c>
      <c r="K150" s="163" t="s">
        <v>86</v>
      </c>
      <c r="L150" s="164" t="s">
        <v>323</v>
      </c>
      <c r="M150" s="167" t="s">
        <v>29</v>
      </c>
      <c r="N150" s="16"/>
      <c r="O150" s="102" t="s">
        <v>86</v>
      </c>
      <c r="P150" s="100" t="s">
        <v>71</v>
      </c>
      <c r="Q150" s="167" t="s">
        <v>50</v>
      </c>
      <c r="R150" s="16"/>
      <c r="S150" s="165" t="s">
        <v>51</v>
      </c>
    </row>
    <row r="151" spans="2:19" ht="30" x14ac:dyDescent="0.25">
      <c r="B151" s="115" t="s">
        <v>266</v>
      </c>
      <c r="C151" s="135" t="s">
        <v>29</v>
      </c>
      <c r="D151" s="42">
        <v>45409</v>
      </c>
      <c r="E151" s="163" t="s">
        <v>30</v>
      </c>
      <c r="F151" s="168" t="s">
        <v>411</v>
      </c>
      <c r="G151" s="170" t="s">
        <v>400</v>
      </c>
      <c r="H151" s="97" t="s">
        <v>413</v>
      </c>
      <c r="I151" s="100" t="s">
        <v>206</v>
      </c>
      <c r="J151" s="97" t="s">
        <v>415</v>
      </c>
      <c r="K151" s="163" t="s">
        <v>86</v>
      </c>
      <c r="L151" s="164" t="s">
        <v>323</v>
      </c>
      <c r="M151" s="167" t="s">
        <v>29</v>
      </c>
      <c r="N151" s="16"/>
      <c r="O151" s="102" t="s">
        <v>86</v>
      </c>
      <c r="P151" s="100" t="s">
        <v>71</v>
      </c>
      <c r="Q151" s="167" t="s">
        <v>50</v>
      </c>
      <c r="R151" s="16"/>
      <c r="S151" s="165" t="s">
        <v>51</v>
      </c>
    </row>
    <row r="152" spans="2:19" ht="30" x14ac:dyDescent="0.25">
      <c r="B152" s="115" t="s">
        <v>36</v>
      </c>
      <c r="C152" s="135" t="s">
        <v>72</v>
      </c>
      <c r="D152" s="42">
        <v>45412</v>
      </c>
      <c r="E152" s="163" t="s">
        <v>73</v>
      </c>
      <c r="F152" s="168" t="s">
        <v>416</v>
      </c>
      <c r="G152" s="170" t="s">
        <v>323</v>
      </c>
      <c r="H152" s="97" t="s">
        <v>417</v>
      </c>
      <c r="I152" s="100" t="s">
        <v>211</v>
      </c>
      <c r="J152" s="97" t="s">
        <v>418</v>
      </c>
      <c r="K152" s="163" t="s">
        <v>83</v>
      </c>
      <c r="L152" s="164" t="s">
        <v>419</v>
      </c>
      <c r="M152" s="167" t="s">
        <v>70</v>
      </c>
      <c r="N152" s="16"/>
      <c r="O152" s="102" t="s">
        <v>83</v>
      </c>
      <c r="P152" s="100" t="s">
        <v>82</v>
      </c>
      <c r="Q152" s="167" t="s">
        <v>50</v>
      </c>
      <c r="R152" s="16"/>
      <c r="S152" s="165" t="s">
        <v>51</v>
      </c>
    </row>
    <row r="153" spans="2:19" ht="30" x14ac:dyDescent="0.25">
      <c r="B153" s="115" t="s">
        <v>36</v>
      </c>
      <c r="C153" s="135" t="s">
        <v>29</v>
      </c>
      <c r="D153" s="42">
        <v>45415</v>
      </c>
      <c r="E153" s="163" t="s">
        <v>30</v>
      </c>
      <c r="F153" s="168" t="s">
        <v>397</v>
      </c>
      <c r="G153" s="170" t="s">
        <v>400</v>
      </c>
      <c r="H153" s="97" t="s">
        <v>420</v>
      </c>
      <c r="I153" s="100" t="s">
        <v>215</v>
      </c>
      <c r="J153" s="97" t="s">
        <v>421</v>
      </c>
      <c r="K153" s="163" t="s">
        <v>40</v>
      </c>
      <c r="L153" s="164" t="s">
        <v>422</v>
      </c>
      <c r="M153" s="167" t="s">
        <v>29</v>
      </c>
      <c r="N153" s="16"/>
      <c r="O153" s="102" t="s">
        <v>40</v>
      </c>
      <c r="P153" s="100" t="s">
        <v>49</v>
      </c>
      <c r="Q153" s="167" t="s">
        <v>50</v>
      </c>
      <c r="R153" s="16"/>
      <c r="S153" s="165" t="s">
        <v>51</v>
      </c>
    </row>
    <row r="154" spans="2:19" ht="45" x14ac:dyDescent="0.25">
      <c r="B154" s="140" t="s">
        <v>352</v>
      </c>
      <c r="C154" s="135" t="s">
        <v>72</v>
      </c>
      <c r="D154" s="42">
        <v>45416</v>
      </c>
      <c r="E154" s="163" t="s">
        <v>30</v>
      </c>
      <c r="F154" s="168" t="s">
        <v>425</v>
      </c>
      <c r="G154" s="170" t="s">
        <v>323</v>
      </c>
      <c r="H154" s="97" t="s">
        <v>423</v>
      </c>
      <c r="I154" s="100" t="s">
        <v>207</v>
      </c>
      <c r="J154" s="97" t="s">
        <v>424</v>
      </c>
      <c r="K154" s="163" t="s">
        <v>86</v>
      </c>
      <c r="L154" s="164" t="s">
        <v>419</v>
      </c>
      <c r="M154" s="167" t="s">
        <v>29</v>
      </c>
      <c r="N154" s="16"/>
      <c r="O154" s="102" t="s">
        <v>86</v>
      </c>
      <c r="P154" s="100" t="s">
        <v>71</v>
      </c>
      <c r="Q154" s="167" t="s">
        <v>50</v>
      </c>
      <c r="R154" s="16"/>
      <c r="S154" s="165" t="s">
        <v>51</v>
      </c>
    </row>
    <row r="155" spans="2:19" x14ac:dyDescent="0.25">
      <c r="B155" s="115" t="s">
        <v>45</v>
      </c>
      <c r="C155" s="135" t="s">
        <v>29</v>
      </c>
      <c r="D155" s="42">
        <v>45418</v>
      </c>
      <c r="E155" s="163" t="s">
        <v>37</v>
      </c>
      <c r="F155" s="168" t="s">
        <v>426</v>
      </c>
      <c r="G155" s="170" t="s">
        <v>323</v>
      </c>
      <c r="H155" s="97" t="s">
        <v>427</v>
      </c>
      <c r="I155" s="100" t="s">
        <v>205</v>
      </c>
      <c r="J155" s="97" t="s">
        <v>428</v>
      </c>
      <c r="K155" s="163" t="s">
        <v>40</v>
      </c>
      <c r="L155" s="164" t="s">
        <v>395</v>
      </c>
      <c r="M155" s="167" t="s">
        <v>29</v>
      </c>
      <c r="N155" s="16"/>
      <c r="O155" s="102" t="s">
        <v>40</v>
      </c>
      <c r="P155" s="100" t="s">
        <v>49</v>
      </c>
      <c r="Q155" s="167" t="s">
        <v>50</v>
      </c>
      <c r="R155" s="16"/>
      <c r="S155" s="165" t="s">
        <v>51</v>
      </c>
    </row>
    <row r="156" spans="2:19" x14ac:dyDescent="0.25">
      <c r="B156" s="115" t="s">
        <v>85</v>
      </c>
      <c r="C156" s="135" t="s">
        <v>29</v>
      </c>
      <c r="D156" s="42">
        <v>45418</v>
      </c>
      <c r="E156" s="163" t="s">
        <v>37</v>
      </c>
      <c r="F156" s="168" t="s">
        <v>54</v>
      </c>
      <c r="G156" s="170" t="s">
        <v>323</v>
      </c>
      <c r="H156" s="97" t="s">
        <v>429</v>
      </c>
      <c r="I156" s="100" t="s">
        <v>207</v>
      </c>
      <c r="J156" s="97" t="s">
        <v>430</v>
      </c>
      <c r="K156" s="163"/>
      <c r="L156" s="164"/>
      <c r="M156" s="167"/>
      <c r="N156" s="16"/>
      <c r="O156" s="102" t="s">
        <v>40</v>
      </c>
      <c r="P156" s="100" t="s">
        <v>49</v>
      </c>
      <c r="Q156" s="167" t="s">
        <v>50</v>
      </c>
      <c r="R156" s="16"/>
      <c r="S156" s="165" t="s">
        <v>51</v>
      </c>
    </row>
    <row r="157" spans="2:19" ht="60" x14ac:dyDescent="0.25">
      <c r="B157" s="115" t="s">
        <v>53</v>
      </c>
      <c r="C157" s="135" t="s">
        <v>29</v>
      </c>
      <c r="D157" s="42">
        <v>45421</v>
      </c>
      <c r="E157" s="163" t="s">
        <v>30</v>
      </c>
      <c r="F157" s="168" t="s">
        <v>431</v>
      </c>
      <c r="G157" s="170" t="s">
        <v>432</v>
      </c>
      <c r="H157" s="97" t="s">
        <v>434</v>
      </c>
      <c r="I157" s="100" t="s">
        <v>215</v>
      </c>
      <c r="J157" s="97" t="s">
        <v>433</v>
      </c>
      <c r="K157" s="163" t="s">
        <v>56</v>
      </c>
      <c r="L157" s="168" t="s">
        <v>436</v>
      </c>
      <c r="M157" s="167" t="s">
        <v>29</v>
      </c>
      <c r="N157" s="16"/>
      <c r="O157" s="102" t="s">
        <v>56</v>
      </c>
      <c r="P157" s="100" t="s">
        <v>75</v>
      </c>
      <c r="Q157" s="167" t="s">
        <v>50</v>
      </c>
      <c r="R157" s="16"/>
      <c r="S157" s="165" t="s">
        <v>435</v>
      </c>
    </row>
    <row r="158" spans="2:19" ht="30" x14ac:dyDescent="0.25">
      <c r="B158" s="115" t="s">
        <v>53</v>
      </c>
      <c r="C158" s="135" t="s">
        <v>29</v>
      </c>
      <c r="D158" s="42">
        <v>45421</v>
      </c>
      <c r="E158" s="163" t="s">
        <v>30</v>
      </c>
      <c r="F158" s="168" t="s">
        <v>437</v>
      </c>
      <c r="G158" s="170" t="s">
        <v>400</v>
      </c>
      <c r="H158" s="97" t="s">
        <v>438</v>
      </c>
      <c r="I158" s="100" t="s">
        <v>202</v>
      </c>
      <c r="J158" s="97" t="s">
        <v>439</v>
      </c>
      <c r="K158" s="163" t="s">
        <v>56</v>
      </c>
      <c r="L158" s="168" t="s">
        <v>440</v>
      </c>
      <c r="M158" s="167" t="s">
        <v>29</v>
      </c>
      <c r="N158" s="16"/>
      <c r="O158" s="102" t="s">
        <v>56</v>
      </c>
      <c r="P158" s="100" t="s">
        <v>75</v>
      </c>
      <c r="Q158" s="167" t="s">
        <v>50</v>
      </c>
      <c r="R158" s="16"/>
      <c r="S158" s="165" t="s">
        <v>435</v>
      </c>
    </row>
    <row r="159" spans="2:19" ht="45" x14ac:dyDescent="0.25">
      <c r="B159" s="115" t="s">
        <v>62</v>
      </c>
      <c r="C159" s="135" t="s">
        <v>29</v>
      </c>
      <c r="D159" s="42">
        <v>45421</v>
      </c>
      <c r="E159" s="163" t="s">
        <v>30</v>
      </c>
      <c r="F159" s="168" t="s">
        <v>441</v>
      </c>
      <c r="G159" s="170" t="s">
        <v>323</v>
      </c>
      <c r="H159" s="97" t="s">
        <v>442</v>
      </c>
      <c r="I159" s="100" t="s">
        <v>207</v>
      </c>
      <c r="J159" s="97" t="s">
        <v>443</v>
      </c>
      <c r="K159" s="163" t="s">
        <v>444</v>
      </c>
      <c r="L159" s="164" t="s">
        <v>445</v>
      </c>
      <c r="M159" s="167" t="s">
        <v>29</v>
      </c>
      <c r="N159" s="16"/>
      <c r="O159" s="102" t="s">
        <v>56</v>
      </c>
      <c r="P159" s="100" t="s">
        <v>75</v>
      </c>
      <c r="Q159" s="167" t="s">
        <v>50</v>
      </c>
      <c r="R159" s="16"/>
      <c r="S159" s="165" t="s">
        <v>435</v>
      </c>
    </row>
    <row r="160" spans="2:19" ht="45" x14ac:dyDescent="0.25">
      <c r="B160" s="115" t="s">
        <v>28</v>
      </c>
      <c r="C160" s="135" t="s">
        <v>29</v>
      </c>
      <c r="D160" s="42">
        <v>45421</v>
      </c>
      <c r="E160" s="163" t="s">
        <v>30</v>
      </c>
      <c r="F160" s="168" t="s">
        <v>446</v>
      </c>
      <c r="G160" s="170" t="s">
        <v>432</v>
      </c>
      <c r="H160" s="97" t="s">
        <v>447</v>
      </c>
      <c r="I160" s="100" t="s">
        <v>209</v>
      </c>
      <c r="J160" s="97" t="s">
        <v>448</v>
      </c>
      <c r="K160" s="163" t="s">
        <v>71</v>
      </c>
      <c r="L160" s="164" t="s">
        <v>395</v>
      </c>
      <c r="M160" s="167" t="s">
        <v>29</v>
      </c>
      <c r="N160" s="16"/>
      <c r="O160" s="102" t="s">
        <v>71</v>
      </c>
      <c r="P160" s="100" t="s">
        <v>75</v>
      </c>
      <c r="Q160" s="167" t="s">
        <v>50</v>
      </c>
      <c r="R160" s="16"/>
      <c r="S160" s="165" t="s">
        <v>435</v>
      </c>
    </row>
    <row r="161" spans="2:19" ht="30" x14ac:dyDescent="0.25">
      <c r="B161" s="115" t="s">
        <v>85</v>
      </c>
      <c r="C161" s="135" t="s">
        <v>29</v>
      </c>
      <c r="D161" s="42">
        <v>45421</v>
      </c>
      <c r="E161" s="163" t="s">
        <v>30</v>
      </c>
      <c r="F161" s="168" t="s">
        <v>449</v>
      </c>
      <c r="G161" s="170" t="s">
        <v>445</v>
      </c>
      <c r="H161" s="97" t="s">
        <v>450</v>
      </c>
      <c r="I161" s="100" t="s">
        <v>202</v>
      </c>
      <c r="J161" s="97" t="s">
        <v>451</v>
      </c>
      <c r="K161" s="163" t="s">
        <v>75</v>
      </c>
      <c r="L161" s="164" t="s">
        <v>315</v>
      </c>
      <c r="M161" s="167" t="s">
        <v>29</v>
      </c>
      <c r="N161" s="16"/>
      <c r="O161" s="102" t="s">
        <v>56</v>
      </c>
      <c r="P161" s="100" t="s">
        <v>75</v>
      </c>
      <c r="Q161" s="167" t="s">
        <v>50</v>
      </c>
      <c r="R161" s="16"/>
      <c r="S161" s="165" t="s">
        <v>435</v>
      </c>
    </row>
    <row r="162" spans="2:19" x14ac:dyDescent="0.25">
      <c r="B162" s="115"/>
      <c r="C162" s="135"/>
      <c r="D162" s="42"/>
      <c r="E162" s="163"/>
      <c r="F162" s="168"/>
      <c r="G162" s="170"/>
      <c r="H162" s="97"/>
      <c r="I162" s="100"/>
      <c r="J162" s="97"/>
      <c r="K162" s="163"/>
      <c r="L162" s="164"/>
      <c r="M162" s="167"/>
      <c r="N162" s="16"/>
      <c r="O162" s="102"/>
      <c r="P162" s="100"/>
      <c r="Q162" s="167"/>
      <c r="R162" s="16"/>
      <c r="S162" s="165"/>
    </row>
    <row r="163" spans="2:19" x14ac:dyDescent="0.25">
      <c r="B163" s="115"/>
      <c r="C163" s="135"/>
      <c r="D163" s="42"/>
      <c r="E163" s="163"/>
      <c r="F163" s="168"/>
      <c r="G163" s="170"/>
      <c r="H163" s="97"/>
      <c r="I163" s="100"/>
      <c r="J163" s="97"/>
      <c r="K163" s="163"/>
      <c r="L163" s="164"/>
      <c r="M163" s="167"/>
      <c r="N163" s="16"/>
      <c r="O163" s="102"/>
      <c r="P163" s="100"/>
      <c r="Q163" s="167"/>
      <c r="R163" s="16"/>
      <c r="S163" s="165"/>
    </row>
    <row r="164" spans="2:19" x14ac:dyDescent="0.25">
      <c r="B164" s="115"/>
      <c r="C164" s="135"/>
      <c r="D164" s="42"/>
      <c r="E164" s="163"/>
      <c r="F164" s="168"/>
      <c r="G164" s="170"/>
      <c r="H164" s="97"/>
      <c r="I164" s="100"/>
      <c r="J164" s="97"/>
      <c r="K164" s="163"/>
      <c r="L164" s="164"/>
      <c r="M164" s="167"/>
      <c r="N164" s="16"/>
      <c r="O164" s="102"/>
      <c r="P164" s="100"/>
      <c r="Q164" s="167"/>
      <c r="R164" s="16"/>
      <c r="S164" s="165"/>
    </row>
    <row r="165" spans="2:19" x14ac:dyDescent="0.25">
      <c r="B165" s="115"/>
      <c r="C165" s="135"/>
      <c r="D165" s="42"/>
      <c r="E165" s="163"/>
      <c r="F165" s="168"/>
      <c r="G165" s="170"/>
      <c r="H165" s="97"/>
      <c r="I165" s="100"/>
      <c r="J165" s="97"/>
      <c r="K165" s="163"/>
      <c r="L165" s="164"/>
      <c r="M165" s="167"/>
      <c r="N165" s="16"/>
      <c r="O165" s="102"/>
      <c r="P165" s="100"/>
      <c r="Q165" s="167"/>
      <c r="R165" s="16"/>
      <c r="S165" s="165"/>
    </row>
    <row r="166" spans="2:19" x14ac:dyDescent="0.25">
      <c r="B166" s="115"/>
      <c r="C166" s="135"/>
      <c r="D166" s="42"/>
      <c r="E166" s="163"/>
      <c r="F166" s="168"/>
      <c r="G166" s="170"/>
      <c r="H166" s="97"/>
      <c r="I166" s="100"/>
      <c r="J166" s="97"/>
      <c r="K166" s="163"/>
      <c r="L166" s="164"/>
      <c r="M166" s="167"/>
      <c r="N166" s="16"/>
      <c r="O166" s="102"/>
      <c r="P166" s="100"/>
      <c r="Q166" s="167"/>
      <c r="R166" s="16"/>
      <c r="S166" s="165"/>
    </row>
    <row r="167" spans="2:19" x14ac:dyDescent="0.25">
      <c r="B167" s="115"/>
      <c r="C167" s="135"/>
      <c r="D167" s="42"/>
      <c r="E167" s="163"/>
      <c r="F167" s="168"/>
      <c r="G167" s="170"/>
      <c r="H167" s="97"/>
      <c r="I167" s="100"/>
      <c r="J167" s="97"/>
      <c r="K167" s="163"/>
      <c r="L167" s="164"/>
      <c r="M167" s="167"/>
      <c r="N167" s="16"/>
      <c r="O167" s="102"/>
      <c r="P167" s="100"/>
      <c r="Q167" s="167"/>
      <c r="R167" s="16"/>
      <c r="S167" s="165"/>
    </row>
    <row r="168" spans="2:19" x14ac:dyDescent="0.25">
      <c r="B168" s="115"/>
      <c r="C168" s="135"/>
      <c r="D168" s="42"/>
      <c r="E168" s="163"/>
      <c r="F168" s="168"/>
      <c r="G168" s="170"/>
      <c r="H168" s="97"/>
      <c r="I168" s="100"/>
      <c r="J168" s="97"/>
      <c r="K168" s="163"/>
      <c r="L168" s="164"/>
      <c r="M168" s="167"/>
      <c r="N168" s="16"/>
      <c r="O168" s="102"/>
      <c r="P168" s="100"/>
      <c r="Q168" s="167"/>
      <c r="R168" s="16"/>
      <c r="S168" s="165"/>
    </row>
    <row r="169" spans="2:19" x14ac:dyDescent="0.25">
      <c r="B169" s="115"/>
      <c r="C169" s="135"/>
      <c r="D169" s="42"/>
      <c r="E169" s="163"/>
      <c r="F169" s="168"/>
      <c r="G169" s="170"/>
      <c r="H169" s="97"/>
      <c r="I169" s="100"/>
      <c r="J169" s="97"/>
      <c r="K169" s="163"/>
      <c r="L169" s="164"/>
      <c r="M169" s="167"/>
      <c r="N169" s="16"/>
      <c r="O169" s="102"/>
      <c r="P169" s="100"/>
      <c r="Q169" s="167"/>
      <c r="R169" s="16"/>
      <c r="S169" s="165"/>
    </row>
    <row r="170" spans="2:19" x14ac:dyDescent="0.25">
      <c r="B170" s="115"/>
      <c r="C170" s="135"/>
      <c r="D170" s="42"/>
      <c r="E170" s="163"/>
      <c r="F170" s="168"/>
      <c r="G170" s="170"/>
      <c r="H170" s="97"/>
      <c r="I170" s="100"/>
      <c r="J170" s="97"/>
      <c r="K170" s="163"/>
      <c r="L170" s="164"/>
      <c r="M170" s="167"/>
      <c r="N170" s="16"/>
      <c r="O170" s="102"/>
      <c r="P170" s="100"/>
      <c r="Q170" s="167"/>
      <c r="R170" s="16"/>
      <c r="S170" s="165"/>
    </row>
    <row r="171" spans="2:19" x14ac:dyDescent="0.25">
      <c r="B171" s="115"/>
      <c r="C171" s="135"/>
      <c r="D171" s="42"/>
      <c r="E171" s="163"/>
      <c r="F171" s="168"/>
      <c r="G171" s="170"/>
      <c r="H171" s="97"/>
      <c r="I171" s="100"/>
      <c r="J171" s="97"/>
      <c r="K171" s="163"/>
      <c r="L171" s="164"/>
      <c r="M171" s="167"/>
      <c r="N171" s="16"/>
      <c r="O171" s="102"/>
      <c r="P171" s="100"/>
      <c r="Q171" s="167"/>
      <c r="R171" s="16"/>
      <c r="S171" s="165"/>
    </row>
    <row r="172" spans="2:19" x14ac:dyDescent="0.25">
      <c r="B172" s="115"/>
      <c r="C172" s="135"/>
      <c r="D172" s="42"/>
      <c r="E172" s="163"/>
      <c r="F172" s="168"/>
      <c r="G172" s="170"/>
      <c r="H172" s="97"/>
      <c r="I172" s="100"/>
      <c r="J172" s="97"/>
      <c r="K172" s="163"/>
      <c r="L172" s="164"/>
      <c r="M172" s="167"/>
      <c r="N172" s="16"/>
      <c r="O172" s="102"/>
      <c r="P172" s="100"/>
      <c r="Q172" s="167"/>
      <c r="R172" s="16"/>
      <c r="S172" s="165"/>
    </row>
    <row r="173" spans="2:19" x14ac:dyDescent="0.25">
      <c r="B173" s="115"/>
      <c r="C173" s="135"/>
      <c r="D173" s="42"/>
      <c r="E173" s="163"/>
      <c r="F173" s="168"/>
      <c r="G173" s="170"/>
      <c r="H173" s="97"/>
      <c r="I173" s="100"/>
      <c r="J173" s="97"/>
      <c r="K173" s="163"/>
      <c r="L173" s="164"/>
      <c r="M173" s="167"/>
      <c r="N173" s="16"/>
      <c r="O173" s="102"/>
      <c r="P173" s="100"/>
      <c r="Q173" s="167"/>
      <c r="R173" s="16"/>
      <c r="S173" s="165"/>
    </row>
    <row r="174" spans="2:19" x14ac:dyDescent="0.25">
      <c r="B174" s="115"/>
      <c r="C174" s="135"/>
      <c r="D174" s="42"/>
      <c r="E174" s="163"/>
      <c r="F174" s="168"/>
      <c r="G174" s="170"/>
      <c r="H174" s="97"/>
      <c r="I174" s="100"/>
      <c r="J174" s="97"/>
      <c r="K174" s="163"/>
      <c r="L174" s="164"/>
      <c r="M174" s="167"/>
      <c r="N174" s="16"/>
      <c r="O174" s="102"/>
      <c r="P174" s="100"/>
      <c r="Q174" s="167"/>
      <c r="R174" s="16"/>
      <c r="S174" s="165"/>
    </row>
    <row r="175" spans="2:19" x14ac:dyDescent="0.25">
      <c r="B175" s="115"/>
      <c r="C175" s="135"/>
      <c r="D175" s="42"/>
      <c r="E175" s="163"/>
      <c r="F175" s="168"/>
      <c r="G175" s="170"/>
      <c r="H175" s="97"/>
      <c r="I175" s="100"/>
      <c r="J175" s="97"/>
      <c r="K175" s="163"/>
      <c r="L175" s="164"/>
      <c r="M175" s="167"/>
      <c r="N175" s="16"/>
      <c r="O175" s="102"/>
      <c r="P175" s="100"/>
      <c r="Q175" s="167"/>
      <c r="R175" s="16"/>
      <c r="S175" s="165"/>
    </row>
    <row r="176" spans="2:19" x14ac:dyDescent="0.25">
      <c r="B176" s="115"/>
      <c r="C176" s="135"/>
      <c r="D176" s="42"/>
      <c r="E176" s="163"/>
      <c r="F176" s="168"/>
      <c r="G176" s="170"/>
      <c r="H176" s="97"/>
      <c r="I176" s="100"/>
      <c r="J176" s="97"/>
      <c r="K176" s="163"/>
      <c r="L176" s="164"/>
      <c r="M176" s="167"/>
      <c r="N176" s="16"/>
      <c r="O176" s="102"/>
      <c r="P176" s="100"/>
      <c r="Q176" s="167"/>
      <c r="R176" s="16"/>
      <c r="S176" s="165"/>
    </row>
    <row r="177" spans="2:19" x14ac:dyDescent="0.25">
      <c r="B177" s="115"/>
      <c r="C177" s="135"/>
      <c r="D177" s="42"/>
      <c r="E177" s="163"/>
      <c r="F177" s="168"/>
      <c r="G177" s="170"/>
      <c r="H177" s="97"/>
      <c r="I177" s="100"/>
      <c r="J177" s="97"/>
      <c r="K177" s="163"/>
      <c r="L177" s="164"/>
      <c r="M177" s="167"/>
      <c r="N177" s="16"/>
      <c r="O177" s="102"/>
      <c r="P177" s="100"/>
      <c r="Q177" s="167"/>
      <c r="R177" s="16"/>
      <c r="S177" s="165"/>
    </row>
    <row r="178" spans="2:19" x14ac:dyDescent="0.25">
      <c r="B178" s="115"/>
      <c r="C178" s="135"/>
      <c r="D178" s="42"/>
      <c r="E178" s="163"/>
      <c r="F178" s="168"/>
      <c r="G178" s="170"/>
      <c r="H178" s="97"/>
      <c r="I178" s="100"/>
      <c r="J178" s="97"/>
      <c r="K178" s="163"/>
      <c r="L178" s="164"/>
      <c r="M178" s="167"/>
      <c r="N178" s="16"/>
      <c r="O178" s="102"/>
      <c r="P178" s="100"/>
      <c r="Q178" s="167"/>
      <c r="R178" s="16"/>
      <c r="S178" s="165"/>
    </row>
    <row r="179" spans="2:19" x14ac:dyDescent="0.25">
      <c r="B179" s="115"/>
      <c r="C179" s="135"/>
      <c r="D179" s="42"/>
      <c r="E179" s="163"/>
      <c r="F179" s="168"/>
      <c r="G179" s="170"/>
      <c r="H179" s="97"/>
      <c r="I179" s="100"/>
      <c r="J179" s="97"/>
      <c r="K179" s="163"/>
      <c r="L179" s="164"/>
      <c r="M179" s="167"/>
      <c r="N179" s="16"/>
      <c r="O179" s="102"/>
      <c r="P179" s="100"/>
      <c r="Q179" s="167"/>
      <c r="R179" s="16"/>
      <c r="S179" s="165"/>
    </row>
    <row r="180" spans="2:19" x14ac:dyDescent="0.25">
      <c r="B180" s="115"/>
      <c r="C180" s="135"/>
      <c r="D180" s="42"/>
      <c r="E180" s="163"/>
      <c r="F180" s="168"/>
      <c r="G180" s="170"/>
      <c r="H180" s="97"/>
      <c r="I180" s="100"/>
      <c r="J180" s="97"/>
      <c r="K180" s="163"/>
      <c r="L180" s="164"/>
      <c r="M180" s="167"/>
      <c r="N180" s="16"/>
      <c r="O180" s="102"/>
      <c r="P180" s="100"/>
      <c r="Q180" s="167"/>
      <c r="R180" s="16"/>
      <c r="S180" s="165"/>
    </row>
    <row r="181" spans="2:19" x14ac:dyDescent="0.25">
      <c r="B181" s="115"/>
      <c r="C181" s="135"/>
      <c r="D181" s="42"/>
      <c r="E181" s="163"/>
      <c r="F181" s="168"/>
      <c r="G181" s="170"/>
      <c r="H181" s="97"/>
      <c r="I181" s="100"/>
      <c r="J181" s="97"/>
      <c r="K181" s="163"/>
      <c r="L181" s="164"/>
      <c r="M181" s="167"/>
      <c r="N181" s="16"/>
      <c r="O181" s="102"/>
      <c r="P181" s="100"/>
      <c r="Q181" s="167"/>
      <c r="R181" s="16"/>
      <c r="S181" s="165"/>
    </row>
    <row r="182" spans="2:19" x14ac:dyDescent="0.25">
      <c r="B182" s="115"/>
      <c r="C182" s="135"/>
      <c r="D182" s="42"/>
      <c r="E182" s="163"/>
      <c r="F182" s="168"/>
      <c r="G182" s="170"/>
      <c r="H182" s="97"/>
      <c r="I182" s="100"/>
      <c r="J182" s="97"/>
      <c r="K182" s="163"/>
      <c r="L182" s="164"/>
      <c r="M182" s="167"/>
      <c r="N182" s="16"/>
      <c r="O182" s="102"/>
      <c r="P182" s="100"/>
      <c r="Q182" s="167"/>
      <c r="R182" s="16"/>
      <c r="S182" s="165"/>
    </row>
    <row r="183" spans="2:19" x14ac:dyDescent="0.25">
      <c r="B183" s="115"/>
      <c r="C183" s="135"/>
      <c r="D183" s="42"/>
      <c r="E183" s="163"/>
      <c r="F183" s="168"/>
      <c r="G183" s="170"/>
      <c r="H183" s="97"/>
      <c r="I183" s="100"/>
      <c r="J183" s="97"/>
      <c r="K183" s="163"/>
      <c r="L183" s="164"/>
      <c r="M183" s="167"/>
      <c r="N183" s="16"/>
      <c r="O183" s="102"/>
      <c r="P183" s="100"/>
      <c r="Q183" s="167"/>
      <c r="R183" s="16"/>
      <c r="S183" s="165"/>
    </row>
    <row r="184" spans="2:19" x14ac:dyDescent="0.25">
      <c r="B184" s="115"/>
      <c r="C184" s="135"/>
      <c r="D184" s="42"/>
      <c r="E184" s="163"/>
      <c r="F184" s="168"/>
      <c r="G184" s="170"/>
      <c r="H184" s="97"/>
      <c r="I184" s="100"/>
      <c r="J184" s="97"/>
      <c r="K184" s="163"/>
      <c r="L184" s="164"/>
      <c r="M184" s="167"/>
      <c r="N184" s="16"/>
      <c r="O184" s="102"/>
      <c r="P184" s="100"/>
      <c r="Q184" s="167"/>
      <c r="R184" s="16"/>
      <c r="S184" s="165"/>
    </row>
    <row r="185" spans="2:19" x14ac:dyDescent="0.25">
      <c r="B185" s="115"/>
      <c r="C185" s="135"/>
      <c r="D185" s="42"/>
      <c r="E185" s="163"/>
      <c r="F185" s="168"/>
      <c r="G185" s="170"/>
      <c r="H185" s="97"/>
      <c r="I185" s="100"/>
      <c r="J185" s="97"/>
      <c r="K185" s="163"/>
      <c r="L185" s="164"/>
      <c r="M185" s="167"/>
      <c r="N185" s="16"/>
      <c r="O185" s="102"/>
      <c r="P185" s="100"/>
      <c r="Q185" s="167"/>
      <c r="R185" s="16"/>
      <c r="S185" s="165"/>
    </row>
    <row r="186" spans="2:19" x14ac:dyDescent="0.25">
      <c r="B186" s="115"/>
      <c r="C186" s="135"/>
      <c r="D186" s="42"/>
      <c r="E186" s="163"/>
      <c r="F186" s="168"/>
      <c r="G186" s="170"/>
      <c r="H186" s="97"/>
      <c r="I186" s="100"/>
      <c r="J186" s="97"/>
      <c r="K186" s="163"/>
      <c r="L186" s="164"/>
      <c r="M186" s="167"/>
      <c r="N186" s="16"/>
      <c r="O186" s="102"/>
      <c r="P186" s="100"/>
      <c r="Q186" s="167"/>
      <c r="R186" s="16"/>
      <c r="S186" s="165"/>
    </row>
    <row r="187" spans="2:19" x14ac:dyDescent="0.25">
      <c r="B187" s="115"/>
      <c r="C187" s="135"/>
      <c r="D187" s="42"/>
      <c r="E187" s="163"/>
      <c r="F187" s="168"/>
      <c r="G187" s="170"/>
      <c r="H187" s="97"/>
      <c r="I187" s="100"/>
      <c r="J187" s="97"/>
      <c r="K187" s="163"/>
      <c r="L187" s="164"/>
      <c r="M187" s="167"/>
      <c r="N187" s="16"/>
      <c r="O187" s="102"/>
      <c r="P187" s="100"/>
      <c r="Q187" s="167"/>
      <c r="R187" s="16"/>
      <c r="S187" s="165"/>
    </row>
    <row r="188" spans="2:19" x14ac:dyDescent="0.25">
      <c r="B188" s="115"/>
      <c r="C188" s="135"/>
      <c r="D188" s="42"/>
      <c r="E188" s="163"/>
      <c r="F188" s="168"/>
      <c r="G188" s="170"/>
      <c r="H188" s="97"/>
      <c r="I188" s="100"/>
      <c r="J188" s="97"/>
      <c r="K188" s="163"/>
      <c r="L188" s="164"/>
      <c r="M188" s="167"/>
      <c r="N188" s="16"/>
      <c r="O188" s="102"/>
      <c r="P188" s="100"/>
      <c r="Q188" s="167"/>
      <c r="R188" s="16"/>
      <c r="S188" s="165"/>
    </row>
    <row r="189" spans="2:19" x14ac:dyDescent="0.25">
      <c r="B189" s="115"/>
      <c r="C189" s="135"/>
      <c r="D189" s="42"/>
      <c r="E189" s="163"/>
      <c r="F189" s="168"/>
      <c r="G189" s="170"/>
      <c r="H189" s="97"/>
      <c r="I189" s="100"/>
      <c r="J189" s="97"/>
      <c r="K189" s="163"/>
      <c r="L189" s="164"/>
      <c r="M189" s="167"/>
      <c r="N189" s="16"/>
      <c r="O189" s="102"/>
      <c r="P189" s="100"/>
      <c r="Q189" s="167"/>
      <c r="R189" s="16"/>
      <c r="S189" s="165"/>
    </row>
    <row r="190" spans="2:19" ht="15.75" thickBot="1" x14ac:dyDescent="0.3">
      <c r="B190" s="119"/>
      <c r="C190" s="120"/>
      <c r="D190" s="107"/>
      <c r="E190" s="24"/>
      <c r="F190" s="104"/>
      <c r="G190" s="30"/>
      <c r="H190" s="121"/>
      <c r="I190" s="120"/>
      <c r="J190" s="121"/>
      <c r="K190" s="24"/>
      <c r="L190" s="19"/>
      <c r="M190" s="27"/>
      <c r="N190" s="16"/>
      <c r="O190" s="122"/>
      <c r="P190" s="120"/>
      <c r="Q190" s="27"/>
      <c r="R190" s="16"/>
      <c r="S190" s="34"/>
    </row>
  </sheetData>
  <autoFilter ref="A28:S161"/>
  <mergeCells count="57">
    <mergeCell ref="S45:S46"/>
    <mergeCell ref="D45:D46"/>
    <mergeCell ref="H45:H46"/>
    <mergeCell ref="J45:J46"/>
    <mergeCell ref="L45:L46"/>
    <mergeCell ref="M45:M46"/>
    <mergeCell ref="S63:S65"/>
    <mergeCell ref="D77:D79"/>
    <mergeCell ref="H77:H79"/>
    <mergeCell ref="J77:J79"/>
    <mergeCell ref="L77:L79"/>
    <mergeCell ref="M77:M79"/>
    <mergeCell ref="O77:O79"/>
    <mergeCell ref="P77:P79"/>
    <mergeCell ref="Q77:Q79"/>
    <mergeCell ref="S77:S79"/>
    <mergeCell ref="D63:D65"/>
    <mergeCell ref="J63:J65"/>
    <mergeCell ref="L63:L65"/>
    <mergeCell ref="M63:M65"/>
    <mergeCell ref="H81:H82"/>
    <mergeCell ref="C92:C95"/>
    <mergeCell ref="D92:D95"/>
    <mergeCell ref="H92:H95"/>
    <mergeCell ref="I92:I95"/>
    <mergeCell ref="S92:S95"/>
    <mergeCell ref="L92:L95"/>
    <mergeCell ref="M92:M95"/>
    <mergeCell ref="O92:O95"/>
    <mergeCell ref="P92:P95"/>
    <mergeCell ref="Q92:Q95"/>
    <mergeCell ref="J92:J95"/>
    <mergeCell ref="M114:M117"/>
    <mergeCell ref="O114:O117"/>
    <mergeCell ref="H114:H117"/>
    <mergeCell ref="M132:M133"/>
    <mergeCell ref="K132:K133"/>
    <mergeCell ref="L132:L133"/>
    <mergeCell ref="I114:I117"/>
    <mergeCell ref="J114:J117"/>
    <mergeCell ref="K114:K117"/>
    <mergeCell ref="L114:L117"/>
    <mergeCell ref="O132:O133"/>
    <mergeCell ref="C114:C117"/>
    <mergeCell ref="D114:D117"/>
    <mergeCell ref="E114:E117"/>
    <mergeCell ref="F114:F117"/>
    <mergeCell ref="G114:G117"/>
    <mergeCell ref="P132:P133"/>
    <mergeCell ref="P114:P117"/>
    <mergeCell ref="Q114:Q117"/>
    <mergeCell ref="S114:S117"/>
    <mergeCell ref="F132:F133"/>
    <mergeCell ref="G132:G133"/>
    <mergeCell ref="H132:H133"/>
    <mergeCell ref="I132:I133"/>
    <mergeCell ref="J132:J133"/>
  </mergeCells>
  <dataValidations count="25">
    <dataValidation type="list" allowBlank="1" showInputMessage="1" showErrorMessage="1" sqref="Q126:Q189">
      <formula1>$Q$2</formula1>
    </dataValidation>
    <dataValidation type="list" allowBlank="1" showInputMessage="1" showErrorMessage="1" sqref="K126:K131 K138 K142:K148 K150:K158 K162:K189">
      <formula1>$E$2:$E$9</formula1>
    </dataValidation>
    <dataValidation type="list" allowBlank="1" showInputMessage="1" showErrorMessage="1" sqref="E126:E189">
      <formula1>$D$2:$D$5</formula1>
    </dataValidation>
    <dataValidation type="list" allowBlank="1" showInputMessage="1" showErrorMessage="1" sqref="C113 C126:C190">
      <formula1>$C$2:$C$3</formula1>
    </dataValidation>
    <dataValidation type="list" allowBlank="1" showInputMessage="1" showErrorMessage="1" sqref="S29:S359">
      <formula1>$S$2:$S$3</formula1>
    </dataValidation>
    <dataValidation type="list" allowBlank="1" showInputMessage="1" showErrorMessage="1" sqref="P29:P132 P134:P359">
      <formula1>$P$2:$P$6</formula1>
    </dataValidation>
    <dataValidation type="list" allowBlank="1" showInputMessage="1" showErrorMessage="1" sqref="O29:O131 O136:O138 O142:O159 O161:O319">
      <formula1>$O$2:$O$9</formula1>
    </dataValidation>
    <dataValidation type="list" allowBlank="1" showInputMessage="1" showErrorMessage="1" sqref="M29:M132 M134:M319">
      <formula1>$F$2:$F$3</formula1>
    </dataValidation>
    <dataValidation type="list" allowBlank="1" showInputMessage="1" showErrorMessage="1" sqref="I29:I132 I134:I728">
      <formula1>$G$2:$G$17</formula1>
    </dataValidation>
    <dataValidation type="list" allowBlank="1" showInputMessage="1" showErrorMessage="1" sqref="B29:B727">
      <formula1>$B$2:$B$26</formula1>
    </dataValidation>
    <dataValidation type="list" allowBlank="1" showInputMessage="1" showErrorMessage="1" sqref="K89:K90 K92:K97 K81:K87 K190 K99:K114 K118:K125">
      <formula1>$E$25:$E$33</formula1>
    </dataValidation>
    <dataValidation type="list" allowBlank="1" showInputMessage="1" showErrorMessage="1" sqref="C96:C100 C81:C92 C114 C103:C112 C118:C125">
      <formula1>$C$25:$C$27</formula1>
    </dataValidation>
    <dataValidation type="list" allowBlank="1" showInputMessage="1" showErrorMessage="1" sqref="Q96:Q100 Q81:Q92 Q190 Q103:Q114 Q118:Q125">
      <formula1>$Q$25</formula1>
    </dataValidation>
    <dataValidation type="list" allowBlank="1" showInputMessage="1" showErrorMessage="1" sqref="E190 E81:E114 E118:E125">
      <formula1>$D$25:$D$29</formula1>
    </dataValidation>
    <dataValidation type="list" allowBlank="1" showInputMessage="1" showErrorMessage="1" sqref="H73:H75 H66">
      <formula1>$H$27:$H$31</formula1>
    </dataValidation>
    <dataValidation type="list" allowBlank="1" showInputMessage="1" showErrorMessage="1" sqref="Q80 Q66:Q77">
      <formula1>$P$27</formula1>
    </dataValidation>
    <dataValidation type="list" allowBlank="1" showInputMessage="1" showErrorMessage="1" sqref="C66:C80">
      <formula1>$C$27:$C$28</formula1>
    </dataValidation>
    <dataValidation type="list" allowBlank="1" showInputMessage="1" showErrorMessage="1" sqref="K66:K80">
      <formula1>$E$27:$E$34</formula1>
    </dataValidation>
    <dataValidation type="list" allowBlank="1" showInputMessage="1" showErrorMessage="1" sqref="E66:E80">
      <formula1>$D$27:$D$30</formula1>
    </dataValidation>
    <dataValidation type="list" allowBlank="1" showInputMessage="1" showErrorMessage="1" sqref="E44:E65">
      <formula1>$E$31:$E$34</formula1>
    </dataValidation>
    <dataValidation type="list" allowBlank="1" showInputMessage="1" showErrorMessage="1" sqref="K44:K65">
      <formula1>$F$31:$F$38</formula1>
    </dataValidation>
    <dataValidation type="list" allowBlank="1" showInputMessage="1" showErrorMessage="1" sqref="C44:C65">
      <formula1>$D$31:$D$32</formula1>
    </dataValidation>
    <dataValidation type="list" allowBlank="1" showInputMessage="1" showErrorMessage="1" sqref="Q44:Q65">
      <formula1>$R$31</formula1>
    </dataValidation>
    <dataValidation type="list" allowBlank="1" showInputMessage="1" showErrorMessage="1" sqref="Q29:Q43 K29:K43 E29:E37 E40:E43 C29:C43">
      <formula1>#REF!</formula1>
    </dataValidation>
    <dataValidation type="list" allowBlank="1" showInputMessage="1" showErrorMessage="1" sqref="E38:E39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3" operator="containsText" id="{F4C25A21-0892-44A9-9380-0940D46E2ECC}">
            <xm:f>NOT(ISERROR(SEARCH($C$3,C29)))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4" operator="containsText" id="{A1DBE14F-71DB-4A24-8FD9-184005B31354}">
            <xm:f>NOT(ISERROR(SEARCH($C$2,C29)))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C127 C29:C125 C129:C138 C142 C149:C150 C152:C728</xm:sqref>
        </x14:conditionalFormatting>
        <x14:conditionalFormatting xmlns:xm="http://schemas.microsoft.com/office/excel/2006/main">
          <x14:cfRule type="containsText" priority="109" operator="containsText" id="{7F2C6115-082F-4233-B598-6584DF9E9FB3}">
            <xm:f>NOT(ISERROR(SEARCH($D$5,E29)))</xm:f>
            <xm:f>$D$5</xm:f>
            <x14:dxf/>
          </x14:cfRule>
          <x14:cfRule type="containsText" priority="110" operator="containsText" id="{6CF37E59-1A02-41AC-914E-B25504EE209A}">
            <xm:f>NOT(ISERROR(SEARCH($D$4,E29)))</xm:f>
            <xm:f>$D$4</xm:f>
            <x14:dxf/>
          </x14:cfRule>
          <x14:cfRule type="containsText" priority="111" operator="containsText" id="{EB0ABD8D-ACCD-47F4-8DC2-C8D510BF7608}">
            <xm:f>NOT(ISERROR(SEARCH($D$3,E29)))</xm:f>
            <xm:f>$D$3</xm:f>
            <x14:dxf/>
          </x14:cfRule>
          <x14:cfRule type="containsText" priority="112" operator="containsText" id="{63F772DC-1B7F-4B9F-BAB5-9E47A61A30E1}">
            <xm:f>NOT(ISERROR(SEARCH($D$2,E29)))</xm:f>
            <xm:f>$D$2</xm:f>
            <x14:dxf/>
          </x14:cfRule>
          <xm:sqref>E129:E138 E127 E29:E125 E145 E147 E149:E150 E152:E728</xm:sqref>
        </x14:conditionalFormatting>
        <x14:conditionalFormatting xmlns:xm="http://schemas.microsoft.com/office/excel/2006/main">
          <x14:cfRule type="containsText" priority="107" operator="containsText" id="{17B48791-20FD-4A1C-BD80-B111642CABC0}">
            <xm:f>NOT(ISERROR(SEARCH($F$3,M29)))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8" operator="containsText" id="{4865EFAF-108E-44C5-A658-E8819CA6ACCB}">
            <xm:f>NOT(ISERROR(SEARCH($F$2,M29)))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M129 M132 M29:M125 M134:M142 M145 M147:M160 M162:M319</xm:sqref>
        </x14:conditionalFormatting>
        <x14:conditionalFormatting xmlns:xm="http://schemas.microsoft.com/office/excel/2006/main">
          <x14:cfRule type="containsText" priority="105" operator="containsText" id="{EE23708B-CCAC-4834-9DE6-6A490173F011}">
            <xm:f>NOT(ISERROR(SEARCH($S$3,S29)))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6" operator="containsText" id="{760BBBEB-FF30-4C9F-891C-53EB701B9C5B}">
            <xm:f>NOT(ISERROR(SEARCH($S$2,S29)))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S129 S131 S29:S125 S145 S152:S153 S157 S162:S359</xm:sqref>
        </x14:conditionalFormatting>
        <x14:conditionalFormatting xmlns:xm="http://schemas.microsoft.com/office/excel/2006/main">
          <x14:cfRule type="containsText" priority="103" operator="containsText" id="{78784324-8DEA-40C9-846D-56B69DF0CB71}">
            <xm:f>NOT(ISERROR(SEARCH($C$3,C126)))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" operator="containsText" id="{E9F60E04-BC52-424F-85E7-48FF5E886A94}">
            <xm:f>NOT(ISERROR(SEARCH($C$2,C126)))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C126</xm:sqref>
        </x14:conditionalFormatting>
        <x14:conditionalFormatting xmlns:xm="http://schemas.microsoft.com/office/excel/2006/main">
          <x14:cfRule type="containsText" priority="99" operator="containsText" id="{95B6E4B4-324F-48DB-B090-BD46C7979B80}">
            <xm:f>NOT(ISERROR(SEARCH($D$5,E126)))</xm:f>
            <xm:f>$D$5</xm:f>
            <x14:dxf/>
          </x14:cfRule>
          <x14:cfRule type="containsText" priority="100" operator="containsText" id="{E7049BAC-FC09-4235-B47C-EBEB2EBA33BE}">
            <xm:f>NOT(ISERROR(SEARCH($D$4,E126)))</xm:f>
            <xm:f>$D$4</xm:f>
            <x14:dxf/>
          </x14:cfRule>
          <x14:cfRule type="containsText" priority="101" operator="containsText" id="{1AE86E66-F7F5-4620-9A07-97F9B7D1CDA0}">
            <xm:f>NOT(ISERROR(SEARCH($D$3,E126)))</xm:f>
            <xm:f>$D$3</xm:f>
            <x14:dxf/>
          </x14:cfRule>
          <x14:cfRule type="containsText" priority="102" operator="containsText" id="{92C95900-0D00-4F16-A8E5-75303C72A38E}">
            <xm:f>NOT(ISERROR(SEARCH($D$2,E126)))</xm:f>
            <xm:f>$D$2</xm:f>
            <x14:dxf/>
          </x14:cfRule>
          <xm:sqref>E126</xm:sqref>
        </x14:conditionalFormatting>
        <x14:conditionalFormatting xmlns:xm="http://schemas.microsoft.com/office/excel/2006/main">
          <x14:cfRule type="containsText" priority="97" operator="containsText" id="{24423039-2802-4DAF-A54B-C440E5E88F7B}">
            <xm:f>NOT(ISERROR(SEARCH($F$3,M126)))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8" operator="containsText" id="{6D8EDF79-2B6C-4AF8-A5B6-F89C39FF0A69}">
            <xm:f>NOT(ISERROR(SEARCH($F$2,M126)))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M126</xm:sqref>
        </x14:conditionalFormatting>
        <x14:conditionalFormatting xmlns:xm="http://schemas.microsoft.com/office/excel/2006/main">
          <x14:cfRule type="containsText" priority="95" operator="containsText" id="{9746E488-35BA-4DE6-B7CC-0A36DA7AA673}">
            <xm:f>NOT(ISERROR(SEARCH($S$3,S126)))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FC21A8F6-1F8B-41FB-98B2-63D1A54F2EF5}">
            <xm:f>NOT(ISERROR(SEARCH($S$2,S126)))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S126</xm:sqref>
        </x14:conditionalFormatting>
        <x14:conditionalFormatting xmlns:xm="http://schemas.microsoft.com/office/excel/2006/main">
          <x14:cfRule type="containsText" priority="93" operator="containsText" id="{8E943E35-0117-4B48-8AAA-0F9EF7C3CC64}">
            <xm:f>NOT(ISERROR(SEARCH($F$3,M130)))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4" operator="containsText" id="{6CD5B93A-C56E-4D12-98ED-68F3F13B1313}">
            <xm:f>NOT(ISERROR(SEARCH($F$2,M130)))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ontainsText" priority="91" operator="containsText" id="{62F58145-33E0-44D8-B0D4-CC34F3C8A8CB}">
            <xm:f>NOT(ISERROR(SEARCH($S$3,S130)))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2" operator="containsText" id="{A754924C-D1C4-48B7-B0C0-2EB73EFC621C}">
            <xm:f>NOT(ISERROR(SEARCH($S$2,S130)))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ontainsText" priority="89" operator="containsText" id="{2E36DD04-F38F-4BBC-9606-0EF3DFD67FCF}">
            <xm:f>NOT(ISERROR(SEARCH($F$3,M131)))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4D445A4-F9DC-405D-B117-7404D2DD5738}">
            <xm:f>NOT(ISERROR(SEARCH($F$2,M131)))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M131</xm:sqref>
        </x14:conditionalFormatting>
        <x14:conditionalFormatting xmlns:xm="http://schemas.microsoft.com/office/excel/2006/main">
          <x14:cfRule type="containsText" priority="87" operator="containsText" id="{331E7E9F-4925-4E0D-9F36-278C0966DBC4}">
            <xm:f>NOT(ISERROR(SEARCH($S$3,S127)))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8701E2B8-505B-44C5-B74D-F58255482B63}">
            <xm:f>NOT(ISERROR(SEARCH($S$2,S127)))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S127</xm:sqref>
        </x14:conditionalFormatting>
        <x14:conditionalFormatting xmlns:xm="http://schemas.microsoft.com/office/excel/2006/main">
          <x14:cfRule type="containsText" priority="85" operator="containsText" id="{F2D77FA2-31BB-44AE-B72D-B53818DBC50E}">
            <xm:f>NOT(ISERROR(SEARCH($F$3,M127)))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C1830332-EE8C-43A4-965A-6BFC2CB4A50E}">
            <xm:f>NOT(ISERROR(SEARCH($F$2,M127)))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M127</xm:sqref>
        </x14:conditionalFormatting>
        <x14:conditionalFormatting xmlns:xm="http://schemas.microsoft.com/office/excel/2006/main">
          <x14:cfRule type="containsText" priority="83" operator="containsText" id="{16274D3F-8110-4AC0-B888-38B930630EC0}">
            <xm:f>NOT(ISERROR(SEARCH($C$3,C128)))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4" operator="containsText" id="{ADC8E25A-5BE0-4940-A3CC-ADCB158E9DE2}">
            <xm:f>NOT(ISERROR(SEARCH($C$2,C128)))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C128</xm:sqref>
        </x14:conditionalFormatting>
        <x14:conditionalFormatting xmlns:xm="http://schemas.microsoft.com/office/excel/2006/main">
          <x14:cfRule type="containsText" priority="79" operator="containsText" id="{E48BCDFB-4943-4339-B621-592F16EBBB21}">
            <xm:f>NOT(ISERROR(SEARCH($D$5,E128)))</xm:f>
            <xm:f>$D$5</xm:f>
            <x14:dxf/>
          </x14:cfRule>
          <x14:cfRule type="containsText" priority="80" operator="containsText" id="{A17D3ED2-3921-4063-9380-72AC528A41FE}">
            <xm:f>NOT(ISERROR(SEARCH($D$4,E128)))</xm:f>
            <xm:f>$D$4</xm:f>
            <x14:dxf/>
          </x14:cfRule>
          <x14:cfRule type="containsText" priority="81" operator="containsText" id="{E7519171-C8F6-4343-BB4E-794E0EB398B7}">
            <xm:f>NOT(ISERROR(SEARCH($D$3,E128)))</xm:f>
            <xm:f>$D$3</xm:f>
            <x14:dxf/>
          </x14:cfRule>
          <x14:cfRule type="containsText" priority="82" operator="containsText" id="{844BE859-09F7-4965-843B-25BA058903CF}">
            <xm:f>NOT(ISERROR(SEARCH($D$2,E128)))</xm:f>
            <xm:f>$D$2</xm:f>
            <x14:dxf/>
          </x14:cfRule>
          <xm:sqref>E128</xm:sqref>
        </x14:conditionalFormatting>
        <x14:conditionalFormatting xmlns:xm="http://schemas.microsoft.com/office/excel/2006/main">
          <x14:cfRule type="containsText" priority="77" operator="containsText" id="{2A0BD7A1-06B8-4598-B9A6-79E8DC91D1E7}">
            <xm:f>NOT(ISERROR(SEARCH($S$3,S128)))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8" operator="containsText" id="{F9731002-F434-42D1-B90C-5AFAD11E9BCC}">
            <xm:f>NOT(ISERROR(SEARCH($S$2,S128)))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S128</xm:sqref>
        </x14:conditionalFormatting>
        <x14:conditionalFormatting xmlns:xm="http://schemas.microsoft.com/office/excel/2006/main">
          <x14:cfRule type="containsText" priority="75" operator="containsText" id="{94ADB925-984B-4DF7-8DCE-AF6AA6D18197}">
            <xm:f>NOT(ISERROR(SEARCH($F$3,M128)))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C4402FDC-2D4B-4AF1-8E21-6E9A8A820898}">
            <xm:f>NOT(ISERROR(SEARCH($F$2,M128)))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M128</xm:sqref>
        </x14:conditionalFormatting>
        <x14:conditionalFormatting xmlns:xm="http://schemas.microsoft.com/office/excel/2006/main">
          <x14:cfRule type="containsText" priority="73" operator="containsText" id="{BC07493C-8E22-441B-A51D-4E9211C70157}">
            <xm:f>NOT(ISERROR(SEARCH($C$3,C139)))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4" operator="containsText" id="{65890DB5-C401-4D72-BF99-50CD588D8663}">
            <xm:f>NOT(ISERROR(SEARCH($C$2,C139)))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C139:C141</xm:sqref>
        </x14:conditionalFormatting>
        <x14:conditionalFormatting xmlns:xm="http://schemas.microsoft.com/office/excel/2006/main">
          <x14:cfRule type="containsText" priority="69" operator="containsText" id="{2B8F4AEF-7FEF-4451-93E6-B7976ECF3FDE}">
            <xm:f>NOT(ISERROR(SEARCH($D$5,E139)))</xm:f>
            <xm:f>$D$5</xm:f>
            <x14:dxf/>
          </x14:cfRule>
          <x14:cfRule type="containsText" priority="70" operator="containsText" id="{CDE1A136-68B2-4E75-AFDA-C966A4585464}">
            <xm:f>NOT(ISERROR(SEARCH($D$4,E139)))</xm:f>
            <xm:f>$D$4</xm:f>
            <x14:dxf/>
          </x14:cfRule>
          <x14:cfRule type="containsText" priority="71" operator="containsText" id="{9DC7510D-77AC-44ED-B6A2-B477C3B1C32D}">
            <xm:f>NOT(ISERROR(SEARCH($D$3,E139)))</xm:f>
            <xm:f>$D$3</xm:f>
            <x14:dxf/>
          </x14:cfRule>
          <x14:cfRule type="containsText" priority="72" operator="containsText" id="{C66D0B7F-6537-4158-ABB9-7F072BC3C788}">
            <xm:f>NOT(ISERROR(SEARCH($D$2,E139)))</xm:f>
            <xm:f>$D$2</xm:f>
            <x14:dxf/>
          </x14:cfRule>
          <xm:sqref>E139:E141</xm:sqref>
        </x14:conditionalFormatting>
        <x14:conditionalFormatting xmlns:xm="http://schemas.microsoft.com/office/excel/2006/main">
          <x14:cfRule type="containsText" priority="65" operator="containsText" id="{989F23FD-6324-4325-9A38-B2AEE9FA0F8A}">
            <xm:f>NOT(ISERROR(SEARCH($D$5,E142)))</xm:f>
            <xm:f>$D$5</xm:f>
            <x14:dxf/>
          </x14:cfRule>
          <x14:cfRule type="containsText" priority="66" operator="containsText" id="{BF46B064-39D9-43AC-863C-552AC2F8F9E4}">
            <xm:f>NOT(ISERROR(SEARCH($D$4,E142)))</xm:f>
            <xm:f>$D$4</xm:f>
            <x14:dxf/>
          </x14:cfRule>
          <x14:cfRule type="containsText" priority="67" operator="containsText" id="{5DF5A3D4-695B-4124-B117-A73E1524BF6F}">
            <xm:f>NOT(ISERROR(SEARCH($D$3,E142)))</xm:f>
            <xm:f>$D$3</xm:f>
            <x14:dxf/>
          </x14:cfRule>
          <x14:cfRule type="containsText" priority="68" operator="containsText" id="{E740337C-56FE-4570-80A8-DD32487DEB4B}">
            <xm:f>NOT(ISERROR(SEARCH($D$2,E142)))</xm:f>
            <xm:f>$D$2</xm:f>
            <x14:dxf/>
          </x14:cfRule>
          <xm:sqref>E142</xm:sqref>
        </x14:conditionalFormatting>
        <x14:conditionalFormatting xmlns:xm="http://schemas.microsoft.com/office/excel/2006/main">
          <x14:cfRule type="containsText" priority="63" operator="containsText" id="{5B62A89F-41BA-4A41-823B-BCD959F37CBA}">
            <xm:f>NOT(ISERROR(SEARCH($C$3,C143)))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4" operator="containsText" id="{F98C691E-3EC6-4B7C-AB0C-DCB49D4EF7D7}">
            <xm:f>NOT(ISERROR(SEARCH($C$2,C143)))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containsText" priority="59" operator="containsText" id="{F7AC6032-E67A-4860-9478-06BFF419D0BB}">
            <xm:f>NOT(ISERROR(SEARCH($D$5,E143)))</xm:f>
            <xm:f>$D$5</xm:f>
            <x14:dxf/>
          </x14:cfRule>
          <x14:cfRule type="containsText" priority="60" operator="containsText" id="{176863DF-57A7-443C-99B9-4B7496AD26E3}">
            <xm:f>NOT(ISERROR(SEARCH($D$4,E143)))</xm:f>
            <xm:f>$D$4</xm:f>
            <x14:dxf/>
          </x14:cfRule>
          <x14:cfRule type="containsText" priority="61" operator="containsText" id="{3A0AB021-E22A-4438-BFB0-8B12C55EE501}">
            <xm:f>NOT(ISERROR(SEARCH($D$3,E143)))</xm:f>
            <xm:f>$D$3</xm:f>
            <x14:dxf/>
          </x14:cfRule>
          <x14:cfRule type="containsText" priority="62" operator="containsText" id="{D50C30BC-D793-40F2-A8E9-A568E847CDE7}">
            <xm:f>NOT(ISERROR(SEARCH($D$2,E143)))</xm:f>
            <xm:f>$D$2</xm:f>
            <x14:dxf/>
          </x14:cfRule>
          <xm:sqref>E143</xm:sqref>
        </x14:conditionalFormatting>
        <x14:conditionalFormatting xmlns:xm="http://schemas.microsoft.com/office/excel/2006/main">
          <x14:cfRule type="containsText" priority="57" operator="containsText" id="{FEAC3A45-F9C5-4978-8BCB-BFEF13761FDA}">
            <xm:f>NOT(ISERROR(SEARCH($F$3,M143)))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8" operator="containsText" id="{AE81AFF3-F213-4A31-A4D5-AC780608DC5E}">
            <xm:f>NOT(ISERROR(SEARCH($F$2,M143)))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M143</xm:sqref>
        </x14:conditionalFormatting>
        <x14:conditionalFormatting xmlns:xm="http://schemas.microsoft.com/office/excel/2006/main">
          <x14:cfRule type="containsText" priority="55" operator="containsText" id="{70FDD499-B1EB-47C5-9834-9B469FDEB684}">
            <xm:f>NOT(ISERROR(SEARCH($C$3,C144)))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6" operator="containsText" id="{1DC96DCB-B74D-44BB-B937-7133AB8D7970}">
            <xm:f>NOT(ISERROR(SEARCH($C$2,C144)))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C144</xm:sqref>
        </x14:conditionalFormatting>
        <x14:conditionalFormatting xmlns:xm="http://schemas.microsoft.com/office/excel/2006/main">
          <x14:cfRule type="containsText" priority="51" operator="containsText" id="{357766A3-92C8-434D-B239-9F5C155D308B}">
            <xm:f>NOT(ISERROR(SEARCH($D$5,E144)))</xm:f>
            <xm:f>$D$5</xm:f>
            <x14:dxf/>
          </x14:cfRule>
          <x14:cfRule type="containsText" priority="52" operator="containsText" id="{6018AA8D-26C8-4F3D-B7BD-BF18BA78B6E0}">
            <xm:f>NOT(ISERROR(SEARCH($D$4,E144)))</xm:f>
            <xm:f>$D$4</xm:f>
            <x14:dxf/>
          </x14:cfRule>
          <x14:cfRule type="containsText" priority="53" operator="containsText" id="{98EE50A3-5F72-4163-B362-E2B4EF1D9E9B}">
            <xm:f>NOT(ISERROR(SEARCH($D$3,E144)))</xm:f>
            <xm:f>$D$3</xm:f>
            <x14:dxf/>
          </x14:cfRule>
          <x14:cfRule type="containsText" priority="54" operator="containsText" id="{0A37363B-BE0F-44CD-AA0E-274C45464232}">
            <xm:f>NOT(ISERROR(SEARCH($D$2,E144)))</xm:f>
            <xm:f>$D$2</xm:f>
            <x14:dxf/>
          </x14:cfRule>
          <xm:sqref>E144</xm:sqref>
        </x14:conditionalFormatting>
        <x14:conditionalFormatting xmlns:xm="http://schemas.microsoft.com/office/excel/2006/main">
          <x14:cfRule type="containsText" priority="49" operator="containsText" id="{17EB194D-3E02-42E7-ADFD-33ED794E5D28}">
            <xm:f>NOT(ISERROR(SEARCH($F$3,M144)))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23DA2646-41C7-4C71-A2FD-733AC39C1E4E}">
            <xm:f>NOT(ISERROR(SEARCH($F$2,M144)))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M144</xm:sqref>
        </x14:conditionalFormatting>
        <x14:conditionalFormatting xmlns:xm="http://schemas.microsoft.com/office/excel/2006/main">
          <x14:cfRule type="containsText" priority="47" operator="containsText" id="{4085E27F-03BB-4D36-8305-C635F54668F0}">
            <xm:f>NOT(ISERROR(SEARCH($C$3,C145)))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8" operator="containsText" id="{57F42CDE-A56C-4F72-8EAB-8B55A5FC9808}">
            <xm:f>NOT(ISERROR(SEARCH($C$2,C145)))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C145:C146</xm:sqref>
        </x14:conditionalFormatting>
        <x14:conditionalFormatting xmlns:xm="http://schemas.microsoft.com/office/excel/2006/main">
          <x14:cfRule type="containsText" priority="43" operator="containsText" id="{B64D6AFE-C476-4712-854F-2E0529E72AFF}">
            <xm:f>NOT(ISERROR(SEARCH($D$5,E146)))</xm:f>
            <xm:f>$D$5</xm:f>
            <x14:dxf/>
          </x14:cfRule>
          <x14:cfRule type="containsText" priority="44" operator="containsText" id="{43FAEE30-6D5A-4F32-9C5C-4567DE72F67A}">
            <xm:f>NOT(ISERROR(SEARCH($D$4,E146)))</xm:f>
            <xm:f>$D$4</xm:f>
            <x14:dxf/>
          </x14:cfRule>
          <x14:cfRule type="containsText" priority="45" operator="containsText" id="{9AFDA448-4F38-4A07-9481-05EC73B6C2E0}">
            <xm:f>NOT(ISERROR(SEARCH($D$3,E146)))</xm:f>
            <xm:f>$D$3</xm:f>
            <x14:dxf/>
          </x14:cfRule>
          <x14:cfRule type="containsText" priority="46" operator="containsText" id="{913539F5-A040-420C-9097-D3C8F37BE90A}">
            <xm:f>NOT(ISERROR(SEARCH($D$2,E146)))</xm:f>
            <xm:f>$D$2</xm:f>
            <x14:dxf/>
          </x14:cfRule>
          <xm:sqref>E146</xm:sqref>
        </x14:conditionalFormatting>
        <x14:conditionalFormatting xmlns:xm="http://schemas.microsoft.com/office/excel/2006/main">
          <x14:cfRule type="containsText" priority="41" operator="containsText" id="{E75EEDE2-3A8B-4CD2-A5EE-E813A0876CBA}">
            <xm:f>NOT(ISERROR(SEARCH($F$3,M146)))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E690DDF8-13A6-45D7-9983-56C8D12107BF}">
            <xm:f>NOT(ISERROR(SEARCH($F$2,M146)))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ontainsText" priority="39" operator="containsText" id="{364046CB-1190-4A4E-85B2-BA4DB8C81388}">
            <xm:f>NOT(ISERROR(SEARCH($S$3,S146)))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6379D798-33E3-4F77-89DE-8A56B8FCC7B6}">
            <xm:f>NOT(ISERROR(SEARCH($S$2,S146)))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S146</xm:sqref>
        </x14:conditionalFormatting>
        <x14:conditionalFormatting xmlns:xm="http://schemas.microsoft.com/office/excel/2006/main">
          <x14:cfRule type="containsText" priority="37" operator="containsText" id="{9A91D953-DE34-4E8C-8A61-2A55F5878EA0}">
            <xm:f>NOT(ISERROR(SEARCH($S$3,S132)))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CA8C55C4-0FD5-4D6F-8AE6-780A60CA8493}">
            <xm:f>NOT(ISERROR(SEARCH($S$2,S132)))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S132:S144</xm:sqref>
        </x14:conditionalFormatting>
        <x14:conditionalFormatting xmlns:xm="http://schemas.microsoft.com/office/excel/2006/main">
          <x14:cfRule type="containsText" priority="35" operator="containsText" id="{966E3926-F88F-4448-B11A-6A454931F996}">
            <xm:f>NOT(ISERROR(SEARCH($C$3,C147)))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6" operator="containsText" id="{30A74FD0-B1E9-43B9-93A2-136130129B0D}">
            <xm:f>NOT(ISERROR(SEARCH($C$2,C147)))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C147</xm:sqref>
        </x14:conditionalFormatting>
        <x14:conditionalFormatting xmlns:xm="http://schemas.microsoft.com/office/excel/2006/main">
          <x14:cfRule type="containsText" priority="33" operator="containsText" id="{EE68FA71-4729-48A6-A4F2-DB8D4085DA0B}">
            <xm:f>NOT(ISERROR(SEARCH($S$3,S147)))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64CE6404-5F2F-4380-8D9B-3723B35D453C}">
            <xm:f>NOT(ISERROR(SEARCH($S$2,S147)))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S147</xm:sqref>
        </x14:conditionalFormatting>
        <x14:conditionalFormatting xmlns:xm="http://schemas.microsoft.com/office/excel/2006/main">
          <x14:cfRule type="containsText" priority="29" operator="containsText" id="{C96E188E-F9A7-411A-AB9C-B3F536E532DD}">
            <xm:f>NOT(ISERROR(SEARCH($D$5,E148)))</xm:f>
            <xm:f>$D$5</xm:f>
            <x14:dxf/>
          </x14:cfRule>
          <x14:cfRule type="containsText" priority="30" operator="containsText" id="{06DECCD2-1C93-4AE9-988E-D31E7D7E1D9D}">
            <xm:f>NOT(ISERROR(SEARCH($D$4,E148)))</xm:f>
            <xm:f>$D$4</xm:f>
            <x14:dxf/>
          </x14:cfRule>
          <x14:cfRule type="containsText" priority="31" operator="containsText" id="{586360EF-0BD7-4A7C-B221-68048C58E41C}">
            <xm:f>NOT(ISERROR(SEARCH($D$3,E148)))</xm:f>
            <xm:f>$D$3</xm:f>
            <x14:dxf/>
          </x14:cfRule>
          <x14:cfRule type="containsText" priority="32" operator="containsText" id="{BCA5F16A-C9FE-48FD-93CF-950C5598B228}">
            <xm:f>NOT(ISERROR(SEARCH($D$2,E148)))</xm:f>
            <xm:f>$D$2</xm:f>
            <x14:dxf/>
          </x14:cfRule>
          <xm:sqref>E148</xm:sqref>
        </x14:conditionalFormatting>
        <x14:conditionalFormatting xmlns:xm="http://schemas.microsoft.com/office/excel/2006/main">
          <x14:cfRule type="containsText" priority="27" operator="containsText" id="{4788052E-805B-41DF-AAE2-E0D92A3F74A3}">
            <xm:f>NOT(ISERROR(SEARCH($C$3,C148)))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8" operator="containsText" id="{594C163F-9BB6-4D4D-BDEF-50705B8154B8}">
            <xm:f>NOT(ISERROR(SEARCH($C$2,C148)))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C148</xm:sqref>
        </x14:conditionalFormatting>
        <x14:conditionalFormatting xmlns:xm="http://schemas.microsoft.com/office/excel/2006/main">
          <x14:cfRule type="containsText" priority="25" operator="containsText" id="{0EF7100A-5D0B-4D98-A3D1-667EA69BD350}">
            <xm:f>NOT(ISERROR(SEARCH($S$3,S148)))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CC9ED876-2A10-4E5E-9754-D8E4CF5B1818}">
            <xm:f>NOT(ISERROR(SEARCH($S$2,S148)))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S148</xm:sqref>
        </x14:conditionalFormatting>
        <x14:conditionalFormatting xmlns:xm="http://schemas.microsoft.com/office/excel/2006/main">
          <x14:cfRule type="containsText" priority="23" operator="containsText" id="{756CDA27-70C7-4660-8EDD-9200EB3D7E4D}">
            <xm:f>NOT(ISERROR(SEARCH($S$3,S149)))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4A750D1B-8DC1-4F9A-A19B-484663ECF756}">
            <xm:f>NOT(ISERROR(SEARCH($S$2,S149)))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S149</xm:sqref>
        </x14:conditionalFormatting>
        <x14:conditionalFormatting xmlns:xm="http://schemas.microsoft.com/office/excel/2006/main">
          <x14:cfRule type="containsText" priority="21" operator="containsText" id="{4D9BA448-AED6-4DBE-980C-F94064992660}">
            <xm:f>NOT(ISERROR(SEARCH($C$3,C151)))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2" operator="containsText" id="{7CD1BF61-7F6F-470B-AE14-DCDA602EB230}">
            <xm:f>NOT(ISERROR(SEARCH($C$2,C151)))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C151</xm:sqref>
        </x14:conditionalFormatting>
        <x14:conditionalFormatting xmlns:xm="http://schemas.microsoft.com/office/excel/2006/main">
          <x14:cfRule type="containsText" priority="17" operator="containsText" id="{EAE66F33-0571-4170-A473-842D107564C8}">
            <xm:f>NOT(ISERROR(SEARCH($D$5,E151)))</xm:f>
            <xm:f>$D$5</xm:f>
            <x14:dxf/>
          </x14:cfRule>
          <x14:cfRule type="containsText" priority="18" operator="containsText" id="{2EDAC6E4-FCC0-42AB-82BC-8637C3A7AE9D}">
            <xm:f>NOT(ISERROR(SEARCH($D$4,E151)))</xm:f>
            <xm:f>$D$4</xm:f>
            <x14:dxf/>
          </x14:cfRule>
          <x14:cfRule type="containsText" priority="19" operator="containsText" id="{ED115435-751C-4841-A63F-AA77CCB8B29D}">
            <xm:f>NOT(ISERROR(SEARCH($D$3,E151)))</xm:f>
            <xm:f>$D$3</xm:f>
            <x14:dxf/>
          </x14:cfRule>
          <x14:cfRule type="containsText" priority="20" operator="containsText" id="{9DE03EB5-D07F-4C1B-8F9F-5DC095736A2E}">
            <xm:f>NOT(ISERROR(SEARCH($D$2,E151)))</xm:f>
            <xm:f>$D$2</xm:f>
            <x14:dxf/>
          </x14:cfRule>
          <xm:sqref>E151</xm:sqref>
        </x14:conditionalFormatting>
        <x14:conditionalFormatting xmlns:xm="http://schemas.microsoft.com/office/excel/2006/main">
          <x14:cfRule type="containsText" priority="15" operator="containsText" id="{77D90EE0-559A-450C-A16B-69B7238DD768}">
            <xm:f>NOT(ISERROR(SEARCH($S$3,S150)))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E3F983F2-274F-4A8D-8C85-3ED5A8DC90CE}">
            <xm:f>NOT(ISERROR(SEARCH($S$2,S150)))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S150:S151</xm:sqref>
        </x14:conditionalFormatting>
        <x14:conditionalFormatting xmlns:xm="http://schemas.microsoft.com/office/excel/2006/main">
          <x14:cfRule type="containsText" priority="13" operator="containsText" id="{53457AD0-A09B-4A33-8F77-5195914610DA}">
            <xm:f>NOT(ISERROR(SEARCH($S$3,S154)))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3C962C94-581B-4ACB-A6FB-C2227FF2E859}">
            <xm:f>NOT(ISERROR(SEARCH($S$2,S154)))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S154</xm:sqref>
        </x14:conditionalFormatting>
        <x14:conditionalFormatting xmlns:xm="http://schemas.microsoft.com/office/excel/2006/main">
          <x14:cfRule type="containsText" priority="11" operator="containsText" id="{2BD50B21-B7CF-462D-96DD-BB4D3982E2A7}">
            <xm:f>NOT(ISERROR(SEARCH($S$3,S155)))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5B9F60FD-1912-41A5-9C63-5686B4C444D2}">
            <xm:f>NOT(ISERROR(SEARCH($S$2,S155)))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S155:S156</xm:sqref>
        </x14:conditionalFormatting>
        <x14:conditionalFormatting xmlns:xm="http://schemas.microsoft.com/office/excel/2006/main">
          <x14:cfRule type="containsText" priority="9" operator="containsText" id="{2AA19FCB-8E43-468A-A162-DA9BBAA0852F}">
            <xm:f>NOT(ISERROR(SEARCH($S$3,S158)))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EE025BCC-777C-4265-99EC-C7FD4C403431}">
            <xm:f>NOT(ISERROR(SEARCH($S$2,S158)))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S158</xm:sqref>
        </x14:conditionalFormatting>
        <x14:conditionalFormatting xmlns:xm="http://schemas.microsoft.com/office/excel/2006/main">
          <x14:cfRule type="containsText" priority="7" operator="containsText" id="{8C0E23B5-F3CD-4791-88C7-C3C6BAF101BD}">
            <xm:f>NOT(ISERROR(SEARCH($S$3,S159)))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B29AF044-F3C2-477B-9A76-DB964C504134}">
            <xm:f>NOT(ISERROR(SEARCH($S$2,S159)))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S159</xm:sqref>
        </x14:conditionalFormatting>
        <x14:conditionalFormatting xmlns:xm="http://schemas.microsoft.com/office/excel/2006/main">
          <x14:cfRule type="containsText" priority="5" operator="containsText" id="{5766CEFF-E7EB-48F9-B803-57E738EEDAF8}">
            <xm:f>NOT(ISERROR(SEARCH($S$3,S160)))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3353BDD0-809B-49F4-9CB1-C6C0B0CF6C48}">
            <xm:f>NOT(ISERROR(SEARCH($S$2,S160)))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S160</xm:sqref>
        </x14:conditionalFormatting>
        <x14:conditionalFormatting xmlns:xm="http://schemas.microsoft.com/office/excel/2006/main">
          <x14:cfRule type="containsText" priority="3" operator="containsText" id="{07293009-DB89-4071-8E3F-D7ADCC62CED8}">
            <xm:f>NOT(ISERROR(SEARCH($F$3,M161)))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C325154-CE22-4A0A-8103-69FB72F4F71B}">
            <xm:f>NOT(ISERROR(SEARCH($F$2,M161)))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M161</xm:sqref>
        </x14:conditionalFormatting>
        <x14:conditionalFormatting xmlns:xm="http://schemas.microsoft.com/office/excel/2006/main">
          <x14:cfRule type="containsText" priority="1" operator="containsText" id="{F3DB2650-67C5-43A8-848A-F2131E9393D2}">
            <xm:f>NOT(ISERROR(SEARCH($S$3,S161)))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B9F9012E-AE28-4D6E-8086-73D18B66FD32}">
            <xm:f>NOT(ISERROR(SEARCH($S$2,S161)))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S161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topLeftCell="E1" workbookViewId="0">
      <selection activeCell="G7" sqref="G7"/>
    </sheetView>
  </sheetViews>
  <sheetFormatPr defaultRowHeight="15" outlineLevelCol="1" x14ac:dyDescent="0.25"/>
  <cols>
    <col min="1" max="1" width="2.5703125" customWidth="1" outlineLevel="1"/>
    <col min="2" max="2" width="5.42578125" customWidth="1" outlineLevel="1"/>
    <col min="3" max="3" width="41.7109375" customWidth="1" outlineLevel="1"/>
    <col min="4" max="4" width="3" customWidth="1"/>
    <col min="5" max="5" width="60.85546875" customWidth="1"/>
    <col min="6" max="6" width="13.28515625" style="178" customWidth="1"/>
    <col min="7" max="7" width="11.85546875" style="181" customWidth="1"/>
    <col min="8" max="22" width="9.140625" style="181"/>
  </cols>
  <sheetData>
    <row r="2" spans="2:22" x14ac:dyDescent="0.25">
      <c r="B2" s="327" t="s">
        <v>453</v>
      </c>
      <c r="C2" s="327"/>
      <c r="E2" s="359" t="s">
        <v>452</v>
      </c>
      <c r="F2" s="360" t="s">
        <v>454</v>
      </c>
      <c r="G2" s="359" t="s">
        <v>201</v>
      </c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</row>
    <row r="3" spans="2:22" x14ac:dyDescent="0.25">
      <c r="C3">
        <f>COUNTIF(Summary!I29:I168,"R01")</f>
        <v>7</v>
      </c>
      <c r="E3" s="359"/>
      <c r="F3" s="360"/>
      <c r="G3" s="181" t="s">
        <v>202</v>
      </c>
      <c r="H3" s="181" t="s">
        <v>203</v>
      </c>
      <c r="I3" s="181" t="s">
        <v>204</v>
      </c>
      <c r="J3" s="181" t="s">
        <v>205</v>
      </c>
      <c r="K3" s="181" t="s">
        <v>206</v>
      </c>
      <c r="L3" s="181" t="s">
        <v>207</v>
      </c>
      <c r="M3" s="181" t="s">
        <v>208</v>
      </c>
      <c r="N3" s="181" t="s">
        <v>209</v>
      </c>
      <c r="O3" s="181" t="s">
        <v>210</v>
      </c>
      <c r="P3" s="181" t="s">
        <v>211</v>
      </c>
      <c r="Q3" s="181" t="s">
        <v>212</v>
      </c>
      <c r="R3" s="181" t="s">
        <v>213</v>
      </c>
      <c r="S3" s="181" t="s">
        <v>214</v>
      </c>
      <c r="T3" s="181" t="s">
        <v>215</v>
      </c>
      <c r="U3" s="181" t="s">
        <v>216</v>
      </c>
      <c r="V3" s="181" t="s">
        <v>230</v>
      </c>
    </row>
    <row r="4" spans="2:22" x14ac:dyDescent="0.25">
      <c r="B4" t="s">
        <v>202</v>
      </c>
      <c r="C4" t="s">
        <v>151</v>
      </c>
      <c r="F4" s="180"/>
    </row>
    <row r="5" spans="2:22" x14ac:dyDescent="0.25">
      <c r="B5" t="s">
        <v>203</v>
      </c>
      <c r="C5" t="s">
        <v>155</v>
      </c>
      <c r="E5" t="s">
        <v>34</v>
      </c>
      <c r="F5" s="178">
        <f>COUNTIF(Summary!B29:B168, Summary!B2)</f>
        <v>7</v>
      </c>
      <c r="G5" s="182">
        <f>COUNTIFS(Summary!B29:B168,Summary!B2,Summary!I29:I168,Summary!G2)</f>
        <v>0</v>
      </c>
      <c r="I5" s="181">
        <f>COUNTIFS(Summary!B29:B168,Summary!B2,Summary!I29:I168,Summary!G4)</f>
        <v>1</v>
      </c>
      <c r="R5" s="181">
        <f>COUNTIFS(Summary!B29:B168,Summary!B2,Summary!I29:I168,Summary!G13)</f>
        <v>1</v>
      </c>
    </row>
    <row r="6" spans="2:22" x14ac:dyDescent="0.25">
      <c r="B6" t="s">
        <v>204</v>
      </c>
      <c r="C6" t="s">
        <v>84</v>
      </c>
      <c r="E6" t="s">
        <v>28</v>
      </c>
      <c r="F6" s="178">
        <f>COUNTIF(Summary!B29:B169, Summary!B3)</f>
        <v>4</v>
      </c>
      <c r="G6" s="182">
        <f>COUNTIFS(Summary!$B$29:$B$168,Summary!$B$3,Summary!$I$29:$I$168,Summary!G2)</f>
        <v>0</v>
      </c>
      <c r="H6" s="182">
        <f>COUNTIFS(Summary!$B$29:$B$168,Summary!$B$3,Summary!$I$29:$I$168,Summary!$G$3)</f>
        <v>0</v>
      </c>
      <c r="I6" s="182">
        <f>COUNTIFS(Summary!$B$29:$B$168,Summary!$B$3,Summary!$I$29:$I$168,Summary!$G$4)</f>
        <v>0</v>
      </c>
      <c r="J6" s="182">
        <f>COUNTIFS(Summary!$B$29:$B$168,Summary!$B$3,Summary!$I$29:$I$168,Summary!$G$5)</f>
        <v>0</v>
      </c>
      <c r="K6" s="182">
        <f>COUNTIFS(Summary!$B$29:$B$168,Summary!$B$3,Summary!$I$29:$I$168,Summary!$G$6)</f>
        <v>0</v>
      </c>
      <c r="L6" s="182">
        <f>COUNTIFS(Summary!$B$29:$B$168,Summary!$B$3,Summary!$I$29:$I$168,Summary!$G$7)</f>
        <v>1</v>
      </c>
      <c r="M6" s="182">
        <f>COUNTIFS(Summary!$B$29:$B$168,Summary!$B$3,Summary!$I$29:$I$168,Summary!$G$8)</f>
        <v>0</v>
      </c>
      <c r="N6" s="182">
        <f>COUNTIFS(Summary!$B$29:$B$168,Summary!$B$3,Summary!$I$29:$I$168,Summary!$G$9)</f>
        <v>2</v>
      </c>
      <c r="O6" s="182">
        <f>COUNTIFS(Summary!$B$29:$B$168,Summary!$B$3,Summary!$I$29:$I$168,Summary!$G$10)</f>
        <v>0</v>
      </c>
      <c r="P6" s="182">
        <f>COUNTIFS(Summary!$B$29:$B$168,Summary!$B$3,Summary!$I$29:$I$168,Summary!$G$11)</f>
        <v>1</v>
      </c>
      <c r="Q6" s="182">
        <f>COUNTIFS(Summary!$B$29:$B$168,Summary!$B$3,Summary!$I$29:$I$168,Summary!$G$12)</f>
        <v>0</v>
      </c>
      <c r="R6" s="182">
        <f>COUNTIFS(Summary!$B$29:$B$168,Summary!$B$3,Summary!$I$29:$I$168,Summary!$G$13)</f>
        <v>0</v>
      </c>
      <c r="S6" s="182">
        <f>COUNTIFS(Summary!$B$29:$B$168,Summary!$B$3,Summary!$I$29:$I$168,Summary!$G$14)</f>
        <v>0</v>
      </c>
      <c r="T6" s="182">
        <f>COUNTIFS(Summary!$B$29:$B$168,Summary!$B$3,Summary!$I$29:$I$168,Summary!$G$15)</f>
        <v>0</v>
      </c>
      <c r="U6" s="182">
        <f>COUNTIFS(Summary!$B$29:$B$168,Summary!$B$3,Summary!$I$29:$I$168,Summary!$G$16)</f>
        <v>0</v>
      </c>
      <c r="V6" s="182">
        <f>COUNTIFS(Summary!$B$29:$B$168,Summary!$B$3,Summary!$I$29:$I$168,Summary!$G$17)</f>
        <v>0</v>
      </c>
    </row>
    <row r="7" spans="2:22" x14ac:dyDescent="0.25">
      <c r="B7" t="s">
        <v>205</v>
      </c>
      <c r="C7" t="s">
        <v>153</v>
      </c>
      <c r="E7" t="s">
        <v>36</v>
      </c>
      <c r="F7" s="178">
        <f>COUNTIF(Summary!B29:B170, Summary!B4)</f>
        <v>13</v>
      </c>
      <c r="G7" s="181">
        <f>COUNTIFS(Summary!$B$29:$B$168,Summary!$B$4,Summary!$I$29:$I$168,Summary!G2)</f>
        <v>1</v>
      </c>
    </row>
    <row r="8" spans="2:22" x14ac:dyDescent="0.25">
      <c r="B8" t="s">
        <v>206</v>
      </c>
      <c r="C8" t="s">
        <v>154</v>
      </c>
      <c r="E8" t="s">
        <v>53</v>
      </c>
      <c r="F8" s="178">
        <f>COUNTIF(Summary!B29:B168, Summary!B5)</f>
        <v>6</v>
      </c>
      <c r="G8" s="181">
        <f>COUNTIFS(Summary!B29:B168,Summary!B5,Summary!I29:I168,Summary!G2)</f>
        <v>2</v>
      </c>
    </row>
    <row r="9" spans="2:22" x14ac:dyDescent="0.25">
      <c r="B9" t="s">
        <v>207</v>
      </c>
      <c r="C9" t="s">
        <v>231</v>
      </c>
      <c r="E9" t="s">
        <v>45</v>
      </c>
      <c r="F9" s="178">
        <f>COUNTIF(Summary!B29:B168, Summary!B6)</f>
        <v>8</v>
      </c>
      <c r="G9" s="181">
        <f>COUNTIFS(Summary!B29:B168,Summary!B6,Summary!I29:I168,Summary!G2)</f>
        <v>0</v>
      </c>
    </row>
    <row r="10" spans="2:22" x14ac:dyDescent="0.25">
      <c r="B10" t="s">
        <v>208</v>
      </c>
      <c r="C10" t="s">
        <v>145</v>
      </c>
      <c r="E10" t="s">
        <v>59</v>
      </c>
      <c r="F10" s="178">
        <f>COUNTIF(Summary!B29:B168, Summary!B7)</f>
        <v>4</v>
      </c>
      <c r="G10" s="181">
        <f>COUNTIFS(Summary!B29:B168,Summary!B7,Summary!I29:I168,Summary!G2)</f>
        <v>0</v>
      </c>
    </row>
    <row r="11" spans="2:22" x14ac:dyDescent="0.25">
      <c r="B11" t="s">
        <v>209</v>
      </c>
      <c r="C11" t="s">
        <v>146</v>
      </c>
      <c r="E11" t="s">
        <v>85</v>
      </c>
      <c r="F11" s="178">
        <f>COUNTIF(Summary!B29:B168, Summary!B8)</f>
        <v>9</v>
      </c>
      <c r="G11" s="181">
        <f>COUNTIFS(Summary!B29:B168,Summary!B8,Summary!I29:I168,Summary!G2)</f>
        <v>1</v>
      </c>
    </row>
    <row r="12" spans="2:22" x14ac:dyDescent="0.25">
      <c r="B12" t="s">
        <v>210</v>
      </c>
      <c r="C12" t="s">
        <v>150</v>
      </c>
      <c r="E12" t="s">
        <v>62</v>
      </c>
      <c r="F12" s="178">
        <f>COUNTIF(Summary!B29:B168, Summary!B9)</f>
        <v>8</v>
      </c>
      <c r="G12" s="181">
        <f>COUNTIFS(Summary!B29:B168,Summary!B9,Summary!I29:I168,Summary!G2)</f>
        <v>1</v>
      </c>
    </row>
    <row r="13" spans="2:22" x14ac:dyDescent="0.25">
      <c r="B13" t="s">
        <v>211</v>
      </c>
      <c r="C13" t="s">
        <v>148</v>
      </c>
      <c r="E13" t="s">
        <v>87</v>
      </c>
      <c r="F13" s="178">
        <f>COUNTIF(Summary!B29:B168, Summary!B10)</f>
        <v>5</v>
      </c>
      <c r="G13" s="181">
        <f>COUNTIFS(Summary!B29:B168,Summary!B10,Summary!I29:I168,Summary!G2)</f>
        <v>1</v>
      </c>
    </row>
    <row r="14" spans="2:22" x14ac:dyDescent="0.25">
      <c r="B14" t="s">
        <v>212</v>
      </c>
      <c r="C14" t="s">
        <v>152</v>
      </c>
      <c r="E14" t="s">
        <v>88</v>
      </c>
      <c r="F14" s="178">
        <f>COUNTIF(Summary!B29:B168, Summary!B11)</f>
        <v>3</v>
      </c>
      <c r="G14" s="181">
        <f>COUNTIFS(Summary!B29:B168,Summary!B11,Summary!I29:I168,Summary!G2)</f>
        <v>1</v>
      </c>
    </row>
    <row r="15" spans="2:22" x14ac:dyDescent="0.25">
      <c r="B15" t="s">
        <v>213</v>
      </c>
      <c r="C15" t="s">
        <v>78</v>
      </c>
      <c r="E15" t="s">
        <v>89</v>
      </c>
      <c r="F15" s="178">
        <f>COUNTIF(Summary!B29:B168, Summary!B12)</f>
        <v>0</v>
      </c>
      <c r="G15" s="181">
        <f>COUNTIFS(Summary!B29:B168,Summary!B12,Summary!I29:I168,Summary!G2)</f>
        <v>0</v>
      </c>
    </row>
    <row r="16" spans="2:22" x14ac:dyDescent="0.25">
      <c r="B16" t="s">
        <v>214</v>
      </c>
      <c r="C16" t="s">
        <v>147</v>
      </c>
      <c r="E16" t="s">
        <v>90</v>
      </c>
      <c r="F16" s="178">
        <f>COUNTIF(Summary!B29:B168, Summary!B13)</f>
        <v>0</v>
      </c>
      <c r="G16" s="181">
        <f>COUNTIFS(Summary!B29:B168,Summary!B13,Summary!I29:I168,Summary!G2)</f>
        <v>0</v>
      </c>
    </row>
    <row r="17" spans="2:7" x14ac:dyDescent="0.25">
      <c r="B17" t="s">
        <v>215</v>
      </c>
      <c r="C17" t="s">
        <v>156</v>
      </c>
      <c r="E17" t="s">
        <v>91</v>
      </c>
      <c r="F17" s="178">
        <f>COUNTIF(Summary!B29:B168, Summary!B14)</f>
        <v>1</v>
      </c>
      <c r="G17" s="181">
        <f>COUNTIFS(Summary!B29:B168,Summary!B14,Summary!I29:I168,Summary!G2)</f>
        <v>0</v>
      </c>
    </row>
    <row r="18" spans="2:7" x14ac:dyDescent="0.25">
      <c r="B18" t="s">
        <v>216</v>
      </c>
      <c r="C18" t="s">
        <v>157</v>
      </c>
      <c r="E18" t="s">
        <v>256</v>
      </c>
      <c r="F18" s="178">
        <f>COUNTIF(Summary!B29:B168, Summary!B15)</f>
        <v>7</v>
      </c>
      <c r="G18" s="181">
        <f>COUNTIFS(Summary!B29:B168,Summary!B15,Summary!I29:I168,Summary!G2)</f>
        <v>0</v>
      </c>
    </row>
    <row r="19" spans="2:7" x14ac:dyDescent="0.25">
      <c r="B19" t="s">
        <v>230</v>
      </c>
      <c r="C19" t="s">
        <v>149</v>
      </c>
      <c r="E19" t="s">
        <v>257</v>
      </c>
      <c r="F19" s="178">
        <f>COUNTIF(Summary!B29:B168, Summary!B16)</f>
        <v>2</v>
      </c>
      <c r="G19" s="181">
        <f>COUNTIFS(Summary!B29:B168,Summary!B16,Summary!I29:I168,Summary!G2)</f>
        <v>0</v>
      </c>
    </row>
    <row r="20" spans="2:7" x14ac:dyDescent="0.25">
      <c r="E20" t="s">
        <v>258</v>
      </c>
      <c r="F20" s="178">
        <f>COUNTIF(Summary!B29:B168, Summary!B17)</f>
        <v>2</v>
      </c>
      <c r="G20" s="181">
        <f>COUNTIFS(Summary!B29:B168,Summary!B17,Summary!I29:I168,Summary!G2)</f>
        <v>0</v>
      </c>
    </row>
    <row r="21" spans="2:7" x14ac:dyDescent="0.25">
      <c r="C21">
        <f>COUNTIF(Summary!B29:B168, Summary!B2)</f>
        <v>7</v>
      </c>
      <c r="E21" t="s">
        <v>259</v>
      </c>
      <c r="F21" s="178">
        <f>COUNTIF(Summary!B29:B168, Summary!B18)</f>
        <v>0</v>
      </c>
      <c r="G21" s="181">
        <f>COUNTIFS(Summary!B29:B168,Summary!B18,Summary!I29:I168,Summary!G2)</f>
        <v>0</v>
      </c>
    </row>
    <row r="22" spans="2:7" x14ac:dyDescent="0.25">
      <c r="C22">
        <f>COUNTIF(Summary!B29:B169, "GC Transport Upgrad Ph 1")</f>
        <v>0</v>
      </c>
      <c r="E22" t="s">
        <v>260</v>
      </c>
      <c r="F22" s="178">
        <f>COUNTIF(Summary!B29:B168, Summary!B19)</f>
        <v>2</v>
      </c>
      <c r="G22" s="181">
        <f>COUNTIFS(Summary!B29:B168,Summary!B19,Summary!I29:I168,Summary!G2)</f>
        <v>0</v>
      </c>
    </row>
    <row r="23" spans="2:7" x14ac:dyDescent="0.25">
      <c r="E23" t="s">
        <v>261</v>
      </c>
      <c r="F23" s="178">
        <f>COUNTIF(Summary!B29:B168, Summary!B20)</f>
        <v>0</v>
      </c>
      <c r="G23" s="181">
        <f>COUNTIFS(Summary!B29:B168,Summary!B20,Summary!I29:I168,Summary!G2)</f>
        <v>0</v>
      </c>
    </row>
    <row r="24" spans="2:7" x14ac:dyDescent="0.25">
      <c r="E24" t="s">
        <v>262</v>
      </c>
      <c r="F24" s="178">
        <f>COUNTIF(Summary!B29:B168, Summary!B21)</f>
        <v>2</v>
      </c>
      <c r="G24" s="181">
        <f>COUNTIFS(Summary!B29:B168,Summary!B21,Summary!I29:I168,Summary!G2)</f>
        <v>0</v>
      </c>
    </row>
    <row r="25" spans="2:7" x14ac:dyDescent="0.25">
      <c r="E25" t="s">
        <v>263</v>
      </c>
      <c r="F25" s="178">
        <f>COUNTIF(Summary!B29:B168, Summary!B22)</f>
        <v>0</v>
      </c>
      <c r="G25" s="181">
        <f>COUNTIFS(Summary!B29:B168,Summary!B22,Summary!I29:I168,Summary!G2)</f>
        <v>0</v>
      </c>
    </row>
    <row r="26" spans="2:7" x14ac:dyDescent="0.25">
      <c r="E26" t="s">
        <v>264</v>
      </c>
      <c r="F26" s="178">
        <f>COUNTIF(Summary!B29:B168, Summary!B23)</f>
        <v>4</v>
      </c>
      <c r="G26" s="181">
        <f>COUNTIFS(Summary!B29:B168,Summary!B23,Summary!I29:I168,Summary!G2)</f>
        <v>0</v>
      </c>
    </row>
    <row r="27" spans="2:7" x14ac:dyDescent="0.25">
      <c r="E27" t="s">
        <v>265</v>
      </c>
      <c r="F27" s="178">
        <f>COUNTIF(Summary!B29:B168, Summary!B24)</f>
        <v>3</v>
      </c>
      <c r="G27" s="181">
        <f>COUNTIFS(Summary!B29:B168,Summary!B24,Summary!I29:I168,Summary!G2)</f>
        <v>0</v>
      </c>
    </row>
    <row r="28" spans="2:7" x14ac:dyDescent="0.25">
      <c r="E28" t="s">
        <v>266</v>
      </c>
      <c r="F28" s="178">
        <f>COUNTIF(Summary!B29:B168, Summary!B25)</f>
        <v>12</v>
      </c>
      <c r="G28" s="181">
        <f>COUNTIFS(Summary!B29:B168,Summary!B25,Summary!I29:I168,Summary!G2)</f>
        <v>0</v>
      </c>
    </row>
    <row r="29" spans="2:7" x14ac:dyDescent="0.25">
      <c r="E29" t="s">
        <v>311</v>
      </c>
      <c r="F29" s="178">
        <f>COUNTIF(Summary!B29:B168, Summary!B26)</f>
        <v>2</v>
      </c>
      <c r="G29" s="181">
        <f>COUNTIFS(Summary!B29:B168,Summary!B26,Summary!I29:I168,Summary!G2)</f>
        <v>0</v>
      </c>
    </row>
  </sheetData>
  <mergeCells count="4">
    <mergeCell ref="G2:V2"/>
    <mergeCell ref="B2:C2"/>
    <mergeCell ref="F2:F3"/>
    <mergeCell ref="E2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cleaned</vt:lpstr>
      <vt:lpstr>Summary</vt:lpstr>
      <vt:lpstr>Sheet2</vt:lpstr>
      <vt:lpstr>Count_Final</vt:lpstr>
      <vt:lpstr>Catch-up Plan Rev1</vt:lpstr>
      <vt:lpstr>ASI</vt:lpstr>
      <vt:lpstr>Sheet1</vt:lpstr>
      <vt:lpstr>Summary - Original</vt:lpstr>
      <vt:lpstr>Count</vt:lpstr>
      <vt:lpstr>category</vt:lpstr>
      <vt:lpstr>ASI!Print_Area</vt:lpstr>
      <vt:lpstr>'Catch-up Plan Rev1'!Print_Area</vt:lpstr>
      <vt:lpstr>ASI!Print_Titles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Eguia,Wellert,PH-Cagayan de Oro,Engineering</dc:creator>
  <cp:keywords/>
  <dc:description/>
  <cp:lastModifiedBy>PHTadenaFr</cp:lastModifiedBy>
  <cp:revision/>
  <cp:lastPrinted>2024-03-19T07:00:44Z</cp:lastPrinted>
  <dcterms:created xsi:type="dcterms:W3CDTF">2024-02-24T03:06:23Z</dcterms:created>
  <dcterms:modified xsi:type="dcterms:W3CDTF">2024-06-24T05:56:01Z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2024-02-24T03:06:24Z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fa6baac1-f38e-4846-97e5-a0ef3de189bc</vt:lpwstr>
  </property>
  <property fmtid="{D5CDD505-2E9C-101B-9397-08002B2CF9AE}" pid="8" name="MSIP_Label_1ada0a2f-b917-4d51-b0d0-d418a10c8b23_ContentBits">
    <vt:lpwstr>0</vt:lpwstr>
  </property>
</Properties>
</file>