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D984B80A-28EA-41C9-B9BD-BEDCC386B10F}" xr6:coauthVersionLast="36" xr6:coauthVersionMax="47" xr10:uidLastSave="{00000000-0000-0000-0000-000000000000}"/>
  <bookViews>
    <workbookView xWindow="0" yWindow="0" windowWidth="21615" windowHeight="7245" tabRatio="715" activeTab="1" xr2:uid="{00000000-000D-0000-FFFF-FFFF00000000}"/>
  </bookViews>
  <sheets>
    <sheet name="黑印總表" sheetId="14" r:id="rId1"/>
    <sheet name="黑印統計表 " sheetId="21" r:id="rId2"/>
    <sheet name="退機" sheetId="6" r:id="rId3"/>
    <sheet name="2025.1-2025.12 " sheetId="20" r:id="rId4"/>
    <sheet name="統計表 2025" sheetId="19" r:id="rId5"/>
    <sheet name="2024.1-2024.12" sheetId="13" r:id="rId6"/>
    <sheet name="統計表 2024" sheetId="18" r:id="rId7"/>
    <sheet name="2023.1-2023.12" sheetId="12" r:id="rId8"/>
    <sheet name="統計表 2023" sheetId="17" r:id="rId9"/>
  </sheets>
  <definedNames>
    <definedName name="_xlnm.Print_Area" localSheetId="7">'2023.1-2023.12'!$A$1:$F$49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4" l="1"/>
  <c r="C89" i="20" l="1"/>
  <c r="C103" i="14"/>
  <c r="C89" i="14"/>
  <c r="C117" i="20"/>
  <c r="C103" i="20"/>
  <c r="H2" i="21" l="1"/>
  <c r="E2" i="14"/>
  <c r="D2" i="14"/>
  <c r="C131" i="14"/>
  <c r="C75" i="14"/>
  <c r="C19" i="14"/>
  <c r="G2" i="14"/>
  <c r="F2" i="14" l="1"/>
  <c r="I2" i="14" s="1"/>
  <c r="C33" i="14" l="1"/>
  <c r="C47" i="14"/>
  <c r="C61" i="14" l="1"/>
  <c r="C46" i="6" l="1"/>
  <c r="C31" i="6" l="1"/>
  <c r="D1" i="20" l="1"/>
  <c r="C47" i="20"/>
  <c r="C16" i="6"/>
  <c r="C131" i="13"/>
  <c r="C5" i="20"/>
  <c r="C159" i="14" l="1"/>
  <c r="C19" i="20"/>
  <c r="C75" i="20"/>
  <c r="C61" i="20"/>
  <c r="G2" i="19"/>
  <c r="G2" i="18"/>
  <c r="G2" i="17"/>
  <c r="C23" i="12" l="1"/>
  <c r="C6" i="12"/>
  <c r="C19" i="13"/>
  <c r="C61" i="13"/>
  <c r="D1" i="13" s="1"/>
  <c r="C75" i="13"/>
  <c r="C103" i="13"/>
  <c r="C159" i="13"/>
  <c r="D1" i="12" l="1"/>
  <c r="C2" i="6"/>
  <c r="C145" i="14" l="1"/>
  <c r="C5" i="14"/>
</calcChain>
</file>

<file path=xl/sharedStrings.xml><?xml version="1.0" encoding="utf-8"?>
<sst xmlns="http://schemas.openxmlformats.org/spreadsheetml/2006/main" count="904" uniqueCount="178">
  <si>
    <t>租賃獎金總計:</t>
    <phoneticPr fontId="36" type="noConversion"/>
  </si>
  <si>
    <t>租賃</t>
  </si>
  <si>
    <t>合約起始日</t>
    <phoneticPr fontId="41" type="noConversion"/>
  </si>
  <si>
    <t>底數:未領/已領</t>
    <phoneticPr fontId="41" type="noConversion"/>
  </si>
  <si>
    <t>公司名</t>
    <phoneticPr fontId="36" type="noConversion"/>
  </si>
  <si>
    <t>月租</t>
    <phoneticPr fontId="36" type="noConversion"/>
  </si>
  <si>
    <t>成交日期</t>
    <phoneticPr fontId="36" type="noConversion"/>
  </si>
  <si>
    <t>品項/型號</t>
    <phoneticPr fontId="36" type="noConversion"/>
  </si>
  <si>
    <t>備註</t>
    <phoneticPr fontId="36" type="noConversion"/>
  </si>
  <si>
    <t>月繳 簽2年</t>
    <phoneticPr fontId="41" type="noConversion"/>
  </si>
  <si>
    <t>超印</t>
    <phoneticPr fontId="41" type="noConversion"/>
  </si>
  <si>
    <t>月繳 簽1年</t>
    <phoneticPr fontId="41" type="noConversion"/>
  </si>
  <si>
    <t>2024年1月</t>
    <phoneticPr fontId="36" type="noConversion"/>
  </si>
  <si>
    <t>社團法人台灣童心創意親子共學協會</t>
    <phoneticPr fontId="41" type="noConversion"/>
  </si>
  <si>
    <t>全幃股份有限公司</t>
    <phoneticPr fontId="41" type="noConversion"/>
  </si>
  <si>
    <t>HP 755</t>
    <phoneticPr fontId="41" type="noConversion"/>
  </si>
  <si>
    <t>ESPON 14150</t>
    <phoneticPr fontId="41" type="noConversion"/>
  </si>
  <si>
    <t>BC:800</t>
    <phoneticPr fontId="41" type="noConversion"/>
  </si>
  <si>
    <t>BC:3000</t>
    <phoneticPr fontId="41" type="noConversion"/>
  </si>
  <si>
    <t>2023年11月</t>
    <phoneticPr fontId="36" type="noConversion"/>
  </si>
  <si>
    <t>年繳 簽2年</t>
    <phoneticPr fontId="41" type="noConversion"/>
  </si>
  <si>
    <t>ESPON 6270*3+ESPON 5790</t>
    <phoneticPr fontId="41" type="noConversion"/>
  </si>
  <si>
    <t>BC:10000</t>
    <phoneticPr fontId="41" type="noConversion"/>
  </si>
  <si>
    <t>高雄科技大學(王琳麒)</t>
    <phoneticPr fontId="41" type="noConversion"/>
  </si>
  <si>
    <t>半年繳 簽3年</t>
    <phoneticPr fontId="41" type="noConversion"/>
  </si>
  <si>
    <t>ESPON6290(防水)</t>
    <phoneticPr fontId="41" type="noConversion"/>
  </si>
  <si>
    <t>BC:2000</t>
    <phoneticPr fontId="41" type="noConversion"/>
  </si>
  <si>
    <t>蔡睿霖</t>
  </si>
  <si>
    <t>年繳 簽2年</t>
  </si>
  <si>
    <t>ESPON 14150</t>
  </si>
  <si>
    <t>BC:2000</t>
  </si>
  <si>
    <t>Alan(奇蹟墨水機網案公家案，每年領半個月)</t>
    <phoneticPr fontId="35" type="noConversion"/>
  </si>
  <si>
    <r>
      <t>盛陽不動產有限公司</t>
    </r>
    <r>
      <rPr>
        <sz val="12"/>
        <color rgb="FFFF0000"/>
        <rFont val="新細明體"/>
        <family val="1"/>
        <charset val="136"/>
        <scheme val="minor"/>
      </rPr>
      <t>(X4)</t>
    </r>
    <phoneticPr fontId="41" type="noConversion"/>
  </si>
  <si>
    <t>繳費方式</t>
    <phoneticPr fontId="36" type="noConversion"/>
  </si>
  <si>
    <t>送張方式</t>
    <phoneticPr fontId="36" type="noConversion"/>
  </si>
  <si>
    <t>2023年9月</t>
    <phoneticPr fontId="36" type="noConversion"/>
  </si>
  <si>
    <t>2023年10月</t>
    <phoneticPr fontId="36" type="noConversion"/>
  </si>
  <si>
    <t>2023年12月</t>
    <phoneticPr fontId="36" type="noConversion"/>
  </si>
  <si>
    <t>2024年2月</t>
    <phoneticPr fontId="36" type="noConversion"/>
  </si>
  <si>
    <t>2024年3月</t>
    <phoneticPr fontId="36" type="noConversion"/>
  </si>
  <si>
    <t>2024年4月</t>
    <phoneticPr fontId="36" type="noConversion"/>
  </si>
  <si>
    <t>2024年5月</t>
    <phoneticPr fontId="36" type="noConversion"/>
  </si>
  <si>
    <t>2024年6月</t>
    <phoneticPr fontId="36" type="noConversion"/>
  </si>
  <si>
    <t>2024年7月</t>
    <phoneticPr fontId="36" type="noConversion"/>
  </si>
  <si>
    <t>2024年8月</t>
    <phoneticPr fontId="36" type="noConversion"/>
  </si>
  <si>
    <t>2024年9月</t>
    <phoneticPr fontId="36" type="noConversion"/>
  </si>
  <si>
    <t>2024年10月</t>
    <phoneticPr fontId="36" type="noConversion"/>
  </si>
  <si>
    <t>2024年11月</t>
    <phoneticPr fontId="36" type="noConversion"/>
  </si>
  <si>
    <t>2024年12月</t>
    <phoneticPr fontId="36" type="noConversion"/>
  </si>
  <si>
    <t>超級好幸福企業行</t>
    <phoneticPr fontId="41" type="noConversion"/>
  </si>
  <si>
    <t>半年繳   簽約3年</t>
    <phoneticPr fontId="41" type="noConversion"/>
  </si>
  <si>
    <t>EPSON 4260</t>
    <phoneticPr fontId="41" type="noConversion"/>
  </si>
  <si>
    <t>富元國際投資股份有限公司</t>
    <phoneticPr fontId="41" type="noConversion"/>
  </si>
  <si>
    <t>ESPON 6290</t>
    <phoneticPr fontId="41" type="noConversion"/>
  </si>
  <si>
    <t>BC:10000  C0.285</t>
    <phoneticPr fontId="41" type="noConversion"/>
  </si>
  <si>
    <t>防空營支援排</t>
    <phoneticPr fontId="41" type="noConversion"/>
  </si>
  <si>
    <t>2個月繳 簽7個月</t>
    <phoneticPr fontId="41" type="noConversion"/>
  </si>
  <si>
    <t>ESPON 6270</t>
    <phoneticPr fontId="41" type="noConversion"/>
  </si>
  <si>
    <t>BC:3000  C0.3</t>
    <phoneticPr fontId="41" type="noConversion"/>
  </si>
  <si>
    <t>結算到12月底</t>
    <phoneticPr fontId="35" type="noConversion"/>
  </si>
  <si>
    <t>ALAN</t>
    <phoneticPr fontId="35" type="noConversion"/>
  </si>
  <si>
    <t>ALAN</t>
    <phoneticPr fontId="41" type="noConversion"/>
  </si>
  <si>
    <t>鎔德開發有限公司</t>
  </si>
  <si>
    <t>BC:4000  C0.3</t>
    <phoneticPr fontId="41" type="noConversion"/>
  </si>
  <si>
    <t>1月</t>
    <phoneticPr fontId="36" type="noConversion"/>
  </si>
  <si>
    <t>2月</t>
    <phoneticPr fontId="36" type="noConversion"/>
  </si>
  <si>
    <t>3月</t>
    <phoneticPr fontId="36" type="noConversion"/>
  </si>
  <si>
    <t>4月</t>
    <phoneticPr fontId="36" type="noConversion"/>
  </si>
  <si>
    <t>5月</t>
    <phoneticPr fontId="36" type="noConversion"/>
  </si>
  <si>
    <t>6月</t>
    <phoneticPr fontId="36" type="noConversion"/>
  </si>
  <si>
    <t>7月</t>
    <phoneticPr fontId="36" type="noConversion"/>
  </si>
  <si>
    <t>8月</t>
    <phoneticPr fontId="36" type="noConversion"/>
  </si>
  <si>
    <t>9月</t>
    <phoneticPr fontId="36" type="noConversion"/>
  </si>
  <si>
    <t>10月</t>
    <phoneticPr fontId="36" type="noConversion"/>
  </si>
  <si>
    <t>11月</t>
    <phoneticPr fontId="36" type="noConversion"/>
  </si>
  <si>
    <t>12月</t>
    <phoneticPr fontId="36" type="noConversion"/>
  </si>
  <si>
    <t>Alan(奇蹟傭金 3個月結算)</t>
    <phoneticPr fontId="35" type="noConversion"/>
  </si>
  <si>
    <t>安家理財通有限公司</t>
    <phoneticPr fontId="41" type="noConversion"/>
  </si>
  <si>
    <t>ESPON 15890</t>
    <phoneticPr fontId="41" type="noConversion"/>
  </si>
  <si>
    <t>BC:20000  (0.3)</t>
    <phoneticPr fontId="41" type="noConversion"/>
  </si>
  <si>
    <t>第一季</t>
    <phoneticPr fontId="41" type="noConversion"/>
  </si>
  <si>
    <t>第二季</t>
    <phoneticPr fontId="41" type="noConversion"/>
  </si>
  <si>
    <t>第三季</t>
    <phoneticPr fontId="41" type="noConversion"/>
  </si>
  <si>
    <t>第四季</t>
    <phoneticPr fontId="41" type="noConversion"/>
  </si>
  <si>
    <t>基本費</t>
    <phoneticPr fontId="41" type="noConversion"/>
  </si>
  <si>
    <t>底數:</t>
    <phoneticPr fontId="41" type="noConversion"/>
  </si>
  <si>
    <t>總計:</t>
    <phoneticPr fontId="41" type="noConversion"/>
  </si>
  <si>
    <t>鎮工處不動產有限公司</t>
  </si>
  <si>
    <t>季繳 簽2年</t>
    <phoneticPr fontId="41" type="noConversion"/>
  </si>
  <si>
    <t>BC:3000  (0.3)</t>
    <phoneticPr fontId="41" type="noConversion"/>
  </si>
  <si>
    <t>總租金</t>
    <phoneticPr fontId="41" type="noConversion"/>
  </si>
  <si>
    <t>網案</t>
    <phoneticPr fontId="35" type="noConversion"/>
  </si>
  <si>
    <t>高雄市私立喬安生托嬰中心</t>
    <phoneticPr fontId="35" type="noConversion"/>
  </si>
  <si>
    <t>ESPON 6290</t>
    <phoneticPr fontId="35" type="noConversion"/>
  </si>
  <si>
    <t>業績月份</t>
    <phoneticPr fontId="41" type="noConversion"/>
  </si>
  <si>
    <t>台數</t>
    <phoneticPr fontId="35" type="noConversion"/>
  </si>
  <si>
    <t>高雄市私立安喬生托嬰中心</t>
  </si>
  <si>
    <t>2025年12月</t>
    <phoneticPr fontId="36" type="noConversion"/>
  </si>
  <si>
    <t>2025年11月</t>
    <phoneticPr fontId="36" type="noConversion"/>
  </si>
  <si>
    <t>2025年10月</t>
    <phoneticPr fontId="36" type="noConversion"/>
  </si>
  <si>
    <t>2025年9月</t>
    <phoneticPr fontId="36" type="noConversion"/>
  </si>
  <si>
    <t>2025年8月</t>
    <phoneticPr fontId="36" type="noConversion"/>
  </si>
  <si>
    <t>2025年7月</t>
    <phoneticPr fontId="36" type="noConversion"/>
  </si>
  <si>
    <t>2025年6月</t>
    <phoneticPr fontId="36" type="noConversion"/>
  </si>
  <si>
    <t>2025年5月</t>
    <phoneticPr fontId="36" type="noConversion"/>
  </si>
  <si>
    <t>2025年4月</t>
    <phoneticPr fontId="36" type="noConversion"/>
  </si>
  <si>
    <t>2025年3月</t>
    <phoneticPr fontId="36" type="noConversion"/>
  </si>
  <si>
    <t>2025年2月</t>
    <phoneticPr fontId="36" type="noConversion"/>
  </si>
  <si>
    <t>2025年1月</t>
    <phoneticPr fontId="36" type="noConversion"/>
  </si>
  <si>
    <t>BC:1250 (0.3)</t>
    <phoneticPr fontId="35" type="noConversion"/>
  </si>
  <si>
    <t>2023-2025</t>
    <phoneticPr fontId="41" type="noConversion"/>
  </si>
  <si>
    <t>負責業務</t>
    <phoneticPr fontId="35" type="noConversion"/>
  </si>
  <si>
    <t>Alan</t>
    <phoneticPr fontId="35" type="noConversion"/>
  </si>
  <si>
    <t>Rene</t>
    <phoneticPr fontId="35" type="noConversion"/>
  </si>
  <si>
    <t>護全禪心國際股份有限公司</t>
  </si>
  <si>
    <t>POLLY</t>
    <phoneticPr fontId="35" type="noConversion"/>
  </si>
  <si>
    <t>護全禪心國際股份有限公司</t>
    <phoneticPr fontId="41" type="noConversion"/>
  </si>
  <si>
    <t>半年繳   簽約2年</t>
    <phoneticPr fontId="41" type="noConversion"/>
  </si>
  <si>
    <t>EPSON   5890</t>
    <phoneticPr fontId="41" type="noConversion"/>
  </si>
  <si>
    <t>EPSON 6270</t>
    <phoneticPr fontId="41" type="noConversion"/>
  </si>
  <si>
    <t>國喬石油化學股份有限公司</t>
  </si>
  <si>
    <t>ESPON6270</t>
    <phoneticPr fontId="41" type="noConversion"/>
  </si>
  <si>
    <t>季繳 簽3年</t>
    <phoneticPr fontId="41" type="noConversion"/>
  </si>
  <si>
    <t>鄭璿宜</t>
  </si>
  <si>
    <t>BC:1000</t>
    <phoneticPr fontId="41" type="noConversion"/>
  </si>
  <si>
    <t>網案 第一台由2024/1/1起租</t>
    <phoneticPr fontId="35" type="noConversion"/>
  </si>
  <si>
    <t>ESPON6290(防水)+EPSON 6290</t>
    <phoneticPr fontId="41" type="noConversion"/>
  </si>
  <si>
    <r>
      <t>高雄科技大學(王琳麒)</t>
    </r>
    <r>
      <rPr>
        <sz val="12"/>
        <color rgb="FFFF0000"/>
        <rFont val="新細明體"/>
        <family val="1"/>
        <charset val="136"/>
        <scheme val="minor"/>
      </rPr>
      <t>X2</t>
    </r>
    <phoneticPr fontId="41" type="noConversion"/>
  </si>
  <si>
    <t xml:space="preserve">網案 </t>
    <phoneticPr fontId="35" type="noConversion"/>
  </si>
  <si>
    <t>半年繳 簽2年</t>
    <phoneticPr fontId="41" type="noConversion"/>
  </si>
  <si>
    <t>洲揚國際旅行社有限公司</t>
  </si>
  <si>
    <t>ESPON5890</t>
  </si>
  <si>
    <t xml:space="preserve">網案 </t>
  </si>
  <si>
    <r>
      <t>高雄市仁武區八卦國民小學</t>
    </r>
    <r>
      <rPr>
        <sz val="12"/>
        <color rgb="FFFF0000"/>
        <rFont val="新細明體"/>
        <family val="1"/>
        <charset val="136"/>
        <scheme val="minor"/>
      </rPr>
      <t>X2</t>
    </r>
  </si>
  <si>
    <t>季繳 簽1年</t>
  </si>
  <si>
    <t>ESPON 5890*2</t>
  </si>
  <si>
    <t>吃到飽</t>
  </si>
  <si>
    <t>網案</t>
  </si>
  <si>
    <t>貴族地產股分有限公司</t>
  </si>
  <si>
    <t>貴族地產股分有限公司鳳山分公司</t>
  </si>
  <si>
    <t>年繳 簽3年</t>
    <phoneticPr fontId="41" type="noConversion"/>
  </si>
  <si>
    <t>ESPON5890</t>
    <phoneticPr fontId="41" type="noConversion"/>
  </si>
  <si>
    <t>BC:6000</t>
    <phoneticPr fontId="41" type="noConversion"/>
  </si>
  <si>
    <t xml:space="preserve">配合黑印   </t>
    <phoneticPr fontId="41" type="noConversion"/>
  </si>
  <si>
    <r>
      <t>高雄市仁武區八卦國民小學</t>
    </r>
    <r>
      <rPr>
        <sz val="12"/>
        <color rgb="FFFF0000"/>
        <rFont val="新細明體"/>
        <family val="1"/>
        <charset val="136"/>
        <scheme val="minor"/>
      </rPr>
      <t>X2</t>
    </r>
    <phoneticPr fontId="41" type="noConversion"/>
  </si>
  <si>
    <t>半年繳 簽1年</t>
    <phoneticPr fontId="41" type="noConversion"/>
  </si>
  <si>
    <t>ESPON5890*2</t>
    <phoneticPr fontId="41" type="noConversion"/>
  </si>
  <si>
    <t>BC:吃到飽</t>
    <phoneticPr fontId="41" type="noConversion"/>
  </si>
  <si>
    <t>原弘追思企業行</t>
  </si>
  <si>
    <t>凡躍不動產股份有限公司</t>
  </si>
  <si>
    <t>高雄市後紅非營利幼兒園</t>
  </si>
  <si>
    <t>高雄市岡中非營利幼兒園</t>
    <phoneticPr fontId="41" type="noConversion"/>
  </si>
  <si>
    <t>樂林牙醫診所</t>
  </si>
  <si>
    <t>高雄市岡中非營利幼兒園
(委託社團法人高雄市童馨關懷成長協會辦理)</t>
    <phoneticPr fontId="41" type="noConversion"/>
  </si>
  <si>
    <t>高雄市後紅非營利幼兒園
(委託社團法人高雄市童馨關懷成長協會辦理)</t>
    <phoneticPr fontId="41" type="noConversion"/>
  </si>
  <si>
    <t>年繳  簽約2年</t>
    <phoneticPr fontId="41" type="noConversion"/>
  </si>
  <si>
    <t>C5890</t>
    <phoneticPr fontId="41" type="noConversion"/>
  </si>
  <si>
    <t>B:5000(0.3)</t>
    <phoneticPr fontId="41" type="noConversion"/>
  </si>
  <si>
    <t>polly</t>
    <phoneticPr fontId="41" type="noConversion"/>
  </si>
  <si>
    <t>原弘追思企業行</t>
    <phoneticPr fontId="41" type="noConversion"/>
  </si>
  <si>
    <t>季繳  簽約3年</t>
    <phoneticPr fontId="41" type="noConversion"/>
  </si>
  <si>
    <t>B:3000(0.3)</t>
    <phoneticPr fontId="41" type="noConversion"/>
  </si>
  <si>
    <t>ALAN</t>
    <phoneticPr fontId="41" type="noConversion"/>
  </si>
  <si>
    <t>鄭璿宜</t>
    <phoneticPr fontId="41" type="noConversion"/>
  </si>
  <si>
    <t>半年繳  簽約3年</t>
    <phoneticPr fontId="41" type="noConversion"/>
  </si>
  <si>
    <t>L6270</t>
    <phoneticPr fontId="41" type="noConversion"/>
  </si>
  <si>
    <t>B:1000(0.3)</t>
    <phoneticPr fontId="41" type="noConversion"/>
  </si>
  <si>
    <t>樂林牙醫診所</t>
    <phoneticPr fontId="41" type="noConversion"/>
  </si>
  <si>
    <t>季繳  簽約2年</t>
    <phoneticPr fontId="41" type="noConversion"/>
  </si>
  <si>
    <t>凡躍不動產股份有限公司(墨水機)</t>
    <phoneticPr fontId="41" type="noConversion"/>
  </si>
  <si>
    <t>季繳    簽約2年</t>
    <phoneticPr fontId="41" type="noConversion"/>
  </si>
  <si>
    <t>BC3000(BC0.3)</t>
    <phoneticPr fontId="41" type="noConversion"/>
  </si>
  <si>
    <t>社團法人高雄市兒童發展協會</t>
    <phoneticPr fontId="41" type="noConversion"/>
  </si>
  <si>
    <t>年繳 簽約3年</t>
    <phoneticPr fontId="41" type="noConversion"/>
  </si>
  <si>
    <t>MPC5503</t>
    <phoneticPr fontId="41" type="noConversion"/>
  </si>
  <si>
    <t>BC 5000(0.28)</t>
    <phoneticPr fontId="41" type="noConversion"/>
  </si>
  <si>
    <t>日日樂童有限公司</t>
  </si>
  <si>
    <t>ESPON 6370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</si>
</sst>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6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5"/>
      <color indexed="8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rgb="FF0070C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sz val="12"/>
      <color rgb="FF7030A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rgb="FF00B0F0"/>
      <name val="新細明體"/>
      <family val="2"/>
      <scheme val="minor"/>
    </font>
    <font>
      <b/>
      <sz val="12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24"/>
      <color rgb="FFFF0000"/>
      <name val="新細明體"/>
      <family val="1"/>
      <charset val="136"/>
      <scheme val="minor"/>
    </font>
    <font>
      <sz val="20"/>
      <color theme="1"/>
      <name val="新細明體"/>
      <family val="2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B0F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全真中隸書"/>
      <family val="3"/>
      <charset val="136"/>
    </font>
    <font>
      <b/>
      <sz val="11"/>
      <color theme="1"/>
      <name val="新細明體"/>
      <family val="1"/>
      <charset val="136"/>
    </font>
    <font>
      <sz val="12"/>
      <color rgb="FFC00000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color theme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82">
    <xf numFmtId="0" fontId="0" fillId="0" borderId="0"/>
    <xf numFmtId="0" fontId="31" fillId="0" borderId="0">
      <alignment vertical="center"/>
    </xf>
    <xf numFmtId="0" fontId="42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51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2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5">
    <xf numFmtId="0" fontId="0" fillId="0" borderId="0" xfId="0"/>
    <xf numFmtId="0" fontId="34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5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14" fontId="43" fillId="0" borderId="0" xfId="0" applyNumberFormat="1" applyFont="1" applyAlignment="1">
      <alignment horizontal="left" vertical="center"/>
    </xf>
    <xf numFmtId="14" fontId="44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14" fontId="47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/>
    </xf>
    <xf numFmtId="0" fontId="49" fillId="0" borderId="0" xfId="0" applyFont="1"/>
    <xf numFmtId="0" fontId="48" fillId="0" borderId="0" xfId="0" applyFont="1" applyAlignment="1">
      <alignment horizontal="left" vertical="center"/>
    </xf>
    <xf numFmtId="0" fontId="50" fillId="0" borderId="0" xfId="0" applyFont="1" applyAlignment="1">
      <alignment vertical="center"/>
    </xf>
    <xf numFmtId="0" fontId="30" fillId="0" borderId="0" xfId="3">
      <alignment vertical="center"/>
    </xf>
    <xf numFmtId="0" fontId="42" fillId="0" borderId="0" xfId="3" applyFont="1" applyAlignment="1">
      <alignment horizontal="left" vertical="center"/>
    </xf>
    <xf numFmtId="0" fontId="42" fillId="0" borderId="0" xfId="3" applyFont="1">
      <alignment vertical="center"/>
    </xf>
    <xf numFmtId="14" fontId="44" fillId="0" borderId="0" xfId="3" applyNumberFormat="1" applyFont="1" applyAlignment="1">
      <alignment horizontal="left" vertical="center"/>
    </xf>
    <xf numFmtId="0" fontId="28" fillId="0" borderId="0" xfId="3" applyFont="1" applyAlignment="1">
      <alignment horizontal="left" vertical="center"/>
    </xf>
    <xf numFmtId="0" fontId="27" fillId="0" borderId="0" xfId="6">
      <alignment vertical="center"/>
    </xf>
    <xf numFmtId="0" fontId="34" fillId="0" borderId="0" xfId="6" applyFont="1">
      <alignment vertical="center"/>
    </xf>
    <xf numFmtId="0" fontId="37" fillId="0" borderId="0" xfId="6" applyFont="1">
      <alignment vertical="center"/>
    </xf>
    <xf numFmtId="0" fontId="38" fillId="0" borderId="0" xfId="6" applyFont="1">
      <alignment vertical="center"/>
    </xf>
    <xf numFmtId="0" fontId="39" fillId="0" borderId="0" xfId="6" applyFont="1">
      <alignment vertical="center"/>
    </xf>
    <xf numFmtId="0" fontId="40" fillId="0" borderId="0" xfId="6" applyFont="1">
      <alignment vertical="center"/>
    </xf>
    <xf numFmtId="0" fontId="42" fillId="0" borderId="0" xfId="12" applyFont="1">
      <alignment vertical="center"/>
    </xf>
    <xf numFmtId="14" fontId="43" fillId="0" borderId="0" xfId="12" applyNumberFormat="1" applyFont="1" applyAlignment="1">
      <alignment horizontal="left" vertical="center"/>
    </xf>
    <xf numFmtId="14" fontId="44" fillId="0" borderId="0" xfId="12" applyNumberFormat="1" applyFont="1" applyAlignment="1">
      <alignment horizontal="left" vertical="center"/>
    </xf>
    <xf numFmtId="0" fontId="25" fillId="0" borderId="0" xfId="12" applyAlignment="1"/>
    <xf numFmtId="0" fontId="25" fillId="0" borderId="0" xfId="12" applyAlignment="1">
      <alignment horizontal="left"/>
    </xf>
    <xf numFmtId="0" fontId="42" fillId="0" borderId="0" xfId="14" applyFont="1">
      <alignment vertical="center"/>
    </xf>
    <xf numFmtId="0" fontId="24" fillId="0" borderId="0" xfId="0" applyFont="1" applyAlignment="1">
      <alignment horizontal="left" vertical="center"/>
    </xf>
    <xf numFmtId="0" fontId="22" fillId="0" borderId="0" xfId="18">
      <alignment vertical="center"/>
    </xf>
    <xf numFmtId="0" fontId="22" fillId="0" borderId="0" xfId="18" applyAlignment="1"/>
    <xf numFmtId="0" fontId="34" fillId="0" borderId="0" xfId="29" applyFont="1">
      <alignment vertical="center"/>
    </xf>
    <xf numFmtId="0" fontId="37" fillId="0" borderId="0" xfId="29" applyFont="1">
      <alignment vertical="center"/>
    </xf>
    <xf numFmtId="0" fontId="38" fillId="0" borderId="0" xfId="29" applyFont="1">
      <alignment vertical="center"/>
    </xf>
    <xf numFmtId="0" fontId="39" fillId="0" borderId="0" xfId="29" applyFont="1">
      <alignment vertical="center"/>
    </xf>
    <xf numFmtId="0" fontId="40" fillId="0" borderId="0" xfId="29" applyFont="1">
      <alignment vertical="center"/>
    </xf>
    <xf numFmtId="0" fontId="20" fillId="0" borderId="0" xfId="29">
      <alignment vertical="center"/>
    </xf>
    <xf numFmtId="0" fontId="52" fillId="0" borderId="0" xfId="30" applyFont="1">
      <alignment vertical="center"/>
    </xf>
    <xf numFmtId="0" fontId="51" fillId="0" borderId="0" xfId="5" applyAlignment="1">
      <alignment vertical="center"/>
    </xf>
    <xf numFmtId="0" fontId="51" fillId="0" borderId="0" xfId="5" applyAlignment="1">
      <alignment horizontal="left" vertical="center"/>
    </xf>
    <xf numFmtId="14" fontId="47" fillId="0" borderId="0" xfId="5" applyNumberFormat="1" applyFont="1" applyAlignment="1">
      <alignment horizontal="left" vertical="center"/>
    </xf>
    <xf numFmtId="0" fontId="52" fillId="0" borderId="0" xfId="5" applyFont="1" applyAlignment="1">
      <alignment vertical="center"/>
    </xf>
    <xf numFmtId="0" fontId="15" fillId="0" borderId="0" xfId="54">
      <alignment vertical="center"/>
    </xf>
    <xf numFmtId="0" fontId="34" fillId="0" borderId="0" xfId="57" applyFont="1">
      <alignment vertical="center"/>
    </xf>
    <xf numFmtId="0" fontId="37" fillId="0" borderId="0" xfId="57" applyFont="1">
      <alignment vertical="center"/>
    </xf>
    <xf numFmtId="0" fontId="38" fillId="0" borderId="0" xfId="57" applyFont="1">
      <alignment vertical="center"/>
    </xf>
    <xf numFmtId="0" fontId="39" fillId="0" borderId="0" xfId="57" applyFont="1">
      <alignment vertical="center"/>
    </xf>
    <xf numFmtId="0" fontId="40" fillId="0" borderId="0" xfId="57" applyFont="1">
      <alignment vertical="center"/>
    </xf>
    <xf numFmtId="0" fontId="14" fillId="0" borderId="0" xfId="60">
      <alignment vertical="center"/>
    </xf>
    <xf numFmtId="0" fontId="14" fillId="0" borderId="0" xfId="60" applyAlignment="1"/>
    <xf numFmtId="0" fontId="34" fillId="0" borderId="0" xfId="63" applyFont="1">
      <alignment vertical="center"/>
    </xf>
    <xf numFmtId="0" fontId="37" fillId="0" borderId="0" xfId="63" applyFont="1">
      <alignment vertical="center"/>
    </xf>
    <xf numFmtId="0" fontId="38" fillId="0" borderId="0" xfId="63" applyFont="1">
      <alignment vertical="center"/>
    </xf>
    <xf numFmtId="0" fontId="39" fillId="0" borderId="0" xfId="63" applyFont="1">
      <alignment vertical="center"/>
    </xf>
    <xf numFmtId="0" fontId="40" fillId="0" borderId="0" xfId="63" applyFont="1">
      <alignment vertical="center"/>
    </xf>
    <xf numFmtId="0" fontId="5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4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54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42" fillId="0" borderId="0" xfId="0" applyFont="1"/>
    <xf numFmtId="0" fontId="42" fillId="0" borderId="0" xfId="5" applyFont="1" applyAlignment="1">
      <alignment vertical="center"/>
    </xf>
    <xf numFmtId="0" fontId="42" fillId="0" borderId="0" xfId="5" applyFont="1" applyAlignment="1">
      <alignment horizontal="left" vertical="center"/>
    </xf>
    <xf numFmtId="14" fontId="43" fillId="0" borderId="0" xfId="5" applyNumberFormat="1" applyFont="1" applyAlignment="1">
      <alignment horizontal="left" vertical="center"/>
    </xf>
    <xf numFmtId="0" fontId="42" fillId="0" borderId="0" xfId="54" applyFont="1">
      <alignment vertical="center"/>
    </xf>
    <xf numFmtId="0" fontId="51" fillId="0" borderId="0" xfId="5"/>
    <xf numFmtId="0" fontId="37" fillId="0" borderId="0" xfId="84" applyFont="1">
      <alignment vertical="center"/>
    </xf>
    <xf numFmtId="0" fontId="9" fillId="0" borderId="0" xfId="84" applyAlignment="1">
      <alignment horizontal="left" vertical="center"/>
    </xf>
    <xf numFmtId="0" fontId="42" fillId="0" borderId="0" xfId="84" applyFont="1" applyAlignment="1">
      <alignment horizontal="left" vertical="center"/>
    </xf>
    <xf numFmtId="0" fontId="42" fillId="0" borderId="0" xfId="84" applyFont="1">
      <alignment vertical="center"/>
    </xf>
    <xf numFmtId="14" fontId="43" fillId="0" borderId="0" xfId="84" applyNumberFormat="1" applyFont="1" applyAlignment="1">
      <alignment horizontal="left" vertical="center"/>
    </xf>
    <xf numFmtId="14" fontId="44" fillId="0" borderId="0" xfId="84" applyNumberFormat="1" applyFont="1" applyAlignment="1">
      <alignment horizontal="left" vertical="center"/>
    </xf>
    <xf numFmtId="0" fontId="45" fillId="0" borderId="0" xfId="84" applyFont="1">
      <alignment vertical="center"/>
    </xf>
    <xf numFmtId="14" fontId="37" fillId="0" borderId="0" xfId="0" applyNumberFormat="1" applyFont="1" applyAlignment="1">
      <alignment horizontal="left" vertical="center"/>
    </xf>
    <xf numFmtId="14" fontId="42" fillId="0" borderId="0" xfId="0" applyNumberFormat="1" applyFont="1" applyAlignment="1">
      <alignment horizontal="left" vertical="center"/>
    </xf>
    <xf numFmtId="0" fontId="57" fillId="0" borderId="0" xfId="0" applyFont="1"/>
    <xf numFmtId="0" fontId="58" fillId="0" borderId="0" xfId="0" applyFont="1"/>
    <xf numFmtId="0" fontId="59" fillId="0" borderId="0" xfId="0" applyFont="1" applyAlignment="1">
      <alignment vertical="center"/>
    </xf>
    <xf numFmtId="0" fontId="60" fillId="0" borderId="0" xfId="0" applyFont="1"/>
    <xf numFmtId="0" fontId="42" fillId="0" borderId="0" xfId="0" applyFont="1" applyAlignment="1">
      <alignment horizontal="left"/>
    </xf>
    <xf numFmtId="0" fontId="48" fillId="0" borderId="0" xfId="0" applyFont="1" applyAlignment="1">
      <alignment vertical="center"/>
    </xf>
    <xf numFmtId="0" fontId="8" fillId="0" borderId="0" xfId="91" applyAlignment="1">
      <alignment vertical="center" wrapText="1"/>
    </xf>
    <xf numFmtId="0" fontId="8" fillId="0" borderId="0" xfId="91" applyAlignment="1">
      <alignment horizontal="left" vertical="center" wrapText="1"/>
    </xf>
    <xf numFmtId="176" fontId="7" fillId="0" borderId="0" xfId="91" applyNumberFormat="1" applyFont="1" applyAlignment="1">
      <alignment horizontal="left" vertical="center"/>
    </xf>
    <xf numFmtId="0" fontId="42" fillId="2" borderId="0" xfId="0" applyFont="1" applyFill="1" applyAlignment="1">
      <alignment vertical="center"/>
    </xf>
    <xf numFmtId="0" fontId="6" fillId="0" borderId="0" xfId="92" applyAlignment="1">
      <alignment vertical="center" wrapText="1"/>
    </xf>
    <xf numFmtId="0" fontId="58" fillId="0" borderId="0" xfId="92" applyFont="1" applyAlignment="1">
      <alignment horizontal="left" vertical="top" wrapText="1"/>
    </xf>
    <xf numFmtId="0" fontId="60" fillId="0" borderId="0" xfId="92" applyFont="1" applyAlignment="1">
      <alignment vertical="center" wrapText="1"/>
    </xf>
    <xf numFmtId="0" fontId="60" fillId="0" borderId="0" xfId="92" applyFont="1" applyAlignment="1">
      <alignment horizontal="left" vertical="center" wrapText="1"/>
    </xf>
    <xf numFmtId="0" fontId="6" fillId="0" borderId="0" xfId="92" applyAlignment="1">
      <alignment horizontal="center" vertical="center" wrapText="1"/>
    </xf>
    <xf numFmtId="0" fontId="6" fillId="0" borderId="0" xfId="92" applyAlignment="1">
      <alignment horizontal="left" vertical="center" wrapText="1"/>
    </xf>
    <xf numFmtId="14" fontId="6" fillId="0" borderId="0" xfId="92" applyNumberFormat="1" applyAlignment="1">
      <alignment horizontal="left" vertical="center"/>
    </xf>
    <xf numFmtId="0" fontId="6" fillId="0" borderId="0" xfId="92">
      <alignment vertical="center"/>
    </xf>
    <xf numFmtId="0" fontId="61" fillId="0" borderId="0" xfId="92" applyFont="1">
      <alignment vertical="center"/>
    </xf>
    <xf numFmtId="0" fontId="6" fillId="0" borderId="0" xfId="92" applyAlignment="1">
      <alignment horizontal="left" vertical="center"/>
    </xf>
    <xf numFmtId="0" fontId="42" fillId="0" borderId="0" xfId="92" applyFont="1" applyAlignment="1">
      <alignment horizontal="left" vertical="center" wrapText="1"/>
    </xf>
    <xf numFmtId="0" fontId="42" fillId="0" borderId="0" xfId="92" applyFont="1" applyAlignment="1">
      <alignment horizontal="left" vertical="center"/>
    </xf>
    <xf numFmtId="0" fontId="37" fillId="0" borderId="0" xfId="92" applyFont="1" applyAlignment="1">
      <alignment horizontal="left" vertical="center"/>
    </xf>
    <xf numFmtId="14" fontId="6" fillId="0" borderId="0" xfId="92" applyNumberFormat="1" applyAlignment="1">
      <alignment horizontal="left" vertical="center" wrapText="1"/>
    </xf>
    <xf numFmtId="0" fontId="47" fillId="0" borderId="0" xfId="92" applyFont="1" applyAlignment="1">
      <alignment horizontal="left" vertical="center" wrapText="1"/>
    </xf>
    <xf numFmtId="0" fontId="43" fillId="0" borderId="0" xfId="92" applyFont="1" applyAlignment="1">
      <alignment horizontal="left" vertical="center" wrapText="1"/>
    </xf>
    <xf numFmtId="0" fontId="37" fillId="0" borderId="0" xfId="92" applyFont="1" applyAlignment="1">
      <alignment horizontal="left" vertical="top" wrapText="1"/>
    </xf>
    <xf numFmtId="0" fontId="62" fillId="0" borderId="0" xfId="0" applyFont="1" applyAlignment="1">
      <alignment horizontal="justify" vertical="center"/>
    </xf>
    <xf numFmtId="0" fontId="6" fillId="0" borderId="0" xfId="84" applyFont="1" applyAlignment="1">
      <alignment horizontal="left" vertical="center"/>
    </xf>
    <xf numFmtId="176" fontId="6" fillId="0" borderId="0" xfId="91" applyNumberFormat="1" applyFont="1" applyAlignment="1">
      <alignment horizontal="left" vertical="center"/>
    </xf>
    <xf numFmtId="14" fontId="5" fillId="0" borderId="0" xfId="92" applyNumberFormat="1" applyFont="1" applyAlignment="1">
      <alignment horizontal="left" vertical="center"/>
    </xf>
    <xf numFmtId="14" fontId="4" fillId="0" borderId="0" xfId="92" applyNumberFormat="1" applyFont="1" applyAlignment="1">
      <alignment horizontal="left" vertical="center"/>
    </xf>
    <xf numFmtId="0" fontId="4" fillId="0" borderId="0" xfId="92" applyFont="1" applyAlignment="1">
      <alignment horizontal="left" vertical="center" wrapText="1"/>
    </xf>
    <xf numFmtId="0" fontId="3" fillId="0" borderId="0" xfId="92" applyFont="1" applyAlignment="1">
      <alignment horizontal="left" vertical="center" wrapText="1"/>
    </xf>
    <xf numFmtId="0" fontId="2" fillId="0" borderId="0" xfId="92" applyFont="1" applyAlignment="1">
      <alignment vertical="center" wrapText="1"/>
    </xf>
    <xf numFmtId="0" fontId="0" fillId="0" borderId="0" xfId="0"/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14" fontId="43" fillId="0" borderId="0" xfId="0" applyNumberFormat="1" applyFont="1" applyAlignment="1">
      <alignment horizontal="left" vertical="center"/>
    </xf>
    <xf numFmtId="14" fontId="44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/>
    </xf>
    <xf numFmtId="0" fontId="42" fillId="2" borderId="0" xfId="0" applyFont="1" applyFill="1" applyAlignment="1">
      <alignment vertical="center"/>
    </xf>
    <xf numFmtId="0" fontId="0" fillId="0" borderId="0" xfId="0"/>
    <xf numFmtId="0" fontId="45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14" fontId="43" fillId="0" borderId="0" xfId="0" applyNumberFormat="1" applyFont="1" applyAlignment="1">
      <alignment horizontal="left" vertical="center"/>
    </xf>
    <xf numFmtId="14" fontId="44" fillId="0" borderId="0" xfId="0" applyNumberFormat="1" applyFont="1" applyAlignment="1">
      <alignment horizontal="left" vertical="center"/>
    </xf>
    <xf numFmtId="0" fontId="42" fillId="0" borderId="0" xfId="0" applyFont="1"/>
    <xf numFmtId="0" fontId="48" fillId="0" borderId="0" xfId="0" applyFont="1" applyAlignment="1">
      <alignment vertical="center"/>
    </xf>
    <xf numFmtId="0" fontId="42" fillId="2" borderId="0" xfId="0" applyFont="1" applyFill="1" applyAlignment="1">
      <alignment vertical="center"/>
    </xf>
    <xf numFmtId="0" fontId="42" fillId="0" borderId="0" xfId="0" applyFont="1" applyAlignment="1"/>
    <xf numFmtId="0" fontId="0" fillId="0" borderId="0" xfId="91" applyFont="1" applyAlignment="1">
      <alignment vertical="center" wrapText="1"/>
    </xf>
    <xf numFmtId="0" fontId="1" fillId="0" borderId="0" xfId="108">
      <alignment vertical="center"/>
    </xf>
    <xf numFmtId="14" fontId="63" fillId="0" borderId="0" xfId="0" applyNumberFormat="1" applyFont="1" applyAlignment="1">
      <alignment horizontal="left" vertical="center"/>
    </xf>
    <xf numFmtId="0" fontId="42" fillId="0" borderId="0" xfId="0" applyFont="1" applyAlignment="1">
      <alignment vertical="center" wrapText="1"/>
    </xf>
    <xf numFmtId="14" fontId="64" fillId="0" borderId="0" xfId="92" applyNumberFormat="1" applyFont="1" applyAlignment="1">
      <alignment horizontal="left" vertical="center"/>
    </xf>
    <xf numFmtId="0" fontId="65" fillId="0" borderId="0" xfId="0" applyFont="1" applyAlignment="1">
      <alignment vertical="center"/>
    </xf>
    <xf numFmtId="0" fontId="6" fillId="3" borderId="0" xfId="92" applyFill="1" applyAlignment="1">
      <alignment horizontal="left" vertical="center" wrapText="1"/>
    </xf>
    <xf numFmtId="0" fontId="6" fillId="3" borderId="0" xfId="92" applyFill="1" applyAlignment="1">
      <alignment horizontal="left" vertical="center"/>
    </xf>
    <xf numFmtId="0" fontId="42" fillId="3" borderId="0" xfId="92" applyFont="1" applyFill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8" fillId="0" borderId="0" xfId="0" applyFont="1"/>
    <xf numFmtId="0" fontId="56" fillId="0" borderId="0" xfId="0" applyFont="1" applyAlignment="1">
      <alignment horizontal="left"/>
    </xf>
    <xf numFmtId="0" fontId="49" fillId="0" borderId="0" xfId="0" applyFont="1"/>
  </cellXfs>
  <cellStyles count="182">
    <cellStyle name="一般" xfId="0" builtinId="0"/>
    <cellStyle name="一般 10" xfId="18" xr:uid="{00000000-0005-0000-0000-000001000000}"/>
    <cellStyle name="一般 10 2" xfId="108" xr:uid="{00000000-0005-0000-0000-000001000000}"/>
    <cellStyle name="一般 11" xfId="22" xr:uid="{00000000-0005-0000-0000-000002000000}"/>
    <cellStyle name="一般 11 2" xfId="112" xr:uid="{00000000-0005-0000-0000-000002000000}"/>
    <cellStyle name="一般 12" xfId="26" xr:uid="{00000000-0005-0000-0000-000003000000}"/>
    <cellStyle name="一般 12 2" xfId="116" xr:uid="{00000000-0005-0000-0000-000003000000}"/>
    <cellStyle name="一般 13" xfId="30" xr:uid="{00000000-0005-0000-0000-000004000000}"/>
    <cellStyle name="一般 13 2" xfId="120" xr:uid="{00000000-0005-0000-0000-000004000000}"/>
    <cellStyle name="一般 14" xfId="36" xr:uid="{00000000-0005-0000-0000-000005000000}"/>
    <cellStyle name="一般 14 2" xfId="126" xr:uid="{00000000-0005-0000-0000-000005000000}"/>
    <cellStyle name="一般 15" xfId="42" xr:uid="{00000000-0005-0000-0000-000006000000}"/>
    <cellStyle name="一般 15 2" xfId="132" xr:uid="{00000000-0005-0000-0000-000006000000}"/>
    <cellStyle name="一般 16" xfId="48" xr:uid="{00000000-0005-0000-0000-000007000000}"/>
    <cellStyle name="一般 16 2" xfId="138" xr:uid="{00000000-0005-0000-0000-000007000000}"/>
    <cellStyle name="一般 17" xfId="54" xr:uid="{00000000-0005-0000-0000-000008000000}"/>
    <cellStyle name="一般 17 2" xfId="144" xr:uid="{00000000-0005-0000-0000-000008000000}"/>
    <cellStyle name="一般 18" xfId="60" xr:uid="{00000000-0005-0000-0000-000009000000}"/>
    <cellStyle name="一般 18 2" xfId="150" xr:uid="{00000000-0005-0000-0000-000009000000}"/>
    <cellStyle name="一般 19" xfId="66" xr:uid="{00000000-0005-0000-0000-00000A000000}"/>
    <cellStyle name="一般 19 2" xfId="156" xr:uid="{00000000-0005-0000-0000-00000A000000}"/>
    <cellStyle name="一般 2" xfId="2" xr:uid="{00000000-0005-0000-0000-00000B000000}"/>
    <cellStyle name="一般 2 2" xfId="5" xr:uid="{00000000-0005-0000-0000-00000C000000}"/>
    <cellStyle name="一般 2 5" xfId="90" xr:uid="{1C9696B6-27CB-4E1B-BB2D-7D20324D438B}"/>
    <cellStyle name="一般 20" xfId="72" xr:uid="{2FD55685-611C-4BBF-BFB4-B41AF74E1926}"/>
    <cellStyle name="一般 20 2" xfId="162" xr:uid="{2FD55685-611C-4BBF-BFB4-B41AF74E1926}"/>
    <cellStyle name="一般 21" xfId="78" xr:uid="{C883D13D-622D-4C76-B46E-3535E7DF98EA}"/>
    <cellStyle name="一般 21 2" xfId="168" xr:uid="{C883D13D-622D-4C76-B46E-3535E7DF98EA}"/>
    <cellStyle name="一般 22" xfId="84" xr:uid="{16FEE8BF-1C33-4C8C-829A-FD6C4F47892C}"/>
    <cellStyle name="一般 22 2" xfId="174" xr:uid="{16FEE8BF-1C33-4C8C-829A-FD6C4F47892C}"/>
    <cellStyle name="一般 23" xfId="91" xr:uid="{63F3C71F-F611-4D2B-9862-65DD891BE756}"/>
    <cellStyle name="一般 23 2" xfId="180" xr:uid="{63F3C71F-F611-4D2B-9862-65DD891BE756}"/>
    <cellStyle name="一般 24" xfId="92" xr:uid="{711E934D-557B-46E9-B374-26070608B6D2}"/>
    <cellStyle name="一般 24 2" xfId="181" xr:uid="{711E934D-557B-46E9-B374-26070608B6D2}"/>
    <cellStyle name="一般 3" xfId="1" xr:uid="{00000000-0005-0000-0000-00000D000000}"/>
    <cellStyle name="一般 3 2" xfId="93" xr:uid="{00000000-0005-0000-0000-00000D000000}"/>
    <cellStyle name="一般 4" xfId="3" xr:uid="{00000000-0005-0000-0000-00000E000000}"/>
    <cellStyle name="一般 4 10" xfId="37" xr:uid="{00000000-0005-0000-0000-00000F000000}"/>
    <cellStyle name="一般 4 10 2" xfId="127" xr:uid="{00000000-0005-0000-0000-00000F000000}"/>
    <cellStyle name="一般 4 11" xfId="43" xr:uid="{00000000-0005-0000-0000-000010000000}"/>
    <cellStyle name="一般 4 11 2" xfId="133" xr:uid="{00000000-0005-0000-0000-000010000000}"/>
    <cellStyle name="一般 4 12" xfId="49" xr:uid="{00000000-0005-0000-0000-000011000000}"/>
    <cellStyle name="一般 4 12 2" xfId="139" xr:uid="{00000000-0005-0000-0000-000011000000}"/>
    <cellStyle name="一般 4 13" xfId="55" xr:uid="{00000000-0005-0000-0000-000012000000}"/>
    <cellStyle name="一般 4 13 2" xfId="145" xr:uid="{00000000-0005-0000-0000-000012000000}"/>
    <cellStyle name="一般 4 14" xfId="61" xr:uid="{00000000-0005-0000-0000-000013000000}"/>
    <cellStyle name="一般 4 14 2" xfId="151" xr:uid="{00000000-0005-0000-0000-000013000000}"/>
    <cellStyle name="一般 4 15" xfId="67" xr:uid="{00000000-0005-0000-0000-000014000000}"/>
    <cellStyle name="一般 4 15 2" xfId="157" xr:uid="{00000000-0005-0000-0000-000014000000}"/>
    <cellStyle name="一般 4 16" xfId="73" xr:uid="{CA28CA5D-DFDE-4494-905F-938D0880E6B1}"/>
    <cellStyle name="一般 4 16 2" xfId="163" xr:uid="{CA28CA5D-DFDE-4494-905F-938D0880E6B1}"/>
    <cellStyle name="一般 4 17" xfId="79" xr:uid="{7E42D31B-436D-4044-A06F-536EB9C58996}"/>
    <cellStyle name="一般 4 17 2" xfId="169" xr:uid="{7E42D31B-436D-4044-A06F-536EB9C58996}"/>
    <cellStyle name="一般 4 18" xfId="85" xr:uid="{69A58C04-290A-429C-B299-1794ADAC5E40}"/>
    <cellStyle name="一般 4 18 2" xfId="175" xr:uid="{69A58C04-290A-429C-B299-1794ADAC5E40}"/>
    <cellStyle name="一般 4 19" xfId="94" xr:uid="{00000000-0005-0000-0000-00000E000000}"/>
    <cellStyle name="一般 4 2" xfId="7" xr:uid="{00000000-0005-0000-0000-000015000000}"/>
    <cellStyle name="一般 4 2 2" xfId="97" xr:uid="{00000000-0005-0000-0000-000015000000}"/>
    <cellStyle name="一般 4 3" xfId="10" xr:uid="{00000000-0005-0000-0000-000016000000}"/>
    <cellStyle name="一般 4 3 2" xfId="100" xr:uid="{00000000-0005-0000-0000-000016000000}"/>
    <cellStyle name="一般 4 4" xfId="13" xr:uid="{00000000-0005-0000-0000-000017000000}"/>
    <cellStyle name="一般 4 4 2" xfId="103" xr:uid="{00000000-0005-0000-0000-000017000000}"/>
    <cellStyle name="一般 4 5" xfId="16" xr:uid="{00000000-0005-0000-0000-000018000000}"/>
    <cellStyle name="一般 4 5 2" xfId="106" xr:uid="{00000000-0005-0000-0000-000018000000}"/>
    <cellStyle name="一般 4 6" xfId="19" xr:uid="{00000000-0005-0000-0000-000019000000}"/>
    <cellStyle name="一般 4 6 2" xfId="109" xr:uid="{00000000-0005-0000-0000-000019000000}"/>
    <cellStyle name="一般 4 7" xfId="23" xr:uid="{00000000-0005-0000-0000-00001A000000}"/>
    <cellStyle name="一般 4 7 2" xfId="113" xr:uid="{00000000-0005-0000-0000-00001A000000}"/>
    <cellStyle name="一般 4 8" xfId="27" xr:uid="{00000000-0005-0000-0000-00001B000000}"/>
    <cellStyle name="一般 4 8 2" xfId="117" xr:uid="{00000000-0005-0000-0000-00001B000000}"/>
    <cellStyle name="一般 4 9" xfId="31" xr:uid="{00000000-0005-0000-0000-00001C000000}"/>
    <cellStyle name="一般 4 9 2" xfId="121" xr:uid="{00000000-0005-0000-0000-00001C000000}"/>
    <cellStyle name="一般 5" xfId="4" xr:uid="{00000000-0005-0000-0000-00001D000000}"/>
    <cellStyle name="一般 5 10" xfId="38" xr:uid="{00000000-0005-0000-0000-00001E000000}"/>
    <cellStyle name="一般 5 10 2" xfId="128" xr:uid="{00000000-0005-0000-0000-00001E000000}"/>
    <cellStyle name="一般 5 11" xfId="44" xr:uid="{00000000-0005-0000-0000-00001F000000}"/>
    <cellStyle name="一般 5 11 2" xfId="134" xr:uid="{00000000-0005-0000-0000-00001F000000}"/>
    <cellStyle name="一般 5 12" xfId="50" xr:uid="{00000000-0005-0000-0000-000020000000}"/>
    <cellStyle name="一般 5 12 2" xfId="140" xr:uid="{00000000-0005-0000-0000-000020000000}"/>
    <cellStyle name="一般 5 13" xfId="56" xr:uid="{00000000-0005-0000-0000-000021000000}"/>
    <cellStyle name="一般 5 13 2" xfId="146" xr:uid="{00000000-0005-0000-0000-000021000000}"/>
    <cellStyle name="一般 5 14" xfId="62" xr:uid="{00000000-0005-0000-0000-000022000000}"/>
    <cellStyle name="一般 5 14 2" xfId="152" xr:uid="{00000000-0005-0000-0000-000022000000}"/>
    <cellStyle name="一般 5 15" xfId="68" xr:uid="{00000000-0005-0000-0000-000023000000}"/>
    <cellStyle name="一般 5 15 2" xfId="158" xr:uid="{00000000-0005-0000-0000-000023000000}"/>
    <cellStyle name="一般 5 16" xfId="74" xr:uid="{39616B22-EE24-4B7B-84C1-891E71C8D925}"/>
    <cellStyle name="一般 5 16 2" xfId="164" xr:uid="{39616B22-EE24-4B7B-84C1-891E71C8D925}"/>
    <cellStyle name="一般 5 17" xfId="80" xr:uid="{D3DFE858-DB99-47E6-901A-EA775A0E9BBA}"/>
    <cellStyle name="一般 5 17 2" xfId="170" xr:uid="{D3DFE858-DB99-47E6-901A-EA775A0E9BBA}"/>
    <cellStyle name="一般 5 18" xfId="86" xr:uid="{5E581120-BB62-405D-A920-8EF845A93AD4}"/>
    <cellStyle name="一般 5 18 2" xfId="176" xr:uid="{5E581120-BB62-405D-A920-8EF845A93AD4}"/>
    <cellStyle name="一般 5 19" xfId="95" xr:uid="{00000000-0005-0000-0000-00001D000000}"/>
    <cellStyle name="一般 5 2" xfId="8" xr:uid="{00000000-0005-0000-0000-000024000000}"/>
    <cellStyle name="一般 5 2 2" xfId="98" xr:uid="{00000000-0005-0000-0000-000024000000}"/>
    <cellStyle name="一般 5 3" xfId="11" xr:uid="{00000000-0005-0000-0000-000025000000}"/>
    <cellStyle name="一般 5 3 2" xfId="101" xr:uid="{00000000-0005-0000-0000-000025000000}"/>
    <cellStyle name="一般 5 4" xfId="14" xr:uid="{00000000-0005-0000-0000-000026000000}"/>
    <cellStyle name="一般 5 4 10" xfId="83" xr:uid="{B98D0FFB-BE86-4F81-949B-9ACC4169FE7B}"/>
    <cellStyle name="一般 5 4 10 2" xfId="173" xr:uid="{B98D0FFB-BE86-4F81-949B-9ACC4169FE7B}"/>
    <cellStyle name="一般 5 4 11" xfId="89" xr:uid="{EC8AC1D9-CB13-48EC-8C2C-25515AACB05B}"/>
    <cellStyle name="一般 5 4 11 2" xfId="179" xr:uid="{EC8AC1D9-CB13-48EC-8C2C-25515AACB05B}"/>
    <cellStyle name="一般 5 4 12" xfId="104" xr:uid="{00000000-0005-0000-0000-000026000000}"/>
    <cellStyle name="一般 5 4 2" xfId="35" xr:uid="{00000000-0005-0000-0000-000027000000}"/>
    <cellStyle name="一般 5 4 2 2" xfId="125" xr:uid="{00000000-0005-0000-0000-000027000000}"/>
    <cellStyle name="一般 5 4 3" xfId="41" xr:uid="{00000000-0005-0000-0000-000028000000}"/>
    <cellStyle name="一般 5 4 3 2" xfId="131" xr:uid="{00000000-0005-0000-0000-000028000000}"/>
    <cellStyle name="一般 5 4 4" xfId="47" xr:uid="{00000000-0005-0000-0000-000029000000}"/>
    <cellStyle name="一般 5 4 4 2" xfId="137" xr:uid="{00000000-0005-0000-0000-000029000000}"/>
    <cellStyle name="一般 5 4 5" xfId="53" xr:uid="{00000000-0005-0000-0000-00002A000000}"/>
    <cellStyle name="一般 5 4 5 2" xfId="143" xr:uid="{00000000-0005-0000-0000-00002A000000}"/>
    <cellStyle name="一般 5 4 6" xfId="59" xr:uid="{00000000-0005-0000-0000-00002B000000}"/>
    <cellStyle name="一般 5 4 6 2" xfId="149" xr:uid="{00000000-0005-0000-0000-00002B000000}"/>
    <cellStyle name="一般 5 4 7" xfId="65" xr:uid="{00000000-0005-0000-0000-00002C000000}"/>
    <cellStyle name="一般 5 4 7 2" xfId="155" xr:uid="{00000000-0005-0000-0000-00002C000000}"/>
    <cellStyle name="一般 5 4 8" xfId="71" xr:uid="{00000000-0005-0000-0000-00002D000000}"/>
    <cellStyle name="一般 5 4 8 2" xfId="161" xr:uid="{00000000-0005-0000-0000-00002D000000}"/>
    <cellStyle name="一般 5 4 9" xfId="77" xr:uid="{DCABBCD6-D8EF-4A64-BFFC-9CF072882C20}"/>
    <cellStyle name="一般 5 4 9 2" xfId="167" xr:uid="{DCABBCD6-D8EF-4A64-BFFC-9CF072882C20}"/>
    <cellStyle name="一般 5 5" xfId="17" xr:uid="{00000000-0005-0000-0000-00002E000000}"/>
    <cellStyle name="一般 5 5 2" xfId="107" xr:uid="{00000000-0005-0000-0000-00002E000000}"/>
    <cellStyle name="一般 5 6" xfId="20" xr:uid="{00000000-0005-0000-0000-00002F000000}"/>
    <cellStyle name="一般 5 6 2" xfId="110" xr:uid="{00000000-0005-0000-0000-00002F000000}"/>
    <cellStyle name="一般 5 7" xfId="24" xr:uid="{00000000-0005-0000-0000-000030000000}"/>
    <cellStyle name="一般 5 7 2" xfId="114" xr:uid="{00000000-0005-0000-0000-000030000000}"/>
    <cellStyle name="一般 5 8" xfId="28" xr:uid="{00000000-0005-0000-0000-000031000000}"/>
    <cellStyle name="一般 5 8 2" xfId="118" xr:uid="{00000000-0005-0000-0000-000031000000}"/>
    <cellStyle name="一般 5 9" xfId="32" xr:uid="{00000000-0005-0000-0000-000032000000}"/>
    <cellStyle name="一般 5 9 2" xfId="122" xr:uid="{00000000-0005-0000-0000-000032000000}"/>
    <cellStyle name="一般 6" xfId="6" xr:uid="{00000000-0005-0000-0000-000033000000}"/>
    <cellStyle name="一般 6 10" xfId="63" xr:uid="{00000000-0005-0000-0000-000034000000}"/>
    <cellStyle name="一般 6 10 2" xfId="153" xr:uid="{00000000-0005-0000-0000-000034000000}"/>
    <cellStyle name="一般 6 11" xfId="69" xr:uid="{00000000-0005-0000-0000-000035000000}"/>
    <cellStyle name="一般 6 11 2" xfId="159" xr:uid="{00000000-0005-0000-0000-000035000000}"/>
    <cellStyle name="一般 6 12" xfId="75" xr:uid="{8F0568D0-8139-4A90-868B-5938D2750B11}"/>
    <cellStyle name="一般 6 12 2" xfId="165" xr:uid="{8F0568D0-8139-4A90-868B-5938D2750B11}"/>
    <cellStyle name="一般 6 13" xfId="81" xr:uid="{96F9F0D3-FCC9-4742-8064-D8053685E18A}"/>
    <cellStyle name="一般 6 13 2" xfId="171" xr:uid="{96F9F0D3-FCC9-4742-8064-D8053685E18A}"/>
    <cellStyle name="一般 6 14" xfId="87" xr:uid="{3563C3B5-1F6E-4136-BAAD-12A5CE1F953E}"/>
    <cellStyle name="一般 6 14 2" xfId="177" xr:uid="{3563C3B5-1F6E-4136-BAAD-12A5CE1F953E}"/>
    <cellStyle name="一般 6 15" xfId="96" xr:uid="{00000000-0005-0000-0000-000033000000}"/>
    <cellStyle name="一般 6 2" xfId="21" xr:uid="{00000000-0005-0000-0000-000036000000}"/>
    <cellStyle name="一般 6 2 2" xfId="111" xr:uid="{00000000-0005-0000-0000-000036000000}"/>
    <cellStyle name="一般 6 3" xfId="25" xr:uid="{00000000-0005-0000-0000-000037000000}"/>
    <cellStyle name="一般 6 3 2" xfId="115" xr:uid="{00000000-0005-0000-0000-000037000000}"/>
    <cellStyle name="一般 6 4" xfId="29" xr:uid="{00000000-0005-0000-0000-000038000000}"/>
    <cellStyle name="一般 6 4 2" xfId="119" xr:uid="{00000000-0005-0000-0000-000038000000}"/>
    <cellStyle name="一般 6 5" xfId="33" xr:uid="{00000000-0005-0000-0000-000039000000}"/>
    <cellStyle name="一般 6 5 2" xfId="123" xr:uid="{00000000-0005-0000-0000-000039000000}"/>
    <cellStyle name="一般 6 6" xfId="39" xr:uid="{00000000-0005-0000-0000-00003A000000}"/>
    <cellStyle name="一般 6 6 2" xfId="129" xr:uid="{00000000-0005-0000-0000-00003A000000}"/>
    <cellStyle name="一般 6 7" xfId="45" xr:uid="{00000000-0005-0000-0000-00003B000000}"/>
    <cellStyle name="一般 6 7 2" xfId="135" xr:uid="{00000000-0005-0000-0000-00003B000000}"/>
    <cellStyle name="一般 6 8" xfId="51" xr:uid="{00000000-0005-0000-0000-00003C000000}"/>
    <cellStyle name="一般 6 8 2" xfId="141" xr:uid="{00000000-0005-0000-0000-00003C000000}"/>
    <cellStyle name="一般 6 9" xfId="57" xr:uid="{00000000-0005-0000-0000-00003D000000}"/>
    <cellStyle name="一般 6 9 2" xfId="147" xr:uid="{00000000-0005-0000-0000-00003D000000}"/>
    <cellStyle name="一般 7" xfId="9" xr:uid="{00000000-0005-0000-0000-00003E000000}"/>
    <cellStyle name="一般 7 2" xfId="99" xr:uid="{00000000-0005-0000-0000-00003E000000}"/>
    <cellStyle name="一般 8" xfId="12" xr:uid="{00000000-0005-0000-0000-00003F000000}"/>
    <cellStyle name="一般 8 10" xfId="82" xr:uid="{FA23A972-77A8-47F3-B19E-C2DCCBD96649}"/>
    <cellStyle name="一般 8 10 2" xfId="172" xr:uid="{FA23A972-77A8-47F3-B19E-C2DCCBD96649}"/>
    <cellStyle name="一般 8 11" xfId="88" xr:uid="{2034A604-016E-4837-99AC-32F412EEC7D3}"/>
    <cellStyle name="一般 8 11 2" xfId="178" xr:uid="{2034A604-016E-4837-99AC-32F412EEC7D3}"/>
    <cellStyle name="一般 8 12" xfId="102" xr:uid="{00000000-0005-0000-0000-00003F000000}"/>
    <cellStyle name="一般 8 2" xfId="34" xr:uid="{00000000-0005-0000-0000-000040000000}"/>
    <cellStyle name="一般 8 2 2" xfId="124" xr:uid="{00000000-0005-0000-0000-000040000000}"/>
    <cellStyle name="一般 8 3" xfId="40" xr:uid="{00000000-0005-0000-0000-000041000000}"/>
    <cellStyle name="一般 8 3 2" xfId="130" xr:uid="{00000000-0005-0000-0000-000041000000}"/>
    <cellStyle name="一般 8 4" xfId="46" xr:uid="{00000000-0005-0000-0000-000042000000}"/>
    <cellStyle name="一般 8 4 2" xfId="136" xr:uid="{00000000-0005-0000-0000-000042000000}"/>
    <cellStyle name="一般 8 5" xfId="52" xr:uid="{00000000-0005-0000-0000-000043000000}"/>
    <cellStyle name="一般 8 5 2" xfId="142" xr:uid="{00000000-0005-0000-0000-000043000000}"/>
    <cellStyle name="一般 8 6" xfId="58" xr:uid="{00000000-0005-0000-0000-000044000000}"/>
    <cellStyle name="一般 8 6 2" xfId="148" xr:uid="{00000000-0005-0000-0000-000044000000}"/>
    <cellStyle name="一般 8 7" xfId="64" xr:uid="{00000000-0005-0000-0000-000045000000}"/>
    <cellStyle name="一般 8 7 2" xfId="154" xr:uid="{00000000-0005-0000-0000-000045000000}"/>
    <cellStyle name="一般 8 8" xfId="70" xr:uid="{00000000-0005-0000-0000-000046000000}"/>
    <cellStyle name="一般 8 8 2" xfId="160" xr:uid="{00000000-0005-0000-0000-000046000000}"/>
    <cellStyle name="一般 8 9" xfId="76" xr:uid="{1458382A-97EE-42AA-B709-B429B49956F5}"/>
    <cellStyle name="一般 8 9 2" xfId="166" xr:uid="{1458382A-97EE-42AA-B709-B429B49956F5}"/>
    <cellStyle name="一般 9" xfId="15" xr:uid="{00000000-0005-0000-0000-000047000000}"/>
    <cellStyle name="一般 9 2" xfId="105" xr:uid="{00000000-0005-0000-0000-00004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8849-B531-445B-8052-962CB10369C3}">
  <sheetPr>
    <pageSetUpPr fitToPage="1"/>
  </sheetPr>
  <dimension ref="A1:L170"/>
  <sheetViews>
    <sheetView topLeftCell="A103" zoomScale="70" zoomScaleNormal="70" workbookViewId="0">
      <selection activeCell="E130" sqref="E130"/>
    </sheetView>
  </sheetViews>
  <sheetFormatPr defaultRowHeight="16.5"/>
  <cols>
    <col min="1" max="1" width="7.28515625" style="75" bestFit="1" customWidth="1"/>
    <col min="2" max="2" width="20.140625" style="75" bestFit="1" customWidth="1"/>
    <col min="3" max="3" width="32.5703125" style="75" bestFit="1" customWidth="1"/>
    <col min="4" max="4" width="43" style="75" bestFit="1" customWidth="1"/>
    <col min="5" max="5" width="42.42578125" style="75" customWidth="1"/>
    <col min="6" max="6" width="25.85546875" style="75" customWidth="1"/>
    <col min="7" max="7" width="40.42578125" style="75" customWidth="1"/>
    <col min="8" max="8" width="35.42578125" style="75" customWidth="1"/>
    <col min="9" max="16384" width="9.140625" style="75"/>
  </cols>
  <sheetData>
    <row r="1" spans="1:9">
      <c r="A1" s="151" t="s">
        <v>110</v>
      </c>
      <c r="B1" s="151"/>
      <c r="C1" s="151"/>
      <c r="D1" s="75" t="s">
        <v>80</v>
      </c>
      <c r="E1" s="75" t="s">
        <v>81</v>
      </c>
      <c r="F1" s="75" t="s">
        <v>82</v>
      </c>
      <c r="G1" s="75" t="s">
        <v>83</v>
      </c>
      <c r="I1" s="75" t="s">
        <v>90</v>
      </c>
    </row>
    <row r="2" spans="1:9">
      <c r="A2" s="152" t="s">
        <v>76</v>
      </c>
      <c r="B2" s="152"/>
      <c r="C2" s="152"/>
      <c r="D2" s="75">
        <f>SUM(C5+C19+C33)</f>
        <v>11200</v>
      </c>
      <c r="E2" s="75">
        <f>SUM(C47+C61+C75)</f>
        <v>13398</v>
      </c>
      <c r="F2" s="75">
        <f>SUM(C89+C103+C117)</f>
        <v>36000</v>
      </c>
      <c r="G2" s="75">
        <f>SUM(C131+C145+C159)</f>
        <v>7904</v>
      </c>
      <c r="I2" s="75">
        <f>SUM(D2:G2)/2</f>
        <v>34251</v>
      </c>
    </row>
    <row r="3" spans="1:9">
      <c r="A3" s="91"/>
    </row>
    <row r="4" spans="1:9">
      <c r="A4" s="5" t="s">
        <v>64</v>
      </c>
      <c r="B4" s="2"/>
      <c r="C4" s="2"/>
      <c r="D4" s="11"/>
    </row>
    <row r="5" spans="1:9">
      <c r="A5" s="2"/>
      <c r="B5" s="4" t="s">
        <v>0</v>
      </c>
      <c r="C5" s="8">
        <f>C8*2</f>
        <v>1600</v>
      </c>
      <c r="D5" s="11"/>
    </row>
    <row r="6" spans="1:9">
      <c r="A6" s="5" t="s">
        <v>1</v>
      </c>
      <c r="B6" s="2"/>
      <c r="C6" s="2"/>
      <c r="D6" s="11"/>
    </row>
    <row r="7" spans="1:9">
      <c r="A7" s="5"/>
      <c r="B7" s="6" t="s">
        <v>4</v>
      </c>
      <c r="C7" s="107" t="s">
        <v>120</v>
      </c>
      <c r="D7" s="107"/>
    </row>
    <row r="8" spans="1:9">
      <c r="A8" s="5"/>
      <c r="B8" s="6" t="s">
        <v>5</v>
      </c>
      <c r="C8" s="10">
        <v>800</v>
      </c>
      <c r="D8" s="10"/>
    </row>
    <row r="9" spans="1:9">
      <c r="A9" s="5"/>
      <c r="B9" s="6" t="s">
        <v>33</v>
      </c>
      <c r="C9" s="11" t="s">
        <v>122</v>
      </c>
      <c r="D9" s="11"/>
    </row>
    <row r="10" spans="1:9">
      <c r="A10" s="5"/>
      <c r="B10" s="6" t="s">
        <v>6</v>
      </c>
      <c r="C10" s="12">
        <v>45665</v>
      </c>
      <c r="D10" s="12"/>
    </row>
    <row r="11" spans="1:9">
      <c r="A11" s="5"/>
      <c r="B11" s="6" t="s">
        <v>7</v>
      </c>
      <c r="C11" s="11" t="s">
        <v>121</v>
      </c>
      <c r="D11" s="11"/>
    </row>
    <row r="12" spans="1:9">
      <c r="A12" s="5"/>
      <c r="B12" s="6" t="s">
        <v>34</v>
      </c>
      <c r="C12" s="11" t="s">
        <v>26</v>
      </c>
      <c r="D12" s="11"/>
    </row>
    <row r="13" spans="1:9">
      <c r="A13" s="5"/>
      <c r="B13" s="6" t="s">
        <v>2</v>
      </c>
      <c r="C13" s="13">
        <v>45297</v>
      </c>
      <c r="D13" s="13"/>
    </row>
    <row r="14" spans="1:9">
      <c r="A14" s="5"/>
      <c r="B14" s="5" t="s">
        <v>8</v>
      </c>
      <c r="C14" s="133" t="s">
        <v>158</v>
      </c>
      <c r="D14" s="11"/>
    </row>
    <row r="15" spans="1:9">
      <c r="A15" s="11"/>
      <c r="B15" s="4" t="s">
        <v>3</v>
      </c>
      <c r="C15" s="9"/>
      <c r="D15" s="9"/>
    </row>
    <row r="16" spans="1:9">
      <c r="A16" s="11"/>
      <c r="B16" s="4" t="s">
        <v>10</v>
      </c>
      <c r="C16" s="10"/>
      <c r="D16" s="10"/>
    </row>
    <row r="17" spans="1:12">
      <c r="A17" s="11"/>
      <c r="B17" s="11"/>
      <c r="C17" s="11"/>
      <c r="D17" s="11"/>
    </row>
    <row r="18" spans="1:12">
      <c r="A18" s="5" t="s">
        <v>65</v>
      </c>
      <c r="B18" s="2"/>
      <c r="C18" s="2"/>
      <c r="D18" s="11"/>
    </row>
    <row r="19" spans="1:12">
      <c r="A19" s="2"/>
      <c r="B19" s="4" t="s">
        <v>0</v>
      </c>
      <c r="C19" s="8">
        <f>SUM(C22:D22)*2</f>
        <v>6000</v>
      </c>
      <c r="D19" s="11"/>
    </row>
    <row r="20" spans="1:12">
      <c r="A20" s="5" t="s">
        <v>1</v>
      </c>
      <c r="B20" s="2"/>
      <c r="C20" s="2"/>
      <c r="D20" s="11"/>
    </row>
    <row r="21" spans="1:12">
      <c r="A21" s="5"/>
      <c r="B21" s="6" t="s">
        <v>4</v>
      </c>
      <c r="C21" s="11" t="s">
        <v>49</v>
      </c>
      <c r="D21" s="122" t="s">
        <v>116</v>
      </c>
    </row>
    <row r="22" spans="1:12">
      <c r="A22" s="5"/>
      <c r="B22" s="6" t="s">
        <v>5</v>
      </c>
      <c r="C22" s="10">
        <v>1500</v>
      </c>
      <c r="D22" s="8">
        <v>1500</v>
      </c>
    </row>
    <row r="23" spans="1:12">
      <c r="A23" s="5"/>
      <c r="B23" s="6" t="s">
        <v>33</v>
      </c>
      <c r="C23" s="11" t="s">
        <v>50</v>
      </c>
      <c r="D23" s="11" t="s">
        <v>117</v>
      </c>
      <c r="G23" s="11"/>
      <c r="H23" s="97"/>
      <c r="I23" s="97"/>
      <c r="J23" s="98"/>
      <c r="K23" s="97"/>
      <c r="L23" s="96"/>
    </row>
    <row r="24" spans="1:12">
      <c r="A24" s="5"/>
      <c r="B24" s="6" t="s">
        <v>6</v>
      </c>
      <c r="C24" s="12">
        <v>45320</v>
      </c>
      <c r="D24" s="12">
        <v>45692</v>
      </c>
      <c r="G24" s="82"/>
      <c r="H24" s="97"/>
      <c r="I24" s="97"/>
      <c r="J24" s="119"/>
      <c r="K24" s="97"/>
      <c r="L24" s="96"/>
    </row>
    <row r="25" spans="1:12">
      <c r="A25" s="5"/>
      <c r="B25" s="6" t="s">
        <v>7</v>
      </c>
      <c r="C25" s="11" t="s">
        <v>119</v>
      </c>
      <c r="D25" s="11" t="s">
        <v>118</v>
      </c>
    </row>
    <row r="26" spans="1:12">
      <c r="A26" s="5"/>
      <c r="B26" s="6" t="s">
        <v>34</v>
      </c>
      <c r="C26" s="11" t="s">
        <v>26</v>
      </c>
      <c r="D26" s="11" t="s">
        <v>18</v>
      </c>
    </row>
    <row r="27" spans="1:12">
      <c r="A27" s="5"/>
      <c r="B27" s="6" t="s">
        <v>2</v>
      </c>
      <c r="C27" s="13">
        <v>45323</v>
      </c>
      <c r="D27" s="13">
        <v>45694</v>
      </c>
    </row>
    <row r="28" spans="1:12">
      <c r="A28" s="5"/>
      <c r="B28" s="5" t="s">
        <v>8</v>
      </c>
      <c r="C28" s="140" t="s">
        <v>137</v>
      </c>
      <c r="D28" s="140" t="s">
        <v>137</v>
      </c>
    </row>
    <row r="29" spans="1:12">
      <c r="A29" s="11"/>
      <c r="B29" s="4" t="s">
        <v>3</v>
      </c>
      <c r="C29" s="13"/>
      <c r="D29" s="11"/>
    </row>
    <row r="30" spans="1:12">
      <c r="A30" s="11"/>
      <c r="B30" s="4" t="s">
        <v>10</v>
      </c>
      <c r="C30" s="11"/>
      <c r="D30" s="11"/>
    </row>
    <row r="31" spans="1:12">
      <c r="A31" s="11"/>
      <c r="B31" s="11"/>
      <c r="C31" s="9"/>
      <c r="D31" s="11"/>
    </row>
    <row r="32" spans="1:12">
      <c r="A32" s="5" t="s">
        <v>66</v>
      </c>
      <c r="B32" s="2"/>
      <c r="C32" s="93"/>
    </row>
    <row r="33" spans="1:3">
      <c r="A33" s="2"/>
      <c r="B33" s="4" t="s">
        <v>0</v>
      </c>
      <c r="C33" s="93">
        <f>SUM(C36)*2</f>
        <v>3600</v>
      </c>
    </row>
    <row r="34" spans="1:3">
      <c r="A34" s="5" t="s">
        <v>1</v>
      </c>
      <c r="B34" s="2"/>
    </row>
    <row r="35" spans="1:3">
      <c r="A35" s="5"/>
      <c r="B35" s="6" t="s">
        <v>4</v>
      </c>
      <c r="C35" s="135" t="s">
        <v>167</v>
      </c>
    </row>
    <row r="36" spans="1:3">
      <c r="A36" s="5"/>
      <c r="B36" s="6" t="s">
        <v>5</v>
      </c>
      <c r="C36" s="134">
        <v>1800</v>
      </c>
    </row>
    <row r="37" spans="1:3">
      <c r="A37" s="5"/>
      <c r="B37" s="6" t="s">
        <v>33</v>
      </c>
      <c r="C37" s="135" t="s">
        <v>168</v>
      </c>
    </row>
    <row r="38" spans="1:3">
      <c r="A38" s="5"/>
      <c r="B38" s="6" t="s">
        <v>6</v>
      </c>
      <c r="C38" s="16">
        <v>45720</v>
      </c>
    </row>
    <row r="39" spans="1:3">
      <c r="A39" s="5"/>
      <c r="B39" s="6" t="s">
        <v>7</v>
      </c>
      <c r="C39" s="134" t="s">
        <v>156</v>
      </c>
    </row>
    <row r="40" spans="1:3">
      <c r="A40" s="5"/>
      <c r="B40" s="6" t="s">
        <v>34</v>
      </c>
      <c r="C40" s="134" t="s">
        <v>161</v>
      </c>
    </row>
    <row r="41" spans="1:3">
      <c r="A41" s="5"/>
      <c r="B41" s="6" t="s">
        <v>2</v>
      </c>
      <c r="C41" s="16">
        <v>45723</v>
      </c>
    </row>
    <row r="42" spans="1:3">
      <c r="A42" s="5"/>
      <c r="B42" s="5" t="s">
        <v>8</v>
      </c>
      <c r="C42" s="146" t="s">
        <v>113</v>
      </c>
    </row>
    <row r="43" spans="1:3">
      <c r="A43" s="11"/>
      <c r="B43" s="4" t="s">
        <v>3</v>
      </c>
      <c r="C43" s="146"/>
    </row>
    <row r="44" spans="1:3">
      <c r="A44" s="11"/>
      <c r="B44" s="4" t="s">
        <v>10</v>
      </c>
    </row>
    <row r="45" spans="1:3">
      <c r="A45" s="11"/>
      <c r="B45" s="11"/>
    </row>
    <row r="46" spans="1:3">
      <c r="A46" s="5" t="s">
        <v>67</v>
      </c>
      <c r="B46" s="2"/>
    </row>
    <row r="47" spans="1:3">
      <c r="A47" s="2"/>
      <c r="B47" s="4" t="s">
        <v>0</v>
      </c>
      <c r="C47" s="75">
        <f>SUM(C50)*2</f>
        <v>2000</v>
      </c>
    </row>
    <row r="48" spans="1:3">
      <c r="A48" s="5" t="s">
        <v>1</v>
      </c>
      <c r="B48" s="2"/>
    </row>
    <row r="49" spans="1:5">
      <c r="A49" s="5"/>
      <c r="B49" s="6" t="s">
        <v>4</v>
      </c>
      <c r="C49" s="135" t="s">
        <v>163</v>
      </c>
    </row>
    <row r="50" spans="1:5">
      <c r="A50" s="5"/>
      <c r="B50" s="6" t="s">
        <v>5</v>
      </c>
      <c r="C50" s="134">
        <v>1000</v>
      </c>
    </row>
    <row r="51" spans="1:5">
      <c r="A51" s="5"/>
      <c r="B51" s="6" t="s">
        <v>33</v>
      </c>
      <c r="C51" s="135" t="s">
        <v>164</v>
      </c>
    </row>
    <row r="52" spans="1:5">
      <c r="A52" s="5"/>
      <c r="B52" s="6" t="s">
        <v>6</v>
      </c>
      <c r="C52" s="16">
        <v>45761</v>
      </c>
    </row>
    <row r="53" spans="1:5">
      <c r="A53" s="5"/>
      <c r="B53" s="6" t="s">
        <v>7</v>
      </c>
      <c r="C53" s="135" t="s">
        <v>165</v>
      </c>
    </row>
    <row r="54" spans="1:5">
      <c r="A54" s="5"/>
      <c r="B54" s="6" t="s">
        <v>34</v>
      </c>
      <c r="C54" s="135" t="s">
        <v>166</v>
      </c>
    </row>
    <row r="55" spans="1:5">
      <c r="A55" s="5"/>
      <c r="B55" s="6" t="s">
        <v>2</v>
      </c>
      <c r="C55" s="16">
        <v>45763</v>
      </c>
    </row>
    <row r="56" spans="1:5">
      <c r="A56" s="5"/>
      <c r="B56" s="5" t="s">
        <v>8</v>
      </c>
      <c r="C56" s="146" t="s">
        <v>113</v>
      </c>
    </row>
    <row r="57" spans="1:5">
      <c r="A57" s="11"/>
      <c r="B57" s="4" t="s">
        <v>3</v>
      </c>
      <c r="C57" s="20"/>
    </row>
    <row r="58" spans="1:5">
      <c r="A58" s="11"/>
      <c r="B58" s="4" t="s">
        <v>10</v>
      </c>
    </row>
    <row r="59" spans="1:5">
      <c r="A59" s="11"/>
      <c r="B59" s="11"/>
    </row>
    <row r="60" spans="1:5">
      <c r="A60" s="5" t="s">
        <v>68</v>
      </c>
      <c r="B60" s="2"/>
    </row>
    <row r="61" spans="1:5">
      <c r="A61" s="2"/>
      <c r="B61" s="4" t="s">
        <v>0</v>
      </c>
      <c r="C61" s="75">
        <f>SUM(C64:E64)*2</f>
        <v>6894</v>
      </c>
    </row>
    <row r="62" spans="1:5">
      <c r="A62" s="5" t="s">
        <v>1</v>
      </c>
      <c r="B62" s="2"/>
    </row>
    <row r="63" spans="1:5">
      <c r="A63" s="5"/>
      <c r="B63" s="6" t="s">
        <v>4</v>
      </c>
      <c r="C63" s="127" t="s">
        <v>52</v>
      </c>
      <c r="D63" s="135" t="s">
        <v>133</v>
      </c>
      <c r="E63" s="135"/>
    </row>
    <row r="64" spans="1:5">
      <c r="A64" s="5"/>
      <c r="B64" s="6" t="s">
        <v>5</v>
      </c>
      <c r="C64" s="126">
        <v>1047</v>
      </c>
      <c r="D64" s="134">
        <v>2400</v>
      </c>
      <c r="E64" s="134"/>
    </row>
    <row r="65" spans="1:5">
      <c r="A65" s="5"/>
      <c r="B65" s="6" t="s">
        <v>33</v>
      </c>
      <c r="C65" s="127" t="s">
        <v>20</v>
      </c>
      <c r="D65" s="135" t="s">
        <v>134</v>
      </c>
      <c r="E65" s="135"/>
    </row>
    <row r="66" spans="1:5">
      <c r="A66" s="5"/>
      <c r="B66" s="6" t="s">
        <v>6</v>
      </c>
      <c r="C66" s="128">
        <v>45401</v>
      </c>
      <c r="D66" s="136">
        <v>45790</v>
      </c>
      <c r="E66" s="136"/>
    </row>
    <row r="67" spans="1:5">
      <c r="A67" s="5"/>
      <c r="B67" s="6" t="s">
        <v>7</v>
      </c>
      <c r="C67" s="127" t="s">
        <v>53</v>
      </c>
      <c r="D67" s="135" t="s">
        <v>135</v>
      </c>
      <c r="E67" s="135"/>
    </row>
    <row r="68" spans="1:5">
      <c r="A68" s="5"/>
      <c r="B68" s="6" t="s">
        <v>34</v>
      </c>
      <c r="C68" s="127" t="s">
        <v>54</v>
      </c>
      <c r="D68" s="135" t="s">
        <v>136</v>
      </c>
      <c r="E68" s="135"/>
    </row>
    <row r="69" spans="1:5">
      <c r="A69" s="5"/>
      <c r="B69" s="6" t="s">
        <v>2</v>
      </c>
      <c r="C69" s="128">
        <v>45413</v>
      </c>
      <c r="D69" s="136">
        <v>45786</v>
      </c>
      <c r="E69" s="136"/>
    </row>
    <row r="70" spans="1:5">
      <c r="A70" s="5"/>
      <c r="B70" s="5" t="s">
        <v>8</v>
      </c>
      <c r="C70" s="147" t="s">
        <v>162</v>
      </c>
      <c r="D70" s="140" t="s">
        <v>137</v>
      </c>
      <c r="E70" s="138"/>
    </row>
    <row r="71" spans="1:5">
      <c r="A71" s="11"/>
      <c r="B71" s="4" t="s">
        <v>3</v>
      </c>
      <c r="D71" s="132"/>
      <c r="E71" s="132"/>
    </row>
    <row r="72" spans="1:5">
      <c r="A72" s="11"/>
      <c r="B72" s="4" t="s">
        <v>10</v>
      </c>
      <c r="D72" s="138"/>
    </row>
    <row r="73" spans="1:5">
      <c r="A73" s="11"/>
      <c r="B73" s="11"/>
      <c r="D73"/>
    </row>
    <row r="74" spans="1:5">
      <c r="A74" s="5" t="s">
        <v>69</v>
      </c>
      <c r="B74" s="2"/>
      <c r="D74"/>
    </row>
    <row r="75" spans="1:5">
      <c r="A75" s="2"/>
      <c r="B75" s="4" t="s">
        <v>0</v>
      </c>
      <c r="C75" s="75">
        <f>SUM(C78:D78)*2</f>
        <v>4504</v>
      </c>
    </row>
    <row r="76" spans="1:5">
      <c r="A76" s="5" t="s">
        <v>1</v>
      </c>
      <c r="B76" s="2"/>
    </row>
    <row r="77" spans="1:5">
      <c r="A77" s="5"/>
      <c r="B77" s="6" t="s">
        <v>4</v>
      </c>
      <c r="C77" s="75" t="s">
        <v>62</v>
      </c>
      <c r="D77" s="127" t="s">
        <v>130</v>
      </c>
    </row>
    <row r="78" spans="1:5">
      <c r="A78" s="5"/>
      <c r="B78" s="6" t="s">
        <v>5</v>
      </c>
      <c r="C78" s="94">
        <v>952</v>
      </c>
      <c r="D78" s="130">
        <v>1300</v>
      </c>
    </row>
    <row r="79" spans="1:5">
      <c r="A79" s="5"/>
      <c r="B79" s="6" t="s">
        <v>33</v>
      </c>
      <c r="C79" s="11" t="s">
        <v>20</v>
      </c>
      <c r="D79" s="127" t="s">
        <v>28</v>
      </c>
    </row>
    <row r="80" spans="1:5">
      <c r="A80" s="5"/>
      <c r="B80" s="6" t="s">
        <v>6</v>
      </c>
      <c r="C80" s="12">
        <v>45456</v>
      </c>
      <c r="D80" s="128">
        <v>45797</v>
      </c>
    </row>
    <row r="81" spans="1:4">
      <c r="A81" s="5"/>
      <c r="B81" s="6" t="s">
        <v>7</v>
      </c>
      <c r="C81" s="11" t="s">
        <v>57</v>
      </c>
      <c r="D81" s="127" t="s">
        <v>131</v>
      </c>
    </row>
    <row r="82" spans="1:4">
      <c r="A82" s="5"/>
      <c r="B82" s="6" t="s">
        <v>34</v>
      </c>
      <c r="C82" s="11" t="s">
        <v>63</v>
      </c>
      <c r="D82" s="127" t="s">
        <v>30</v>
      </c>
    </row>
    <row r="83" spans="1:4">
      <c r="A83" s="5"/>
      <c r="B83" s="6" t="s">
        <v>2</v>
      </c>
      <c r="C83" s="13">
        <v>45458</v>
      </c>
      <c r="D83" s="129">
        <v>45828</v>
      </c>
    </row>
    <row r="84" spans="1:4">
      <c r="A84" s="5"/>
      <c r="B84" s="5" t="s">
        <v>8</v>
      </c>
      <c r="C84" s="140" t="s">
        <v>132</v>
      </c>
      <c r="D84" s="131" t="s">
        <v>132</v>
      </c>
    </row>
    <row r="85" spans="1:4">
      <c r="A85" s="11"/>
      <c r="B85" s="4" t="s">
        <v>3</v>
      </c>
      <c r="D85" s="125"/>
    </row>
    <row r="86" spans="1:4">
      <c r="A86" s="11"/>
      <c r="B86" s="4" t="s">
        <v>10</v>
      </c>
    </row>
    <row r="87" spans="1:4">
      <c r="A87" s="11"/>
      <c r="B87" s="11"/>
    </row>
    <row r="88" spans="1:4">
      <c r="A88" s="5" t="s">
        <v>70</v>
      </c>
      <c r="B88" s="2"/>
    </row>
    <row r="89" spans="1:4">
      <c r="A89" s="2"/>
      <c r="B89" s="4" t="s">
        <v>0</v>
      </c>
      <c r="C89" s="75">
        <f>SUM(C92:E92)*2</f>
        <v>7400</v>
      </c>
    </row>
    <row r="90" spans="1:4">
      <c r="A90" s="5" t="s">
        <v>1</v>
      </c>
      <c r="B90" s="2"/>
    </row>
    <row r="91" spans="1:4">
      <c r="A91" s="5"/>
      <c r="B91" s="6" t="s">
        <v>4</v>
      </c>
      <c r="C91" s="11" t="s">
        <v>127</v>
      </c>
      <c r="D91" s="135" t="s">
        <v>159</v>
      </c>
    </row>
    <row r="92" spans="1:4">
      <c r="A92" s="5"/>
      <c r="B92" s="6" t="s">
        <v>5</v>
      </c>
      <c r="C92" s="10">
        <v>2000</v>
      </c>
      <c r="D92" s="134">
        <v>1700</v>
      </c>
    </row>
    <row r="93" spans="1:4">
      <c r="A93" s="5"/>
      <c r="B93" s="6" t="s">
        <v>33</v>
      </c>
      <c r="C93" s="11" t="s">
        <v>129</v>
      </c>
      <c r="D93" s="135" t="s">
        <v>160</v>
      </c>
    </row>
    <row r="94" spans="1:4">
      <c r="A94" s="5"/>
      <c r="B94" s="6" t="s">
        <v>6</v>
      </c>
      <c r="C94" s="12">
        <v>45279</v>
      </c>
      <c r="D94" s="16">
        <v>45849</v>
      </c>
    </row>
    <row r="95" spans="1:4">
      <c r="A95" s="5"/>
      <c r="B95" s="6" t="s">
        <v>7</v>
      </c>
      <c r="C95" s="11" t="s">
        <v>126</v>
      </c>
      <c r="D95" s="135" t="s">
        <v>156</v>
      </c>
    </row>
    <row r="96" spans="1:4">
      <c r="A96" s="5"/>
      <c r="B96" s="6" t="s">
        <v>34</v>
      </c>
      <c r="C96" s="11" t="s">
        <v>26</v>
      </c>
      <c r="D96" s="135" t="s">
        <v>161</v>
      </c>
    </row>
    <row r="97" spans="1:8">
      <c r="A97" s="5"/>
      <c r="B97" s="6" t="s">
        <v>2</v>
      </c>
      <c r="C97" s="13">
        <v>45839</v>
      </c>
      <c r="D97" s="16">
        <v>45853</v>
      </c>
    </row>
    <row r="98" spans="1:8">
      <c r="A98" s="5"/>
      <c r="B98" s="5" t="s">
        <v>8</v>
      </c>
      <c r="C98" s="99" t="s">
        <v>125</v>
      </c>
      <c r="D98" s="146" t="s">
        <v>113</v>
      </c>
    </row>
    <row r="99" spans="1:8">
      <c r="A99" s="11"/>
      <c r="B99" s="4" t="s">
        <v>3</v>
      </c>
      <c r="C99" s="9"/>
      <c r="D99" s="20"/>
    </row>
    <row r="100" spans="1:8">
      <c r="A100" s="11"/>
      <c r="B100" s="4" t="s">
        <v>10</v>
      </c>
    </row>
    <row r="101" spans="1:8">
      <c r="A101" s="11"/>
      <c r="B101" s="11"/>
    </row>
    <row r="102" spans="1:8">
      <c r="A102" s="5" t="s">
        <v>71</v>
      </c>
      <c r="B102" s="2"/>
    </row>
    <row r="103" spans="1:8">
      <c r="A103" s="2"/>
      <c r="B103" s="4" t="s">
        <v>0</v>
      </c>
      <c r="C103" s="75">
        <f>SUM(C106:H106)*2</f>
        <v>21600</v>
      </c>
    </row>
    <row r="104" spans="1:8">
      <c r="A104" s="5" t="s">
        <v>1</v>
      </c>
      <c r="B104" s="2"/>
    </row>
    <row r="105" spans="1:8" ht="49.5">
      <c r="A105" s="5"/>
      <c r="B105" s="6" t="s">
        <v>4</v>
      </c>
      <c r="C105" s="11" t="s">
        <v>77</v>
      </c>
      <c r="D105" s="145" t="s">
        <v>153</v>
      </c>
      <c r="E105" s="145" t="s">
        <v>154</v>
      </c>
      <c r="F105" s="135" t="s">
        <v>138</v>
      </c>
      <c r="G105" s="141" t="s">
        <v>139</v>
      </c>
      <c r="H105" s="135" t="s">
        <v>172</v>
      </c>
    </row>
    <row r="106" spans="1:8">
      <c r="A106" s="5"/>
      <c r="B106" s="6" t="s">
        <v>5</v>
      </c>
      <c r="C106" s="10">
        <v>3000</v>
      </c>
      <c r="D106" s="134">
        <v>1500</v>
      </c>
      <c r="E106" s="134">
        <v>1500</v>
      </c>
      <c r="F106" s="134">
        <v>1800</v>
      </c>
      <c r="G106" s="130">
        <v>1800</v>
      </c>
      <c r="H106" s="134">
        <v>1200</v>
      </c>
    </row>
    <row r="107" spans="1:8">
      <c r="A107" s="5"/>
      <c r="B107" s="6" t="s">
        <v>33</v>
      </c>
      <c r="C107" s="11" t="s">
        <v>20</v>
      </c>
      <c r="D107" s="135" t="s">
        <v>155</v>
      </c>
      <c r="E107" s="135" t="s">
        <v>155</v>
      </c>
      <c r="F107" s="135" t="s">
        <v>140</v>
      </c>
      <c r="G107" s="135" t="s">
        <v>140</v>
      </c>
      <c r="H107" s="135" t="s">
        <v>173</v>
      </c>
    </row>
    <row r="108" spans="1:8">
      <c r="A108" s="5"/>
      <c r="B108" s="6" t="s">
        <v>6</v>
      </c>
      <c r="C108" s="12">
        <v>45477</v>
      </c>
      <c r="D108" s="16">
        <v>45828</v>
      </c>
      <c r="E108" s="16">
        <v>45838</v>
      </c>
      <c r="F108" s="136">
        <v>45848</v>
      </c>
      <c r="G108" s="136">
        <v>45848</v>
      </c>
      <c r="H108" s="16">
        <v>45708</v>
      </c>
    </row>
    <row r="109" spans="1:8">
      <c r="A109" s="5"/>
      <c r="B109" s="6" t="s">
        <v>7</v>
      </c>
      <c r="C109" s="11" t="s">
        <v>78</v>
      </c>
      <c r="D109" s="135" t="s">
        <v>156</v>
      </c>
      <c r="E109" s="135" t="s">
        <v>156</v>
      </c>
      <c r="F109" s="135" t="s">
        <v>141</v>
      </c>
      <c r="G109" s="135" t="s">
        <v>141</v>
      </c>
      <c r="H109" s="135" t="s">
        <v>174</v>
      </c>
    </row>
    <row r="110" spans="1:8">
      <c r="A110" s="5"/>
      <c r="B110" s="6" t="s">
        <v>34</v>
      </c>
      <c r="C110" s="11" t="s">
        <v>79</v>
      </c>
      <c r="D110" s="135" t="s">
        <v>157</v>
      </c>
      <c r="E110" s="135" t="s">
        <v>157</v>
      </c>
      <c r="F110" s="135" t="s">
        <v>142</v>
      </c>
      <c r="G110" s="135" t="s">
        <v>142</v>
      </c>
      <c r="H110" s="135" t="s">
        <v>175</v>
      </c>
    </row>
    <row r="111" spans="1:8">
      <c r="A111" s="5"/>
      <c r="B111" s="6" t="s">
        <v>2</v>
      </c>
      <c r="C111" s="12">
        <v>45505</v>
      </c>
      <c r="D111" s="144">
        <v>45870</v>
      </c>
      <c r="E111" s="144">
        <v>45870</v>
      </c>
      <c r="F111" s="137">
        <v>45870</v>
      </c>
      <c r="G111" s="137">
        <v>45870</v>
      </c>
      <c r="H111" s="16">
        <v>45839</v>
      </c>
    </row>
    <row r="112" spans="1:8">
      <c r="A112" s="5"/>
      <c r="B112" s="5" t="s">
        <v>8</v>
      </c>
      <c r="C112" s="146" t="s">
        <v>113</v>
      </c>
      <c r="D112" s="146" t="s">
        <v>113</v>
      </c>
      <c r="E112" s="146" t="s">
        <v>113</v>
      </c>
      <c r="F112" s="140" t="s">
        <v>91</v>
      </c>
      <c r="G112" s="140" t="s">
        <v>128</v>
      </c>
      <c r="H112" s="133" t="s">
        <v>158</v>
      </c>
    </row>
    <row r="113" spans="1:10">
      <c r="A113" s="11"/>
      <c r="B113" s="4" t="s">
        <v>3</v>
      </c>
      <c r="C113" s="9"/>
      <c r="F113" s="7"/>
      <c r="G113" s="138"/>
      <c r="H113" s="20"/>
    </row>
    <row r="114" spans="1:10">
      <c r="A114" s="11"/>
      <c r="B114" s="4" t="s">
        <v>10</v>
      </c>
      <c r="C114" s="7"/>
    </row>
    <row r="115" spans="1:10">
      <c r="A115" s="11"/>
      <c r="B115" s="11"/>
      <c r="C115" s="3"/>
    </row>
    <row r="116" spans="1:10">
      <c r="A116" s="5" t="s">
        <v>72</v>
      </c>
      <c r="B116" s="2"/>
    </row>
    <row r="117" spans="1:10">
      <c r="A117" s="2"/>
      <c r="B117" s="4" t="s">
        <v>0</v>
      </c>
      <c r="C117" s="8">
        <f>SUM(C120:E120)*2</f>
        <v>7000</v>
      </c>
      <c r="D117" s="3"/>
      <c r="E117"/>
      <c r="F117"/>
      <c r="G117"/>
      <c r="H117"/>
      <c r="I117"/>
      <c r="J117"/>
    </row>
    <row r="118" spans="1:10">
      <c r="A118" s="5" t="s">
        <v>1</v>
      </c>
      <c r="B118" s="2"/>
      <c r="C118" s="2"/>
      <c r="D118" s="3"/>
      <c r="E118"/>
      <c r="F118"/>
      <c r="G118"/>
      <c r="H118"/>
      <c r="I118"/>
      <c r="J118"/>
    </row>
    <row r="119" spans="1:10">
      <c r="A119" s="5"/>
      <c r="B119" s="6" t="s">
        <v>4</v>
      </c>
      <c r="C119" s="135" t="s">
        <v>13</v>
      </c>
      <c r="D119" s="135" t="s">
        <v>169</v>
      </c>
      <c r="E119" s="135" t="s">
        <v>176</v>
      </c>
      <c r="F119"/>
      <c r="G119"/>
      <c r="H119"/>
      <c r="I119"/>
      <c r="J119"/>
    </row>
    <row r="120" spans="1:10">
      <c r="A120" s="5"/>
      <c r="B120" s="6" t="s">
        <v>5</v>
      </c>
      <c r="C120" s="134">
        <v>1000</v>
      </c>
      <c r="D120" s="134">
        <v>1500</v>
      </c>
      <c r="E120" s="130">
        <v>1000</v>
      </c>
      <c r="F120"/>
      <c r="G120"/>
      <c r="H120"/>
      <c r="I120"/>
      <c r="J120"/>
    </row>
    <row r="121" spans="1:10">
      <c r="A121" s="5"/>
      <c r="B121" s="6" t="s">
        <v>33</v>
      </c>
      <c r="C121" s="135" t="s">
        <v>9</v>
      </c>
      <c r="D121" s="135" t="s">
        <v>170</v>
      </c>
      <c r="E121" s="135" t="s">
        <v>140</v>
      </c>
      <c r="F121"/>
      <c r="G121"/>
      <c r="H121"/>
      <c r="I121"/>
      <c r="J121"/>
    </row>
    <row r="122" spans="1:10">
      <c r="A122" s="5"/>
      <c r="B122" s="6" t="s">
        <v>6</v>
      </c>
      <c r="C122" s="136">
        <v>45167</v>
      </c>
      <c r="D122" s="16">
        <v>45875</v>
      </c>
      <c r="E122" s="136">
        <v>45897</v>
      </c>
      <c r="F122"/>
      <c r="G122"/>
      <c r="H122"/>
      <c r="I122"/>
      <c r="J122"/>
    </row>
    <row r="123" spans="1:10">
      <c r="A123" s="5"/>
      <c r="B123" s="6" t="s">
        <v>7</v>
      </c>
      <c r="C123" s="135" t="s">
        <v>15</v>
      </c>
      <c r="D123" s="135" t="s">
        <v>156</v>
      </c>
      <c r="E123" s="135" t="s">
        <v>177</v>
      </c>
      <c r="F123"/>
      <c r="G123"/>
      <c r="H123"/>
      <c r="I123"/>
      <c r="J123"/>
    </row>
    <row r="124" spans="1:10">
      <c r="A124" s="5"/>
      <c r="B124" s="6" t="s">
        <v>34</v>
      </c>
      <c r="C124" s="135" t="s">
        <v>17</v>
      </c>
      <c r="D124" s="135" t="s">
        <v>171</v>
      </c>
      <c r="E124" s="135" t="s">
        <v>124</v>
      </c>
      <c r="F124"/>
      <c r="G124"/>
      <c r="H124"/>
      <c r="I124"/>
      <c r="J124"/>
    </row>
    <row r="125" spans="1:10">
      <c r="A125" s="5"/>
      <c r="B125" s="6" t="s">
        <v>2</v>
      </c>
      <c r="C125" s="137">
        <v>45170</v>
      </c>
      <c r="D125" s="144">
        <v>45928</v>
      </c>
      <c r="E125" s="137">
        <v>45901</v>
      </c>
      <c r="F125"/>
      <c r="G125"/>
      <c r="H125"/>
      <c r="I125"/>
      <c r="J125"/>
    </row>
    <row r="126" spans="1:10">
      <c r="A126" s="5"/>
      <c r="B126" s="5" t="s">
        <v>8</v>
      </c>
      <c r="C126" s="147" t="s">
        <v>162</v>
      </c>
      <c r="D126" s="133" t="s">
        <v>158</v>
      </c>
      <c r="E126" s="147" t="s">
        <v>61</v>
      </c>
      <c r="F126"/>
      <c r="G126"/>
      <c r="H126"/>
      <c r="I126"/>
      <c r="J126"/>
    </row>
    <row r="127" spans="1:10">
      <c r="A127" s="11"/>
      <c r="B127" s="4" t="s">
        <v>3</v>
      </c>
      <c r="C127" s="133"/>
      <c r="D127" s="9"/>
      <c r="E127" s="139"/>
      <c r="F127"/>
      <c r="G127"/>
      <c r="H127"/>
      <c r="I127"/>
      <c r="J127"/>
    </row>
    <row r="128" spans="1:10">
      <c r="A128" s="11"/>
      <c r="B128" s="4" t="s">
        <v>10</v>
      </c>
      <c r="C128" s="7"/>
      <c r="D128" s="7"/>
      <c r="E128" s="141"/>
      <c r="F128"/>
      <c r="G128"/>
      <c r="H128"/>
      <c r="I128"/>
      <c r="J128"/>
    </row>
    <row r="129" spans="1:10">
      <c r="A129" s="11"/>
      <c r="B129" s="11"/>
      <c r="C129" s="3"/>
      <c r="D129" s="3"/>
      <c r="E129" s="141"/>
      <c r="F129"/>
      <c r="G129"/>
      <c r="H129"/>
      <c r="I129"/>
      <c r="J129"/>
    </row>
    <row r="130" spans="1:10">
      <c r="A130" s="5" t="s">
        <v>73</v>
      </c>
      <c r="B130" s="2"/>
      <c r="C130" s="2"/>
      <c r="D130" s="3"/>
      <c r="E130"/>
      <c r="F130"/>
      <c r="G130"/>
      <c r="H130"/>
      <c r="I130"/>
      <c r="J130"/>
    </row>
    <row r="131" spans="1:10">
      <c r="A131" s="2"/>
      <c r="B131" s="4" t="s">
        <v>0</v>
      </c>
      <c r="C131" s="8">
        <f>C134*2</f>
        <v>3000</v>
      </c>
      <c r="D131" s="3"/>
      <c r="E131"/>
      <c r="F131"/>
      <c r="G131"/>
      <c r="H131"/>
      <c r="I131"/>
      <c r="J131"/>
    </row>
    <row r="132" spans="1:10">
      <c r="A132" s="5" t="s">
        <v>1</v>
      </c>
      <c r="B132" s="2"/>
      <c r="C132" s="2"/>
      <c r="D132" s="3"/>
      <c r="E132"/>
      <c r="F132"/>
      <c r="G132"/>
      <c r="H132"/>
      <c r="I132"/>
      <c r="J132"/>
    </row>
    <row r="133" spans="1:10">
      <c r="A133" s="5"/>
      <c r="B133" s="6" t="s">
        <v>4</v>
      </c>
      <c r="C133" s="75" t="s">
        <v>87</v>
      </c>
      <c r="D133" s="3"/>
      <c r="E133"/>
      <c r="F133"/>
      <c r="G133"/>
      <c r="H133"/>
      <c r="I133"/>
      <c r="J133"/>
    </row>
    <row r="134" spans="1:10">
      <c r="A134" s="5"/>
      <c r="B134" s="6" t="s">
        <v>5</v>
      </c>
      <c r="C134" s="94">
        <v>1500</v>
      </c>
      <c r="D134" s="3"/>
      <c r="E134"/>
      <c r="F134"/>
      <c r="G134"/>
      <c r="H134"/>
      <c r="I134"/>
      <c r="J134"/>
    </row>
    <row r="135" spans="1:10">
      <c r="A135" s="5"/>
      <c r="B135" s="6" t="s">
        <v>33</v>
      </c>
      <c r="C135" s="11" t="s">
        <v>88</v>
      </c>
      <c r="D135" s="3"/>
      <c r="E135"/>
      <c r="F135"/>
      <c r="G135"/>
      <c r="H135"/>
      <c r="I135"/>
      <c r="J135"/>
    </row>
    <row r="136" spans="1:10">
      <c r="A136" s="5"/>
      <c r="B136" s="6" t="s">
        <v>6</v>
      </c>
      <c r="C136" s="12">
        <v>45566</v>
      </c>
      <c r="D136" s="3"/>
      <c r="E136"/>
      <c r="F136"/>
      <c r="G136"/>
      <c r="H136"/>
      <c r="I136"/>
      <c r="J136"/>
    </row>
    <row r="137" spans="1:10">
      <c r="A137" s="5"/>
      <c r="B137" s="6" t="s">
        <v>7</v>
      </c>
      <c r="C137" s="11" t="s">
        <v>78</v>
      </c>
      <c r="D137" s="3"/>
      <c r="E137"/>
      <c r="F137"/>
      <c r="G137"/>
      <c r="H137"/>
      <c r="I137"/>
      <c r="J137"/>
    </row>
    <row r="138" spans="1:10">
      <c r="A138" s="5"/>
      <c r="B138" s="6" t="s">
        <v>34</v>
      </c>
      <c r="C138" s="11" t="s">
        <v>89</v>
      </c>
      <c r="D138" s="3"/>
      <c r="E138"/>
      <c r="F138"/>
      <c r="G138"/>
      <c r="H138"/>
      <c r="I138"/>
      <c r="J138"/>
    </row>
    <row r="139" spans="1:10">
      <c r="A139" s="5"/>
      <c r="B139" s="6" t="s">
        <v>2</v>
      </c>
      <c r="C139" s="12">
        <v>45566</v>
      </c>
      <c r="D139" s="3"/>
      <c r="E139"/>
      <c r="F139"/>
      <c r="G139"/>
      <c r="H139"/>
      <c r="I139"/>
      <c r="J139"/>
    </row>
    <row r="140" spans="1:10">
      <c r="A140" s="5"/>
      <c r="B140" s="5" t="s">
        <v>8</v>
      </c>
      <c r="C140" s="146" t="s">
        <v>113</v>
      </c>
      <c r="D140" s="3"/>
      <c r="E140"/>
      <c r="F140"/>
      <c r="G140"/>
      <c r="H140"/>
      <c r="I140"/>
      <c r="J140"/>
    </row>
    <row r="141" spans="1:10">
      <c r="A141" s="11"/>
      <c r="B141" s="4" t="s">
        <v>3</v>
      </c>
      <c r="D141" s="3"/>
      <c r="E141"/>
      <c r="F141"/>
      <c r="G141"/>
      <c r="H141"/>
      <c r="I141"/>
      <c r="J141"/>
    </row>
    <row r="142" spans="1:10">
      <c r="A142" s="11"/>
      <c r="B142" s="4" t="s">
        <v>10</v>
      </c>
      <c r="D142" s="3"/>
      <c r="E142"/>
      <c r="F142"/>
      <c r="G142"/>
      <c r="H142"/>
      <c r="I142"/>
      <c r="J142"/>
    </row>
    <row r="143" spans="1:10">
      <c r="A143" s="11"/>
      <c r="B143" s="11"/>
      <c r="C143"/>
      <c r="D143" s="3"/>
      <c r="E143"/>
      <c r="F143"/>
      <c r="G143"/>
      <c r="H143"/>
      <c r="I143"/>
      <c r="J143"/>
    </row>
    <row r="144" spans="1:10">
      <c r="A144" s="5" t="s">
        <v>74</v>
      </c>
      <c r="B144" s="2"/>
      <c r="C144" s="81"/>
      <c r="D144"/>
      <c r="E144"/>
      <c r="F144"/>
      <c r="G144"/>
      <c r="H144"/>
      <c r="I144"/>
      <c r="J144"/>
    </row>
    <row r="145" spans="1:10">
      <c r="A145" s="2"/>
      <c r="B145" s="4" t="s">
        <v>0</v>
      </c>
      <c r="C145" s="8">
        <f>C148*2</f>
        <v>3000</v>
      </c>
      <c r="D145"/>
      <c r="E145"/>
      <c r="F145"/>
      <c r="G145"/>
      <c r="H145"/>
      <c r="I145"/>
      <c r="J145"/>
    </row>
    <row r="146" spans="1:10">
      <c r="A146" s="5" t="s">
        <v>1</v>
      </c>
      <c r="B146" s="2"/>
      <c r="C146" s="81"/>
      <c r="D146"/>
      <c r="E146"/>
      <c r="F146"/>
      <c r="G146"/>
      <c r="H146"/>
      <c r="I146"/>
      <c r="J146"/>
    </row>
    <row r="147" spans="1:10">
      <c r="A147" s="5"/>
      <c r="B147" s="6" t="s">
        <v>4</v>
      </c>
      <c r="C147" s="82" t="s">
        <v>27</v>
      </c>
      <c r="D147"/>
      <c r="E147"/>
      <c r="F147"/>
      <c r="G147"/>
      <c r="H147"/>
      <c r="I147"/>
      <c r="J147"/>
    </row>
    <row r="148" spans="1:10">
      <c r="A148" s="5"/>
      <c r="B148" s="6" t="s">
        <v>5</v>
      </c>
      <c r="C148" s="83">
        <v>1500</v>
      </c>
      <c r="D148"/>
      <c r="E148"/>
      <c r="F148"/>
      <c r="G148"/>
      <c r="H148"/>
      <c r="I148"/>
      <c r="J148"/>
    </row>
    <row r="149" spans="1:10">
      <c r="A149" s="5"/>
      <c r="B149" s="6" t="s">
        <v>33</v>
      </c>
      <c r="C149" s="84" t="s">
        <v>28</v>
      </c>
      <c r="D149"/>
      <c r="E149"/>
      <c r="F149"/>
      <c r="G149"/>
      <c r="H149"/>
      <c r="I149"/>
      <c r="J149"/>
    </row>
    <row r="150" spans="1:10">
      <c r="A150" s="5"/>
      <c r="B150" s="6" t="s">
        <v>6</v>
      </c>
      <c r="C150" s="85">
        <v>45279</v>
      </c>
      <c r="D150"/>
      <c r="E150"/>
      <c r="F150"/>
      <c r="G150"/>
      <c r="H150"/>
      <c r="I150"/>
      <c r="J150"/>
    </row>
    <row r="151" spans="1:10">
      <c r="A151" s="5"/>
      <c r="B151" s="6" t="s">
        <v>7</v>
      </c>
      <c r="C151" s="11" t="s">
        <v>16</v>
      </c>
      <c r="D151"/>
      <c r="E151"/>
      <c r="F151"/>
      <c r="G151"/>
      <c r="H151"/>
      <c r="I151"/>
      <c r="J151"/>
    </row>
    <row r="152" spans="1:10">
      <c r="A152" s="5"/>
      <c r="B152" s="6" t="s">
        <v>34</v>
      </c>
      <c r="C152" s="11" t="s">
        <v>26</v>
      </c>
      <c r="D152"/>
      <c r="E152"/>
      <c r="F152"/>
      <c r="G152"/>
      <c r="H152"/>
      <c r="I152"/>
      <c r="J152"/>
    </row>
    <row r="153" spans="1:10">
      <c r="A153" s="5"/>
      <c r="B153" s="6" t="s">
        <v>2</v>
      </c>
      <c r="C153" s="13">
        <v>45285</v>
      </c>
      <c r="D153"/>
      <c r="E153"/>
      <c r="F153"/>
      <c r="G153"/>
      <c r="H153"/>
      <c r="I153"/>
      <c r="J153"/>
    </row>
    <row r="154" spans="1:10">
      <c r="A154" s="5"/>
      <c r="B154" s="5" t="s">
        <v>8</v>
      </c>
      <c r="C154" s="140" t="s">
        <v>132</v>
      </c>
      <c r="D154"/>
      <c r="E154"/>
      <c r="F154"/>
      <c r="G154"/>
      <c r="H154"/>
      <c r="I154"/>
      <c r="J154"/>
    </row>
    <row r="155" spans="1:10">
      <c r="A155" s="11"/>
      <c r="B155" s="4" t="s">
        <v>3</v>
      </c>
      <c r="C155" s="87"/>
      <c r="D155"/>
      <c r="E155"/>
      <c r="F155"/>
      <c r="G155"/>
      <c r="H155"/>
      <c r="I155"/>
      <c r="J155"/>
    </row>
    <row r="156" spans="1:10">
      <c r="A156" s="11"/>
      <c r="B156" s="4" t="s">
        <v>10</v>
      </c>
      <c r="C156" s="82"/>
      <c r="D156"/>
      <c r="E156"/>
      <c r="F156"/>
      <c r="G156"/>
      <c r="H156"/>
      <c r="I156"/>
      <c r="J156"/>
    </row>
    <row r="157" spans="1:10">
      <c r="A157" s="11"/>
      <c r="B157" s="11"/>
    </row>
    <row r="158" spans="1:10">
      <c r="A158" s="5" t="s">
        <v>75</v>
      </c>
      <c r="B158" s="2"/>
    </row>
    <row r="159" spans="1:10">
      <c r="A159" s="2"/>
      <c r="B159" s="4" t="s">
        <v>0</v>
      </c>
      <c r="C159" s="75">
        <f>SUM(C162)*2</f>
        <v>1904</v>
      </c>
    </row>
    <row r="160" spans="1:10">
      <c r="A160" s="5" t="s">
        <v>1</v>
      </c>
      <c r="B160" s="2"/>
    </row>
    <row r="161" spans="1:3">
      <c r="A161" s="5"/>
      <c r="B161" s="6" t="s">
        <v>4</v>
      </c>
      <c r="C161" s="82" t="s">
        <v>92</v>
      </c>
    </row>
    <row r="162" spans="1:3">
      <c r="A162" s="5"/>
      <c r="B162" s="6" t="s">
        <v>5</v>
      </c>
      <c r="C162" s="83">
        <v>952</v>
      </c>
    </row>
    <row r="163" spans="1:3">
      <c r="A163" s="5"/>
      <c r="B163" s="6" t="s">
        <v>33</v>
      </c>
      <c r="C163" s="84" t="s">
        <v>28</v>
      </c>
    </row>
    <row r="164" spans="1:3">
      <c r="A164" s="5"/>
      <c r="B164" s="6" t="s">
        <v>6</v>
      </c>
      <c r="C164" s="85">
        <v>45286</v>
      </c>
    </row>
    <row r="165" spans="1:3">
      <c r="A165" s="5"/>
      <c r="B165" s="6" t="s">
        <v>7</v>
      </c>
      <c r="C165" s="84" t="s">
        <v>93</v>
      </c>
    </row>
    <row r="166" spans="1:3">
      <c r="A166" s="5"/>
      <c r="B166" s="6" t="s">
        <v>34</v>
      </c>
      <c r="C166" s="84" t="s">
        <v>109</v>
      </c>
    </row>
    <row r="167" spans="1:3">
      <c r="A167" s="5"/>
      <c r="B167" s="6" t="s">
        <v>2</v>
      </c>
      <c r="C167" s="12">
        <v>45627</v>
      </c>
    </row>
    <row r="168" spans="1:3">
      <c r="A168" s="5"/>
      <c r="B168" s="5" t="s">
        <v>8</v>
      </c>
      <c r="C168" s="147" t="s">
        <v>162</v>
      </c>
    </row>
    <row r="169" spans="1:3">
      <c r="A169" s="11"/>
      <c r="B169" s="4" t="s">
        <v>3</v>
      </c>
    </row>
    <row r="170" spans="1:3">
      <c r="A170" s="11"/>
      <c r="B170" s="4" t="s">
        <v>10</v>
      </c>
    </row>
  </sheetData>
  <mergeCells count="2">
    <mergeCell ref="A1:C1"/>
    <mergeCell ref="A2:C2"/>
  </mergeCells>
  <phoneticPr fontId="41" type="noConversion"/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3EF6-5454-43B1-89E2-0F69E97926C1}">
  <dimension ref="A1:O64"/>
  <sheetViews>
    <sheetView tabSelected="1" workbookViewId="0">
      <selection activeCell="H2" sqref="H2"/>
    </sheetView>
  </sheetViews>
  <sheetFormatPr defaultRowHeight="16.5"/>
  <cols>
    <col min="1" max="1" width="9.140625" style="100"/>
    <col min="2" max="2" width="49.5703125" style="100" customWidth="1"/>
    <col min="3" max="3" width="8.5703125" style="100" bestFit="1" customWidth="1"/>
    <col min="4" max="4" width="12.140625" style="100" bestFit="1" customWidth="1"/>
    <col min="5" max="5" width="12.140625" style="100" customWidth="1"/>
    <col min="6" max="6" width="12.28515625" style="100" bestFit="1" customWidth="1"/>
    <col min="7" max="7" width="7.85546875" style="100" bestFit="1" customWidth="1"/>
    <col min="8" max="8" width="8.7109375" style="100" bestFit="1" customWidth="1"/>
    <col min="9" max="16384" width="9.140625" style="100"/>
  </cols>
  <sheetData>
    <row r="1" spans="1:15">
      <c r="B1" s="101">
        <v>2025</v>
      </c>
      <c r="C1" s="102" t="s">
        <v>84</v>
      </c>
      <c r="D1" s="102"/>
      <c r="E1" s="102" t="s">
        <v>111</v>
      </c>
      <c r="F1" s="103" t="s">
        <v>95</v>
      </c>
      <c r="G1" s="102"/>
      <c r="H1" s="102"/>
    </row>
    <row r="2" spans="1:15">
      <c r="C2" s="102" t="s">
        <v>85</v>
      </c>
      <c r="D2" s="102" t="s">
        <v>94</v>
      </c>
      <c r="E2" s="102"/>
      <c r="F2" s="103">
        <v>23</v>
      </c>
      <c r="G2" s="102" t="s">
        <v>86</v>
      </c>
      <c r="H2" s="102">
        <f>SUM(C3:C67)</f>
        <v>34251</v>
      </c>
    </row>
    <row r="3" spans="1:15">
      <c r="A3" s="104">
        <v>1</v>
      </c>
      <c r="B3" s="11" t="s">
        <v>13</v>
      </c>
      <c r="C3" s="148">
        <v>1000</v>
      </c>
      <c r="D3" s="106">
        <v>45170</v>
      </c>
      <c r="E3" s="120" t="s">
        <v>112</v>
      </c>
      <c r="F3" s="105"/>
    </row>
    <row r="4" spans="1:15">
      <c r="A4" s="104">
        <v>2</v>
      </c>
      <c r="B4" s="82" t="s">
        <v>27</v>
      </c>
      <c r="C4" s="148">
        <v>1500</v>
      </c>
      <c r="D4" s="106">
        <v>45231</v>
      </c>
      <c r="E4" s="124" t="s">
        <v>91</v>
      </c>
    </row>
    <row r="5" spans="1:15">
      <c r="A5" s="104">
        <v>3</v>
      </c>
      <c r="B5" s="135" t="s">
        <v>49</v>
      </c>
      <c r="C5" s="148">
        <v>1500</v>
      </c>
      <c r="D5" s="106">
        <v>45323</v>
      </c>
      <c r="E5" s="124" t="s">
        <v>91</v>
      </c>
    </row>
    <row r="6" spans="1:15">
      <c r="A6" s="104">
        <v>4</v>
      </c>
      <c r="B6" s="135" t="s">
        <v>52</v>
      </c>
      <c r="C6" s="148">
        <v>1047</v>
      </c>
      <c r="D6" s="106">
        <v>45413</v>
      </c>
      <c r="E6" s="120" t="s">
        <v>112</v>
      </c>
    </row>
    <row r="7" spans="1:15">
      <c r="A7" s="104">
        <v>5</v>
      </c>
      <c r="B7" s="138" t="s">
        <v>62</v>
      </c>
      <c r="C7" s="149">
        <v>952</v>
      </c>
      <c r="D7" s="106">
        <v>45444</v>
      </c>
      <c r="E7" s="124" t="s">
        <v>91</v>
      </c>
    </row>
    <row r="8" spans="1:15">
      <c r="A8" s="104">
        <v>6</v>
      </c>
      <c r="B8" s="135" t="s">
        <v>77</v>
      </c>
      <c r="C8" s="150">
        <v>3000</v>
      </c>
      <c r="D8" s="106">
        <v>45505</v>
      </c>
      <c r="E8" s="120" t="s">
        <v>113</v>
      </c>
    </row>
    <row r="9" spans="1:15">
      <c r="A9" s="104">
        <v>7</v>
      </c>
      <c r="B9" s="138" t="s">
        <v>87</v>
      </c>
      <c r="C9" s="150">
        <v>1500</v>
      </c>
      <c r="D9" s="106">
        <v>45566</v>
      </c>
      <c r="E9" s="120" t="s">
        <v>113</v>
      </c>
    </row>
    <row r="10" spans="1:15">
      <c r="A10" s="104">
        <v>8</v>
      </c>
      <c r="B10" s="138" t="s">
        <v>96</v>
      </c>
      <c r="C10" s="148">
        <v>952</v>
      </c>
      <c r="D10" s="106">
        <v>45627</v>
      </c>
      <c r="E10" s="120" t="s">
        <v>112</v>
      </c>
    </row>
    <row r="11" spans="1:15">
      <c r="A11" s="104">
        <v>9</v>
      </c>
      <c r="B11" s="107" t="s">
        <v>120</v>
      </c>
      <c r="C11" s="148">
        <v>800</v>
      </c>
      <c r="D11" s="106">
        <v>45658</v>
      </c>
      <c r="E11" s="121" t="s">
        <v>115</v>
      </c>
    </row>
    <row r="12" spans="1:15">
      <c r="A12" s="104">
        <v>10</v>
      </c>
      <c r="B12" s="105" t="s">
        <v>114</v>
      </c>
      <c r="C12" s="148">
        <v>1500</v>
      </c>
      <c r="D12" s="106">
        <v>45689</v>
      </c>
      <c r="E12" s="121" t="s">
        <v>115</v>
      </c>
    </row>
    <row r="13" spans="1:15">
      <c r="A13" s="104">
        <v>11</v>
      </c>
      <c r="B13" s="105" t="s">
        <v>123</v>
      </c>
      <c r="C13" s="148">
        <v>1000</v>
      </c>
      <c r="D13" s="106">
        <v>45748</v>
      </c>
      <c r="E13" s="120" t="s">
        <v>113</v>
      </c>
    </row>
    <row r="14" spans="1:15">
      <c r="A14" s="104">
        <v>12</v>
      </c>
      <c r="B14" s="135" t="s">
        <v>133</v>
      </c>
      <c r="C14" s="148">
        <v>2400</v>
      </c>
      <c r="D14" s="106">
        <v>45839</v>
      </c>
      <c r="E14" s="124" t="s">
        <v>91</v>
      </c>
    </row>
    <row r="15" spans="1:15">
      <c r="A15" s="104">
        <v>13</v>
      </c>
      <c r="B15" s="135" t="s">
        <v>130</v>
      </c>
      <c r="C15" s="148">
        <v>1300</v>
      </c>
      <c r="D15" s="106">
        <v>45839</v>
      </c>
      <c r="E15" s="124" t="s">
        <v>91</v>
      </c>
    </row>
    <row r="16" spans="1:15">
      <c r="A16" s="104">
        <v>14</v>
      </c>
      <c r="B16" s="135" t="s">
        <v>127</v>
      </c>
      <c r="C16" s="148">
        <v>2000</v>
      </c>
      <c r="D16" s="106">
        <v>45778</v>
      </c>
      <c r="E16" s="124" t="s">
        <v>91</v>
      </c>
      <c r="N16" s="105"/>
      <c r="O16" s="113"/>
    </row>
    <row r="17" spans="1:15">
      <c r="A17" s="104">
        <v>15</v>
      </c>
      <c r="B17" s="135" t="s">
        <v>138</v>
      </c>
      <c r="C17" s="149">
        <v>1800</v>
      </c>
      <c r="D17" s="106">
        <v>45778</v>
      </c>
      <c r="E17" s="124" t="s">
        <v>91</v>
      </c>
      <c r="M17" s="105"/>
      <c r="N17" s="105"/>
      <c r="O17" s="113"/>
    </row>
    <row r="18" spans="1:15">
      <c r="A18" s="104">
        <v>16</v>
      </c>
      <c r="B18" s="141" t="s">
        <v>139</v>
      </c>
      <c r="C18" s="150">
        <v>1800</v>
      </c>
      <c r="D18" s="106">
        <v>45839</v>
      </c>
      <c r="E18" s="124" t="s">
        <v>91</v>
      </c>
      <c r="M18" s="105"/>
      <c r="N18" s="105"/>
      <c r="O18" s="113"/>
    </row>
    <row r="19" spans="1:15">
      <c r="A19" s="104">
        <v>17</v>
      </c>
      <c r="B19" s="141" t="s">
        <v>148</v>
      </c>
      <c r="C19" s="150">
        <v>1700</v>
      </c>
      <c r="D19" s="106">
        <v>45839</v>
      </c>
      <c r="E19" s="120" t="s">
        <v>113</v>
      </c>
      <c r="M19" s="105"/>
      <c r="N19" s="105"/>
      <c r="O19" s="113"/>
    </row>
    <row r="20" spans="1:15" ht="31.5" customHeight="1">
      <c r="A20" s="104">
        <v>18</v>
      </c>
      <c r="B20" s="96" t="s">
        <v>149</v>
      </c>
      <c r="C20" s="148">
        <v>1500</v>
      </c>
      <c r="D20" s="106">
        <v>45870</v>
      </c>
      <c r="E20" s="121" t="s">
        <v>115</v>
      </c>
      <c r="M20" s="105"/>
      <c r="N20" s="105"/>
      <c r="O20" s="113"/>
    </row>
    <row r="21" spans="1:15">
      <c r="A21" s="104">
        <v>19</v>
      </c>
      <c r="B21" s="96" t="s">
        <v>150</v>
      </c>
      <c r="C21" s="150">
        <v>1500</v>
      </c>
      <c r="D21" s="106">
        <v>45839</v>
      </c>
      <c r="E21" s="120" t="s">
        <v>113</v>
      </c>
      <c r="M21" s="105"/>
      <c r="N21" s="105"/>
      <c r="O21" s="113"/>
    </row>
    <row r="22" spans="1:15">
      <c r="A22" s="104">
        <v>20</v>
      </c>
      <c r="B22" s="142" t="s">
        <v>151</v>
      </c>
      <c r="C22" s="150">
        <v>1500</v>
      </c>
      <c r="D22" s="106">
        <v>45839</v>
      </c>
      <c r="E22" s="120" t="s">
        <v>113</v>
      </c>
      <c r="M22" s="105"/>
      <c r="N22" s="105"/>
      <c r="O22" s="113"/>
    </row>
    <row r="23" spans="1:15">
      <c r="A23" s="104">
        <v>21</v>
      </c>
      <c r="B23" s="143" t="s">
        <v>152</v>
      </c>
      <c r="C23" s="148">
        <v>1800</v>
      </c>
      <c r="D23" s="106">
        <v>45352</v>
      </c>
      <c r="E23" s="120" t="s">
        <v>113</v>
      </c>
      <c r="M23" s="105"/>
      <c r="N23" s="105"/>
      <c r="O23" s="113"/>
    </row>
    <row r="24" spans="1:15">
      <c r="A24" s="104">
        <v>22</v>
      </c>
      <c r="B24" s="135" t="s">
        <v>172</v>
      </c>
      <c r="C24" s="148">
        <v>1200</v>
      </c>
      <c r="D24" s="106">
        <v>45839</v>
      </c>
      <c r="E24" s="121" t="s">
        <v>115</v>
      </c>
      <c r="M24" s="105"/>
      <c r="N24" s="105"/>
      <c r="O24" s="113"/>
    </row>
    <row r="25" spans="1:15">
      <c r="A25" s="104">
        <v>23</v>
      </c>
      <c r="B25" s="135" t="s">
        <v>176</v>
      </c>
      <c r="C25" s="105">
        <v>1000</v>
      </c>
      <c r="D25" s="106">
        <v>45870</v>
      </c>
      <c r="E25" s="120" t="s">
        <v>112</v>
      </c>
      <c r="M25" s="114"/>
      <c r="N25" s="115"/>
      <c r="O25" s="113"/>
    </row>
    <row r="26" spans="1:15">
      <c r="A26" s="104">
        <v>24</v>
      </c>
      <c r="B26" s="107"/>
      <c r="C26" s="105"/>
      <c r="D26" s="106"/>
      <c r="E26" s="106"/>
    </row>
    <row r="27" spans="1:15">
      <c r="A27" s="104">
        <v>25</v>
      </c>
      <c r="B27" s="107"/>
      <c r="C27" s="105"/>
      <c r="D27" s="106"/>
      <c r="E27" s="106"/>
    </row>
    <row r="28" spans="1:15">
      <c r="A28" s="104">
        <v>26</v>
      </c>
      <c r="B28" s="109"/>
      <c r="C28" s="105"/>
      <c r="D28" s="106"/>
      <c r="E28" s="106"/>
    </row>
    <row r="29" spans="1:15">
      <c r="A29" s="104">
        <v>27</v>
      </c>
      <c r="B29" s="109"/>
      <c r="C29" s="105"/>
      <c r="D29" s="106"/>
      <c r="E29" s="106"/>
      <c r="H29" s="116"/>
    </row>
    <row r="30" spans="1:15">
      <c r="A30" s="104">
        <v>28</v>
      </c>
      <c r="B30" s="107"/>
      <c r="C30" s="105"/>
      <c r="D30" s="106"/>
      <c r="E30" s="106"/>
    </row>
    <row r="31" spans="1:15">
      <c r="A31" s="104">
        <v>29</v>
      </c>
      <c r="C31" s="105"/>
      <c r="D31" s="106"/>
      <c r="E31" s="106"/>
    </row>
    <row r="32" spans="1:15">
      <c r="A32" s="104">
        <v>30</v>
      </c>
      <c r="B32" s="107"/>
      <c r="C32" s="105"/>
      <c r="D32" s="106"/>
      <c r="E32" s="106"/>
    </row>
    <row r="33" spans="1:5">
      <c r="A33" s="104">
        <v>31</v>
      </c>
      <c r="B33" s="107"/>
      <c r="C33" s="105"/>
      <c r="D33" s="106"/>
      <c r="E33" s="106"/>
    </row>
    <row r="34" spans="1:5">
      <c r="A34" s="104">
        <v>32</v>
      </c>
      <c r="B34" s="108"/>
      <c r="C34" s="105"/>
      <c r="D34" s="106"/>
      <c r="E34" s="106"/>
    </row>
    <row r="35" spans="1:5">
      <c r="A35" s="104">
        <v>33</v>
      </c>
      <c r="B35" s="107"/>
      <c r="C35" s="105"/>
      <c r="D35" s="106"/>
      <c r="E35" s="106"/>
    </row>
    <row r="36" spans="1:5">
      <c r="A36" s="104">
        <v>34</v>
      </c>
      <c r="B36" s="107"/>
      <c r="C36" s="105"/>
      <c r="D36" s="106"/>
      <c r="E36" s="106"/>
    </row>
    <row r="37" spans="1:5">
      <c r="A37" s="104">
        <v>35</v>
      </c>
      <c r="B37" s="107"/>
      <c r="C37" s="109"/>
      <c r="D37" s="106"/>
      <c r="E37" s="106"/>
    </row>
    <row r="38" spans="1:5">
      <c r="A38" s="104">
        <v>36</v>
      </c>
      <c r="C38" s="105"/>
      <c r="D38" s="106"/>
      <c r="E38" s="106"/>
    </row>
    <row r="39" spans="1:5">
      <c r="A39" s="104">
        <v>37</v>
      </c>
      <c r="B39" s="107"/>
      <c r="C39" s="105"/>
      <c r="D39" s="106"/>
      <c r="E39" s="106"/>
    </row>
    <row r="40" spans="1:5">
      <c r="A40" s="104">
        <v>38</v>
      </c>
      <c r="B40" s="107"/>
      <c r="C40" s="105"/>
      <c r="D40" s="106"/>
      <c r="E40" s="106"/>
    </row>
    <row r="41" spans="1:5">
      <c r="A41" s="104">
        <v>39</v>
      </c>
      <c r="B41" s="107"/>
      <c r="C41" s="105"/>
      <c r="D41" s="106"/>
      <c r="E41" s="106"/>
    </row>
    <row r="42" spans="1:5">
      <c r="A42" s="104">
        <v>40</v>
      </c>
      <c r="B42" s="107"/>
      <c r="C42" s="105"/>
      <c r="D42" s="106"/>
      <c r="E42" s="106"/>
    </row>
    <row r="43" spans="1:5">
      <c r="A43" s="104">
        <v>41</v>
      </c>
      <c r="B43" s="107"/>
      <c r="C43" s="105"/>
      <c r="D43" s="106"/>
      <c r="E43" s="106"/>
    </row>
    <row r="44" spans="1:5">
      <c r="A44" s="104">
        <v>42</v>
      </c>
      <c r="B44" s="107"/>
      <c r="C44" s="105"/>
      <c r="D44" s="106"/>
      <c r="E44" s="106"/>
    </row>
    <row r="45" spans="1:5">
      <c r="A45" s="104">
        <v>43</v>
      </c>
      <c r="B45" s="107"/>
      <c r="C45" s="105"/>
      <c r="D45" s="106"/>
      <c r="E45" s="106"/>
    </row>
    <row r="46" spans="1:5">
      <c r="A46" s="104">
        <v>44</v>
      </c>
      <c r="B46" s="107"/>
      <c r="C46" s="105"/>
      <c r="D46" s="106"/>
      <c r="E46" s="106"/>
    </row>
    <row r="47" spans="1:5">
      <c r="A47" s="104">
        <v>45</v>
      </c>
      <c r="C47" s="105"/>
      <c r="D47" s="106"/>
      <c r="E47" s="106"/>
    </row>
    <row r="48" spans="1:5">
      <c r="A48" s="104">
        <v>46</v>
      </c>
    </row>
    <row r="49" spans="1:1">
      <c r="A49" s="104">
        <v>47</v>
      </c>
    </row>
    <row r="50" spans="1:1">
      <c r="A50" s="104">
        <v>48</v>
      </c>
    </row>
    <row r="51" spans="1:1">
      <c r="A51" s="104">
        <v>49</v>
      </c>
    </row>
    <row r="52" spans="1:1">
      <c r="A52" s="104">
        <v>50</v>
      </c>
    </row>
    <row r="53" spans="1:1">
      <c r="A53" s="104">
        <v>51</v>
      </c>
    </row>
    <row r="54" spans="1:1">
      <c r="A54" s="104">
        <v>52</v>
      </c>
    </row>
    <row r="55" spans="1:1">
      <c r="A55" s="104">
        <v>53</v>
      </c>
    </row>
    <row r="56" spans="1:1">
      <c r="A56" s="104">
        <v>54</v>
      </c>
    </row>
    <row r="57" spans="1:1">
      <c r="A57" s="104">
        <v>55</v>
      </c>
    </row>
    <row r="58" spans="1:1">
      <c r="A58" s="104">
        <v>56</v>
      </c>
    </row>
    <row r="59" spans="1:1">
      <c r="A59" s="104">
        <v>57</v>
      </c>
    </row>
    <row r="60" spans="1:1">
      <c r="A60" s="104">
        <v>58</v>
      </c>
    </row>
    <row r="61" spans="1:1">
      <c r="A61" s="104">
        <v>59</v>
      </c>
    </row>
    <row r="62" spans="1:1">
      <c r="A62" s="104">
        <v>60</v>
      </c>
    </row>
    <row r="64" spans="1:1">
      <c r="A64" s="104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"/>
  <sheetViews>
    <sheetView topLeftCell="A13" zoomScale="70" zoomScaleNormal="70" workbookViewId="0">
      <selection activeCell="C55" sqref="C55"/>
    </sheetView>
  </sheetViews>
  <sheetFormatPr defaultRowHeight="15.75"/>
  <cols>
    <col min="1" max="1" width="17.28515625" bestFit="1" customWidth="1"/>
    <col min="2" max="2" width="19" bestFit="1" customWidth="1"/>
    <col min="3" max="3" width="50.140625" bestFit="1" customWidth="1"/>
    <col min="4" max="4" width="38.28515625" bestFit="1" customWidth="1"/>
    <col min="5" max="5" width="40.85546875" bestFit="1" customWidth="1"/>
  </cols>
  <sheetData>
    <row r="1" spans="1:3" ht="20.25">
      <c r="A1" s="1" t="s">
        <v>36</v>
      </c>
      <c r="B1" s="2"/>
      <c r="C1" s="2"/>
    </row>
    <row r="2" spans="1:3" ht="16.5">
      <c r="A2" s="2"/>
      <c r="B2" s="4" t="s">
        <v>0</v>
      </c>
      <c r="C2" s="8">
        <f>C5*2</f>
        <v>8000</v>
      </c>
    </row>
    <row r="3" spans="1:3" ht="16.5">
      <c r="A3" s="5" t="s">
        <v>1</v>
      </c>
      <c r="B3" s="2"/>
      <c r="C3" s="2"/>
    </row>
    <row r="4" spans="1:3" ht="16.5">
      <c r="A4" s="5"/>
      <c r="B4" s="6" t="s">
        <v>4</v>
      </c>
      <c r="C4" s="11" t="s">
        <v>32</v>
      </c>
    </row>
    <row r="5" spans="1:3" ht="16.5">
      <c r="A5" s="5"/>
      <c r="B5" s="6" t="s">
        <v>5</v>
      </c>
      <c r="C5" s="10">
        <v>4000</v>
      </c>
    </row>
    <row r="6" spans="1:3" ht="16.5">
      <c r="A6" s="5"/>
      <c r="B6" s="6" t="s">
        <v>33</v>
      </c>
      <c r="C6" s="11" t="s">
        <v>20</v>
      </c>
    </row>
    <row r="7" spans="1:3" ht="16.5">
      <c r="A7" s="5"/>
      <c r="B7" s="6" t="s">
        <v>6</v>
      </c>
      <c r="C7" s="12">
        <v>45219</v>
      </c>
    </row>
    <row r="8" spans="1:3" ht="16.5">
      <c r="A8" s="5"/>
      <c r="B8" s="6" t="s">
        <v>7</v>
      </c>
      <c r="C8" s="11" t="s">
        <v>21</v>
      </c>
    </row>
    <row r="9" spans="1:3" ht="16.5">
      <c r="A9" s="5"/>
      <c r="B9" s="6" t="s">
        <v>34</v>
      </c>
      <c r="C9" s="11" t="s">
        <v>22</v>
      </c>
    </row>
    <row r="10" spans="1:3" ht="16.5">
      <c r="A10" s="5"/>
      <c r="B10" s="6" t="s">
        <v>2</v>
      </c>
      <c r="C10" s="13">
        <v>45231</v>
      </c>
    </row>
    <row r="11" spans="1:3" ht="16.5">
      <c r="A11" s="5"/>
      <c r="B11" s="5" t="s">
        <v>8</v>
      </c>
      <c r="C11" s="11"/>
    </row>
    <row r="12" spans="1:3" ht="16.5">
      <c r="A12" s="3"/>
      <c r="B12" s="4" t="s">
        <v>3</v>
      </c>
      <c r="C12" s="9"/>
    </row>
    <row r="13" spans="1:3" ht="16.5">
      <c r="A13" s="3"/>
      <c r="B13" s="4" t="s">
        <v>10</v>
      </c>
      <c r="C13" s="7"/>
    </row>
    <row r="15" spans="1:3" ht="16.5">
      <c r="A15" s="5" t="s">
        <v>41</v>
      </c>
      <c r="B15" s="2"/>
      <c r="C15" s="75"/>
    </row>
    <row r="16" spans="1:3" ht="16.5">
      <c r="A16" s="2"/>
      <c r="B16" s="4" t="s">
        <v>0</v>
      </c>
      <c r="C16" s="75">
        <f>SUM(C19:D19)*2</f>
        <v>4000</v>
      </c>
    </row>
    <row r="17" spans="1:5" ht="16.5">
      <c r="A17" s="5" t="s">
        <v>1</v>
      </c>
      <c r="B17" s="2"/>
      <c r="C17" s="75"/>
    </row>
    <row r="18" spans="1:5" ht="16.5">
      <c r="A18" s="5"/>
      <c r="B18" s="6" t="s">
        <v>4</v>
      </c>
      <c r="C18" s="11" t="s">
        <v>55</v>
      </c>
    </row>
    <row r="19" spans="1:5" ht="16.5">
      <c r="A19" s="5"/>
      <c r="B19" s="6" t="s">
        <v>5</v>
      </c>
      <c r="C19" s="10">
        <v>2000</v>
      </c>
    </row>
    <row r="20" spans="1:5" ht="16.5">
      <c r="A20" s="5"/>
      <c r="B20" s="6" t="s">
        <v>33</v>
      </c>
      <c r="C20" s="11" t="s">
        <v>56</v>
      </c>
    </row>
    <row r="21" spans="1:5" ht="16.5">
      <c r="A21" s="5"/>
      <c r="B21" s="6" t="s">
        <v>6</v>
      </c>
      <c r="C21" s="12">
        <v>45412</v>
      </c>
    </row>
    <row r="22" spans="1:5" ht="16.5">
      <c r="A22" s="5"/>
      <c r="B22" s="6" t="s">
        <v>7</v>
      </c>
      <c r="C22" s="11" t="s">
        <v>57</v>
      </c>
    </row>
    <row r="23" spans="1:5" ht="16.5">
      <c r="A23" s="5"/>
      <c r="B23" s="6" t="s">
        <v>34</v>
      </c>
      <c r="C23" s="11" t="s">
        <v>58</v>
      </c>
    </row>
    <row r="24" spans="1:5" ht="16.5">
      <c r="A24" s="5"/>
      <c r="B24" s="6" t="s">
        <v>2</v>
      </c>
      <c r="C24" s="12">
        <v>45413</v>
      </c>
    </row>
    <row r="25" spans="1:5" ht="16.5">
      <c r="A25" s="5"/>
      <c r="B25" s="5" t="s">
        <v>8</v>
      </c>
      <c r="C25" s="99" t="s">
        <v>91</v>
      </c>
    </row>
    <row r="26" spans="1:5" ht="16.5">
      <c r="A26" s="11"/>
      <c r="B26" s="4" t="s">
        <v>3</v>
      </c>
      <c r="C26" s="75" t="s">
        <v>59</v>
      </c>
    </row>
    <row r="27" spans="1:5" ht="16.5">
      <c r="A27" s="11"/>
      <c r="B27" s="4" t="s">
        <v>10</v>
      </c>
      <c r="C27" s="75"/>
    </row>
    <row r="29" spans="1:5" ht="20.25">
      <c r="A29" s="1"/>
      <c r="B29" s="2"/>
      <c r="C29" s="2"/>
      <c r="D29" s="3"/>
      <c r="E29" s="3"/>
    </row>
    <row r="30" spans="1:5" ht="20.25">
      <c r="A30" s="1" t="s">
        <v>35</v>
      </c>
      <c r="B30" s="2"/>
      <c r="C30" s="2"/>
      <c r="D30" s="3"/>
      <c r="E30" s="3"/>
    </row>
    <row r="31" spans="1:5" ht="16.5">
      <c r="A31" s="2"/>
      <c r="B31" s="4" t="s">
        <v>0</v>
      </c>
      <c r="C31" s="8">
        <f>SUM(C34:D34)*2</f>
        <v>3000</v>
      </c>
      <c r="D31" s="3"/>
      <c r="E31" s="3"/>
    </row>
    <row r="32" spans="1:5" ht="16.5">
      <c r="A32" s="5" t="s">
        <v>1</v>
      </c>
      <c r="B32" s="2"/>
      <c r="C32" s="2"/>
      <c r="D32" s="15"/>
      <c r="E32" s="15"/>
    </row>
    <row r="33" spans="1:5" ht="16.5">
      <c r="A33" s="5"/>
      <c r="B33" s="6" t="s">
        <v>4</v>
      </c>
      <c r="C33" s="11" t="s">
        <v>14</v>
      </c>
      <c r="D33" s="10"/>
      <c r="E33" s="10"/>
    </row>
    <row r="34" spans="1:5" ht="16.5">
      <c r="A34" s="5"/>
      <c r="B34" s="6" t="s">
        <v>5</v>
      </c>
      <c r="C34" s="10">
        <v>1500</v>
      </c>
      <c r="D34" s="11"/>
      <c r="E34" s="11"/>
    </row>
    <row r="35" spans="1:5" ht="16.5">
      <c r="A35" s="5"/>
      <c r="B35" s="6" t="s">
        <v>33</v>
      </c>
      <c r="C35" s="11" t="s">
        <v>11</v>
      </c>
      <c r="D35" s="12"/>
      <c r="E35" s="12"/>
    </row>
    <row r="36" spans="1:5" ht="16.5">
      <c r="A36" s="5"/>
      <c r="B36" s="6" t="s">
        <v>6</v>
      </c>
      <c r="C36" s="12">
        <v>45184</v>
      </c>
      <c r="D36" s="11"/>
      <c r="E36" s="11"/>
    </row>
    <row r="37" spans="1:5" ht="16.5">
      <c r="A37" s="5"/>
      <c r="B37" s="6" t="s">
        <v>7</v>
      </c>
      <c r="C37" s="11" t="s">
        <v>16</v>
      </c>
      <c r="D37" s="11"/>
      <c r="E37" s="11"/>
    </row>
    <row r="38" spans="1:5" ht="16.5">
      <c r="A38" s="5"/>
      <c r="B38" s="6" t="s">
        <v>34</v>
      </c>
      <c r="C38" s="11" t="s">
        <v>18</v>
      </c>
      <c r="D38" s="13"/>
      <c r="E38" s="13"/>
    </row>
    <row r="39" spans="1:5" ht="16.5">
      <c r="A39" s="5"/>
      <c r="B39" s="6" t="s">
        <v>2</v>
      </c>
      <c r="C39" s="13">
        <v>45187</v>
      </c>
      <c r="D39" s="7"/>
      <c r="E39" s="3"/>
    </row>
    <row r="40" spans="1:5" ht="16.5">
      <c r="A40" s="5"/>
      <c r="B40" s="5" t="s">
        <v>8</v>
      </c>
      <c r="C40" s="99" t="s">
        <v>91</v>
      </c>
      <c r="D40" s="9"/>
      <c r="E40" s="9"/>
    </row>
    <row r="41" spans="1:5" ht="16.5">
      <c r="A41" s="3"/>
      <c r="B41" s="4" t="s">
        <v>3</v>
      </c>
      <c r="C41" s="9"/>
      <c r="D41" s="7"/>
      <c r="E41" s="3"/>
    </row>
    <row r="42" spans="1:5" ht="16.5">
      <c r="A42" s="3"/>
      <c r="B42" s="4" t="s">
        <v>10</v>
      </c>
      <c r="C42" s="7"/>
    </row>
    <row r="43" spans="1:5" ht="20.25">
      <c r="A43" s="1"/>
    </row>
    <row r="44" spans="1:5" ht="16.5">
      <c r="B44" s="4"/>
      <c r="C44" s="8"/>
    </row>
    <row r="45" spans="1:5" ht="20.25">
      <c r="A45" s="1" t="s">
        <v>12</v>
      </c>
      <c r="B45" s="2"/>
      <c r="C45" s="2"/>
    </row>
    <row r="46" spans="1:5" ht="16.5">
      <c r="A46" s="2"/>
      <c r="B46" s="4" t="s">
        <v>0</v>
      </c>
      <c r="C46" s="75">
        <f>SUM(C49)*2</f>
        <v>2000</v>
      </c>
    </row>
    <row r="47" spans="1:5" ht="16.5">
      <c r="A47" s="5" t="s">
        <v>1</v>
      </c>
      <c r="B47" s="2"/>
      <c r="C47" s="75"/>
    </row>
    <row r="48" spans="1:5" ht="16.5">
      <c r="A48" s="5"/>
      <c r="B48" s="6" t="s">
        <v>4</v>
      </c>
      <c r="C48" s="11" t="s">
        <v>23</v>
      </c>
    </row>
    <row r="49" spans="1:3" ht="16.5">
      <c r="A49" s="5"/>
      <c r="B49" s="6" t="s">
        <v>5</v>
      </c>
      <c r="C49" s="10">
        <v>1000</v>
      </c>
    </row>
    <row r="50" spans="1:3" ht="16.5">
      <c r="A50" s="5"/>
      <c r="B50" s="6" t="s">
        <v>33</v>
      </c>
      <c r="C50" s="11" t="s">
        <v>24</v>
      </c>
    </row>
    <row r="51" spans="1:3" ht="16.5">
      <c r="A51" s="5"/>
      <c r="B51" s="6" t="s">
        <v>6</v>
      </c>
      <c r="C51" s="12">
        <v>45279</v>
      </c>
    </row>
    <row r="52" spans="1:3" ht="16.5">
      <c r="A52" s="5"/>
      <c r="B52" s="6" t="s">
        <v>7</v>
      </c>
      <c r="C52" s="11" t="s">
        <v>25</v>
      </c>
    </row>
    <row r="53" spans="1:3" ht="16.5">
      <c r="A53" s="5"/>
      <c r="B53" s="6" t="s">
        <v>34</v>
      </c>
      <c r="C53" s="11" t="s">
        <v>26</v>
      </c>
    </row>
    <row r="54" spans="1:3" ht="16.5">
      <c r="A54" s="5"/>
      <c r="B54" s="6" t="s">
        <v>2</v>
      </c>
      <c r="C54" s="13">
        <v>45292</v>
      </c>
    </row>
    <row r="55" spans="1:3" ht="16.5">
      <c r="A55" s="5"/>
      <c r="B55" s="5" t="s">
        <v>8</v>
      </c>
      <c r="C55" s="99" t="s">
        <v>128</v>
      </c>
    </row>
    <row r="56" spans="1:3" ht="16.5">
      <c r="A56" s="11"/>
      <c r="B56" s="4" t="s">
        <v>3</v>
      </c>
      <c r="C56" s="9"/>
    </row>
    <row r="57" spans="1:3" ht="20.25">
      <c r="A57" s="1"/>
      <c r="B57" s="2"/>
      <c r="C57" s="7"/>
    </row>
    <row r="58" spans="1:3" ht="16.5">
      <c r="A58" s="2"/>
      <c r="B58" s="4"/>
      <c r="C58" s="10"/>
    </row>
    <row r="59" spans="1:3" ht="16.5">
      <c r="A59" s="5"/>
      <c r="B59" s="2"/>
      <c r="C59" s="7"/>
    </row>
    <row r="60" spans="1:3" ht="16.5">
      <c r="A60" s="5"/>
      <c r="B60" s="6"/>
      <c r="C60" s="25"/>
    </row>
    <row r="61" spans="1:3" ht="16.5">
      <c r="A61" s="5"/>
      <c r="B61" s="6"/>
      <c r="C61" s="22"/>
    </row>
    <row r="62" spans="1:3" ht="16.5">
      <c r="A62" s="5"/>
      <c r="B62" s="6"/>
      <c r="C62" s="23"/>
    </row>
    <row r="63" spans="1:3" ht="16.5">
      <c r="A63" s="5"/>
      <c r="B63" s="6"/>
      <c r="C63" s="24"/>
    </row>
    <row r="64" spans="1:3" ht="16.5">
      <c r="A64" s="5"/>
      <c r="B64" s="6"/>
      <c r="C64" s="23"/>
    </row>
    <row r="65" spans="1:3" ht="16.5">
      <c r="A65" s="5"/>
      <c r="B65" s="6"/>
      <c r="C65" s="23"/>
    </row>
    <row r="66" spans="1:3" ht="16.5">
      <c r="A66" s="5"/>
      <c r="B66" s="6"/>
      <c r="C66" s="24"/>
    </row>
    <row r="67" spans="1:3" ht="16.5">
      <c r="A67" s="5"/>
      <c r="B67" s="5"/>
      <c r="C67" s="21"/>
    </row>
    <row r="68" spans="1:3" ht="16.5">
      <c r="A68" s="3"/>
      <c r="B68" s="4"/>
      <c r="C68" s="20"/>
    </row>
    <row r="69" spans="1:3" ht="16.5">
      <c r="A69" s="3"/>
      <c r="B69" s="4"/>
      <c r="C69" s="11"/>
    </row>
    <row r="71" spans="1:3" ht="20.25">
      <c r="A71" s="1"/>
    </row>
    <row r="72" spans="1:3" ht="16.5">
      <c r="A72" s="2"/>
      <c r="B72" s="4"/>
      <c r="C72" s="10"/>
    </row>
    <row r="73" spans="1:3" ht="16.5">
      <c r="A73" s="5"/>
      <c r="B73" s="2"/>
      <c r="C73" s="7"/>
    </row>
    <row r="74" spans="1:3" ht="16.5">
      <c r="B74" s="6"/>
      <c r="C74" s="15"/>
    </row>
    <row r="75" spans="1:3" ht="16.5">
      <c r="B75" s="6"/>
      <c r="C75" s="10"/>
    </row>
    <row r="76" spans="1:3" ht="16.5">
      <c r="B76" s="6"/>
      <c r="C76" s="11"/>
    </row>
    <row r="77" spans="1:3" ht="16.5">
      <c r="B77" s="6"/>
      <c r="C77" s="12"/>
    </row>
    <row r="78" spans="1:3" ht="16.5">
      <c r="B78" s="6"/>
      <c r="C78" s="11"/>
    </row>
    <row r="79" spans="1:3" ht="16.5">
      <c r="B79" s="6"/>
      <c r="C79" s="11"/>
    </row>
    <row r="80" spans="1:3" ht="16.5">
      <c r="B80" s="6"/>
      <c r="C80" s="13"/>
    </row>
    <row r="81" spans="1:3" ht="16.5">
      <c r="B81" s="5"/>
      <c r="C81" s="10"/>
    </row>
    <row r="82" spans="1:3" ht="16.5">
      <c r="B82" s="4"/>
      <c r="C82" s="9"/>
    </row>
    <row r="83" spans="1:3" ht="16.5">
      <c r="B83" s="4"/>
      <c r="C83" s="11"/>
    </row>
    <row r="85" spans="1:3" ht="20.25">
      <c r="A85" s="1"/>
      <c r="B85" s="2"/>
      <c r="C85" s="7"/>
    </row>
    <row r="86" spans="1:3" ht="16.5">
      <c r="A86" s="2"/>
      <c r="B86" s="4"/>
      <c r="C86" s="10"/>
    </row>
    <row r="87" spans="1:3" ht="16.5">
      <c r="A87" s="5"/>
      <c r="B87" s="2"/>
      <c r="C87" s="7"/>
    </row>
    <row r="88" spans="1:3" ht="16.5">
      <c r="A88" s="5"/>
      <c r="B88" s="6"/>
      <c r="C88" s="15"/>
    </row>
    <row r="89" spans="1:3" ht="16.5">
      <c r="A89" s="5"/>
      <c r="B89" s="6"/>
      <c r="C89" s="10"/>
    </row>
    <row r="90" spans="1:3" ht="16.5">
      <c r="A90" s="5"/>
      <c r="B90" s="6"/>
      <c r="C90" s="11"/>
    </row>
    <row r="91" spans="1:3" ht="16.5">
      <c r="A91" s="5"/>
      <c r="B91" s="6"/>
      <c r="C91" s="12"/>
    </row>
    <row r="92" spans="1:3" ht="16.5">
      <c r="A92" s="5"/>
      <c r="B92" s="6"/>
      <c r="C92" s="11"/>
    </row>
    <row r="93" spans="1:3" ht="16.5">
      <c r="A93" s="5"/>
      <c r="B93" s="6"/>
      <c r="C93" s="11"/>
    </row>
    <row r="94" spans="1:3" ht="16.5">
      <c r="A94" s="5"/>
      <c r="B94" s="6"/>
      <c r="C94" s="13"/>
    </row>
    <row r="95" spans="1:3" ht="16.5">
      <c r="A95" s="5"/>
      <c r="B95" s="5"/>
      <c r="C95" s="19"/>
    </row>
    <row r="96" spans="1:3" ht="16.5">
      <c r="A96" s="3"/>
      <c r="B96" s="4"/>
      <c r="C96" s="9"/>
    </row>
    <row r="97" spans="1:3" ht="16.5">
      <c r="A97" s="3"/>
      <c r="B97" s="4"/>
      <c r="C97" s="9"/>
    </row>
    <row r="99" spans="1:3" ht="20.25">
      <c r="A99" s="1"/>
      <c r="B99" s="2"/>
    </row>
    <row r="100" spans="1:3" ht="16.5">
      <c r="A100" s="2"/>
      <c r="B100" s="4"/>
      <c r="C100" s="10"/>
    </row>
    <row r="101" spans="1:3" ht="16.5">
      <c r="A101" s="5"/>
      <c r="B101" s="2"/>
    </row>
    <row r="102" spans="1:3" ht="16.5">
      <c r="A102" s="5"/>
      <c r="B102" s="6"/>
      <c r="C102" s="35"/>
    </row>
    <row r="103" spans="1:3" ht="16.5">
      <c r="A103" s="5"/>
      <c r="B103" s="6"/>
      <c r="C103" s="36"/>
    </row>
    <row r="104" spans="1:3" ht="16.5">
      <c r="A104" s="5"/>
      <c r="B104" s="6"/>
      <c r="C104" s="32"/>
    </row>
    <row r="105" spans="1:3" ht="16.5">
      <c r="A105" s="5"/>
      <c r="B105" s="6"/>
      <c r="C105" s="33"/>
    </row>
    <row r="106" spans="1:3" ht="16.5">
      <c r="A106" s="5"/>
      <c r="B106" s="6"/>
      <c r="C106" s="37"/>
    </row>
    <row r="107" spans="1:3" ht="16.5">
      <c r="A107" s="5"/>
      <c r="B107" s="6"/>
      <c r="C107" s="32"/>
    </row>
    <row r="108" spans="1:3" ht="16.5">
      <c r="A108" s="5"/>
      <c r="B108" s="6"/>
      <c r="C108" s="34"/>
    </row>
    <row r="109" spans="1:3" ht="16.5">
      <c r="A109" s="5"/>
      <c r="B109" s="5"/>
      <c r="C109" s="32"/>
    </row>
    <row r="110" spans="1:3" ht="16.5">
      <c r="A110" s="3"/>
      <c r="B110" s="4"/>
      <c r="C110" s="9"/>
    </row>
    <row r="111" spans="1:3" ht="16.5">
      <c r="A111" s="3"/>
      <c r="B111" s="4"/>
    </row>
    <row r="113" spans="1:3" ht="20.25">
      <c r="A113" s="1"/>
      <c r="B113" s="2"/>
      <c r="C113" s="7"/>
    </row>
    <row r="114" spans="1:3" ht="16.5">
      <c r="A114" s="2"/>
      <c r="B114" s="4"/>
      <c r="C114" s="10"/>
    </row>
    <row r="115" spans="1:3" ht="16.5">
      <c r="A115" s="5"/>
      <c r="B115" s="2"/>
      <c r="C115" s="7"/>
    </row>
    <row r="116" spans="1:3" ht="16.5">
      <c r="A116" s="5"/>
      <c r="B116" s="6"/>
      <c r="C116" s="35"/>
    </row>
    <row r="117" spans="1:3" ht="16.5">
      <c r="A117" s="5"/>
      <c r="B117" s="6"/>
      <c r="C117" s="36"/>
    </row>
    <row r="118" spans="1:3" ht="16.5">
      <c r="A118" s="5"/>
      <c r="B118" s="6"/>
      <c r="C118" s="32"/>
    </row>
    <row r="119" spans="1:3" ht="16.5">
      <c r="A119" s="5"/>
      <c r="B119" s="6"/>
      <c r="C119" s="33"/>
    </row>
    <row r="120" spans="1:3" ht="16.5">
      <c r="A120" s="5"/>
      <c r="B120" s="6"/>
      <c r="C120" s="37"/>
    </row>
    <row r="121" spans="1:3" ht="16.5">
      <c r="A121" s="5"/>
      <c r="B121" s="6"/>
      <c r="C121" s="32"/>
    </row>
    <row r="122" spans="1:3" ht="16.5">
      <c r="A122" s="5"/>
      <c r="B122" s="6"/>
      <c r="C122" s="34"/>
    </row>
    <row r="123" spans="1:3" ht="16.5">
      <c r="A123" s="5"/>
      <c r="B123" s="5"/>
      <c r="C123" s="32"/>
    </row>
    <row r="124" spans="1:3" ht="16.5">
      <c r="A124" s="3"/>
      <c r="B124" s="4"/>
      <c r="C124" s="9"/>
    </row>
    <row r="125" spans="1:3" ht="16.5">
      <c r="A125" s="3"/>
      <c r="B125" s="4"/>
      <c r="C125" s="3"/>
    </row>
    <row r="127" spans="1:3" ht="20.25">
      <c r="A127" s="1"/>
      <c r="B127" s="2"/>
      <c r="C127" s="7"/>
    </row>
    <row r="128" spans="1:3" ht="16.5">
      <c r="A128" s="2"/>
      <c r="B128" s="4"/>
      <c r="C128" s="10"/>
    </row>
    <row r="129" spans="1:4" ht="16.5">
      <c r="A129" s="5"/>
      <c r="B129" s="2"/>
      <c r="C129" s="7"/>
    </row>
    <row r="130" spans="1:4" ht="16.5">
      <c r="A130" s="5"/>
      <c r="B130" s="6"/>
      <c r="C130" s="35"/>
    </row>
    <row r="131" spans="1:4" ht="16.5">
      <c r="A131" s="5"/>
      <c r="B131" s="6"/>
      <c r="C131" s="36"/>
    </row>
    <row r="132" spans="1:4" ht="16.5">
      <c r="A132" s="5"/>
      <c r="B132" s="6"/>
      <c r="C132" s="32"/>
    </row>
    <row r="133" spans="1:4" ht="16.5">
      <c r="A133" s="5"/>
      <c r="B133" s="6"/>
      <c r="C133" s="33"/>
    </row>
    <row r="134" spans="1:4" ht="16.5">
      <c r="A134" s="5"/>
      <c r="B134" s="6"/>
      <c r="C134" s="37"/>
    </row>
    <row r="135" spans="1:4" ht="16.5">
      <c r="A135" s="5"/>
      <c r="B135" s="6"/>
      <c r="C135" s="32"/>
    </row>
    <row r="136" spans="1:4" ht="16.5">
      <c r="A136" s="5"/>
      <c r="B136" s="6"/>
      <c r="C136" s="34"/>
    </row>
    <row r="137" spans="1:4" ht="16.5">
      <c r="A137" s="5"/>
      <c r="B137" s="5"/>
      <c r="C137" s="32"/>
    </row>
    <row r="138" spans="1:4" ht="16.5">
      <c r="A138" s="3"/>
      <c r="B138" s="4"/>
      <c r="C138" s="9"/>
    </row>
    <row r="139" spans="1:4" ht="16.5">
      <c r="A139" s="3"/>
      <c r="B139" s="4"/>
      <c r="C139" s="3"/>
    </row>
    <row r="141" spans="1:4" ht="20.25">
      <c r="A141" s="1"/>
      <c r="D141" s="3"/>
    </row>
    <row r="142" spans="1:4" ht="16.5">
      <c r="B142" s="4"/>
      <c r="C142" s="65"/>
      <c r="D142" s="3"/>
    </row>
    <row r="143" spans="1:4" ht="16.5">
      <c r="B143" s="2"/>
      <c r="C143" s="2"/>
      <c r="D143" s="3"/>
    </row>
    <row r="144" spans="1:4" ht="16.5">
      <c r="B144" s="6"/>
      <c r="C144" s="73"/>
      <c r="D144" s="3"/>
    </row>
    <row r="145" spans="1:4" ht="16.5">
      <c r="B145" s="6"/>
      <c r="C145" s="10"/>
      <c r="D145" s="3"/>
    </row>
    <row r="146" spans="1:4" ht="16.5">
      <c r="B146" s="6"/>
      <c r="C146" s="11"/>
      <c r="D146" s="3"/>
    </row>
    <row r="147" spans="1:4" ht="16.5">
      <c r="B147" s="6"/>
      <c r="C147" s="12"/>
      <c r="D147" s="3"/>
    </row>
    <row r="148" spans="1:4" ht="16.5">
      <c r="B148" s="6"/>
      <c r="C148" s="11"/>
      <c r="D148" s="3"/>
    </row>
    <row r="149" spans="1:4" ht="16.5">
      <c r="B149" s="6"/>
      <c r="C149" s="11"/>
      <c r="D149" s="3"/>
    </row>
    <row r="150" spans="1:4" ht="16.5">
      <c r="B150" s="6"/>
      <c r="C150" s="13"/>
      <c r="D150" s="3"/>
    </row>
    <row r="151" spans="1:4" ht="16.5">
      <c r="B151" s="5"/>
      <c r="C151" s="66"/>
      <c r="D151" s="3"/>
    </row>
    <row r="152" spans="1:4" ht="16.5">
      <c r="B152" s="4"/>
      <c r="C152" s="9"/>
      <c r="D152" s="3"/>
    </row>
    <row r="153" spans="1:4" ht="16.5">
      <c r="B153" s="4"/>
      <c r="C153" s="3"/>
      <c r="D153" s="3"/>
    </row>
    <row r="154" spans="1:4">
      <c r="A154" s="3"/>
      <c r="B154" s="3"/>
      <c r="C154" s="3"/>
      <c r="D154" s="3"/>
    </row>
    <row r="155" spans="1:4" ht="20.25">
      <c r="A155" s="67"/>
      <c r="B155" s="68"/>
      <c r="C155" s="68"/>
      <c r="D155" s="3"/>
    </row>
    <row r="156" spans="1:4" ht="16.5">
      <c r="A156" s="68"/>
      <c r="B156" s="69"/>
      <c r="C156" s="65"/>
      <c r="D156" s="3"/>
    </row>
    <row r="157" spans="1:4" ht="16.5">
      <c r="A157" s="70"/>
      <c r="B157" s="68"/>
      <c r="C157" s="68"/>
      <c r="D157" s="3"/>
    </row>
    <row r="158" spans="1:4" ht="16.5">
      <c r="A158" s="70"/>
      <c r="B158" s="71"/>
      <c r="C158" s="74"/>
    </row>
    <row r="159" spans="1:4" ht="16.5">
      <c r="A159" s="70"/>
      <c r="B159" s="71"/>
      <c r="C159" s="10"/>
    </row>
    <row r="160" spans="1:4" ht="16.5">
      <c r="A160" s="70"/>
      <c r="B160" s="71"/>
      <c r="C160" s="11"/>
    </row>
    <row r="161" spans="1:4" ht="16.5">
      <c r="A161" s="70"/>
      <c r="B161" s="71"/>
      <c r="C161" s="12"/>
    </row>
    <row r="162" spans="1:4" ht="16.5">
      <c r="A162" s="70"/>
      <c r="B162" s="71"/>
      <c r="C162" s="11"/>
    </row>
    <row r="163" spans="1:4" ht="16.5">
      <c r="A163" s="70"/>
      <c r="B163" s="71"/>
      <c r="C163" s="11"/>
    </row>
    <row r="164" spans="1:4" ht="16.5">
      <c r="A164" s="70"/>
      <c r="B164" s="71"/>
      <c r="C164" s="13"/>
    </row>
    <row r="165" spans="1:4" ht="16.5">
      <c r="A165" s="70"/>
      <c r="B165" s="70"/>
      <c r="C165" s="66"/>
    </row>
    <row r="166" spans="1:4" ht="16.5">
      <c r="A166" s="72"/>
      <c r="B166" s="69"/>
      <c r="C166" s="9"/>
    </row>
    <row r="167" spans="1:4" ht="16.5">
      <c r="A167" s="72"/>
      <c r="B167" s="69"/>
      <c r="C167" s="3"/>
    </row>
    <row r="169" spans="1:4" ht="20.25">
      <c r="A169" s="67"/>
      <c r="B169" s="68"/>
      <c r="C169" s="68"/>
      <c r="D169" s="72"/>
    </row>
    <row r="170" spans="1:4" ht="16.5">
      <c r="A170" s="68"/>
      <c r="B170" s="69"/>
      <c r="C170" s="65"/>
      <c r="D170" s="72"/>
    </row>
    <row r="171" spans="1:4" ht="16.5">
      <c r="A171" s="70"/>
      <c r="B171" s="68"/>
      <c r="C171" s="68"/>
      <c r="D171" s="72"/>
    </row>
    <row r="172" spans="1:4" ht="16.5">
      <c r="A172" s="70"/>
      <c r="B172" s="71"/>
      <c r="C172" s="73"/>
    </row>
    <row r="173" spans="1:4" ht="16.5">
      <c r="A173" s="70"/>
      <c r="B173" s="71"/>
      <c r="C173" s="10"/>
    </row>
    <row r="174" spans="1:4" ht="16.5">
      <c r="A174" s="70"/>
      <c r="B174" s="71"/>
      <c r="C174" s="11"/>
    </row>
    <row r="175" spans="1:4" ht="16.5">
      <c r="A175" s="70"/>
      <c r="B175" s="71"/>
      <c r="C175" s="12"/>
    </row>
    <row r="176" spans="1:4" ht="16.5">
      <c r="A176" s="70"/>
      <c r="B176" s="71"/>
      <c r="C176" s="11"/>
    </row>
    <row r="177" spans="1:3" ht="16.5">
      <c r="A177" s="70"/>
      <c r="B177" s="71"/>
      <c r="C177" s="11"/>
    </row>
    <row r="178" spans="1:3" ht="16.5">
      <c r="A178" s="70"/>
      <c r="B178" s="71"/>
      <c r="C178" s="13"/>
    </row>
    <row r="179" spans="1:3" ht="16.5">
      <c r="A179" s="70"/>
      <c r="B179" s="70"/>
      <c r="C179" s="19"/>
    </row>
    <row r="180" spans="1:3" ht="16.5">
      <c r="A180" s="72"/>
      <c r="B180" s="69"/>
      <c r="C180" s="9"/>
    </row>
    <row r="181" spans="1:3" ht="16.5">
      <c r="A181" s="72"/>
      <c r="B181" s="69"/>
      <c r="C181" s="7"/>
    </row>
    <row r="183" spans="1:3" ht="20.25">
      <c r="A183" s="67"/>
      <c r="B183" s="68"/>
      <c r="C183" s="68"/>
    </row>
    <row r="184" spans="1:3" ht="16.5">
      <c r="A184" s="68"/>
      <c r="B184" s="69"/>
      <c r="C184" s="65"/>
    </row>
    <row r="185" spans="1:3" ht="16.5">
      <c r="A185" s="70"/>
      <c r="B185" s="68"/>
      <c r="C185" s="68"/>
    </row>
    <row r="186" spans="1:3" ht="16.5">
      <c r="A186" s="70"/>
      <c r="B186" s="71"/>
      <c r="C186" s="73"/>
    </row>
    <row r="187" spans="1:3" ht="16.5">
      <c r="A187" s="70"/>
      <c r="B187" s="71"/>
      <c r="C187" s="10"/>
    </row>
    <row r="188" spans="1:3" ht="16.5">
      <c r="A188" s="70"/>
      <c r="B188" s="71"/>
      <c r="C188" s="11"/>
    </row>
    <row r="189" spans="1:3" ht="16.5">
      <c r="A189" s="70"/>
      <c r="B189" s="71"/>
      <c r="C189" s="12"/>
    </row>
    <row r="190" spans="1:3" ht="16.5">
      <c r="A190" s="70"/>
      <c r="B190" s="71"/>
      <c r="C190" s="11"/>
    </row>
    <row r="191" spans="1:3" ht="16.5">
      <c r="A191" s="70"/>
      <c r="B191" s="71"/>
      <c r="C191" s="11"/>
    </row>
    <row r="192" spans="1:3" ht="16.5">
      <c r="A192" s="70"/>
      <c r="B192" s="71"/>
      <c r="C192" s="13"/>
    </row>
    <row r="193" spans="1:3" ht="16.5">
      <c r="A193" s="70"/>
      <c r="B193" s="70"/>
      <c r="C193" s="19"/>
    </row>
    <row r="194" spans="1:3" ht="16.5">
      <c r="A194" s="72"/>
      <c r="B194" s="69"/>
      <c r="C194" s="9"/>
    </row>
    <row r="195" spans="1:3" ht="16.5">
      <c r="A195" s="72"/>
      <c r="B195" s="69"/>
      <c r="C195" s="7"/>
    </row>
    <row r="197" spans="1:3" ht="20.25">
      <c r="A197" s="1"/>
      <c r="B197" s="2"/>
      <c r="C197" s="2"/>
    </row>
    <row r="198" spans="1:3" ht="16.5">
      <c r="A198" s="2"/>
      <c r="B198" s="4"/>
      <c r="C198" s="2"/>
    </row>
    <row r="199" spans="1:3" ht="16.5">
      <c r="A199" s="5"/>
      <c r="B199" s="2"/>
      <c r="C199" s="2"/>
    </row>
    <row r="200" spans="1:3" ht="16.5">
      <c r="A200" s="5"/>
      <c r="B200" s="6"/>
      <c r="C200" s="73"/>
    </row>
    <row r="201" spans="1:3" ht="16.5">
      <c r="A201" s="5"/>
      <c r="B201" s="6"/>
      <c r="C201" s="10"/>
    </row>
    <row r="202" spans="1:3" ht="16.5">
      <c r="A202" s="5"/>
      <c r="B202" s="6"/>
      <c r="C202" s="11"/>
    </row>
    <row r="203" spans="1:3" ht="16.5">
      <c r="A203" s="5"/>
      <c r="B203" s="6"/>
      <c r="C203" s="12"/>
    </row>
    <row r="204" spans="1:3" ht="16.5">
      <c r="A204" s="5"/>
      <c r="B204" s="6"/>
      <c r="C204" s="11"/>
    </row>
    <row r="205" spans="1:3" ht="16.5">
      <c r="A205" s="5"/>
      <c r="B205" s="6"/>
      <c r="C205" s="11"/>
    </row>
    <row r="206" spans="1:3" ht="16.5">
      <c r="A206" s="5"/>
      <c r="B206" s="6"/>
      <c r="C206" s="13"/>
    </row>
    <row r="207" spans="1:3" ht="16.5">
      <c r="A207" s="5"/>
      <c r="B207" s="5"/>
      <c r="C207" s="74"/>
    </row>
    <row r="208" spans="1:3" ht="16.5">
      <c r="A208" s="17"/>
      <c r="B208" s="4"/>
      <c r="C208" s="9"/>
    </row>
    <row r="209" spans="1:3" ht="16.5">
      <c r="A209" s="17"/>
      <c r="B209" s="4"/>
      <c r="C209" s="3"/>
    </row>
    <row r="211" spans="1:3" ht="20.25">
      <c r="A211" s="60"/>
      <c r="B211" s="61"/>
      <c r="C211" s="59"/>
    </row>
    <row r="212" spans="1:3" ht="16.5">
      <c r="A212" s="61"/>
      <c r="B212" s="62"/>
      <c r="C212" s="8"/>
    </row>
    <row r="213" spans="1:3" ht="16.5">
      <c r="A213" s="63"/>
      <c r="B213" s="62"/>
      <c r="C213" s="59"/>
    </row>
    <row r="214" spans="1:3" ht="16.5">
      <c r="A214" s="58"/>
      <c r="B214" s="64"/>
      <c r="C214" s="73"/>
    </row>
    <row r="215" spans="1:3" ht="16.5">
      <c r="A215" s="58"/>
      <c r="B215" s="64"/>
      <c r="C215" s="10"/>
    </row>
    <row r="216" spans="1:3" ht="16.5">
      <c r="A216" s="58"/>
      <c r="B216" s="64"/>
      <c r="C216" s="11"/>
    </row>
    <row r="217" spans="1:3" ht="16.5">
      <c r="A217" s="58"/>
      <c r="B217" s="64"/>
      <c r="C217" s="12"/>
    </row>
    <row r="218" spans="1:3" ht="16.5">
      <c r="A218" s="58"/>
      <c r="B218" s="64"/>
      <c r="C218" s="11"/>
    </row>
    <row r="219" spans="1:3" ht="16.5">
      <c r="B219" s="64"/>
      <c r="C219" s="11"/>
    </row>
    <row r="220" spans="1:3" ht="16.5">
      <c r="B220" s="64"/>
      <c r="C220" s="13"/>
    </row>
    <row r="221" spans="1:3" ht="16.5">
      <c r="B221" s="63"/>
      <c r="C221" s="74"/>
    </row>
    <row r="222" spans="1:3" ht="16.5">
      <c r="B222" s="62"/>
      <c r="C222" s="9"/>
    </row>
    <row r="223" spans="1:3" ht="16.5">
      <c r="B223" s="62"/>
      <c r="C223" s="58"/>
    </row>
    <row r="225" spans="1:8" ht="20.25">
      <c r="A225" s="27"/>
      <c r="B225" s="28"/>
      <c r="C225" s="40"/>
      <c r="D225" s="39"/>
      <c r="E225" s="39"/>
      <c r="F225" s="39"/>
      <c r="G225" s="39"/>
      <c r="H225" s="39"/>
    </row>
    <row r="226" spans="1:8" ht="16.5">
      <c r="A226" s="28"/>
      <c r="B226" s="29"/>
      <c r="C226" s="8"/>
      <c r="D226" s="39"/>
      <c r="E226" s="39"/>
      <c r="F226" s="39"/>
      <c r="G226" s="39"/>
      <c r="H226" s="39"/>
    </row>
    <row r="227" spans="1:8" ht="16.5">
      <c r="A227" s="30"/>
      <c r="B227" s="28"/>
      <c r="C227" s="40"/>
      <c r="D227" s="39"/>
      <c r="E227" s="39"/>
      <c r="F227" s="39"/>
      <c r="G227" s="39"/>
      <c r="H227" s="39"/>
    </row>
    <row r="228" spans="1:8" ht="16.5">
      <c r="A228" s="30"/>
      <c r="B228" s="31"/>
      <c r="C228" s="73"/>
      <c r="D228" s="3"/>
    </row>
    <row r="229" spans="1:8" ht="16.5">
      <c r="A229" s="30"/>
      <c r="B229" s="31"/>
      <c r="C229" s="10"/>
      <c r="D229" s="7"/>
    </row>
    <row r="230" spans="1:8" ht="16.5">
      <c r="A230" s="30"/>
      <c r="B230" s="31"/>
      <c r="C230" s="11"/>
      <c r="D230" s="3"/>
    </row>
    <row r="231" spans="1:8" ht="16.5">
      <c r="A231" s="30"/>
      <c r="B231" s="31"/>
      <c r="C231" s="12"/>
      <c r="D231" s="16"/>
    </row>
    <row r="232" spans="1:8" ht="16.5">
      <c r="A232" s="30"/>
      <c r="B232" s="31"/>
      <c r="C232" s="11"/>
      <c r="D232" s="3"/>
    </row>
    <row r="233" spans="1:8" ht="16.5">
      <c r="A233" s="30"/>
      <c r="B233" s="31"/>
      <c r="C233" s="11"/>
      <c r="D233" s="3"/>
    </row>
    <row r="234" spans="1:8" ht="16.5">
      <c r="A234" s="30"/>
      <c r="B234" s="31"/>
      <c r="C234" s="13"/>
      <c r="D234" s="16"/>
    </row>
    <row r="235" spans="1:8" ht="16.5">
      <c r="A235" s="30"/>
      <c r="B235" s="30"/>
      <c r="C235" s="74"/>
      <c r="D235" s="47"/>
    </row>
    <row r="236" spans="1:8" ht="16.5">
      <c r="A236" s="26"/>
      <c r="B236" s="29"/>
      <c r="C236" s="9"/>
      <c r="D236" s="9"/>
    </row>
    <row r="237" spans="1:8" ht="16.5">
      <c r="A237" s="26"/>
      <c r="B237" s="29"/>
      <c r="C237" s="39"/>
      <c r="D237" s="39"/>
      <c r="E237" s="39"/>
      <c r="F237" s="39"/>
      <c r="G237" s="39"/>
      <c r="H237" s="39"/>
    </row>
    <row r="239" spans="1:8" ht="20.25">
      <c r="A239" s="1"/>
      <c r="B239" s="2"/>
      <c r="C239" s="2"/>
      <c r="D239" s="3"/>
    </row>
    <row r="240" spans="1:8" ht="16.5">
      <c r="A240" s="2"/>
      <c r="B240" s="4"/>
      <c r="C240" s="8"/>
      <c r="D240" s="3"/>
    </row>
    <row r="241" spans="1:4" ht="16.5">
      <c r="A241" s="5"/>
      <c r="B241" s="2"/>
      <c r="C241" s="2"/>
      <c r="D241" s="3"/>
    </row>
    <row r="242" spans="1:4" ht="16.5">
      <c r="A242" s="5"/>
      <c r="B242" s="6"/>
      <c r="C242" s="38"/>
      <c r="D242" s="38"/>
    </row>
    <row r="243" spans="1:4" ht="16.5">
      <c r="A243" s="5"/>
      <c r="B243" s="6"/>
      <c r="C243" s="10"/>
      <c r="D243" s="10"/>
    </row>
    <row r="244" spans="1:4" ht="16.5">
      <c r="A244" s="5"/>
      <c r="B244" s="6"/>
      <c r="C244" s="11"/>
      <c r="D244" s="11"/>
    </row>
    <row r="245" spans="1:4" ht="16.5">
      <c r="A245" s="5"/>
      <c r="B245" s="6"/>
      <c r="C245" s="12"/>
      <c r="D245" s="12"/>
    </row>
    <row r="246" spans="1:4" ht="16.5">
      <c r="A246" s="5"/>
      <c r="B246" s="6"/>
      <c r="C246" s="11"/>
      <c r="D246" s="11"/>
    </row>
    <row r="247" spans="1:4" ht="16.5">
      <c r="A247" s="5"/>
      <c r="B247" s="6"/>
      <c r="C247" s="11"/>
      <c r="D247" s="11"/>
    </row>
    <row r="248" spans="1:4" ht="16.5">
      <c r="A248" s="5"/>
      <c r="B248" s="6"/>
      <c r="C248" s="13"/>
      <c r="D248" s="13"/>
    </row>
    <row r="249" spans="1:4" ht="16.5">
      <c r="A249" s="5"/>
      <c r="B249" s="5"/>
      <c r="C249" s="14"/>
      <c r="D249" s="14"/>
    </row>
    <row r="250" spans="1:4" ht="16.5">
      <c r="A250" s="3"/>
      <c r="B250" s="4"/>
      <c r="C250" s="9"/>
      <c r="D250" s="9"/>
    </row>
    <row r="251" spans="1:4" ht="16.5">
      <c r="A251" s="3"/>
      <c r="B251" s="4"/>
      <c r="C251" s="7"/>
      <c r="D251" s="3"/>
    </row>
    <row r="253" spans="1:4" ht="20.25">
      <c r="A253" s="41"/>
      <c r="B253" s="42"/>
    </row>
    <row r="254" spans="1:4" ht="16.5">
      <c r="A254" s="42"/>
      <c r="B254" s="43"/>
      <c r="C254" s="8"/>
    </row>
    <row r="255" spans="1:4" ht="16.5">
      <c r="A255" s="44"/>
      <c r="B255" s="42"/>
    </row>
    <row r="256" spans="1:4" ht="16.5">
      <c r="A256" s="44"/>
      <c r="B256" s="45"/>
      <c r="C256" s="48"/>
    </row>
    <row r="257" spans="1:3" ht="16.5">
      <c r="A257" s="44"/>
      <c r="B257" s="45"/>
      <c r="C257" s="49"/>
    </row>
    <row r="258" spans="1:3" ht="16.5">
      <c r="A258" s="44"/>
      <c r="B258" s="45"/>
      <c r="C258" s="48"/>
    </row>
    <row r="259" spans="1:3" ht="16.5">
      <c r="A259" s="44"/>
      <c r="B259" s="45"/>
      <c r="C259" s="50"/>
    </row>
    <row r="260" spans="1:3" ht="16.5">
      <c r="A260" s="44"/>
      <c r="B260" s="45"/>
      <c r="C260" s="48"/>
    </row>
    <row r="261" spans="1:3" ht="16.5">
      <c r="A261" s="44"/>
      <c r="B261" s="45"/>
      <c r="C261" s="48"/>
    </row>
    <row r="262" spans="1:3" ht="16.5">
      <c r="A262" s="44"/>
      <c r="B262" s="45"/>
      <c r="C262" s="50"/>
    </row>
    <row r="263" spans="1:3" ht="16.5">
      <c r="A263" s="44"/>
      <c r="B263" s="44"/>
      <c r="C263" s="51"/>
    </row>
    <row r="264" spans="1:3" ht="16.5">
      <c r="A264" s="46"/>
      <c r="B264" s="43"/>
      <c r="C264" s="9"/>
    </row>
    <row r="265" spans="1:3" ht="16.5">
      <c r="A265" s="46"/>
      <c r="B265" s="43"/>
    </row>
    <row r="267" spans="1:3" ht="20.25">
      <c r="A267" s="27"/>
      <c r="B267" s="28"/>
      <c r="C267" s="26"/>
    </row>
    <row r="268" spans="1:3" ht="16.5">
      <c r="A268" s="28"/>
      <c r="B268" s="29"/>
      <c r="C268" s="8"/>
    </row>
    <row r="269" spans="1:3" ht="16.5">
      <c r="A269" s="30"/>
      <c r="B269" s="28"/>
      <c r="C269" s="26"/>
    </row>
    <row r="270" spans="1:3" ht="16.5">
      <c r="A270" s="30"/>
      <c r="B270" s="31"/>
      <c r="C270" s="3"/>
    </row>
    <row r="271" spans="1:3" ht="16.5">
      <c r="A271" s="30"/>
      <c r="B271" s="31"/>
      <c r="C271" s="7"/>
    </row>
    <row r="272" spans="1:3" ht="16.5">
      <c r="A272" s="30"/>
      <c r="B272" s="31"/>
      <c r="C272" s="3"/>
    </row>
    <row r="273" spans="1:3" ht="16.5">
      <c r="A273" s="30"/>
      <c r="B273" s="31"/>
      <c r="C273" s="16"/>
    </row>
    <row r="274" spans="1:3" ht="16.5">
      <c r="A274" s="30"/>
      <c r="B274" s="31"/>
      <c r="C274" s="3"/>
    </row>
    <row r="275" spans="1:3" ht="16.5">
      <c r="A275" s="30"/>
      <c r="B275" s="31"/>
      <c r="C275" s="3"/>
    </row>
    <row r="276" spans="1:3" ht="16.5">
      <c r="A276" s="30"/>
      <c r="B276" s="31"/>
      <c r="C276" s="16"/>
    </row>
    <row r="277" spans="1:3" ht="16.5">
      <c r="A277" s="30"/>
      <c r="B277" s="30"/>
      <c r="C277" s="3"/>
    </row>
    <row r="278" spans="1:3" ht="16.5">
      <c r="A278" s="26"/>
      <c r="B278" s="29"/>
      <c r="C278" s="9"/>
    </row>
    <row r="279" spans="1:3" ht="16.5">
      <c r="A279" s="26"/>
      <c r="B279" s="29"/>
      <c r="C279" s="3"/>
    </row>
    <row r="281" spans="1:3" ht="20.25">
      <c r="A281" s="53"/>
      <c r="B281" s="54"/>
      <c r="C281" s="75"/>
    </row>
    <row r="282" spans="1:3" ht="16.5">
      <c r="A282" s="54"/>
      <c r="B282" s="55"/>
      <c r="C282" s="8"/>
    </row>
    <row r="283" spans="1:3" ht="16.5">
      <c r="A283" s="56"/>
      <c r="B283" s="55"/>
      <c r="C283" s="75"/>
    </row>
    <row r="284" spans="1:3" ht="16.5">
      <c r="A284" s="52"/>
      <c r="B284" s="57"/>
      <c r="C284" s="76"/>
    </row>
    <row r="285" spans="1:3" ht="16.5">
      <c r="A285" s="52"/>
      <c r="B285" s="57"/>
      <c r="C285" s="77"/>
    </row>
    <row r="286" spans="1:3" ht="16.5">
      <c r="A286" s="52"/>
      <c r="B286" s="57"/>
      <c r="C286" s="76"/>
    </row>
    <row r="287" spans="1:3" ht="16.5">
      <c r="A287" s="52"/>
      <c r="B287" s="57"/>
      <c r="C287" s="78"/>
    </row>
    <row r="288" spans="1:3" ht="16.5">
      <c r="A288" s="52"/>
      <c r="B288" s="57"/>
      <c r="C288" s="76"/>
    </row>
    <row r="289" spans="1:3" ht="16.5">
      <c r="B289" s="57"/>
      <c r="C289" s="76"/>
    </row>
    <row r="290" spans="1:3" ht="16.5">
      <c r="B290" s="57"/>
      <c r="C290" s="78"/>
    </row>
    <row r="291" spans="1:3" ht="16.5">
      <c r="B291" s="56"/>
      <c r="C291" s="79"/>
    </row>
    <row r="292" spans="1:3" ht="16.5">
      <c r="B292" s="55"/>
      <c r="C292" s="9"/>
    </row>
    <row r="293" spans="1:3" ht="16.5">
      <c r="B293" s="55"/>
      <c r="C293" s="75"/>
    </row>
    <row r="295" spans="1:3" ht="20.25">
      <c r="A295" s="27"/>
      <c r="B295" s="28"/>
    </row>
    <row r="296" spans="1:3" ht="16.5">
      <c r="A296" s="28"/>
      <c r="B296" s="29"/>
      <c r="C296" s="8"/>
    </row>
    <row r="297" spans="1:3" ht="16.5">
      <c r="A297" s="30"/>
      <c r="B297" s="29"/>
    </row>
    <row r="298" spans="1:3" ht="16.5">
      <c r="A298" s="80"/>
      <c r="B298" s="31"/>
      <c r="C298" s="76"/>
    </row>
    <row r="299" spans="1:3" ht="16.5">
      <c r="A299" s="80"/>
      <c r="B299" s="31"/>
      <c r="C299" s="77"/>
    </row>
    <row r="300" spans="1:3" ht="16.5">
      <c r="A300" s="80"/>
      <c r="B300" s="31"/>
      <c r="C300" s="76"/>
    </row>
    <row r="301" spans="1:3" ht="16.5">
      <c r="A301" s="80"/>
      <c r="B301" s="31"/>
      <c r="C301" s="78"/>
    </row>
    <row r="302" spans="1:3" ht="16.5">
      <c r="A302" s="80"/>
      <c r="B302" s="31"/>
      <c r="C302" s="76"/>
    </row>
    <row r="303" spans="1:3" ht="16.5">
      <c r="A303" s="80"/>
      <c r="B303" s="31"/>
      <c r="C303" s="76"/>
    </row>
    <row r="304" spans="1:3" ht="16.5">
      <c r="A304" s="80"/>
      <c r="B304" s="31"/>
      <c r="C304" s="78"/>
    </row>
    <row r="305" spans="1:3" ht="16.5">
      <c r="A305" s="80"/>
      <c r="B305" s="30"/>
      <c r="C305" s="80"/>
    </row>
    <row r="306" spans="1:3" ht="16.5">
      <c r="A306" s="80"/>
      <c r="B306" s="29"/>
      <c r="C306" s="9"/>
    </row>
    <row r="307" spans="1:3" ht="16.5">
      <c r="A307" s="80"/>
      <c r="B307" s="29"/>
      <c r="C307" s="80"/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E127-D60B-4F4C-B59A-3559A422EA62}">
  <sheetPr>
    <pageSetUpPr fitToPage="1"/>
  </sheetPr>
  <dimension ref="A1:G170"/>
  <sheetViews>
    <sheetView topLeftCell="A100" zoomScale="70" zoomScaleNormal="70" workbookViewId="0">
      <selection activeCell="C90" sqref="C90"/>
    </sheetView>
  </sheetViews>
  <sheetFormatPr defaultRowHeight="16.5"/>
  <cols>
    <col min="1" max="1" width="19.5703125" style="75" bestFit="1" customWidth="1"/>
    <col min="2" max="2" width="20.140625" style="75" bestFit="1" customWidth="1"/>
    <col min="3" max="3" width="25" style="75" customWidth="1"/>
    <col min="4" max="4" width="43.85546875" style="75" customWidth="1"/>
    <col min="5" max="5" width="31.140625" style="75" customWidth="1"/>
    <col min="6" max="6" width="39.28515625" style="75" customWidth="1"/>
    <col min="7" max="16384" width="9.140625" style="75"/>
  </cols>
  <sheetData>
    <row r="1" spans="1:4">
      <c r="A1" s="151">
        <v>2025</v>
      </c>
      <c r="B1" s="151"/>
      <c r="C1" s="151"/>
      <c r="D1" s="75">
        <f>C5+C19+CC131103+C131+C47</f>
        <v>6600</v>
      </c>
    </row>
    <row r="2" spans="1:4">
      <c r="A2" s="152" t="s">
        <v>31</v>
      </c>
      <c r="B2" s="152"/>
      <c r="C2" s="152"/>
    </row>
    <row r="3" spans="1:4">
      <c r="A3" s="91"/>
    </row>
    <row r="4" spans="1:4">
      <c r="A4" s="5" t="s">
        <v>108</v>
      </c>
      <c r="B4" s="2"/>
      <c r="C4" s="2"/>
      <c r="D4" s="11"/>
    </row>
    <row r="5" spans="1:4">
      <c r="A5" s="2"/>
      <c r="B5" s="4" t="s">
        <v>0</v>
      </c>
      <c r="C5" s="8">
        <f>SUM(C8)*2</f>
        <v>1600</v>
      </c>
      <c r="D5" s="11"/>
    </row>
    <row r="6" spans="1:4">
      <c r="A6" s="5" t="s">
        <v>1</v>
      </c>
      <c r="B6" s="2"/>
      <c r="C6" s="2"/>
      <c r="D6" s="11"/>
    </row>
    <row r="7" spans="1:4">
      <c r="A7" s="5"/>
      <c r="B7" s="6" t="s">
        <v>4</v>
      </c>
      <c r="C7" s="107" t="s">
        <v>120</v>
      </c>
      <c r="D7" s="10"/>
    </row>
    <row r="8" spans="1:4">
      <c r="A8" s="5"/>
      <c r="B8" s="6" t="s">
        <v>5</v>
      </c>
      <c r="C8" s="10">
        <v>800</v>
      </c>
      <c r="D8" s="10"/>
    </row>
    <row r="9" spans="1:4">
      <c r="A9" s="5"/>
      <c r="B9" s="6" t="s">
        <v>33</v>
      </c>
      <c r="C9" s="11" t="s">
        <v>122</v>
      </c>
      <c r="D9" s="11"/>
    </row>
    <row r="10" spans="1:4">
      <c r="A10" s="5"/>
      <c r="B10" s="6" t="s">
        <v>6</v>
      </c>
      <c r="C10" s="12">
        <v>45665</v>
      </c>
      <c r="D10" s="12"/>
    </row>
    <row r="11" spans="1:4">
      <c r="A11" s="5"/>
      <c r="B11" s="6" t="s">
        <v>7</v>
      </c>
      <c r="C11" s="11" t="s">
        <v>121</v>
      </c>
      <c r="D11" s="11"/>
    </row>
    <row r="12" spans="1:4">
      <c r="A12" s="5"/>
      <c r="B12" s="6" t="s">
        <v>34</v>
      </c>
      <c r="C12" s="11" t="s">
        <v>26</v>
      </c>
      <c r="D12" s="11"/>
    </row>
    <row r="13" spans="1:4">
      <c r="A13" s="5"/>
      <c r="B13" s="6" t="s">
        <v>2</v>
      </c>
      <c r="C13" s="13">
        <v>45297</v>
      </c>
    </row>
    <row r="14" spans="1:4">
      <c r="A14" s="5"/>
      <c r="B14" s="5" t="s">
        <v>8</v>
      </c>
      <c r="C14" s="11"/>
    </row>
    <row r="15" spans="1:4">
      <c r="A15" s="11"/>
      <c r="B15" s="4" t="s">
        <v>3</v>
      </c>
      <c r="C15" s="9"/>
    </row>
    <row r="16" spans="1:4">
      <c r="A16" s="11"/>
      <c r="B16" s="4" t="s">
        <v>10</v>
      </c>
      <c r="C16" s="11"/>
    </row>
    <row r="17" spans="1:7">
      <c r="A17" s="11"/>
      <c r="B17" s="11"/>
      <c r="C17" s="10"/>
    </row>
    <row r="18" spans="1:7">
      <c r="A18" s="5" t="s">
        <v>107</v>
      </c>
      <c r="B18" s="2"/>
      <c r="C18" s="2"/>
      <c r="D18" s="11"/>
    </row>
    <row r="19" spans="1:7">
      <c r="A19" s="2"/>
      <c r="B19" s="4" t="s">
        <v>0</v>
      </c>
      <c r="C19" s="8">
        <f>C22*2</f>
        <v>3000</v>
      </c>
      <c r="D19" s="11"/>
    </row>
    <row r="20" spans="1:7">
      <c r="A20" s="5" t="s">
        <v>1</v>
      </c>
      <c r="B20" s="2"/>
      <c r="C20" s="2"/>
      <c r="D20" s="11"/>
    </row>
    <row r="21" spans="1:7" ht="33">
      <c r="A21" s="5"/>
      <c r="B21" s="6" t="s">
        <v>4</v>
      </c>
      <c r="C21" s="122" t="s">
        <v>116</v>
      </c>
      <c r="D21" s="8"/>
    </row>
    <row r="22" spans="1:7">
      <c r="A22" s="5"/>
      <c r="B22" s="6" t="s">
        <v>5</v>
      </c>
      <c r="C22" s="8">
        <v>1500</v>
      </c>
      <c r="D22" s="8"/>
    </row>
    <row r="23" spans="1:7">
      <c r="A23" s="5"/>
      <c r="B23" s="6" t="s">
        <v>33</v>
      </c>
      <c r="C23" s="11" t="s">
        <v>117</v>
      </c>
      <c r="D23" s="88"/>
    </row>
    <row r="24" spans="1:7">
      <c r="A24" s="5"/>
      <c r="B24" s="6" t="s">
        <v>6</v>
      </c>
      <c r="C24" s="12">
        <v>45692</v>
      </c>
      <c r="D24" s="88"/>
    </row>
    <row r="25" spans="1:7">
      <c r="A25" s="5"/>
      <c r="B25" s="6" t="s">
        <v>7</v>
      </c>
      <c r="C25" s="11" t="s">
        <v>118</v>
      </c>
      <c r="D25" s="11"/>
    </row>
    <row r="26" spans="1:7">
      <c r="A26" s="5"/>
      <c r="B26" s="6" t="s">
        <v>34</v>
      </c>
      <c r="C26" s="11" t="s">
        <v>18</v>
      </c>
      <c r="D26" s="11"/>
    </row>
    <row r="27" spans="1:7">
      <c r="A27" s="5"/>
      <c r="B27" s="6" t="s">
        <v>2</v>
      </c>
      <c r="C27" s="13">
        <v>45694</v>
      </c>
      <c r="D27" s="89"/>
    </row>
    <row r="28" spans="1:7">
      <c r="A28" s="5"/>
      <c r="B28" s="5" t="s">
        <v>8</v>
      </c>
      <c r="C28" s="92"/>
      <c r="D28" s="92"/>
    </row>
    <row r="29" spans="1:7">
      <c r="A29" s="11"/>
      <c r="B29" s="4" t="s">
        <v>3</v>
      </c>
      <c r="C29" s="11"/>
      <c r="D29" s="11"/>
    </row>
    <row r="30" spans="1:7">
      <c r="A30" s="11"/>
      <c r="B30" s="4" t="s">
        <v>10</v>
      </c>
      <c r="C30" s="11"/>
      <c r="D30" s="11"/>
      <c r="G30" s="117"/>
    </row>
    <row r="31" spans="1:7">
      <c r="A31" s="11"/>
      <c r="B31" s="11"/>
      <c r="D31" s="11"/>
    </row>
    <row r="32" spans="1:7">
      <c r="A32" s="5" t="s">
        <v>106</v>
      </c>
      <c r="B32" s="2"/>
    </row>
    <row r="33" spans="1:3">
      <c r="A33" s="2"/>
      <c r="B33" s="4" t="s">
        <v>0</v>
      </c>
      <c r="C33" s="93"/>
    </row>
    <row r="34" spans="1:3">
      <c r="A34" s="5" t="s">
        <v>1</v>
      </c>
      <c r="B34" s="2"/>
    </row>
    <row r="35" spans="1:3">
      <c r="A35" s="5"/>
      <c r="B35" s="6" t="s">
        <v>4</v>
      </c>
    </row>
    <row r="36" spans="1:3">
      <c r="A36" s="5"/>
      <c r="B36" s="6" t="s">
        <v>5</v>
      </c>
    </row>
    <row r="37" spans="1:3">
      <c r="A37" s="5"/>
      <c r="B37" s="6" t="s">
        <v>33</v>
      </c>
    </row>
    <row r="38" spans="1:3">
      <c r="A38" s="5"/>
      <c r="B38" s="6" t="s">
        <v>6</v>
      </c>
    </row>
    <row r="39" spans="1:3">
      <c r="A39" s="5"/>
      <c r="B39" s="6" t="s">
        <v>7</v>
      </c>
    </row>
    <row r="40" spans="1:3">
      <c r="A40" s="5"/>
      <c r="B40" s="6" t="s">
        <v>34</v>
      </c>
    </row>
    <row r="41" spans="1:3">
      <c r="A41" s="5"/>
      <c r="B41" s="6" t="s">
        <v>2</v>
      </c>
    </row>
    <row r="42" spans="1:3">
      <c r="A42" s="5"/>
      <c r="B42" s="5" t="s">
        <v>8</v>
      </c>
    </row>
    <row r="43" spans="1:3">
      <c r="A43" s="11"/>
      <c r="B43" s="4" t="s">
        <v>3</v>
      </c>
    </row>
    <row r="44" spans="1:3">
      <c r="A44" s="11"/>
      <c r="B44" s="4" t="s">
        <v>10</v>
      </c>
    </row>
    <row r="45" spans="1:3">
      <c r="A45" s="11"/>
      <c r="B45" s="11"/>
    </row>
    <row r="46" spans="1:3">
      <c r="A46" s="5" t="s">
        <v>105</v>
      </c>
      <c r="B46" s="2"/>
    </row>
    <row r="47" spans="1:3">
      <c r="A47" s="2"/>
      <c r="B47" s="4" t="s">
        <v>0</v>
      </c>
      <c r="C47" s="75">
        <f>SUM(C50)*2</f>
        <v>2000</v>
      </c>
    </row>
    <row r="48" spans="1:3">
      <c r="A48" s="5" t="s">
        <v>1</v>
      </c>
      <c r="B48" s="2"/>
    </row>
    <row r="49" spans="1:4">
      <c r="A49" s="5"/>
      <c r="B49" s="6" t="s">
        <v>4</v>
      </c>
      <c r="C49" s="75" t="s">
        <v>123</v>
      </c>
    </row>
    <row r="50" spans="1:4">
      <c r="A50" s="5"/>
      <c r="B50" s="6" t="s">
        <v>5</v>
      </c>
      <c r="C50" s="94">
        <v>1000</v>
      </c>
    </row>
    <row r="51" spans="1:4">
      <c r="A51" s="5"/>
      <c r="B51" s="6" t="s">
        <v>33</v>
      </c>
      <c r="C51" s="11" t="s">
        <v>117</v>
      </c>
    </row>
    <row r="52" spans="1:4">
      <c r="A52" s="5"/>
      <c r="B52" s="6" t="s">
        <v>6</v>
      </c>
      <c r="C52" s="12">
        <v>45761</v>
      </c>
    </row>
    <row r="53" spans="1:4">
      <c r="A53" s="5"/>
      <c r="B53" s="6" t="s">
        <v>7</v>
      </c>
      <c r="C53" s="11" t="s">
        <v>118</v>
      </c>
    </row>
    <row r="54" spans="1:4">
      <c r="A54" s="5"/>
      <c r="B54" s="6" t="s">
        <v>34</v>
      </c>
      <c r="C54" s="11" t="s">
        <v>124</v>
      </c>
    </row>
    <row r="55" spans="1:4">
      <c r="A55" s="5"/>
      <c r="B55" s="6" t="s">
        <v>2</v>
      </c>
      <c r="C55" s="13">
        <v>45762</v>
      </c>
    </row>
    <row r="56" spans="1:4">
      <c r="A56" s="5"/>
      <c r="B56" s="5" t="s">
        <v>8</v>
      </c>
    </row>
    <row r="57" spans="1:4">
      <c r="A57" s="11"/>
      <c r="B57" s="4" t="s">
        <v>3</v>
      </c>
    </row>
    <row r="58" spans="1:4">
      <c r="A58" s="11"/>
      <c r="B58" s="4" t="s">
        <v>10</v>
      </c>
    </row>
    <row r="59" spans="1:4">
      <c r="A59" s="11"/>
      <c r="B59" s="11"/>
    </row>
    <row r="60" spans="1:4">
      <c r="A60" s="5" t="s">
        <v>104</v>
      </c>
      <c r="B60" s="2"/>
    </row>
    <row r="61" spans="1:4">
      <c r="A61" s="2"/>
      <c r="B61" s="4" t="s">
        <v>0</v>
      </c>
      <c r="C61" s="75">
        <f>SUM(C64:D64)*2</f>
        <v>4800</v>
      </c>
    </row>
    <row r="62" spans="1:4">
      <c r="A62" s="5" t="s">
        <v>1</v>
      </c>
      <c r="B62" s="2"/>
    </row>
    <row r="63" spans="1:4">
      <c r="A63" s="5"/>
      <c r="B63" s="6" t="s">
        <v>4</v>
      </c>
      <c r="C63" s="135" t="s">
        <v>144</v>
      </c>
      <c r="D63" s="11"/>
    </row>
    <row r="64" spans="1:4">
      <c r="A64" s="5"/>
      <c r="B64" s="6" t="s">
        <v>5</v>
      </c>
      <c r="C64" s="134">
        <v>2400</v>
      </c>
      <c r="D64" s="10"/>
    </row>
    <row r="65" spans="1:4">
      <c r="A65" s="5"/>
      <c r="B65" s="6" t="s">
        <v>33</v>
      </c>
      <c r="C65" s="135" t="s">
        <v>145</v>
      </c>
      <c r="D65" s="11"/>
    </row>
    <row r="66" spans="1:4">
      <c r="A66" s="5"/>
      <c r="B66" s="6" t="s">
        <v>6</v>
      </c>
      <c r="C66" s="136">
        <v>45790</v>
      </c>
      <c r="D66" s="12"/>
    </row>
    <row r="67" spans="1:4">
      <c r="A67" s="5"/>
      <c r="B67" s="6" t="s">
        <v>7</v>
      </c>
      <c r="C67" s="135" t="s">
        <v>146</v>
      </c>
      <c r="D67" s="11"/>
    </row>
    <row r="68" spans="1:4">
      <c r="A68" s="5"/>
      <c r="B68" s="6" t="s">
        <v>34</v>
      </c>
      <c r="C68" s="135" t="s">
        <v>147</v>
      </c>
      <c r="D68" s="11"/>
    </row>
    <row r="69" spans="1:4">
      <c r="A69" s="5"/>
      <c r="B69" s="6" t="s">
        <v>2</v>
      </c>
      <c r="C69" s="137">
        <v>45786</v>
      </c>
      <c r="D69" s="12"/>
    </row>
    <row r="70" spans="1:4">
      <c r="A70" s="5"/>
      <c r="B70" s="5" t="s">
        <v>8</v>
      </c>
      <c r="C70" s="139" t="s">
        <v>143</v>
      </c>
      <c r="D70" s="95"/>
    </row>
    <row r="71" spans="1:4">
      <c r="A71" s="11"/>
      <c r="B71" s="4" t="s">
        <v>3</v>
      </c>
      <c r="C71" s="133"/>
      <c r="D71"/>
    </row>
    <row r="72" spans="1:4">
      <c r="A72" s="11"/>
      <c r="B72" s="4" t="s">
        <v>10</v>
      </c>
      <c r="C72" s="134"/>
      <c r="D72"/>
    </row>
    <row r="73" spans="1:4">
      <c r="A73" s="11"/>
      <c r="B73" s="11"/>
      <c r="D73"/>
    </row>
    <row r="74" spans="1:4">
      <c r="A74" s="5" t="s">
        <v>103</v>
      </c>
      <c r="B74" s="2"/>
      <c r="D74"/>
    </row>
    <row r="75" spans="1:4">
      <c r="A75" s="2"/>
      <c r="B75" s="4" t="s">
        <v>0</v>
      </c>
      <c r="C75" s="75">
        <f>SUM(C78)*2</f>
        <v>2600</v>
      </c>
    </row>
    <row r="76" spans="1:4">
      <c r="A76" s="5" t="s">
        <v>1</v>
      </c>
      <c r="B76" s="2"/>
    </row>
    <row r="77" spans="1:4">
      <c r="A77" s="5"/>
      <c r="B77" s="6" t="s">
        <v>4</v>
      </c>
      <c r="C77" s="135" t="s">
        <v>130</v>
      </c>
    </row>
    <row r="78" spans="1:4">
      <c r="A78" s="5"/>
      <c r="B78" s="6" t="s">
        <v>5</v>
      </c>
      <c r="C78" s="134">
        <v>1300</v>
      </c>
    </row>
    <row r="79" spans="1:4">
      <c r="A79" s="5"/>
      <c r="B79" s="6" t="s">
        <v>33</v>
      </c>
      <c r="C79" s="135" t="s">
        <v>20</v>
      </c>
    </row>
    <row r="80" spans="1:4">
      <c r="A80" s="5"/>
      <c r="B80" s="6" t="s">
        <v>6</v>
      </c>
      <c r="C80" s="136">
        <v>45797</v>
      </c>
    </row>
    <row r="81" spans="1:4">
      <c r="A81" s="5"/>
      <c r="B81" s="6" t="s">
        <v>7</v>
      </c>
      <c r="C81" s="135" t="s">
        <v>141</v>
      </c>
    </row>
    <row r="82" spans="1:4">
      <c r="A82" s="5"/>
      <c r="B82" s="6" t="s">
        <v>34</v>
      </c>
      <c r="C82" s="135" t="s">
        <v>26</v>
      </c>
    </row>
    <row r="83" spans="1:4">
      <c r="A83" s="5"/>
      <c r="B83" s="6" t="s">
        <v>2</v>
      </c>
      <c r="C83" s="137">
        <v>45828</v>
      </c>
    </row>
    <row r="84" spans="1:4">
      <c r="A84" s="5"/>
      <c r="B84" s="5" t="s">
        <v>8</v>
      </c>
      <c r="C84" s="139" t="s">
        <v>143</v>
      </c>
    </row>
    <row r="85" spans="1:4">
      <c r="A85" s="11"/>
      <c r="B85" s="4" t="s">
        <v>3</v>
      </c>
      <c r="C85" s="133"/>
    </row>
    <row r="86" spans="1:4">
      <c r="A86" s="11"/>
      <c r="B86" s="4" t="s">
        <v>10</v>
      </c>
      <c r="C86" s="134"/>
    </row>
    <row r="87" spans="1:4">
      <c r="A87" s="11"/>
      <c r="B87" s="11"/>
    </row>
    <row r="88" spans="1:4">
      <c r="A88" s="5" t="s">
        <v>102</v>
      </c>
      <c r="B88" s="2"/>
    </row>
    <row r="89" spans="1:4">
      <c r="A89" s="2"/>
      <c r="B89" s="4" t="s">
        <v>0</v>
      </c>
      <c r="C89" s="75">
        <f>SUM(C92:D92)*2</f>
        <v>7400</v>
      </c>
    </row>
    <row r="90" spans="1:4">
      <c r="A90" s="5" t="s">
        <v>1</v>
      </c>
      <c r="B90" s="2"/>
    </row>
    <row r="91" spans="1:4">
      <c r="A91" s="5"/>
      <c r="B91" s="6" t="s">
        <v>4</v>
      </c>
      <c r="C91" s="11" t="s">
        <v>127</v>
      </c>
      <c r="D91" s="135" t="s">
        <v>159</v>
      </c>
    </row>
    <row r="92" spans="1:4">
      <c r="A92" s="5"/>
      <c r="B92" s="6" t="s">
        <v>5</v>
      </c>
      <c r="C92" s="10">
        <v>2000</v>
      </c>
      <c r="D92" s="134">
        <v>1700</v>
      </c>
    </row>
    <row r="93" spans="1:4">
      <c r="A93" s="5"/>
      <c r="B93" s="6" t="s">
        <v>33</v>
      </c>
      <c r="C93" s="11" t="s">
        <v>129</v>
      </c>
      <c r="D93" s="135" t="s">
        <v>160</v>
      </c>
    </row>
    <row r="94" spans="1:4">
      <c r="A94" s="5"/>
      <c r="B94" s="6" t="s">
        <v>6</v>
      </c>
      <c r="C94" s="12">
        <v>45279</v>
      </c>
      <c r="D94" s="16">
        <v>45849</v>
      </c>
    </row>
    <row r="95" spans="1:4">
      <c r="A95" s="5"/>
      <c r="B95" s="6" t="s">
        <v>7</v>
      </c>
      <c r="C95" s="11" t="s">
        <v>126</v>
      </c>
      <c r="D95" s="135" t="s">
        <v>156</v>
      </c>
    </row>
    <row r="96" spans="1:4">
      <c r="A96" s="5"/>
      <c r="B96" s="6" t="s">
        <v>34</v>
      </c>
      <c r="C96" s="11" t="s">
        <v>26</v>
      </c>
      <c r="D96" s="135" t="s">
        <v>161</v>
      </c>
    </row>
    <row r="97" spans="1:6">
      <c r="A97" s="5"/>
      <c r="B97" s="6" t="s">
        <v>2</v>
      </c>
      <c r="C97" s="13">
        <v>45839</v>
      </c>
      <c r="D97" s="16">
        <v>45853</v>
      </c>
    </row>
    <row r="98" spans="1:6">
      <c r="A98" s="5"/>
      <c r="B98" s="5" t="s">
        <v>8</v>
      </c>
      <c r="C98" s="99" t="s">
        <v>125</v>
      </c>
      <c r="D98" s="146" t="s">
        <v>113</v>
      </c>
    </row>
    <row r="99" spans="1:6">
      <c r="A99" s="11"/>
      <c r="B99" s="4" t="s">
        <v>3</v>
      </c>
      <c r="C99" s="9"/>
      <c r="D99" s="20"/>
    </row>
    <row r="100" spans="1:6">
      <c r="A100" s="11"/>
      <c r="B100" s="4" t="s">
        <v>10</v>
      </c>
      <c r="C100" s="10"/>
      <c r="D100" s="138"/>
    </row>
    <row r="101" spans="1:6">
      <c r="A101" s="11"/>
      <c r="B101" s="11"/>
    </row>
    <row r="102" spans="1:6">
      <c r="A102" s="5" t="s">
        <v>101</v>
      </c>
      <c r="B102" s="2"/>
    </row>
    <row r="103" spans="1:6">
      <c r="A103" s="2"/>
      <c r="B103" s="4" t="s">
        <v>0</v>
      </c>
      <c r="C103" s="75">
        <f>SUM(C106:F106)*2</f>
        <v>13200</v>
      </c>
    </row>
    <row r="104" spans="1:6">
      <c r="A104" s="5" t="s">
        <v>1</v>
      </c>
      <c r="B104" s="2"/>
    </row>
    <row r="105" spans="1:6" ht="49.5">
      <c r="A105" s="5"/>
      <c r="B105" s="6" t="s">
        <v>4</v>
      </c>
      <c r="C105" s="135" t="s">
        <v>138</v>
      </c>
      <c r="D105" s="141" t="s">
        <v>139</v>
      </c>
      <c r="E105" s="145" t="s">
        <v>153</v>
      </c>
      <c r="F105" s="145" t="s">
        <v>154</v>
      </c>
    </row>
    <row r="106" spans="1:6">
      <c r="A106" s="5"/>
      <c r="B106" s="6" t="s">
        <v>5</v>
      </c>
      <c r="C106" s="134">
        <v>1800</v>
      </c>
      <c r="D106" s="130">
        <v>1800</v>
      </c>
      <c r="E106" s="134">
        <v>1500</v>
      </c>
      <c r="F106" s="134">
        <v>1500</v>
      </c>
    </row>
    <row r="107" spans="1:6">
      <c r="A107" s="5"/>
      <c r="B107" s="6" t="s">
        <v>33</v>
      </c>
      <c r="C107" s="135" t="s">
        <v>140</v>
      </c>
      <c r="D107" s="135" t="s">
        <v>140</v>
      </c>
      <c r="E107" s="135" t="s">
        <v>155</v>
      </c>
      <c r="F107" s="135" t="s">
        <v>155</v>
      </c>
    </row>
    <row r="108" spans="1:6">
      <c r="A108" s="5"/>
      <c r="B108" s="6" t="s">
        <v>6</v>
      </c>
      <c r="C108" s="136">
        <v>45848</v>
      </c>
      <c r="D108" s="136">
        <v>45848</v>
      </c>
      <c r="E108" s="16">
        <v>45828</v>
      </c>
      <c r="F108" s="16">
        <v>45838</v>
      </c>
    </row>
    <row r="109" spans="1:6">
      <c r="A109" s="5"/>
      <c r="B109" s="6" t="s">
        <v>7</v>
      </c>
      <c r="C109" s="135" t="s">
        <v>141</v>
      </c>
      <c r="D109" s="135" t="s">
        <v>141</v>
      </c>
      <c r="E109" s="135" t="s">
        <v>156</v>
      </c>
      <c r="F109" s="135" t="s">
        <v>156</v>
      </c>
    </row>
    <row r="110" spans="1:6">
      <c r="A110" s="5"/>
      <c r="B110" s="6" t="s">
        <v>34</v>
      </c>
      <c r="C110" s="135" t="s">
        <v>142</v>
      </c>
      <c r="D110" s="135" t="s">
        <v>142</v>
      </c>
      <c r="E110" s="135" t="s">
        <v>157</v>
      </c>
      <c r="F110" s="135" t="s">
        <v>157</v>
      </c>
    </row>
    <row r="111" spans="1:6">
      <c r="A111" s="5"/>
      <c r="B111" s="6" t="s">
        <v>2</v>
      </c>
      <c r="C111" s="137">
        <v>45870</v>
      </c>
      <c r="D111" s="137">
        <v>45870</v>
      </c>
      <c r="E111" s="144">
        <v>45870</v>
      </c>
      <c r="F111" s="144">
        <v>45870</v>
      </c>
    </row>
    <row r="112" spans="1:6">
      <c r="A112" s="5"/>
      <c r="B112" s="5" t="s">
        <v>8</v>
      </c>
      <c r="C112" s="140" t="s">
        <v>128</v>
      </c>
      <c r="D112" s="140" t="s">
        <v>128</v>
      </c>
      <c r="E112" s="146" t="s">
        <v>113</v>
      </c>
      <c r="F112" s="146" t="s">
        <v>113</v>
      </c>
    </row>
    <row r="113" spans="1:6">
      <c r="A113" s="11"/>
      <c r="B113" s="4" t="s">
        <v>3</v>
      </c>
      <c r="C113" s="133"/>
      <c r="D113" s="133"/>
      <c r="E113" s="138"/>
      <c r="F113" s="138"/>
    </row>
    <row r="114" spans="1:6">
      <c r="A114" s="11"/>
      <c r="B114" s="4" t="s">
        <v>10</v>
      </c>
    </row>
    <row r="115" spans="1:6">
      <c r="A115" s="11"/>
      <c r="B115" s="11"/>
    </row>
    <row r="116" spans="1:6">
      <c r="A116" s="5" t="s">
        <v>100</v>
      </c>
      <c r="B116" s="2"/>
    </row>
    <row r="117" spans="1:6">
      <c r="A117" s="2"/>
      <c r="B117" s="4" t="s">
        <v>0</v>
      </c>
      <c r="C117" s="75">
        <f>SUM(C120)*2</f>
        <v>3000</v>
      </c>
    </row>
    <row r="118" spans="1:6">
      <c r="A118" s="5" t="s">
        <v>1</v>
      </c>
      <c r="B118" s="2"/>
    </row>
    <row r="119" spans="1:6">
      <c r="A119" s="5"/>
      <c r="B119" s="6" t="s">
        <v>4</v>
      </c>
      <c r="C119" s="135" t="s">
        <v>169</v>
      </c>
    </row>
    <row r="120" spans="1:6">
      <c r="A120" s="5"/>
      <c r="B120" s="6" t="s">
        <v>5</v>
      </c>
      <c r="C120" s="134">
        <v>1500</v>
      </c>
    </row>
    <row r="121" spans="1:6">
      <c r="A121" s="5"/>
      <c r="B121" s="6" t="s">
        <v>33</v>
      </c>
      <c r="C121" s="135" t="s">
        <v>170</v>
      </c>
    </row>
    <row r="122" spans="1:6">
      <c r="A122" s="5"/>
      <c r="B122" s="6" t="s">
        <v>6</v>
      </c>
      <c r="C122" s="16">
        <v>45875</v>
      </c>
    </row>
    <row r="123" spans="1:6">
      <c r="A123" s="5"/>
      <c r="B123" s="6" t="s">
        <v>7</v>
      </c>
      <c r="C123" s="135" t="s">
        <v>156</v>
      </c>
    </row>
    <row r="124" spans="1:6">
      <c r="A124" s="5"/>
      <c r="B124" s="6" t="s">
        <v>34</v>
      </c>
      <c r="C124" s="135" t="s">
        <v>171</v>
      </c>
    </row>
    <row r="125" spans="1:6">
      <c r="A125" s="5"/>
      <c r="B125" s="6" t="s">
        <v>2</v>
      </c>
      <c r="C125" s="144">
        <v>45928</v>
      </c>
    </row>
    <row r="126" spans="1:6">
      <c r="A126" s="5"/>
      <c r="B126" s="5" t="s">
        <v>8</v>
      </c>
      <c r="C126" s="133" t="s">
        <v>158</v>
      </c>
    </row>
    <row r="127" spans="1:6">
      <c r="A127" s="11"/>
      <c r="B127" s="4" t="s">
        <v>3</v>
      </c>
      <c r="C127" s="133"/>
    </row>
    <row r="128" spans="1:6">
      <c r="A128" s="11"/>
      <c r="B128" s="4" t="s">
        <v>10</v>
      </c>
      <c r="C128" s="7"/>
    </row>
    <row r="129" spans="1:3">
      <c r="A129" s="11"/>
      <c r="B129" s="11"/>
    </row>
    <row r="130" spans="1:3">
      <c r="A130" s="5" t="s">
        <v>99</v>
      </c>
      <c r="B130" s="2"/>
    </row>
    <row r="131" spans="1:3">
      <c r="A131" s="2"/>
      <c r="B131" s="4" t="s">
        <v>0</v>
      </c>
    </row>
    <row r="132" spans="1:3">
      <c r="A132" s="5" t="s">
        <v>1</v>
      </c>
      <c r="B132" s="2"/>
    </row>
    <row r="133" spans="1:3">
      <c r="A133" s="5"/>
      <c r="B133" s="6" t="s">
        <v>4</v>
      </c>
    </row>
    <row r="134" spans="1:3">
      <c r="A134" s="5"/>
      <c r="B134" s="6" t="s">
        <v>5</v>
      </c>
      <c r="C134" s="94"/>
    </row>
    <row r="135" spans="1:3">
      <c r="A135" s="5"/>
      <c r="B135" s="6" t="s">
        <v>33</v>
      </c>
      <c r="C135" s="11"/>
    </row>
    <row r="136" spans="1:3">
      <c r="A136" s="5"/>
      <c r="B136" s="6" t="s">
        <v>6</v>
      </c>
      <c r="C136" s="12"/>
    </row>
    <row r="137" spans="1:3">
      <c r="A137" s="5"/>
      <c r="B137" s="6" t="s">
        <v>7</v>
      </c>
      <c r="C137" s="11"/>
    </row>
    <row r="138" spans="1:3">
      <c r="A138" s="5"/>
      <c r="B138" s="6" t="s">
        <v>34</v>
      </c>
      <c r="C138" s="11"/>
    </row>
    <row r="139" spans="1:3">
      <c r="A139" s="5"/>
      <c r="B139" s="6" t="s">
        <v>2</v>
      </c>
      <c r="C139" s="12"/>
    </row>
    <row r="140" spans="1:3">
      <c r="A140" s="5"/>
      <c r="B140" s="5" t="s">
        <v>8</v>
      </c>
      <c r="C140" s="9"/>
    </row>
    <row r="141" spans="1:3">
      <c r="A141" s="11"/>
      <c r="B141" s="4" t="s">
        <v>3</v>
      </c>
    </row>
    <row r="142" spans="1:3">
      <c r="A142" s="11"/>
      <c r="B142" s="4" t="s">
        <v>10</v>
      </c>
    </row>
    <row r="143" spans="1:3">
      <c r="A143" s="11"/>
      <c r="B143" s="11"/>
    </row>
    <row r="144" spans="1:3">
      <c r="A144" s="5" t="s">
        <v>98</v>
      </c>
      <c r="B144" s="2"/>
    </row>
    <row r="145" spans="1:2">
      <c r="A145" s="2"/>
      <c r="B145" s="4" t="s">
        <v>0</v>
      </c>
    </row>
    <row r="146" spans="1:2">
      <c r="A146" s="5" t="s">
        <v>1</v>
      </c>
      <c r="B146" s="2"/>
    </row>
    <row r="147" spans="1:2">
      <c r="A147" s="5"/>
      <c r="B147" s="6" t="s">
        <v>4</v>
      </c>
    </row>
    <row r="148" spans="1:2">
      <c r="A148" s="5"/>
      <c r="B148" s="6" t="s">
        <v>5</v>
      </c>
    </row>
    <row r="149" spans="1:2">
      <c r="A149" s="5"/>
      <c r="B149" s="6" t="s">
        <v>33</v>
      </c>
    </row>
    <row r="150" spans="1:2">
      <c r="A150" s="5"/>
      <c r="B150" s="6" t="s">
        <v>6</v>
      </c>
    </row>
    <row r="151" spans="1:2">
      <c r="A151" s="5"/>
      <c r="B151" s="6" t="s">
        <v>7</v>
      </c>
    </row>
    <row r="152" spans="1:2">
      <c r="A152" s="5"/>
      <c r="B152" s="6" t="s">
        <v>34</v>
      </c>
    </row>
    <row r="153" spans="1:2">
      <c r="A153" s="5"/>
      <c r="B153" s="6" t="s">
        <v>2</v>
      </c>
    </row>
    <row r="154" spans="1:2">
      <c r="A154" s="5"/>
      <c r="B154" s="5" t="s">
        <v>8</v>
      </c>
    </row>
    <row r="155" spans="1:2">
      <c r="A155" s="11"/>
      <c r="B155" s="4" t="s">
        <v>3</v>
      </c>
    </row>
    <row r="156" spans="1:2">
      <c r="A156" s="11"/>
      <c r="B156" s="4" t="s">
        <v>10</v>
      </c>
    </row>
    <row r="157" spans="1:2">
      <c r="A157" s="11"/>
      <c r="B157" s="11"/>
    </row>
    <row r="158" spans="1:2">
      <c r="A158" s="5" t="s">
        <v>97</v>
      </c>
      <c r="B158" s="2"/>
    </row>
    <row r="159" spans="1:2">
      <c r="A159" s="2"/>
      <c r="B159" s="4" t="s">
        <v>0</v>
      </c>
    </row>
    <row r="160" spans="1:2">
      <c r="A160" s="5" t="s">
        <v>1</v>
      </c>
      <c r="B160" s="2"/>
    </row>
    <row r="161" spans="1:3">
      <c r="A161" s="5"/>
      <c r="B161" s="6" t="s">
        <v>4</v>
      </c>
    </row>
    <row r="162" spans="1:3">
      <c r="A162" s="5"/>
      <c r="B162" s="6" t="s">
        <v>5</v>
      </c>
    </row>
    <row r="163" spans="1:3">
      <c r="A163" s="5"/>
      <c r="B163" s="6" t="s">
        <v>33</v>
      </c>
    </row>
    <row r="164" spans="1:3">
      <c r="A164" s="5"/>
      <c r="B164" s="6" t="s">
        <v>6</v>
      </c>
    </row>
    <row r="165" spans="1:3">
      <c r="A165" s="5"/>
      <c r="B165" s="6" t="s">
        <v>7</v>
      </c>
    </row>
    <row r="166" spans="1:3">
      <c r="A166" s="5"/>
      <c r="B166" s="6" t="s">
        <v>34</v>
      </c>
    </row>
    <row r="167" spans="1:3">
      <c r="A167" s="5"/>
      <c r="B167" s="6" t="s">
        <v>2</v>
      </c>
    </row>
    <row r="168" spans="1:3">
      <c r="A168" s="5"/>
      <c r="B168" s="5" t="s">
        <v>8</v>
      </c>
      <c r="C168" s="11"/>
    </row>
    <row r="169" spans="1:3">
      <c r="A169" s="11"/>
      <c r="B169" s="4" t="s">
        <v>3</v>
      </c>
    </row>
    <row r="170" spans="1:3">
      <c r="A170" s="11"/>
      <c r="B170" s="4" t="s">
        <v>10</v>
      </c>
    </row>
  </sheetData>
  <mergeCells count="2">
    <mergeCell ref="A1:C1"/>
    <mergeCell ref="A2:C2"/>
  </mergeCells>
  <phoneticPr fontId="35" type="noConversion"/>
  <pageMargins left="0.7" right="0.7" top="0.75" bottom="0.75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2997-D70B-4944-B64B-96ABEC814014}">
  <dimension ref="A1:N64"/>
  <sheetViews>
    <sheetView workbookViewId="0">
      <selection activeCell="J12" sqref="J12"/>
    </sheetView>
  </sheetViews>
  <sheetFormatPr defaultRowHeight="16.5"/>
  <cols>
    <col min="1" max="1" width="9.140625" style="100"/>
    <col min="2" max="2" width="49.5703125" style="100" customWidth="1"/>
    <col min="3" max="3" width="8.5703125" style="100" bestFit="1" customWidth="1"/>
    <col min="4" max="4" width="12.140625" style="100" bestFit="1" customWidth="1"/>
    <col min="5" max="5" width="8.7109375" style="100" bestFit="1" customWidth="1"/>
    <col min="6" max="6" width="7.85546875" style="100" bestFit="1" customWidth="1"/>
    <col min="7" max="7" width="8.7109375" style="100" bestFit="1" customWidth="1"/>
    <col min="8" max="16384" width="9.140625" style="100"/>
  </cols>
  <sheetData>
    <row r="1" spans="1:14">
      <c r="B1" s="101">
        <v>2025</v>
      </c>
      <c r="C1" s="102" t="s">
        <v>84</v>
      </c>
      <c r="D1" s="102"/>
      <c r="E1" s="103" t="s">
        <v>95</v>
      </c>
      <c r="F1" s="102"/>
      <c r="G1" s="102"/>
    </row>
    <row r="2" spans="1:14">
      <c r="C2" s="102" t="s">
        <v>85</v>
      </c>
      <c r="D2" s="102" t="s">
        <v>94</v>
      </c>
      <c r="E2" s="103">
        <v>15</v>
      </c>
      <c r="F2" s="102" t="s">
        <v>86</v>
      </c>
      <c r="G2" s="102">
        <f>SUM(C3:C67)</f>
        <v>21000</v>
      </c>
    </row>
    <row r="3" spans="1:14">
      <c r="A3" s="104">
        <v>1</v>
      </c>
      <c r="B3" s="107" t="s">
        <v>120</v>
      </c>
      <c r="C3" s="105">
        <v>800</v>
      </c>
      <c r="D3" s="106">
        <v>45658</v>
      </c>
      <c r="E3" s="121" t="s">
        <v>115</v>
      </c>
    </row>
    <row r="4" spans="1:14">
      <c r="A4" s="104">
        <v>2</v>
      </c>
      <c r="B4" s="105" t="s">
        <v>114</v>
      </c>
      <c r="C4" s="105">
        <v>1500</v>
      </c>
      <c r="D4" s="106">
        <v>45689</v>
      </c>
      <c r="E4" s="121" t="s">
        <v>115</v>
      </c>
    </row>
    <row r="5" spans="1:14">
      <c r="A5" s="104">
        <v>3</v>
      </c>
      <c r="B5" s="105" t="s">
        <v>123</v>
      </c>
      <c r="C5" s="105">
        <v>1000</v>
      </c>
      <c r="D5" s="106">
        <v>45748</v>
      </c>
      <c r="E5" s="120" t="s">
        <v>113</v>
      </c>
    </row>
    <row r="6" spans="1:14">
      <c r="A6" s="104">
        <v>4</v>
      </c>
      <c r="B6" s="135" t="s">
        <v>133</v>
      </c>
      <c r="C6" s="105">
        <v>2400</v>
      </c>
      <c r="D6" s="106">
        <v>45839</v>
      </c>
      <c r="E6" s="124" t="s">
        <v>91</v>
      </c>
    </row>
    <row r="7" spans="1:14">
      <c r="A7" s="104">
        <v>5</v>
      </c>
      <c r="B7" s="135" t="s">
        <v>130</v>
      </c>
      <c r="C7" s="105">
        <v>1300</v>
      </c>
      <c r="D7" s="106">
        <v>45839</v>
      </c>
      <c r="E7" s="124" t="s">
        <v>91</v>
      </c>
    </row>
    <row r="8" spans="1:14">
      <c r="A8" s="104">
        <v>6</v>
      </c>
      <c r="B8" s="135" t="s">
        <v>127</v>
      </c>
      <c r="C8" s="105">
        <v>2000</v>
      </c>
      <c r="D8" s="106">
        <v>45778</v>
      </c>
      <c r="E8" s="124" t="s">
        <v>91</v>
      </c>
    </row>
    <row r="9" spans="1:14">
      <c r="A9" s="104">
        <v>7</v>
      </c>
      <c r="B9" s="135" t="s">
        <v>138</v>
      </c>
      <c r="C9" s="109">
        <v>1800</v>
      </c>
      <c r="D9" s="106">
        <v>45778</v>
      </c>
      <c r="E9" s="124" t="s">
        <v>91</v>
      </c>
    </row>
    <row r="10" spans="1:14">
      <c r="A10" s="104">
        <v>8</v>
      </c>
      <c r="B10" s="141" t="s">
        <v>139</v>
      </c>
      <c r="C10" s="110">
        <v>1800</v>
      </c>
      <c r="D10" s="106">
        <v>45839</v>
      </c>
      <c r="E10" s="124" t="s">
        <v>91</v>
      </c>
    </row>
    <row r="11" spans="1:14" ht="33">
      <c r="A11" s="104">
        <v>9</v>
      </c>
      <c r="B11" s="145" t="s">
        <v>153</v>
      </c>
      <c r="C11" s="105">
        <v>1500</v>
      </c>
      <c r="D11" s="106">
        <v>45839</v>
      </c>
      <c r="E11" s="120" t="s">
        <v>113</v>
      </c>
    </row>
    <row r="12" spans="1:14" ht="33">
      <c r="A12" s="104">
        <v>10</v>
      </c>
      <c r="B12" s="145" t="s">
        <v>154</v>
      </c>
      <c r="C12" s="105">
        <v>1500</v>
      </c>
      <c r="D12" s="106">
        <v>45839</v>
      </c>
      <c r="E12" s="120" t="s">
        <v>113</v>
      </c>
    </row>
    <row r="13" spans="1:14">
      <c r="A13" s="104">
        <v>11</v>
      </c>
      <c r="B13" s="135" t="s">
        <v>169</v>
      </c>
      <c r="C13" s="105">
        <v>1500</v>
      </c>
      <c r="D13" s="106">
        <v>45839</v>
      </c>
      <c r="E13" s="121" t="s">
        <v>115</v>
      </c>
    </row>
    <row r="14" spans="1:14">
      <c r="A14" s="104">
        <v>12</v>
      </c>
      <c r="B14" s="135" t="s">
        <v>172</v>
      </c>
      <c r="C14" s="148">
        <v>1200</v>
      </c>
      <c r="D14" s="106">
        <v>45839</v>
      </c>
      <c r="E14" s="121" t="s">
        <v>115</v>
      </c>
    </row>
    <row r="15" spans="1:14">
      <c r="A15" s="104">
        <v>13</v>
      </c>
      <c r="B15" s="141" t="s">
        <v>148</v>
      </c>
      <c r="C15" s="150">
        <v>1700</v>
      </c>
      <c r="D15" s="106">
        <v>45839</v>
      </c>
      <c r="E15" s="120" t="s">
        <v>113</v>
      </c>
    </row>
    <row r="16" spans="1:14">
      <c r="A16" s="104">
        <v>14</v>
      </c>
      <c r="B16" s="135" t="s">
        <v>176</v>
      </c>
      <c r="C16" s="105">
        <v>1000</v>
      </c>
      <c r="D16" s="106">
        <v>45870</v>
      </c>
      <c r="E16" s="120" t="s">
        <v>112</v>
      </c>
      <c r="M16" s="105"/>
      <c r="N16" s="113"/>
    </row>
    <row r="17" spans="1:14">
      <c r="A17" s="104">
        <v>15</v>
      </c>
      <c r="B17" s="107"/>
      <c r="C17" s="105"/>
      <c r="D17" s="106"/>
      <c r="E17" s="106"/>
      <c r="L17" s="105"/>
      <c r="M17" s="105"/>
      <c r="N17" s="113"/>
    </row>
    <row r="18" spans="1:14">
      <c r="A18" s="104">
        <v>16</v>
      </c>
      <c r="B18" s="109"/>
      <c r="C18" s="105"/>
      <c r="D18" s="106"/>
      <c r="L18" s="105"/>
      <c r="M18" s="105"/>
      <c r="N18" s="113"/>
    </row>
    <row r="19" spans="1:14">
      <c r="A19" s="104">
        <v>17</v>
      </c>
      <c r="B19" s="109"/>
      <c r="C19" s="105"/>
      <c r="D19" s="106"/>
      <c r="L19" s="105"/>
      <c r="M19" s="105"/>
      <c r="N19" s="113"/>
    </row>
    <row r="20" spans="1:14" ht="31.5" customHeight="1">
      <c r="A20" s="104">
        <v>18</v>
      </c>
      <c r="B20" s="109"/>
      <c r="C20" s="105"/>
      <c r="D20" s="106"/>
      <c r="L20" s="105"/>
      <c r="M20" s="105"/>
      <c r="N20" s="113"/>
    </row>
    <row r="21" spans="1:14">
      <c r="A21" s="104">
        <v>19</v>
      </c>
      <c r="B21" s="107"/>
      <c r="C21" s="110"/>
      <c r="D21" s="106"/>
      <c r="L21" s="105"/>
      <c r="M21" s="105"/>
      <c r="N21" s="113"/>
    </row>
    <row r="22" spans="1:14">
      <c r="A22" s="104">
        <v>20</v>
      </c>
      <c r="B22" s="109"/>
      <c r="C22" s="110"/>
      <c r="D22" s="106"/>
      <c r="L22" s="105"/>
      <c r="M22" s="105"/>
      <c r="N22" s="113"/>
    </row>
    <row r="23" spans="1:14">
      <c r="A23" s="104">
        <v>21</v>
      </c>
      <c r="B23" s="107"/>
      <c r="C23" s="105"/>
      <c r="D23" s="106"/>
      <c r="L23" s="105"/>
      <c r="M23" s="105"/>
      <c r="N23" s="113"/>
    </row>
    <row r="24" spans="1:14">
      <c r="A24" s="104">
        <v>22</v>
      </c>
      <c r="B24" s="107"/>
      <c r="C24" s="105"/>
      <c r="D24" s="106"/>
      <c r="L24" s="105"/>
      <c r="M24" s="105"/>
      <c r="N24" s="113"/>
    </row>
    <row r="25" spans="1:14">
      <c r="A25" s="104">
        <v>23</v>
      </c>
      <c r="B25" s="107"/>
      <c r="C25" s="105"/>
      <c r="D25" s="106"/>
      <c r="L25" s="114"/>
      <c r="M25" s="115"/>
      <c r="N25" s="113"/>
    </row>
    <row r="26" spans="1:14">
      <c r="A26" s="104">
        <v>24</v>
      </c>
      <c r="B26" s="107"/>
      <c r="C26" s="105"/>
      <c r="D26" s="106"/>
    </row>
    <row r="27" spans="1:14">
      <c r="A27" s="104">
        <v>25</v>
      </c>
      <c r="B27" s="107"/>
      <c r="C27" s="105"/>
      <c r="D27" s="106"/>
    </row>
    <row r="28" spans="1:14">
      <c r="A28" s="104">
        <v>26</v>
      </c>
      <c r="B28" s="109"/>
      <c r="C28" s="105"/>
      <c r="D28" s="106"/>
    </row>
    <row r="29" spans="1:14">
      <c r="A29" s="104">
        <v>27</v>
      </c>
      <c r="B29" s="109"/>
      <c r="C29" s="105"/>
      <c r="D29" s="106"/>
      <c r="G29" s="116"/>
    </row>
    <row r="30" spans="1:14">
      <c r="A30" s="104">
        <v>28</v>
      </c>
      <c r="B30" s="107"/>
      <c r="C30" s="105"/>
      <c r="D30" s="106"/>
    </row>
    <row r="31" spans="1:14">
      <c r="A31" s="104">
        <v>29</v>
      </c>
      <c r="C31" s="105"/>
      <c r="D31" s="106"/>
    </row>
    <row r="32" spans="1:14">
      <c r="A32" s="104">
        <v>30</v>
      </c>
      <c r="B32" s="107"/>
      <c r="C32" s="105"/>
      <c r="D32" s="106"/>
    </row>
    <row r="33" spans="1:4">
      <c r="A33" s="104">
        <v>31</v>
      </c>
      <c r="B33" s="107"/>
      <c r="C33" s="105"/>
      <c r="D33" s="106"/>
    </row>
    <row r="34" spans="1:4">
      <c r="A34" s="104">
        <v>32</v>
      </c>
      <c r="B34" s="108"/>
      <c r="C34" s="105"/>
      <c r="D34" s="106"/>
    </row>
    <row r="35" spans="1:4">
      <c r="A35" s="104">
        <v>33</v>
      </c>
      <c r="B35" s="107"/>
      <c r="C35" s="105"/>
      <c r="D35" s="106"/>
    </row>
    <row r="36" spans="1:4">
      <c r="A36" s="104">
        <v>34</v>
      </c>
      <c r="B36" s="107"/>
      <c r="C36" s="105"/>
      <c r="D36" s="106"/>
    </row>
    <row r="37" spans="1:4">
      <c r="A37" s="104">
        <v>35</v>
      </c>
      <c r="B37" s="107"/>
      <c r="C37" s="109"/>
      <c r="D37" s="106"/>
    </row>
    <row r="38" spans="1:4">
      <c r="A38" s="104">
        <v>36</v>
      </c>
      <c r="C38" s="105"/>
      <c r="D38" s="106"/>
    </row>
    <row r="39" spans="1:4">
      <c r="A39" s="104">
        <v>37</v>
      </c>
      <c r="B39" s="107"/>
      <c r="C39" s="105"/>
      <c r="D39" s="106"/>
    </row>
    <row r="40" spans="1:4">
      <c r="A40" s="104">
        <v>38</v>
      </c>
      <c r="B40" s="107"/>
      <c r="C40" s="105"/>
      <c r="D40" s="106"/>
    </row>
    <row r="41" spans="1:4">
      <c r="A41" s="104">
        <v>39</v>
      </c>
      <c r="B41" s="107"/>
      <c r="C41" s="105"/>
      <c r="D41" s="106"/>
    </row>
    <row r="42" spans="1:4">
      <c r="A42" s="104">
        <v>40</v>
      </c>
      <c r="B42" s="107"/>
      <c r="C42" s="105"/>
      <c r="D42" s="106"/>
    </row>
    <row r="43" spans="1:4">
      <c r="A43" s="104">
        <v>41</v>
      </c>
      <c r="B43" s="107"/>
      <c r="C43" s="105"/>
      <c r="D43" s="106"/>
    </row>
    <row r="44" spans="1:4">
      <c r="A44" s="104">
        <v>42</v>
      </c>
      <c r="B44" s="107"/>
      <c r="C44" s="105"/>
      <c r="D44" s="106"/>
    </row>
    <row r="45" spans="1:4">
      <c r="A45" s="104">
        <v>43</v>
      </c>
      <c r="B45" s="107"/>
      <c r="C45" s="105"/>
      <c r="D45" s="106"/>
    </row>
    <row r="46" spans="1:4">
      <c r="A46" s="104">
        <v>44</v>
      </c>
      <c r="B46" s="107"/>
      <c r="C46" s="105"/>
      <c r="D46" s="106"/>
    </row>
    <row r="47" spans="1:4">
      <c r="A47" s="104">
        <v>45</v>
      </c>
      <c r="C47" s="105"/>
      <c r="D47" s="106"/>
    </row>
    <row r="48" spans="1:4">
      <c r="A48" s="104">
        <v>46</v>
      </c>
    </row>
    <row r="49" spans="1:1">
      <c r="A49" s="104">
        <v>47</v>
      </c>
    </row>
    <row r="50" spans="1:1">
      <c r="A50" s="104">
        <v>48</v>
      </c>
    </row>
    <row r="51" spans="1:1">
      <c r="A51" s="104">
        <v>49</v>
      </c>
    </row>
    <row r="52" spans="1:1">
      <c r="A52" s="104">
        <v>50</v>
      </c>
    </row>
    <row r="53" spans="1:1">
      <c r="A53" s="104">
        <v>51</v>
      </c>
    </row>
    <row r="54" spans="1:1">
      <c r="A54" s="104">
        <v>52</v>
      </c>
    </row>
    <row r="55" spans="1:1">
      <c r="A55" s="104">
        <v>53</v>
      </c>
    </row>
    <row r="56" spans="1:1">
      <c r="A56" s="104">
        <v>54</v>
      </c>
    </row>
    <row r="57" spans="1:1">
      <c r="A57" s="104">
        <v>55</v>
      </c>
    </row>
    <row r="58" spans="1:1">
      <c r="A58" s="104">
        <v>56</v>
      </c>
    </row>
    <row r="59" spans="1:1">
      <c r="A59" s="104">
        <v>57</v>
      </c>
    </row>
    <row r="60" spans="1:1">
      <c r="A60" s="104">
        <v>58</v>
      </c>
    </row>
    <row r="61" spans="1:1">
      <c r="A61" s="104">
        <v>59</v>
      </c>
    </row>
    <row r="62" spans="1:1">
      <c r="A62" s="104">
        <v>60</v>
      </c>
    </row>
    <row r="64" spans="1:1">
      <c r="A64" s="104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FDF9-315B-492A-8ED5-2803A75848E2}">
  <sheetPr>
    <pageSetUpPr fitToPage="1"/>
  </sheetPr>
  <dimension ref="A1:D170"/>
  <sheetViews>
    <sheetView topLeftCell="A127" zoomScale="70" zoomScaleNormal="70" workbookViewId="0">
      <selection activeCell="E167" sqref="E167"/>
    </sheetView>
  </sheetViews>
  <sheetFormatPr defaultRowHeight="16.5"/>
  <cols>
    <col min="1" max="1" width="19.5703125" style="75" bestFit="1" customWidth="1"/>
    <col min="2" max="2" width="20.140625" style="75" bestFit="1" customWidth="1"/>
    <col min="3" max="3" width="28" style="75" customWidth="1"/>
    <col min="4" max="4" width="20.140625" style="75" bestFit="1" customWidth="1"/>
    <col min="5" max="16384" width="9.140625" style="75"/>
  </cols>
  <sheetData>
    <row r="1" spans="1:4">
      <c r="A1" s="151">
        <v>2024</v>
      </c>
      <c r="B1" s="151"/>
      <c r="C1" s="151"/>
      <c r="D1" s="75">
        <f>C5+C19+C61+C75+C103+C131+C159</f>
        <v>11902</v>
      </c>
    </row>
    <row r="2" spans="1:4">
      <c r="A2" s="152" t="s">
        <v>31</v>
      </c>
      <c r="B2" s="152"/>
      <c r="C2" s="152"/>
    </row>
    <row r="3" spans="1:4">
      <c r="A3" s="91"/>
    </row>
    <row r="4" spans="1:4">
      <c r="A4" s="5" t="s">
        <v>12</v>
      </c>
      <c r="B4" s="2"/>
      <c r="C4" s="2"/>
      <c r="D4" s="11"/>
    </row>
    <row r="5" spans="1:4">
      <c r="A5" s="2"/>
      <c r="B5" s="4" t="s">
        <v>0</v>
      </c>
      <c r="C5" s="8"/>
      <c r="D5" s="11"/>
    </row>
    <row r="6" spans="1:4">
      <c r="A6" s="5" t="s">
        <v>1</v>
      </c>
      <c r="B6" s="2"/>
      <c r="C6" s="2"/>
      <c r="D6" s="11"/>
    </row>
    <row r="7" spans="1:4">
      <c r="A7" s="5"/>
      <c r="B7" s="6" t="s">
        <v>4</v>
      </c>
      <c r="D7" s="10"/>
    </row>
    <row r="8" spans="1:4">
      <c r="A8" s="5"/>
      <c r="B8" s="6" t="s">
        <v>5</v>
      </c>
      <c r="D8" s="10"/>
    </row>
    <row r="9" spans="1:4">
      <c r="A9" s="5"/>
      <c r="B9" s="6" t="s">
        <v>33</v>
      </c>
      <c r="D9" s="11"/>
    </row>
    <row r="10" spans="1:4">
      <c r="A10" s="5"/>
      <c r="B10" s="6" t="s">
        <v>6</v>
      </c>
      <c r="D10" s="12"/>
    </row>
    <row r="11" spans="1:4">
      <c r="A11" s="5"/>
      <c r="B11" s="6" t="s">
        <v>7</v>
      </c>
      <c r="D11" s="11"/>
    </row>
    <row r="12" spans="1:4">
      <c r="A12" s="5"/>
      <c r="B12" s="6" t="s">
        <v>34</v>
      </c>
      <c r="D12" s="11"/>
    </row>
    <row r="13" spans="1:4">
      <c r="A13" s="5"/>
      <c r="B13" s="6" t="s">
        <v>2</v>
      </c>
      <c r="D13" s="13"/>
    </row>
    <row r="14" spans="1:4">
      <c r="A14" s="5"/>
      <c r="B14" s="5" t="s">
        <v>8</v>
      </c>
      <c r="D14" s="11"/>
    </row>
    <row r="15" spans="1:4">
      <c r="A15" s="11"/>
      <c r="B15" s="4" t="s">
        <v>3</v>
      </c>
      <c r="D15" s="9"/>
    </row>
    <row r="16" spans="1:4">
      <c r="A16" s="11"/>
      <c r="B16" s="4" t="s">
        <v>10</v>
      </c>
      <c r="D16" s="10"/>
    </row>
    <row r="17" spans="1:4">
      <c r="A17" s="11"/>
      <c r="B17" s="11"/>
      <c r="C17" s="11"/>
      <c r="D17" s="11"/>
    </row>
    <row r="18" spans="1:4">
      <c r="A18" s="5" t="s">
        <v>38</v>
      </c>
      <c r="B18" s="2"/>
      <c r="C18" s="2"/>
      <c r="D18" s="11"/>
    </row>
    <row r="19" spans="1:4">
      <c r="A19" s="2"/>
      <c r="B19" s="4" t="s">
        <v>0</v>
      </c>
      <c r="C19" s="8">
        <f>C22*2</f>
        <v>3000</v>
      </c>
      <c r="D19" s="11"/>
    </row>
    <row r="20" spans="1:4">
      <c r="A20" s="5" t="s">
        <v>1</v>
      </c>
      <c r="B20" s="2"/>
      <c r="C20" s="2"/>
      <c r="D20" s="11"/>
    </row>
    <row r="21" spans="1:4">
      <c r="A21" s="5"/>
      <c r="B21" s="6" t="s">
        <v>4</v>
      </c>
      <c r="C21" s="11" t="s">
        <v>49</v>
      </c>
      <c r="D21" s="8"/>
    </row>
    <row r="22" spans="1:4">
      <c r="A22" s="5"/>
      <c r="B22" s="6" t="s">
        <v>5</v>
      </c>
      <c r="C22" s="10">
        <v>1500</v>
      </c>
      <c r="D22" s="8"/>
    </row>
    <row r="23" spans="1:4">
      <c r="A23" s="5"/>
      <c r="B23" s="6" t="s">
        <v>33</v>
      </c>
      <c r="C23" s="11" t="s">
        <v>50</v>
      </c>
      <c r="D23" s="88"/>
    </row>
    <row r="24" spans="1:4">
      <c r="A24" s="5"/>
      <c r="B24" s="6" t="s">
        <v>6</v>
      </c>
      <c r="C24" s="12">
        <v>45320</v>
      </c>
      <c r="D24" s="88"/>
    </row>
    <row r="25" spans="1:4">
      <c r="A25" s="5"/>
      <c r="B25" s="6" t="s">
        <v>7</v>
      </c>
      <c r="C25" s="11" t="s">
        <v>51</v>
      </c>
      <c r="D25" s="11"/>
    </row>
    <row r="26" spans="1:4">
      <c r="A26" s="5"/>
      <c r="B26" s="6" t="s">
        <v>34</v>
      </c>
      <c r="C26" s="11" t="s">
        <v>26</v>
      </c>
      <c r="D26" s="11"/>
    </row>
    <row r="27" spans="1:4">
      <c r="A27" s="5"/>
      <c r="B27" s="6" t="s">
        <v>2</v>
      </c>
      <c r="C27" s="13">
        <v>45323</v>
      </c>
      <c r="D27" s="89"/>
    </row>
    <row r="28" spans="1:4">
      <c r="A28" s="5"/>
      <c r="B28" s="5" t="s">
        <v>8</v>
      </c>
      <c r="C28" s="99" t="s">
        <v>91</v>
      </c>
      <c r="D28" s="92"/>
    </row>
    <row r="29" spans="1:4">
      <c r="A29" s="11"/>
      <c r="B29" s="4" t="s">
        <v>3</v>
      </c>
      <c r="C29" s="13"/>
      <c r="D29" s="11"/>
    </row>
    <row r="30" spans="1:4">
      <c r="A30" s="11"/>
      <c r="B30" s="4" t="s">
        <v>10</v>
      </c>
      <c r="C30" s="11"/>
      <c r="D30" s="11"/>
    </row>
    <row r="31" spans="1:4">
      <c r="A31" s="11"/>
      <c r="B31" s="11"/>
      <c r="C31" s="9"/>
      <c r="D31" s="11"/>
    </row>
    <row r="32" spans="1:4">
      <c r="A32" s="5" t="s">
        <v>39</v>
      </c>
      <c r="B32" s="2"/>
      <c r="C32" s="93"/>
    </row>
    <row r="33" spans="1:3">
      <c r="A33" s="2"/>
      <c r="B33" s="4" t="s">
        <v>0</v>
      </c>
      <c r="C33" s="93"/>
    </row>
    <row r="34" spans="1:3">
      <c r="A34" s="5" t="s">
        <v>1</v>
      </c>
      <c r="B34" s="2"/>
    </row>
    <row r="35" spans="1:3">
      <c r="A35" s="5"/>
      <c r="B35" s="6" t="s">
        <v>4</v>
      </c>
    </row>
    <row r="36" spans="1:3">
      <c r="A36" s="5"/>
      <c r="B36" s="6" t="s">
        <v>5</v>
      </c>
    </row>
    <row r="37" spans="1:3">
      <c r="A37" s="5"/>
      <c r="B37" s="6" t="s">
        <v>33</v>
      </c>
    </row>
    <row r="38" spans="1:3">
      <c r="A38" s="5"/>
      <c r="B38" s="6" t="s">
        <v>6</v>
      </c>
    </row>
    <row r="39" spans="1:3">
      <c r="A39" s="5"/>
      <c r="B39" s="6" t="s">
        <v>7</v>
      </c>
    </row>
    <row r="40" spans="1:3">
      <c r="A40" s="5"/>
      <c r="B40" s="6" t="s">
        <v>34</v>
      </c>
    </row>
    <row r="41" spans="1:3">
      <c r="A41" s="5"/>
      <c r="B41" s="6" t="s">
        <v>2</v>
      </c>
    </row>
    <row r="42" spans="1:3">
      <c r="A42" s="5"/>
      <c r="B42" s="5" t="s">
        <v>8</v>
      </c>
    </row>
    <row r="43" spans="1:3">
      <c r="A43" s="11"/>
      <c r="B43" s="4" t="s">
        <v>3</v>
      </c>
    </row>
    <row r="44" spans="1:3">
      <c r="A44" s="11"/>
      <c r="B44" s="4" t="s">
        <v>10</v>
      </c>
    </row>
    <row r="45" spans="1:3">
      <c r="A45" s="11"/>
      <c r="B45" s="11"/>
    </row>
    <row r="46" spans="1:3">
      <c r="A46" s="5" t="s">
        <v>40</v>
      </c>
      <c r="B46" s="2"/>
    </row>
    <row r="47" spans="1:3">
      <c r="A47" s="2"/>
      <c r="B47" s="4" t="s">
        <v>0</v>
      </c>
    </row>
    <row r="48" spans="1:3">
      <c r="A48" s="5" t="s">
        <v>1</v>
      </c>
      <c r="B48" s="2"/>
    </row>
    <row r="49" spans="1:4">
      <c r="A49" s="5"/>
      <c r="B49" s="6" t="s">
        <v>4</v>
      </c>
    </row>
    <row r="50" spans="1:4">
      <c r="A50" s="5"/>
      <c r="B50" s="6" t="s">
        <v>5</v>
      </c>
    </row>
    <row r="51" spans="1:4">
      <c r="A51" s="5"/>
      <c r="B51" s="6" t="s">
        <v>33</v>
      </c>
    </row>
    <row r="52" spans="1:4">
      <c r="A52" s="5"/>
      <c r="B52" s="6" t="s">
        <v>6</v>
      </c>
    </row>
    <row r="53" spans="1:4">
      <c r="A53" s="5"/>
      <c r="B53" s="6" t="s">
        <v>7</v>
      </c>
    </row>
    <row r="54" spans="1:4">
      <c r="A54" s="5"/>
      <c r="B54" s="6" t="s">
        <v>34</v>
      </c>
    </row>
    <row r="55" spans="1:4">
      <c r="A55" s="5"/>
      <c r="B55" s="6" t="s">
        <v>2</v>
      </c>
    </row>
    <row r="56" spans="1:4">
      <c r="A56" s="5"/>
      <c r="B56" s="5" t="s">
        <v>8</v>
      </c>
    </row>
    <row r="57" spans="1:4">
      <c r="A57" s="11"/>
      <c r="B57" s="4" t="s">
        <v>3</v>
      </c>
    </row>
    <row r="58" spans="1:4">
      <c r="A58" s="11"/>
      <c r="B58" s="4" t="s">
        <v>10</v>
      </c>
    </row>
    <row r="59" spans="1:4">
      <c r="A59" s="11"/>
      <c r="B59" s="11"/>
    </row>
    <row r="60" spans="1:4">
      <c r="A60" s="5" t="s">
        <v>41</v>
      </c>
      <c r="B60" s="2"/>
    </row>
    <row r="61" spans="1:4">
      <c r="A61" s="2"/>
      <c r="B61" s="4" t="s">
        <v>0</v>
      </c>
      <c r="C61" s="75">
        <f>SUM(C64:D64)*2</f>
        <v>2094</v>
      </c>
    </row>
    <row r="62" spans="1:4">
      <c r="A62" s="5" t="s">
        <v>1</v>
      </c>
      <c r="B62" s="2"/>
    </row>
    <row r="63" spans="1:4">
      <c r="A63" s="5"/>
      <c r="B63" s="6" t="s">
        <v>4</v>
      </c>
      <c r="C63" s="11" t="s">
        <v>52</v>
      </c>
      <c r="D63" s="11"/>
    </row>
    <row r="64" spans="1:4">
      <c r="A64" s="5"/>
      <c r="B64" s="6" t="s">
        <v>5</v>
      </c>
      <c r="C64" s="10">
        <v>1047</v>
      </c>
      <c r="D64" s="10"/>
    </row>
    <row r="65" spans="1:4">
      <c r="A65" s="5"/>
      <c r="B65" s="6" t="s">
        <v>33</v>
      </c>
      <c r="C65" s="11" t="s">
        <v>20</v>
      </c>
      <c r="D65" s="11"/>
    </row>
    <row r="66" spans="1:4">
      <c r="A66" s="5"/>
      <c r="B66" s="6" t="s">
        <v>6</v>
      </c>
      <c r="C66" s="12">
        <v>45401</v>
      </c>
      <c r="D66" s="12"/>
    </row>
    <row r="67" spans="1:4">
      <c r="A67" s="5"/>
      <c r="B67" s="6" t="s">
        <v>7</v>
      </c>
      <c r="C67" s="11" t="s">
        <v>53</v>
      </c>
      <c r="D67" s="11"/>
    </row>
    <row r="68" spans="1:4">
      <c r="A68" s="5"/>
      <c r="B68" s="6" t="s">
        <v>34</v>
      </c>
      <c r="C68" s="11" t="s">
        <v>54</v>
      </c>
      <c r="D68" s="11"/>
    </row>
    <row r="69" spans="1:4">
      <c r="A69" s="5"/>
      <c r="B69" s="6" t="s">
        <v>2</v>
      </c>
      <c r="C69" s="12">
        <v>45413</v>
      </c>
      <c r="D69" s="12"/>
    </row>
    <row r="70" spans="1:4">
      <c r="A70" s="5"/>
      <c r="B70" s="5" t="s">
        <v>8</v>
      </c>
      <c r="C70" s="95" t="s">
        <v>60</v>
      </c>
      <c r="D70" s="95"/>
    </row>
    <row r="71" spans="1:4">
      <c r="A71" s="11"/>
      <c r="B71" s="4" t="s">
        <v>3</v>
      </c>
      <c r="C71"/>
      <c r="D71"/>
    </row>
    <row r="72" spans="1:4">
      <c r="A72" s="11"/>
      <c r="B72" s="4" t="s">
        <v>10</v>
      </c>
      <c r="C72"/>
      <c r="D72"/>
    </row>
    <row r="73" spans="1:4">
      <c r="A73" s="11"/>
      <c r="B73" s="11"/>
      <c r="C73"/>
      <c r="D73"/>
    </row>
    <row r="74" spans="1:4">
      <c r="A74" s="5" t="s">
        <v>42</v>
      </c>
      <c r="B74" s="2"/>
      <c r="C74"/>
      <c r="D74"/>
    </row>
    <row r="75" spans="1:4">
      <c r="A75" s="2"/>
      <c r="B75" s="4" t="s">
        <v>0</v>
      </c>
      <c r="C75" s="75">
        <f>SUM(C78)*2</f>
        <v>1904</v>
      </c>
    </row>
    <row r="76" spans="1:4">
      <c r="A76" s="5" t="s">
        <v>1</v>
      </c>
      <c r="B76" s="2"/>
    </row>
    <row r="77" spans="1:4">
      <c r="A77" s="5"/>
      <c r="B77" s="6" t="s">
        <v>4</v>
      </c>
      <c r="C77" s="75" t="s">
        <v>62</v>
      </c>
    </row>
    <row r="78" spans="1:4">
      <c r="A78" s="5"/>
      <c r="B78" s="6" t="s">
        <v>5</v>
      </c>
      <c r="C78" s="94">
        <v>952</v>
      </c>
    </row>
    <row r="79" spans="1:4">
      <c r="A79" s="5"/>
      <c r="B79" s="6" t="s">
        <v>33</v>
      </c>
      <c r="C79" s="11" t="s">
        <v>20</v>
      </c>
    </row>
    <row r="80" spans="1:4">
      <c r="A80" s="5"/>
      <c r="B80" s="6" t="s">
        <v>6</v>
      </c>
      <c r="C80" s="12">
        <v>45456</v>
      </c>
    </row>
    <row r="81" spans="1:3">
      <c r="A81" s="5"/>
      <c r="B81" s="6" t="s">
        <v>7</v>
      </c>
      <c r="C81" s="11" t="s">
        <v>57</v>
      </c>
    </row>
    <row r="82" spans="1:3">
      <c r="A82" s="5"/>
      <c r="B82" s="6" t="s">
        <v>34</v>
      </c>
      <c r="C82" s="11" t="s">
        <v>63</v>
      </c>
    </row>
    <row r="83" spans="1:3">
      <c r="A83" s="5"/>
      <c r="B83" s="6" t="s">
        <v>2</v>
      </c>
      <c r="C83" s="12">
        <v>45458</v>
      </c>
    </row>
    <row r="84" spans="1:3">
      <c r="A84" s="5"/>
      <c r="B84" s="5" t="s">
        <v>8</v>
      </c>
      <c r="C84" s="99" t="s">
        <v>91</v>
      </c>
    </row>
    <row r="85" spans="1:3">
      <c r="A85" s="11"/>
      <c r="B85" s="4" t="s">
        <v>3</v>
      </c>
    </row>
    <row r="86" spans="1:3">
      <c r="A86" s="11"/>
      <c r="B86" s="4" t="s">
        <v>10</v>
      </c>
    </row>
    <row r="87" spans="1:3">
      <c r="A87" s="11"/>
      <c r="B87" s="11"/>
    </row>
    <row r="88" spans="1:3">
      <c r="A88" s="5" t="s">
        <v>43</v>
      </c>
      <c r="B88" s="2"/>
    </row>
    <row r="89" spans="1:3">
      <c r="A89" s="2"/>
      <c r="B89" s="4" t="s">
        <v>0</v>
      </c>
    </row>
    <row r="90" spans="1:3">
      <c r="A90" s="5" t="s">
        <v>1</v>
      </c>
      <c r="B90" s="2"/>
    </row>
    <row r="91" spans="1:3">
      <c r="A91" s="5"/>
      <c r="B91" s="6" t="s">
        <v>4</v>
      </c>
    </row>
    <row r="92" spans="1:3">
      <c r="A92" s="5"/>
      <c r="B92" s="6" t="s">
        <v>5</v>
      </c>
    </row>
    <row r="93" spans="1:3">
      <c r="A93" s="5"/>
      <c r="B93" s="6" t="s">
        <v>33</v>
      </c>
    </row>
    <row r="94" spans="1:3">
      <c r="A94" s="5"/>
      <c r="B94" s="6" t="s">
        <v>6</v>
      </c>
    </row>
    <row r="95" spans="1:3">
      <c r="A95" s="5"/>
      <c r="B95" s="6" t="s">
        <v>7</v>
      </c>
    </row>
    <row r="96" spans="1:3">
      <c r="A96" s="5"/>
      <c r="B96" s="6" t="s">
        <v>34</v>
      </c>
    </row>
    <row r="97" spans="1:3">
      <c r="A97" s="5"/>
      <c r="B97" s="6" t="s">
        <v>2</v>
      </c>
    </row>
    <row r="98" spans="1:3">
      <c r="A98" s="5"/>
      <c r="B98" s="5" t="s">
        <v>8</v>
      </c>
    </row>
    <row r="99" spans="1:3">
      <c r="A99" s="11"/>
      <c r="B99" s="4" t="s">
        <v>3</v>
      </c>
    </row>
    <row r="100" spans="1:3">
      <c r="A100" s="11"/>
      <c r="B100" s="4" t="s">
        <v>10</v>
      </c>
    </row>
    <row r="101" spans="1:3">
      <c r="A101" s="11"/>
      <c r="B101" s="11"/>
    </row>
    <row r="102" spans="1:3">
      <c r="A102" s="5" t="s">
        <v>44</v>
      </c>
      <c r="B102" s="2"/>
    </row>
    <row r="103" spans="1:3">
      <c r="A103" s="2"/>
      <c r="B103" s="4" t="s">
        <v>0</v>
      </c>
      <c r="C103" s="75">
        <f>SUM(C106)*2</f>
        <v>0</v>
      </c>
    </row>
    <row r="104" spans="1:3">
      <c r="A104" s="5" t="s">
        <v>1</v>
      </c>
      <c r="B104" s="2"/>
    </row>
    <row r="105" spans="1:3">
      <c r="A105" s="5"/>
      <c r="B105" s="6" t="s">
        <v>4</v>
      </c>
      <c r="C105" s="11"/>
    </row>
    <row r="106" spans="1:3">
      <c r="A106" s="5"/>
      <c r="B106" s="6" t="s">
        <v>5</v>
      </c>
      <c r="C106" s="10"/>
    </row>
    <row r="107" spans="1:3">
      <c r="A107" s="5"/>
      <c r="B107" s="6" t="s">
        <v>33</v>
      </c>
      <c r="C107" s="11"/>
    </row>
    <row r="108" spans="1:3">
      <c r="A108" s="5"/>
      <c r="B108" s="6" t="s">
        <v>6</v>
      </c>
      <c r="C108" s="12"/>
    </row>
    <row r="109" spans="1:3">
      <c r="A109" s="5"/>
      <c r="B109" s="6" t="s">
        <v>7</v>
      </c>
      <c r="C109" s="11"/>
    </row>
    <row r="110" spans="1:3">
      <c r="A110" s="5"/>
      <c r="B110" s="6" t="s">
        <v>34</v>
      </c>
      <c r="C110" s="11"/>
    </row>
    <row r="111" spans="1:3">
      <c r="A111" s="5"/>
      <c r="B111" s="6" t="s">
        <v>2</v>
      </c>
      <c r="C111" s="12"/>
    </row>
    <row r="112" spans="1:3">
      <c r="A112" s="5"/>
      <c r="B112" s="5" t="s">
        <v>8</v>
      </c>
      <c r="C112" s="9"/>
    </row>
    <row r="113" spans="1:3">
      <c r="A113" s="11"/>
      <c r="B113" s="4" t="s">
        <v>3</v>
      </c>
      <c r="C113" s="9"/>
    </row>
    <row r="114" spans="1:3">
      <c r="A114" s="11"/>
      <c r="B114" s="4" t="s">
        <v>10</v>
      </c>
    </row>
    <row r="115" spans="1:3">
      <c r="A115" s="11"/>
      <c r="B115" s="11"/>
    </row>
    <row r="116" spans="1:3">
      <c r="A116" s="5" t="s">
        <v>45</v>
      </c>
      <c r="B116" s="2"/>
    </row>
    <row r="117" spans="1:3">
      <c r="A117" s="2"/>
      <c r="B117" s="4" t="s">
        <v>0</v>
      </c>
    </row>
    <row r="118" spans="1:3">
      <c r="A118" s="5" t="s">
        <v>1</v>
      </c>
      <c r="B118" s="2"/>
    </row>
    <row r="119" spans="1:3">
      <c r="A119" s="5"/>
      <c r="B119" s="6" t="s">
        <v>4</v>
      </c>
    </row>
    <row r="120" spans="1:3">
      <c r="A120" s="5"/>
      <c r="B120" s="6" t="s">
        <v>5</v>
      </c>
    </row>
    <row r="121" spans="1:3">
      <c r="A121" s="5"/>
      <c r="B121" s="6" t="s">
        <v>33</v>
      </c>
    </row>
    <row r="122" spans="1:3">
      <c r="A122" s="5"/>
      <c r="B122" s="6" t="s">
        <v>6</v>
      </c>
    </row>
    <row r="123" spans="1:3">
      <c r="A123" s="5"/>
      <c r="B123" s="6" t="s">
        <v>7</v>
      </c>
    </row>
    <row r="124" spans="1:3">
      <c r="A124" s="5"/>
      <c r="B124" s="6" t="s">
        <v>34</v>
      </c>
    </row>
    <row r="125" spans="1:3">
      <c r="A125" s="5"/>
      <c r="B125" s="6" t="s">
        <v>2</v>
      </c>
    </row>
    <row r="126" spans="1:3">
      <c r="A126" s="5"/>
      <c r="B126" s="5" t="s">
        <v>8</v>
      </c>
    </row>
    <row r="127" spans="1:3">
      <c r="A127" s="11"/>
      <c r="B127" s="4" t="s">
        <v>3</v>
      </c>
    </row>
    <row r="128" spans="1:3">
      <c r="A128" s="11"/>
      <c r="B128" s="4" t="s">
        <v>10</v>
      </c>
    </row>
    <row r="129" spans="1:3">
      <c r="A129" s="11"/>
      <c r="B129" s="11"/>
    </row>
    <row r="130" spans="1:3">
      <c r="A130" s="5" t="s">
        <v>46</v>
      </c>
      <c r="B130" s="2"/>
    </row>
    <row r="131" spans="1:3">
      <c r="A131" s="2"/>
      <c r="B131" s="4" t="s">
        <v>0</v>
      </c>
      <c r="C131" s="75">
        <f>SUM(C134)*2</f>
        <v>3000</v>
      </c>
    </row>
    <row r="132" spans="1:3">
      <c r="A132" s="5" t="s">
        <v>1</v>
      </c>
      <c r="B132" s="2"/>
    </row>
    <row r="133" spans="1:3">
      <c r="A133" s="5"/>
      <c r="B133" s="6" t="s">
        <v>4</v>
      </c>
      <c r="C133" s="75" t="s">
        <v>87</v>
      </c>
    </row>
    <row r="134" spans="1:3">
      <c r="A134" s="5"/>
      <c r="B134" s="6" t="s">
        <v>5</v>
      </c>
      <c r="C134" s="94">
        <v>1500</v>
      </c>
    </row>
    <row r="135" spans="1:3">
      <c r="A135" s="5"/>
      <c r="B135" s="6" t="s">
        <v>33</v>
      </c>
      <c r="C135" s="11" t="s">
        <v>88</v>
      </c>
    </row>
    <row r="136" spans="1:3">
      <c r="A136" s="5"/>
      <c r="B136" s="6" t="s">
        <v>6</v>
      </c>
      <c r="C136" s="12">
        <v>45566</v>
      </c>
    </row>
    <row r="137" spans="1:3">
      <c r="A137" s="5"/>
      <c r="B137" s="6" t="s">
        <v>7</v>
      </c>
      <c r="C137" s="11" t="s">
        <v>78</v>
      </c>
    </row>
    <row r="138" spans="1:3">
      <c r="A138" s="5"/>
      <c r="B138" s="6" t="s">
        <v>34</v>
      </c>
      <c r="C138" s="11" t="s">
        <v>89</v>
      </c>
    </row>
    <row r="139" spans="1:3">
      <c r="A139" s="5"/>
      <c r="B139" s="6" t="s">
        <v>2</v>
      </c>
      <c r="C139" s="12">
        <v>45566</v>
      </c>
    </row>
    <row r="140" spans="1:3">
      <c r="A140" s="5"/>
      <c r="B140" s="5" t="s">
        <v>8</v>
      </c>
      <c r="C140" s="95"/>
    </row>
    <row r="141" spans="1:3">
      <c r="A141" s="11"/>
      <c r="B141" s="4" t="s">
        <v>3</v>
      </c>
    </row>
    <row r="142" spans="1:3">
      <c r="A142" s="11"/>
      <c r="B142" s="4" t="s">
        <v>10</v>
      </c>
    </row>
    <row r="143" spans="1:3">
      <c r="A143" s="11"/>
      <c r="B143" s="11"/>
    </row>
    <row r="144" spans="1:3">
      <c r="A144" s="5" t="s">
        <v>47</v>
      </c>
      <c r="B144" s="2"/>
    </row>
    <row r="145" spans="1:3">
      <c r="A145" s="2"/>
      <c r="B145" s="4" t="s">
        <v>0</v>
      </c>
    </row>
    <row r="146" spans="1:3">
      <c r="A146" s="5" t="s">
        <v>1</v>
      </c>
      <c r="B146" s="2"/>
    </row>
    <row r="147" spans="1:3">
      <c r="A147" s="5"/>
      <c r="B147" s="6" t="s">
        <v>4</v>
      </c>
      <c r="C147" s="118"/>
    </row>
    <row r="148" spans="1:3">
      <c r="A148" s="5"/>
      <c r="B148" s="6" t="s">
        <v>5</v>
      </c>
      <c r="C148" s="83"/>
    </row>
    <row r="149" spans="1:3">
      <c r="A149" s="5"/>
      <c r="B149" s="6" t="s">
        <v>33</v>
      </c>
      <c r="C149" s="84"/>
    </row>
    <row r="150" spans="1:3">
      <c r="A150" s="5"/>
      <c r="B150" s="6" t="s">
        <v>6</v>
      </c>
      <c r="C150" s="85"/>
    </row>
    <row r="151" spans="1:3">
      <c r="A151" s="5"/>
      <c r="B151" s="6" t="s">
        <v>7</v>
      </c>
      <c r="C151" s="84"/>
    </row>
    <row r="152" spans="1:3">
      <c r="A152" s="5"/>
      <c r="B152" s="6" t="s">
        <v>34</v>
      </c>
      <c r="C152" s="84"/>
    </row>
    <row r="153" spans="1:3">
      <c r="A153" s="5"/>
      <c r="B153" s="6" t="s">
        <v>2</v>
      </c>
      <c r="C153" s="10"/>
    </row>
    <row r="154" spans="1:3">
      <c r="A154" s="5"/>
      <c r="B154" s="5" t="s">
        <v>8</v>
      </c>
      <c r="C154" s="11"/>
    </row>
    <row r="155" spans="1:3">
      <c r="A155" s="11"/>
      <c r="B155" s="4" t="s">
        <v>3</v>
      </c>
    </row>
    <row r="156" spans="1:3">
      <c r="A156" s="11"/>
      <c r="B156" s="4" t="s">
        <v>10</v>
      </c>
    </row>
    <row r="157" spans="1:3">
      <c r="A157" s="11"/>
      <c r="B157" s="11"/>
    </row>
    <row r="158" spans="1:3">
      <c r="A158" s="5" t="s">
        <v>48</v>
      </c>
      <c r="B158" s="2"/>
    </row>
    <row r="159" spans="1:3">
      <c r="A159" s="2"/>
      <c r="B159" s="4" t="s">
        <v>0</v>
      </c>
      <c r="C159" s="75">
        <f>SUM(C162)*2</f>
        <v>1904</v>
      </c>
    </row>
    <row r="160" spans="1:3">
      <c r="A160" s="5" t="s">
        <v>1</v>
      </c>
      <c r="B160" s="2"/>
    </row>
    <row r="161" spans="1:3">
      <c r="A161" s="5"/>
      <c r="B161" s="6" t="s">
        <v>4</v>
      </c>
      <c r="C161" s="82" t="s">
        <v>92</v>
      </c>
    </row>
    <row r="162" spans="1:3">
      <c r="A162" s="5"/>
      <c r="B162" s="6" t="s">
        <v>5</v>
      </c>
      <c r="C162" s="83">
        <v>952</v>
      </c>
    </row>
    <row r="163" spans="1:3">
      <c r="A163" s="5"/>
      <c r="B163" s="6" t="s">
        <v>33</v>
      </c>
      <c r="C163" s="84" t="s">
        <v>28</v>
      </c>
    </row>
    <row r="164" spans="1:3">
      <c r="A164" s="5"/>
      <c r="B164" s="6" t="s">
        <v>6</v>
      </c>
      <c r="C164" s="85">
        <v>45286</v>
      </c>
    </row>
    <row r="165" spans="1:3">
      <c r="A165" s="5"/>
      <c r="B165" s="6" t="s">
        <v>7</v>
      </c>
      <c r="C165" s="84" t="s">
        <v>93</v>
      </c>
    </row>
    <row r="166" spans="1:3">
      <c r="A166" s="5"/>
      <c r="B166" s="6" t="s">
        <v>34</v>
      </c>
      <c r="C166" s="84" t="s">
        <v>109</v>
      </c>
    </row>
    <row r="167" spans="1:3">
      <c r="A167" s="5"/>
      <c r="B167" s="6" t="s">
        <v>2</v>
      </c>
      <c r="C167" s="12">
        <v>45627</v>
      </c>
    </row>
    <row r="168" spans="1:3">
      <c r="A168" s="5"/>
      <c r="B168" s="5" t="s">
        <v>8</v>
      </c>
      <c r="C168" s="11"/>
    </row>
    <row r="169" spans="1:3">
      <c r="A169" s="11"/>
      <c r="B169" s="4" t="s">
        <v>3</v>
      </c>
    </row>
    <row r="170" spans="1:3">
      <c r="A170" s="11"/>
      <c r="B170" s="4" t="s">
        <v>10</v>
      </c>
    </row>
  </sheetData>
  <mergeCells count="2">
    <mergeCell ref="A1:C1"/>
    <mergeCell ref="A2:C2"/>
  </mergeCells>
  <phoneticPr fontId="35" type="noConversion"/>
  <pageMargins left="0.7" right="0.7" top="0.75" bottom="0.75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AAFB-5D5E-4025-896C-9A5579F0650E}">
  <dimension ref="A1:N64"/>
  <sheetViews>
    <sheetView workbookViewId="0">
      <selection activeCell="E6" sqref="E6"/>
    </sheetView>
  </sheetViews>
  <sheetFormatPr defaultRowHeight="16.5"/>
  <cols>
    <col min="1" max="1" width="9.140625" style="100"/>
    <col min="2" max="2" width="49.5703125" style="100" customWidth="1"/>
    <col min="3" max="3" width="8.5703125" style="100" bestFit="1" customWidth="1"/>
    <col min="4" max="4" width="12.140625" style="100" bestFit="1" customWidth="1"/>
    <col min="5" max="5" width="8.7109375" style="100" bestFit="1" customWidth="1"/>
    <col min="6" max="6" width="7.85546875" style="100" bestFit="1" customWidth="1"/>
    <col min="7" max="7" width="8.7109375" style="100" bestFit="1" customWidth="1"/>
    <col min="8" max="16384" width="9.140625" style="100"/>
  </cols>
  <sheetData>
    <row r="1" spans="1:14">
      <c r="B1" s="101">
        <v>2024</v>
      </c>
      <c r="C1" s="102" t="s">
        <v>84</v>
      </c>
      <c r="D1" s="102"/>
      <c r="E1" s="103" t="s">
        <v>95</v>
      </c>
      <c r="F1" s="102"/>
      <c r="G1" s="102"/>
    </row>
    <row r="2" spans="1:14">
      <c r="C2" s="102" t="s">
        <v>85</v>
      </c>
      <c r="D2" s="102" t="s">
        <v>94</v>
      </c>
      <c r="E2" s="103">
        <v>6</v>
      </c>
      <c r="F2" s="102" t="s">
        <v>86</v>
      </c>
      <c r="G2" s="102">
        <f>SUM(C3:C67)</f>
        <v>8951</v>
      </c>
    </row>
    <row r="3" spans="1:14">
      <c r="A3" s="104">
        <v>1</v>
      </c>
      <c r="B3" s="11" t="s">
        <v>49</v>
      </c>
      <c r="C3" s="105">
        <v>1500</v>
      </c>
      <c r="D3" s="106">
        <v>45323</v>
      </c>
      <c r="E3" s="123" t="s">
        <v>91</v>
      </c>
    </row>
    <row r="4" spans="1:14">
      <c r="A4" s="104">
        <v>2</v>
      </c>
      <c r="B4" s="11" t="s">
        <v>52</v>
      </c>
      <c r="C4" s="105">
        <v>1047</v>
      </c>
      <c r="D4" s="106">
        <v>45413</v>
      </c>
      <c r="E4" s="123" t="s">
        <v>91</v>
      </c>
    </row>
    <row r="5" spans="1:14">
      <c r="A5" s="104">
        <v>3</v>
      </c>
      <c r="B5" s="75" t="s">
        <v>62</v>
      </c>
      <c r="C5" s="109">
        <v>952</v>
      </c>
      <c r="D5" s="106">
        <v>45444</v>
      </c>
      <c r="E5" s="123" t="s">
        <v>91</v>
      </c>
    </row>
    <row r="6" spans="1:14">
      <c r="A6" s="104">
        <v>4</v>
      </c>
      <c r="B6" s="11" t="s">
        <v>77</v>
      </c>
      <c r="C6" s="110">
        <v>3000</v>
      </c>
      <c r="D6" s="106">
        <v>45505</v>
      </c>
      <c r="E6" s="120" t="s">
        <v>113</v>
      </c>
    </row>
    <row r="7" spans="1:14">
      <c r="A7" s="104">
        <v>5</v>
      </c>
      <c r="B7" s="75" t="s">
        <v>87</v>
      </c>
      <c r="C7" s="110">
        <v>1500</v>
      </c>
      <c r="D7" s="106">
        <v>45566</v>
      </c>
      <c r="E7" s="120" t="s">
        <v>113</v>
      </c>
    </row>
    <row r="8" spans="1:14">
      <c r="A8" s="104">
        <v>6</v>
      </c>
      <c r="B8" s="75" t="s">
        <v>96</v>
      </c>
      <c r="C8" s="105">
        <v>952</v>
      </c>
      <c r="D8" s="106">
        <v>45627</v>
      </c>
      <c r="E8" s="120" t="s">
        <v>112</v>
      </c>
    </row>
    <row r="9" spans="1:14">
      <c r="A9" s="104">
        <v>7</v>
      </c>
      <c r="B9" s="75"/>
      <c r="C9" s="105"/>
      <c r="D9" s="106"/>
      <c r="E9" s="120"/>
    </row>
    <row r="10" spans="1:14">
      <c r="A10" s="104">
        <v>8</v>
      </c>
      <c r="B10" s="75"/>
      <c r="C10" s="105"/>
      <c r="D10" s="106"/>
    </row>
    <row r="11" spans="1:14">
      <c r="A11" s="104">
        <v>9</v>
      </c>
      <c r="B11" s="107"/>
      <c r="C11" s="109"/>
      <c r="D11" s="106"/>
    </row>
    <row r="12" spans="1:14">
      <c r="A12" s="104">
        <v>10</v>
      </c>
      <c r="B12" s="11"/>
      <c r="C12" s="110"/>
      <c r="D12" s="106"/>
      <c r="E12" s="120"/>
    </row>
    <row r="13" spans="1:14">
      <c r="A13" s="104">
        <v>11</v>
      </c>
      <c r="B13" s="105"/>
      <c r="C13" s="105"/>
      <c r="D13" s="106"/>
    </row>
    <row r="14" spans="1:14">
      <c r="A14" s="104">
        <v>12</v>
      </c>
      <c r="B14" s="112"/>
      <c r="C14" s="105"/>
      <c r="D14" s="106"/>
    </row>
    <row r="15" spans="1:14">
      <c r="A15" s="104">
        <v>13</v>
      </c>
      <c r="B15" s="107"/>
      <c r="C15" s="105"/>
      <c r="D15" s="106"/>
    </row>
    <row r="16" spans="1:14">
      <c r="A16" s="104">
        <v>14</v>
      </c>
      <c r="B16" s="107"/>
      <c r="C16" s="105"/>
      <c r="D16" s="106"/>
      <c r="M16" s="105"/>
      <c r="N16" s="113"/>
    </row>
    <row r="17" spans="1:14">
      <c r="A17" s="104">
        <v>15</v>
      </c>
      <c r="B17" s="107"/>
      <c r="C17" s="105"/>
      <c r="D17" s="106"/>
      <c r="L17" s="105"/>
      <c r="M17" s="105"/>
      <c r="N17" s="113"/>
    </row>
    <row r="18" spans="1:14">
      <c r="A18" s="104">
        <v>16</v>
      </c>
      <c r="B18" s="109"/>
      <c r="C18" s="105"/>
      <c r="D18" s="106"/>
      <c r="L18" s="105"/>
      <c r="M18" s="105"/>
      <c r="N18" s="113"/>
    </row>
    <row r="19" spans="1:14">
      <c r="A19" s="104">
        <v>17</v>
      </c>
      <c r="B19" s="109"/>
      <c r="C19" s="105"/>
      <c r="D19" s="106"/>
      <c r="L19" s="105"/>
      <c r="M19" s="105"/>
      <c r="N19" s="113"/>
    </row>
    <row r="20" spans="1:14" ht="31.5" customHeight="1">
      <c r="A20" s="104">
        <v>18</v>
      </c>
      <c r="B20" s="109"/>
      <c r="C20" s="105"/>
      <c r="D20" s="106"/>
      <c r="L20" s="105"/>
      <c r="M20" s="105"/>
      <c r="N20" s="113"/>
    </row>
    <row r="21" spans="1:14">
      <c r="A21" s="104">
        <v>19</v>
      </c>
      <c r="B21" s="107"/>
      <c r="C21" s="110"/>
      <c r="D21" s="106"/>
      <c r="L21" s="105"/>
      <c r="M21" s="105"/>
      <c r="N21" s="113"/>
    </row>
    <row r="22" spans="1:14">
      <c r="A22" s="104">
        <v>20</v>
      </c>
      <c r="B22" s="109"/>
      <c r="C22" s="110"/>
      <c r="D22" s="106"/>
      <c r="L22" s="105"/>
      <c r="M22" s="105"/>
      <c r="N22" s="113"/>
    </row>
    <row r="23" spans="1:14">
      <c r="A23" s="104">
        <v>21</v>
      </c>
      <c r="B23" s="107"/>
      <c r="C23" s="105"/>
      <c r="D23" s="106"/>
      <c r="L23" s="105"/>
      <c r="M23" s="105"/>
      <c r="N23" s="113"/>
    </row>
    <row r="24" spans="1:14">
      <c r="A24" s="104">
        <v>22</v>
      </c>
      <c r="B24" s="107"/>
      <c r="C24" s="105"/>
      <c r="D24" s="106"/>
      <c r="L24" s="105"/>
      <c r="M24" s="105"/>
      <c r="N24" s="113"/>
    </row>
    <row r="25" spans="1:14">
      <c r="A25" s="104">
        <v>23</v>
      </c>
      <c r="B25" s="107"/>
      <c r="C25" s="105"/>
      <c r="D25" s="106"/>
      <c r="L25" s="114"/>
      <c r="M25" s="115"/>
      <c r="N25" s="113"/>
    </row>
    <row r="26" spans="1:14">
      <c r="A26" s="104">
        <v>24</v>
      </c>
      <c r="B26" s="107"/>
      <c r="C26" s="105"/>
      <c r="D26" s="106"/>
    </row>
    <row r="27" spans="1:14">
      <c r="A27" s="104">
        <v>25</v>
      </c>
      <c r="B27" s="107"/>
      <c r="C27" s="105"/>
      <c r="D27" s="106"/>
    </row>
    <row r="28" spans="1:14">
      <c r="A28" s="104">
        <v>26</v>
      </c>
      <c r="B28" s="109"/>
      <c r="C28" s="105"/>
      <c r="D28" s="106"/>
    </row>
    <row r="29" spans="1:14">
      <c r="A29" s="104">
        <v>27</v>
      </c>
      <c r="B29" s="109"/>
      <c r="C29" s="105"/>
      <c r="D29" s="106"/>
      <c r="G29" s="116"/>
    </row>
    <row r="30" spans="1:14">
      <c r="A30" s="104">
        <v>28</v>
      </c>
      <c r="B30" s="107"/>
      <c r="C30" s="105"/>
      <c r="D30" s="106"/>
    </row>
    <row r="31" spans="1:14">
      <c r="A31" s="104">
        <v>29</v>
      </c>
      <c r="C31" s="105"/>
      <c r="D31" s="106"/>
    </row>
    <row r="32" spans="1:14">
      <c r="A32" s="104">
        <v>30</v>
      </c>
      <c r="B32" s="107"/>
      <c r="C32" s="105"/>
      <c r="D32" s="106"/>
    </row>
    <row r="33" spans="1:4">
      <c r="A33" s="104">
        <v>31</v>
      </c>
      <c r="B33" s="107"/>
      <c r="C33" s="105"/>
      <c r="D33" s="106"/>
    </row>
    <row r="34" spans="1:4">
      <c r="A34" s="104">
        <v>32</v>
      </c>
      <c r="B34" s="108"/>
      <c r="C34" s="105"/>
      <c r="D34" s="106"/>
    </row>
    <row r="35" spans="1:4">
      <c r="A35" s="104">
        <v>33</v>
      </c>
      <c r="B35" s="107"/>
      <c r="C35" s="105"/>
      <c r="D35" s="106"/>
    </row>
    <row r="36" spans="1:4">
      <c r="A36" s="104">
        <v>34</v>
      </c>
      <c r="B36" s="107"/>
      <c r="C36" s="105"/>
      <c r="D36" s="106"/>
    </row>
    <row r="37" spans="1:4">
      <c r="A37" s="104">
        <v>35</v>
      </c>
      <c r="B37" s="107"/>
      <c r="C37" s="109"/>
      <c r="D37" s="106"/>
    </row>
    <row r="38" spans="1:4">
      <c r="A38" s="104">
        <v>36</v>
      </c>
      <c r="C38" s="105"/>
      <c r="D38" s="106"/>
    </row>
    <row r="39" spans="1:4">
      <c r="A39" s="104">
        <v>37</v>
      </c>
      <c r="B39" s="107"/>
      <c r="C39" s="105"/>
      <c r="D39" s="106"/>
    </row>
    <row r="40" spans="1:4">
      <c r="A40" s="104">
        <v>38</v>
      </c>
      <c r="B40" s="107"/>
      <c r="C40" s="105"/>
      <c r="D40" s="106"/>
    </row>
    <row r="41" spans="1:4">
      <c r="A41" s="104">
        <v>39</v>
      </c>
      <c r="B41" s="107"/>
      <c r="C41" s="105"/>
      <c r="D41" s="106"/>
    </row>
    <row r="42" spans="1:4">
      <c r="A42" s="104">
        <v>40</v>
      </c>
      <c r="B42" s="107"/>
      <c r="C42" s="105"/>
      <c r="D42" s="106"/>
    </row>
    <row r="43" spans="1:4">
      <c r="A43" s="104">
        <v>41</v>
      </c>
      <c r="B43" s="107"/>
      <c r="C43" s="105"/>
      <c r="D43" s="106"/>
    </row>
    <row r="44" spans="1:4">
      <c r="A44" s="104">
        <v>42</v>
      </c>
      <c r="B44" s="107"/>
      <c r="C44" s="105"/>
      <c r="D44" s="106"/>
    </row>
    <row r="45" spans="1:4">
      <c r="A45" s="104">
        <v>43</v>
      </c>
      <c r="B45" s="107"/>
      <c r="C45" s="105"/>
      <c r="D45" s="106"/>
    </row>
    <row r="46" spans="1:4">
      <c r="A46" s="104">
        <v>44</v>
      </c>
      <c r="B46" s="107"/>
      <c r="C46" s="105"/>
      <c r="D46" s="106"/>
    </row>
    <row r="47" spans="1:4">
      <c r="A47" s="104">
        <v>45</v>
      </c>
      <c r="C47" s="105"/>
      <c r="D47" s="106"/>
    </row>
    <row r="48" spans="1:4">
      <c r="A48" s="104">
        <v>46</v>
      </c>
    </row>
    <row r="49" spans="1:1">
      <c r="A49" s="104">
        <v>47</v>
      </c>
    </row>
    <row r="50" spans="1:1">
      <c r="A50" s="104">
        <v>48</v>
      </c>
    </row>
    <row r="51" spans="1:1">
      <c r="A51" s="104">
        <v>49</v>
      </c>
    </row>
    <row r="52" spans="1:1">
      <c r="A52" s="104">
        <v>50</v>
      </c>
    </row>
    <row r="53" spans="1:1">
      <c r="A53" s="104">
        <v>51</v>
      </c>
    </row>
    <row r="54" spans="1:1">
      <c r="A54" s="104">
        <v>52</v>
      </c>
    </row>
    <row r="55" spans="1:1">
      <c r="A55" s="104">
        <v>53</v>
      </c>
    </row>
    <row r="56" spans="1:1">
      <c r="A56" s="104">
        <v>54</v>
      </c>
    </row>
    <row r="57" spans="1:1">
      <c r="A57" s="104">
        <v>55</v>
      </c>
    </row>
    <row r="58" spans="1:1">
      <c r="A58" s="104">
        <v>56</v>
      </c>
    </row>
    <row r="59" spans="1:1">
      <c r="A59" s="104">
        <v>57</v>
      </c>
    </row>
    <row r="60" spans="1:1">
      <c r="A60" s="104">
        <v>58</v>
      </c>
    </row>
    <row r="61" spans="1:1">
      <c r="A61" s="104">
        <v>59</v>
      </c>
    </row>
    <row r="62" spans="1:1">
      <c r="A62" s="104">
        <v>60</v>
      </c>
    </row>
    <row r="64" spans="1:1">
      <c r="A64" s="104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86D-B1AB-4801-B9B1-EF4229246E0D}">
  <sheetPr>
    <pageSetUpPr fitToPage="1"/>
  </sheetPr>
  <dimension ref="A1:D48"/>
  <sheetViews>
    <sheetView topLeftCell="A31" zoomScale="70" zoomScaleNormal="70" workbookViewId="0">
      <selection activeCell="K19" sqref="K19"/>
    </sheetView>
  </sheetViews>
  <sheetFormatPr defaultRowHeight="15.75"/>
  <cols>
    <col min="1" max="1" width="19.5703125" bestFit="1" customWidth="1"/>
    <col min="2" max="2" width="20.140625" bestFit="1" customWidth="1"/>
    <col min="3" max="3" width="39.28515625" bestFit="1" customWidth="1"/>
    <col min="4" max="4" width="40.140625" customWidth="1"/>
  </cols>
  <sheetData>
    <row r="1" spans="1:4" ht="32.25">
      <c r="A1" s="153">
        <v>2023</v>
      </c>
      <c r="B1" s="153"/>
      <c r="C1" s="153"/>
      <c r="D1" s="90">
        <f>(C6+C23)</f>
        <v>5000</v>
      </c>
    </row>
    <row r="2" spans="1:4" ht="21">
      <c r="A2" s="154" t="s">
        <v>31</v>
      </c>
      <c r="B2" s="154"/>
      <c r="C2" s="154"/>
    </row>
    <row r="3" spans="1:4" ht="21">
      <c r="A3" s="18"/>
      <c r="B3" s="18"/>
      <c r="C3" s="18"/>
    </row>
    <row r="4" spans="1:4" ht="21">
      <c r="A4" s="18"/>
    </row>
    <row r="5" spans="1:4" ht="20.25">
      <c r="A5" s="1" t="s">
        <v>35</v>
      </c>
      <c r="B5" s="2"/>
      <c r="C5" s="2"/>
      <c r="D5" s="3"/>
    </row>
    <row r="6" spans="1:4" ht="16.5">
      <c r="A6" s="2"/>
      <c r="B6" s="4" t="s">
        <v>0</v>
      </c>
      <c r="C6" s="8">
        <f>SUM(C9:D9)*2</f>
        <v>2000</v>
      </c>
      <c r="D6" s="3"/>
    </row>
    <row r="7" spans="1:4" ht="16.5">
      <c r="A7" s="5" t="s">
        <v>1</v>
      </c>
      <c r="B7" s="2"/>
      <c r="C7" s="2"/>
      <c r="D7" s="3"/>
    </row>
    <row r="8" spans="1:4" ht="16.5">
      <c r="A8" s="5"/>
      <c r="B8" s="6" t="s">
        <v>4</v>
      </c>
      <c r="C8" s="11" t="s">
        <v>13</v>
      </c>
      <c r="D8" s="11"/>
    </row>
    <row r="9" spans="1:4" ht="16.5">
      <c r="A9" s="5"/>
      <c r="B9" s="6" t="s">
        <v>5</v>
      </c>
      <c r="C9" s="10">
        <v>1000</v>
      </c>
      <c r="D9" s="10"/>
    </row>
    <row r="10" spans="1:4" ht="16.5">
      <c r="A10" s="5"/>
      <c r="B10" s="6" t="s">
        <v>33</v>
      </c>
      <c r="C10" s="11" t="s">
        <v>9</v>
      </c>
      <c r="D10" s="11"/>
    </row>
    <row r="11" spans="1:4" ht="16.5">
      <c r="A11" s="5"/>
      <c r="B11" s="6" t="s">
        <v>6</v>
      </c>
      <c r="C11" s="12">
        <v>45167</v>
      </c>
      <c r="D11" s="12"/>
    </row>
    <row r="12" spans="1:4" ht="16.5">
      <c r="A12" s="5"/>
      <c r="B12" s="6" t="s">
        <v>7</v>
      </c>
      <c r="C12" s="11" t="s">
        <v>15</v>
      </c>
      <c r="D12" s="11"/>
    </row>
    <row r="13" spans="1:4" ht="16.5">
      <c r="A13" s="5"/>
      <c r="B13" s="6" t="s">
        <v>34</v>
      </c>
      <c r="C13" s="11" t="s">
        <v>17</v>
      </c>
      <c r="D13" s="11"/>
    </row>
    <row r="14" spans="1:4" ht="16.5">
      <c r="A14" s="5"/>
      <c r="B14" s="6" t="s">
        <v>2</v>
      </c>
      <c r="C14" s="13">
        <v>45170</v>
      </c>
      <c r="D14" s="13"/>
    </row>
    <row r="15" spans="1:4" ht="16.5">
      <c r="A15" s="5"/>
      <c r="B15" s="5" t="s">
        <v>8</v>
      </c>
      <c r="C15" s="95" t="s">
        <v>61</v>
      </c>
      <c r="D15" s="95"/>
    </row>
    <row r="16" spans="1:4" ht="16.5">
      <c r="A16" s="3"/>
      <c r="B16" s="4" t="s">
        <v>3</v>
      </c>
      <c r="C16" s="9"/>
      <c r="D16" s="9"/>
    </row>
    <row r="17" spans="1:4" ht="16.5">
      <c r="A17" s="3"/>
      <c r="B17" s="4" t="s">
        <v>10</v>
      </c>
      <c r="C17" s="7"/>
      <c r="D17" s="7"/>
    </row>
    <row r="18" spans="1:4">
      <c r="A18" s="3"/>
      <c r="B18" s="3"/>
      <c r="C18" s="3"/>
      <c r="D18" s="3"/>
    </row>
    <row r="19" spans="1:4">
      <c r="D19" s="3"/>
    </row>
    <row r="20" spans="1:4">
      <c r="D20" s="3"/>
    </row>
    <row r="21" spans="1:4">
      <c r="A21" s="3"/>
      <c r="B21" s="3"/>
      <c r="D21" s="3"/>
    </row>
    <row r="22" spans="1:4" ht="20.25">
      <c r="A22" s="1" t="s">
        <v>19</v>
      </c>
      <c r="B22" s="2"/>
      <c r="C22" s="81"/>
    </row>
    <row r="23" spans="1:4" ht="16.5">
      <c r="A23" s="2"/>
      <c r="B23" s="4" t="s">
        <v>0</v>
      </c>
      <c r="C23" s="8">
        <f>C26*2</f>
        <v>3000</v>
      </c>
    </row>
    <row r="24" spans="1:4" ht="16.5">
      <c r="A24" s="5" t="s">
        <v>1</v>
      </c>
      <c r="B24" s="2"/>
      <c r="C24" s="81"/>
    </row>
    <row r="25" spans="1:4" ht="16.5">
      <c r="A25" s="5"/>
      <c r="B25" s="6" t="s">
        <v>4</v>
      </c>
      <c r="C25" s="82" t="s">
        <v>27</v>
      </c>
    </row>
    <row r="26" spans="1:4" ht="16.5">
      <c r="A26" s="5"/>
      <c r="B26" s="6" t="s">
        <v>5</v>
      </c>
      <c r="C26" s="83">
        <v>1500</v>
      </c>
    </row>
    <row r="27" spans="1:4" ht="16.5">
      <c r="A27" s="5"/>
      <c r="B27" s="6" t="s">
        <v>33</v>
      </c>
      <c r="C27" s="84" t="s">
        <v>28</v>
      </c>
    </row>
    <row r="28" spans="1:4" ht="16.5">
      <c r="A28" s="5"/>
      <c r="B28" s="6" t="s">
        <v>6</v>
      </c>
      <c r="C28" s="85">
        <v>45279</v>
      </c>
    </row>
    <row r="29" spans="1:4" ht="16.5">
      <c r="A29" s="5"/>
      <c r="B29" s="6" t="s">
        <v>7</v>
      </c>
      <c r="C29" s="84" t="s">
        <v>29</v>
      </c>
    </row>
    <row r="30" spans="1:4" ht="16.5">
      <c r="A30" s="5"/>
      <c r="B30" s="6" t="s">
        <v>34</v>
      </c>
      <c r="C30" s="84" t="s">
        <v>30</v>
      </c>
    </row>
    <row r="31" spans="1:4" ht="16.5">
      <c r="A31" s="5"/>
      <c r="B31" s="6" t="s">
        <v>2</v>
      </c>
      <c r="C31" s="86">
        <v>45285</v>
      </c>
    </row>
    <row r="32" spans="1:4" ht="16.5">
      <c r="A32" s="5"/>
      <c r="B32" s="5" t="s">
        <v>8</v>
      </c>
      <c r="C32" s="99" t="s">
        <v>91</v>
      </c>
    </row>
    <row r="33" spans="1:3" ht="16.5">
      <c r="A33" s="3"/>
      <c r="B33" s="4" t="s">
        <v>3</v>
      </c>
      <c r="C33" s="87"/>
    </row>
    <row r="34" spans="1:3" ht="16.5">
      <c r="A34" s="3"/>
      <c r="B34" s="4" t="s">
        <v>10</v>
      </c>
      <c r="C34" s="82"/>
    </row>
    <row r="35" spans="1:3">
      <c r="A35" s="3"/>
      <c r="B35" s="3"/>
    </row>
    <row r="36" spans="1:3" ht="20.25">
      <c r="A36" s="1" t="s">
        <v>37</v>
      </c>
      <c r="B36" s="2"/>
    </row>
    <row r="37" spans="1:3" ht="16.5">
      <c r="A37" s="2"/>
      <c r="B37" s="4" t="s">
        <v>0</v>
      </c>
    </row>
    <row r="38" spans="1:3" ht="16.5">
      <c r="A38" s="5" t="s">
        <v>1</v>
      </c>
      <c r="B38" s="2"/>
    </row>
    <row r="39" spans="1:3" ht="16.5">
      <c r="A39" s="5"/>
      <c r="B39" s="6" t="s">
        <v>4</v>
      </c>
    </row>
    <row r="40" spans="1:3" ht="16.5">
      <c r="A40" s="5"/>
      <c r="B40" s="6" t="s">
        <v>5</v>
      </c>
    </row>
    <row r="41" spans="1:3" ht="16.5">
      <c r="A41" s="5"/>
      <c r="B41" s="6" t="s">
        <v>33</v>
      </c>
    </row>
    <row r="42" spans="1:3" ht="16.5">
      <c r="A42" s="5"/>
      <c r="B42" s="6" t="s">
        <v>6</v>
      </c>
    </row>
    <row r="43" spans="1:3" ht="16.5">
      <c r="A43" s="5"/>
      <c r="B43" s="6" t="s">
        <v>7</v>
      </c>
    </row>
    <row r="44" spans="1:3" ht="16.5">
      <c r="A44" s="5"/>
      <c r="B44" s="6" t="s">
        <v>34</v>
      </c>
    </row>
    <row r="45" spans="1:3" ht="16.5">
      <c r="A45" s="5"/>
      <c r="B45" s="6" t="s">
        <v>2</v>
      </c>
    </row>
    <row r="46" spans="1:3" ht="16.5">
      <c r="A46" s="5"/>
      <c r="B46" s="5" t="s">
        <v>8</v>
      </c>
    </row>
    <row r="47" spans="1:3" ht="16.5">
      <c r="A47" s="3"/>
      <c r="B47" s="4" t="s">
        <v>3</v>
      </c>
    </row>
    <row r="48" spans="1:3" ht="16.5">
      <c r="A48" s="3"/>
      <c r="B48" s="4" t="s">
        <v>10</v>
      </c>
    </row>
  </sheetData>
  <mergeCells count="2">
    <mergeCell ref="A1:C1"/>
    <mergeCell ref="A2:C2"/>
  </mergeCells>
  <phoneticPr fontId="35" type="noConversion"/>
  <pageMargins left="0.7" right="0.7" top="0.75" bottom="0.75" header="0.3" footer="0.3"/>
  <pageSetup paperSize="9" scale="6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B180-00FB-4C95-8C35-54A5EB07B7F7}">
  <dimension ref="A1:N64"/>
  <sheetViews>
    <sheetView workbookViewId="0">
      <selection activeCell="E5" sqref="B5:E5"/>
    </sheetView>
  </sheetViews>
  <sheetFormatPr defaultRowHeight="16.5"/>
  <cols>
    <col min="1" max="1" width="9.140625" style="100"/>
    <col min="2" max="2" width="49.5703125" style="100" customWidth="1"/>
    <col min="3" max="3" width="8.5703125" style="100" bestFit="1" customWidth="1"/>
    <col min="4" max="4" width="12.140625" style="100" bestFit="1" customWidth="1"/>
    <col min="5" max="5" width="8.7109375" style="100" bestFit="1" customWidth="1"/>
    <col min="6" max="6" width="7.85546875" style="100" bestFit="1" customWidth="1"/>
    <col min="7" max="7" width="8.7109375" style="100" bestFit="1" customWidth="1"/>
    <col min="8" max="16384" width="9.140625" style="100"/>
  </cols>
  <sheetData>
    <row r="1" spans="1:14">
      <c r="B1" s="101">
        <v>2023</v>
      </c>
      <c r="C1" s="102" t="s">
        <v>84</v>
      </c>
      <c r="D1" s="102"/>
      <c r="E1" s="103" t="s">
        <v>95</v>
      </c>
      <c r="F1" s="102"/>
      <c r="G1" s="102"/>
    </row>
    <row r="2" spans="1:14">
      <c r="C2" s="102" t="s">
        <v>85</v>
      </c>
      <c r="D2" s="102" t="s">
        <v>94</v>
      </c>
      <c r="E2" s="103">
        <v>3</v>
      </c>
      <c r="F2" s="102" t="s">
        <v>86</v>
      </c>
      <c r="G2" s="102">
        <f>SUM(C3:C67)</f>
        <v>2500</v>
      </c>
    </row>
    <row r="3" spans="1:14">
      <c r="A3" s="104">
        <v>1</v>
      </c>
      <c r="B3" s="11" t="s">
        <v>13</v>
      </c>
      <c r="C3" s="105">
        <v>1000</v>
      </c>
      <c r="D3" s="106">
        <v>45170</v>
      </c>
      <c r="E3" s="120" t="s">
        <v>112</v>
      </c>
    </row>
    <row r="4" spans="1:14">
      <c r="A4" s="104">
        <v>2</v>
      </c>
      <c r="B4" s="82" t="s">
        <v>27</v>
      </c>
      <c r="C4" s="105">
        <v>1500</v>
      </c>
      <c r="D4" s="106">
        <v>45231</v>
      </c>
      <c r="E4" s="123" t="s">
        <v>91</v>
      </c>
    </row>
    <row r="5" spans="1:14">
      <c r="A5" s="104">
        <v>3</v>
      </c>
      <c r="B5" s="82"/>
      <c r="C5" s="105"/>
      <c r="D5" s="106"/>
      <c r="E5" s="123"/>
    </row>
    <row r="6" spans="1:14">
      <c r="A6" s="104">
        <v>4</v>
      </c>
      <c r="B6" s="107"/>
      <c r="C6" s="105"/>
      <c r="D6" s="106"/>
      <c r="E6" s="123"/>
    </row>
    <row r="7" spans="1:14">
      <c r="A7" s="104">
        <v>5</v>
      </c>
      <c r="B7" s="108"/>
      <c r="C7" s="109"/>
      <c r="D7" s="106"/>
    </row>
    <row r="8" spans="1:14">
      <c r="A8" s="104">
        <v>6</v>
      </c>
      <c r="B8" s="107"/>
      <c r="C8" s="110"/>
      <c r="D8" s="106"/>
    </row>
    <row r="9" spans="1:14">
      <c r="A9" s="104">
        <v>7</v>
      </c>
      <c r="B9" s="107"/>
      <c r="C9" s="110"/>
      <c r="D9" s="106"/>
    </row>
    <row r="10" spans="1:14">
      <c r="A10" s="104">
        <v>8</v>
      </c>
      <c r="B10" s="111"/>
      <c r="C10" s="105"/>
      <c r="D10" s="106"/>
    </row>
    <row r="11" spans="1:14">
      <c r="A11" s="104">
        <v>9</v>
      </c>
      <c r="B11" s="107"/>
      <c r="C11" s="109"/>
      <c r="D11" s="106"/>
    </row>
    <row r="12" spans="1:14">
      <c r="A12" s="104">
        <v>10</v>
      </c>
      <c r="C12" s="105"/>
      <c r="D12" s="106"/>
    </row>
    <row r="13" spans="1:14">
      <c r="A13" s="104">
        <v>11</v>
      </c>
      <c r="B13" s="105"/>
      <c r="C13" s="105"/>
      <c r="D13" s="106"/>
    </row>
    <row r="14" spans="1:14">
      <c r="A14" s="104">
        <v>12</v>
      </c>
      <c r="B14" s="112"/>
      <c r="C14" s="105"/>
      <c r="D14" s="106"/>
    </row>
    <row r="15" spans="1:14">
      <c r="A15" s="104">
        <v>13</v>
      </c>
      <c r="B15" s="107"/>
      <c r="C15" s="105"/>
      <c r="D15" s="106"/>
    </row>
    <row r="16" spans="1:14">
      <c r="A16" s="104">
        <v>14</v>
      </c>
      <c r="B16" s="107"/>
      <c r="C16" s="105"/>
      <c r="D16" s="106"/>
      <c r="M16" s="105"/>
      <c r="N16" s="113"/>
    </row>
    <row r="17" spans="1:14">
      <c r="A17" s="104">
        <v>15</v>
      </c>
      <c r="B17" s="107"/>
      <c r="C17" s="105"/>
      <c r="D17" s="106"/>
      <c r="L17" s="105"/>
      <c r="M17" s="105"/>
      <c r="N17" s="113"/>
    </row>
    <row r="18" spans="1:14">
      <c r="A18" s="104">
        <v>16</v>
      </c>
      <c r="B18" s="109"/>
      <c r="C18" s="105"/>
      <c r="D18" s="106"/>
      <c r="L18" s="105"/>
      <c r="M18" s="105"/>
      <c r="N18" s="113"/>
    </row>
    <row r="19" spans="1:14">
      <c r="A19" s="104">
        <v>17</v>
      </c>
      <c r="B19" s="109"/>
      <c r="C19" s="105"/>
      <c r="D19" s="106"/>
      <c r="L19" s="105"/>
      <c r="M19" s="105"/>
      <c r="N19" s="113"/>
    </row>
    <row r="20" spans="1:14" ht="31.5" customHeight="1">
      <c r="A20" s="104">
        <v>18</v>
      </c>
      <c r="B20" s="109"/>
      <c r="C20" s="105"/>
      <c r="D20" s="106"/>
      <c r="L20" s="105"/>
      <c r="M20" s="105"/>
      <c r="N20" s="113"/>
    </row>
    <row r="21" spans="1:14">
      <c r="A21" s="104">
        <v>19</v>
      </c>
      <c r="B21" s="107"/>
      <c r="C21" s="110"/>
      <c r="D21" s="106"/>
      <c r="L21" s="105"/>
      <c r="M21" s="105"/>
      <c r="N21" s="113"/>
    </row>
    <row r="22" spans="1:14">
      <c r="A22" s="104">
        <v>20</v>
      </c>
      <c r="B22" s="109"/>
      <c r="C22" s="110"/>
      <c r="D22" s="106"/>
      <c r="L22" s="105"/>
      <c r="M22" s="105"/>
      <c r="N22" s="113"/>
    </row>
    <row r="23" spans="1:14">
      <c r="A23" s="104">
        <v>21</v>
      </c>
      <c r="B23" s="107"/>
      <c r="C23" s="105"/>
      <c r="D23" s="106"/>
      <c r="L23" s="105"/>
      <c r="M23" s="105"/>
      <c r="N23" s="113"/>
    </row>
    <row r="24" spans="1:14">
      <c r="A24" s="104">
        <v>22</v>
      </c>
      <c r="B24" s="107"/>
      <c r="C24" s="105"/>
      <c r="D24" s="106"/>
      <c r="L24" s="105"/>
      <c r="M24" s="105"/>
      <c r="N24" s="113"/>
    </row>
    <row r="25" spans="1:14">
      <c r="A25" s="104">
        <v>23</v>
      </c>
      <c r="B25" s="107"/>
      <c r="C25" s="105"/>
      <c r="D25" s="106"/>
      <c r="L25" s="114"/>
      <c r="M25" s="115"/>
      <c r="N25" s="113"/>
    </row>
    <row r="26" spans="1:14">
      <c r="A26" s="104">
        <v>24</v>
      </c>
      <c r="B26" s="107"/>
      <c r="C26" s="105"/>
      <c r="D26" s="106"/>
    </row>
    <row r="27" spans="1:14">
      <c r="A27" s="104">
        <v>25</v>
      </c>
      <c r="B27" s="107"/>
      <c r="C27" s="105"/>
      <c r="D27" s="106"/>
    </row>
    <row r="28" spans="1:14">
      <c r="A28" s="104">
        <v>26</v>
      </c>
      <c r="B28" s="109"/>
      <c r="C28" s="105"/>
      <c r="D28" s="106"/>
    </row>
    <row r="29" spans="1:14">
      <c r="A29" s="104">
        <v>27</v>
      </c>
      <c r="B29" s="109"/>
      <c r="C29" s="105"/>
      <c r="D29" s="106"/>
      <c r="G29" s="116"/>
    </row>
    <row r="30" spans="1:14">
      <c r="A30" s="104">
        <v>28</v>
      </c>
      <c r="B30" s="107"/>
      <c r="C30" s="105"/>
      <c r="D30" s="106"/>
    </row>
    <row r="31" spans="1:14">
      <c r="A31" s="104">
        <v>29</v>
      </c>
      <c r="C31" s="105"/>
      <c r="D31" s="106"/>
    </row>
    <row r="32" spans="1:14">
      <c r="A32" s="104">
        <v>30</v>
      </c>
      <c r="B32" s="107"/>
      <c r="C32" s="105"/>
      <c r="D32" s="106"/>
    </row>
    <row r="33" spans="1:4">
      <c r="A33" s="104">
        <v>31</v>
      </c>
      <c r="B33" s="107"/>
      <c r="C33" s="105"/>
      <c r="D33" s="106"/>
    </row>
    <row r="34" spans="1:4">
      <c r="A34" s="104">
        <v>32</v>
      </c>
      <c r="B34" s="108"/>
      <c r="C34" s="105"/>
      <c r="D34" s="106"/>
    </row>
    <row r="35" spans="1:4">
      <c r="A35" s="104">
        <v>33</v>
      </c>
      <c r="B35" s="107"/>
      <c r="C35" s="105"/>
      <c r="D35" s="106"/>
    </row>
    <row r="36" spans="1:4">
      <c r="A36" s="104">
        <v>34</v>
      </c>
      <c r="B36" s="107"/>
      <c r="C36" s="105"/>
      <c r="D36" s="106"/>
    </row>
    <row r="37" spans="1:4">
      <c r="A37" s="104">
        <v>35</v>
      </c>
      <c r="B37" s="107"/>
      <c r="C37" s="109"/>
      <c r="D37" s="106"/>
    </row>
    <row r="38" spans="1:4">
      <c r="A38" s="104">
        <v>36</v>
      </c>
      <c r="C38" s="105"/>
      <c r="D38" s="106"/>
    </row>
    <row r="39" spans="1:4">
      <c r="A39" s="104">
        <v>37</v>
      </c>
      <c r="B39" s="107"/>
      <c r="C39" s="105"/>
      <c r="D39" s="106"/>
    </row>
    <row r="40" spans="1:4">
      <c r="A40" s="104">
        <v>38</v>
      </c>
      <c r="B40" s="107"/>
      <c r="C40" s="105"/>
      <c r="D40" s="106"/>
    </row>
    <row r="41" spans="1:4">
      <c r="A41" s="104">
        <v>39</v>
      </c>
      <c r="B41" s="107"/>
      <c r="C41" s="105"/>
      <c r="D41" s="106"/>
    </row>
    <row r="42" spans="1:4">
      <c r="A42" s="104">
        <v>40</v>
      </c>
      <c r="B42" s="107"/>
      <c r="C42" s="105"/>
      <c r="D42" s="106"/>
    </row>
    <row r="43" spans="1:4">
      <c r="A43" s="104">
        <v>41</v>
      </c>
      <c r="B43" s="107"/>
      <c r="C43" s="105"/>
      <c r="D43" s="106"/>
    </row>
    <row r="44" spans="1:4">
      <c r="A44" s="104">
        <v>42</v>
      </c>
      <c r="B44" s="107"/>
      <c r="C44" s="105"/>
      <c r="D44" s="106"/>
    </row>
    <row r="45" spans="1:4">
      <c r="A45" s="104">
        <v>43</v>
      </c>
      <c r="B45" s="107"/>
      <c r="C45" s="105"/>
      <c r="D45" s="106"/>
    </row>
    <row r="46" spans="1:4">
      <c r="A46" s="104">
        <v>44</v>
      </c>
      <c r="B46" s="107"/>
      <c r="C46" s="105"/>
      <c r="D46" s="106"/>
    </row>
    <row r="47" spans="1:4">
      <c r="A47" s="104">
        <v>45</v>
      </c>
      <c r="C47" s="105"/>
      <c r="D47" s="106"/>
    </row>
    <row r="48" spans="1:4">
      <c r="A48" s="104">
        <v>46</v>
      </c>
    </row>
    <row r="49" spans="1:1">
      <c r="A49" s="104">
        <v>47</v>
      </c>
    </row>
    <row r="50" spans="1:1">
      <c r="A50" s="104">
        <v>48</v>
      </c>
    </row>
    <row r="51" spans="1:1">
      <c r="A51" s="104">
        <v>49</v>
      </c>
    </row>
    <row r="52" spans="1:1">
      <c r="A52" s="104">
        <v>50</v>
      </c>
    </row>
    <row r="53" spans="1:1">
      <c r="A53" s="104">
        <v>51</v>
      </c>
    </row>
    <row r="54" spans="1:1">
      <c r="A54" s="104">
        <v>52</v>
      </c>
    </row>
    <row r="55" spans="1:1">
      <c r="A55" s="104">
        <v>53</v>
      </c>
    </row>
    <row r="56" spans="1:1">
      <c r="A56" s="104">
        <v>54</v>
      </c>
    </row>
    <row r="57" spans="1:1">
      <c r="A57" s="104">
        <v>55</v>
      </c>
    </row>
    <row r="58" spans="1:1">
      <c r="A58" s="104">
        <v>56</v>
      </c>
    </row>
    <row r="59" spans="1:1">
      <c r="A59" s="104">
        <v>57</v>
      </c>
    </row>
    <row r="60" spans="1:1">
      <c r="A60" s="104">
        <v>58</v>
      </c>
    </row>
    <row r="61" spans="1:1">
      <c r="A61" s="104">
        <v>59</v>
      </c>
    </row>
    <row r="62" spans="1:1">
      <c r="A62" s="104">
        <v>60</v>
      </c>
    </row>
    <row r="64" spans="1:1">
      <c r="A64" s="104"/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</vt:i4>
      </vt:variant>
    </vt:vector>
  </HeadingPairs>
  <TitlesOfParts>
    <vt:vector size="10" baseType="lpstr">
      <vt:lpstr>黑印總表</vt:lpstr>
      <vt:lpstr>黑印統計表 </vt:lpstr>
      <vt:lpstr>退機</vt:lpstr>
      <vt:lpstr>2025.1-2025.12 </vt:lpstr>
      <vt:lpstr>統計表 2025</vt:lpstr>
      <vt:lpstr>2024.1-2024.12</vt:lpstr>
      <vt:lpstr>統計表 2024</vt:lpstr>
      <vt:lpstr>2023.1-2023.12</vt:lpstr>
      <vt:lpstr>統計表 2023</vt:lpstr>
      <vt:lpstr>'2023.1-2023.12'!Print_Area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2025-08-28T00:47:32Z</dcterms:modified>
</cp:coreProperties>
</file>