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firstSheet="6" activeTab="10"/>
  </bookViews>
  <sheets>
    <sheet name="PMMA_const_full" sheetId="1" r:id="rId1"/>
    <sheet name="PMMA_const_hybrid" sheetId="2" r:id="rId2"/>
    <sheet name="PMMA_linear_full" sheetId="3" r:id="rId3"/>
    <sheet name="PMMA_linear_hybrid" sheetId="4" r:id="rId4"/>
    <sheet name="E_Glass_const_full" sheetId="5" r:id="rId5"/>
    <sheet name="E_Glass_const_hybrid" sheetId="8" r:id="rId6"/>
    <sheet name="E_Glass_linear_full" sheetId="6" r:id="rId7"/>
    <sheet name="E_Glass_linear_hybrid" sheetId="7" r:id="rId8"/>
    <sheet name="E_Glass_linear_full_2mass" sheetId="9" r:id="rId9"/>
    <sheet name="E_Glass_linear_full_mass_fbtemp" sheetId="10" r:id="rId10"/>
    <sheet name="multiReactionCharringHybrid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0" l="1"/>
  <c r="D16" i="10"/>
  <c r="D13" i="10"/>
  <c r="D12" i="10"/>
  <c r="D11" i="10"/>
  <c r="D10" i="10"/>
  <c r="D9" i="10"/>
  <c r="D8" i="10"/>
  <c r="D7" i="10"/>
  <c r="D6" i="10"/>
  <c r="D5" i="10"/>
  <c r="D4" i="10"/>
  <c r="D3" i="10"/>
  <c r="D2" i="10"/>
  <c r="D3" i="9" l="1"/>
  <c r="D4" i="9"/>
  <c r="D5" i="9"/>
  <c r="D6" i="9"/>
  <c r="D7" i="9"/>
  <c r="D8" i="9"/>
  <c r="D9" i="9"/>
  <c r="D10" i="9"/>
  <c r="D11" i="9"/>
  <c r="D12" i="9"/>
  <c r="D13" i="9"/>
  <c r="D16" i="9"/>
  <c r="D18" i="9"/>
  <c r="D2" i="9"/>
  <c r="D2" i="7"/>
  <c r="D19" i="7" l="1"/>
  <c r="D19" i="8"/>
  <c r="D19" i="4"/>
  <c r="D19" i="2"/>
  <c r="F19" i="6"/>
  <c r="D19" i="6"/>
  <c r="F19" i="5"/>
  <c r="D19" i="5"/>
  <c r="F19" i="3"/>
  <c r="D19" i="3"/>
  <c r="F19" i="1"/>
  <c r="D19" i="1"/>
  <c r="D18" i="8" l="1"/>
  <c r="D16" i="8"/>
  <c r="D12" i="8"/>
  <c r="D10" i="8"/>
  <c r="D8" i="8"/>
  <c r="D6" i="8"/>
  <c r="D5" i="8"/>
  <c r="D4" i="8"/>
  <c r="D3" i="8"/>
  <c r="D2" i="8"/>
  <c r="D17" i="7" l="1"/>
  <c r="D15" i="7"/>
  <c r="D10" i="7"/>
  <c r="D11" i="7"/>
  <c r="D12" i="7"/>
  <c r="D13" i="7"/>
  <c r="D18" i="7"/>
  <c r="D16" i="7"/>
  <c r="D14" i="7"/>
  <c r="D9" i="7"/>
  <c r="D8" i="7"/>
  <c r="D7" i="7"/>
  <c r="D6" i="7"/>
  <c r="D5" i="7"/>
  <c r="D4" i="7"/>
  <c r="D3" i="7"/>
  <c r="D13" i="6"/>
  <c r="D11" i="6"/>
  <c r="F13" i="6"/>
  <c r="F11" i="6"/>
  <c r="F9" i="6"/>
  <c r="F7" i="6"/>
  <c r="F3" i="6"/>
  <c r="F4" i="6"/>
  <c r="F5" i="6"/>
  <c r="F6" i="6"/>
  <c r="D9" i="6"/>
  <c r="D7" i="6"/>
  <c r="F18" i="6"/>
  <c r="D18" i="6"/>
  <c r="F16" i="6"/>
  <c r="D16" i="6"/>
  <c r="F12" i="6"/>
  <c r="D12" i="6"/>
  <c r="F10" i="6"/>
  <c r="D10" i="6"/>
  <c r="F8" i="6"/>
  <c r="D8" i="6"/>
  <c r="D6" i="6"/>
  <c r="D5" i="6"/>
  <c r="D4" i="6"/>
  <c r="D3" i="6"/>
  <c r="F2" i="6"/>
  <c r="D2" i="6"/>
  <c r="F3" i="5"/>
  <c r="F4" i="5"/>
  <c r="F5" i="5"/>
  <c r="F6" i="5"/>
  <c r="F8" i="5"/>
  <c r="F10" i="5"/>
  <c r="F12" i="5"/>
  <c r="F16" i="5"/>
  <c r="F18" i="5"/>
  <c r="F2" i="5"/>
  <c r="D3" i="5"/>
  <c r="D4" i="5"/>
  <c r="D5" i="5"/>
  <c r="D6" i="5"/>
  <c r="D8" i="5"/>
  <c r="D10" i="5"/>
  <c r="D12" i="5"/>
  <c r="D16" i="5"/>
  <c r="D18" i="5"/>
  <c r="D2" i="5"/>
  <c r="D18" i="4" l="1"/>
  <c r="D16" i="4"/>
  <c r="D9" i="4"/>
  <c r="D8" i="4"/>
  <c r="D7" i="4"/>
  <c r="D6" i="4"/>
  <c r="D5" i="4"/>
  <c r="D4" i="4"/>
  <c r="D3" i="4"/>
  <c r="D2" i="4"/>
  <c r="F9" i="3"/>
  <c r="F7" i="3"/>
  <c r="D9" i="3"/>
  <c r="D7" i="3"/>
  <c r="F18" i="3"/>
  <c r="D18" i="3"/>
  <c r="F16" i="3"/>
  <c r="D16" i="3"/>
  <c r="F8" i="3"/>
  <c r="D8" i="3"/>
  <c r="F6" i="3"/>
  <c r="D6" i="3"/>
  <c r="F5" i="3"/>
  <c r="D5" i="3"/>
  <c r="F4" i="3"/>
  <c r="D4" i="3"/>
  <c r="F3" i="3"/>
  <c r="D3" i="3"/>
  <c r="F2" i="3"/>
  <c r="D2" i="3"/>
  <c r="D18" i="2"/>
  <c r="D16" i="2"/>
  <c r="D8" i="2"/>
  <c r="D6" i="2"/>
  <c r="D5" i="2"/>
  <c r="D4" i="2"/>
  <c r="D3" i="2"/>
  <c r="D2" i="2"/>
  <c r="F3" i="1"/>
  <c r="F4" i="1"/>
  <c r="F5" i="1"/>
  <c r="F6" i="1"/>
  <c r="F8" i="1"/>
  <c r="F16" i="1"/>
  <c r="F18" i="1"/>
  <c r="F2" i="1"/>
  <c r="D3" i="1"/>
  <c r="D4" i="1"/>
  <c r="D5" i="1"/>
  <c r="D6" i="1"/>
  <c r="D8" i="1"/>
  <c r="D16" i="1"/>
  <c r="D18" i="1"/>
  <c r="D2" i="1"/>
</calcChain>
</file>

<file path=xl/sharedStrings.xml><?xml version="1.0" encoding="utf-8"?>
<sst xmlns="http://schemas.openxmlformats.org/spreadsheetml/2006/main" count="222" uniqueCount="26">
  <si>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</si>
  <si>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</si>
  <si>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</si>
  <si>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</si>
  <si>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</si>
  <si>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</si>
  <si>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</si>
  <si>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</si>
  <si>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</si>
  <si>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kc_a (W/m/K)</t>
  </si>
  <si>
    <t>kc_b (W/m/K^2)</t>
  </si>
  <si>
    <t>Cpc_a (J/kg/K)</t>
  </si>
  <si>
    <t>Cpc_b (J/kg/K^2)</t>
  </si>
  <si>
    <t>ρv (kg/m^3)</t>
  </si>
  <si>
    <t>ρc (kg/m^3)</t>
  </si>
  <si>
    <t>εv</t>
  </si>
  <si>
    <t>εc</t>
  </si>
  <si>
    <t>Kv (1/m)</t>
  </si>
  <si>
    <t>Virtual inputs</t>
  </si>
  <si>
    <t>20% deviation results</t>
  </si>
  <si>
    <t>20% deviation error (%)</t>
  </si>
  <si>
    <t>4 times deviation results</t>
  </si>
  <si>
    <t>4 times deviation error (%)</t>
  </si>
  <si>
    <t>Hybrid method</t>
  </si>
  <si>
    <t>Hybrid error (%)</t>
  </si>
  <si>
    <t>ρv, ρc, εc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</si>
</sst>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0" fontId="0" fillId="0" borderId="0" xfId="0" applyNumberFormat="1"/>
    <xf numFmtId="11" fontId="0" fillId="0" borderId="0" xfId="0" applyNumberFormat="1" applyFill="1" applyBorder="1"/>
    <xf numFmtId="0" fontId="2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6" sqref="E6"/>
    </sheetView>
  </sheetViews>
  <sheetFormatPr defaultRowHeight="15" x14ac:dyDescent="0.25"/>
  <cols>
    <col min="1" max="1" width="27.140625" customWidth="1"/>
    <col min="2" max="2" width="8.5703125" bestFit="1" customWidth="1"/>
    <col min="3" max="3" width="15.28515625" bestFit="1" customWidth="1"/>
    <col min="4" max="4" width="21.140625" bestFit="1" customWidth="1"/>
    <col min="5" max="5" width="23.140625" bestFit="1" customWidth="1"/>
    <col min="6" max="6" width="25" bestFit="1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47600000000</v>
      </c>
      <c r="D2" s="4">
        <f>ABS(C2-B2)/B2</f>
        <v>6.2992125984251968E-2</v>
      </c>
      <c r="E2" s="3">
        <v>87100000000</v>
      </c>
      <c r="F2" s="4">
        <f>ABS(E2-B2)/B2</f>
        <v>0.71456692913385822</v>
      </c>
    </row>
    <row r="3" spans="1:6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  <c r="E3" s="3">
        <v>156000</v>
      </c>
      <c r="F3" s="4">
        <f t="shared" ref="F3:F18" si="1">ABS(E3-B3)/B3</f>
        <v>6.369426751592357E-3</v>
      </c>
    </row>
    <row r="4" spans="1:6" ht="15.75" thickBot="1" x14ac:dyDescent="0.3">
      <c r="A4" s="2" t="s">
        <v>3</v>
      </c>
      <c r="B4">
        <v>0.91</v>
      </c>
      <c r="C4">
        <v>0.90900000000000003</v>
      </c>
      <c r="D4" s="4">
        <f t="shared" si="0"/>
        <v>1.0989010989010998E-3</v>
      </c>
      <c r="E4">
        <v>3.64</v>
      </c>
      <c r="F4" s="4">
        <f t="shared" si="1"/>
        <v>3</v>
      </c>
    </row>
    <row r="5" spans="1:6" ht="15.75" thickBot="1" x14ac:dyDescent="0.3">
      <c r="A5" s="2" t="s">
        <v>4</v>
      </c>
      <c r="B5">
        <v>788000</v>
      </c>
      <c r="C5">
        <v>788066.28</v>
      </c>
      <c r="D5" s="4">
        <f t="shared" si="0"/>
        <v>8.4111675126939008E-5</v>
      </c>
      <c r="E5">
        <v>826012.43</v>
      </c>
      <c r="F5" s="4">
        <f t="shared" si="1"/>
        <v>4.8239124365482298E-2</v>
      </c>
    </row>
    <row r="6" spans="1:6" ht="15.75" thickBot="1" x14ac:dyDescent="0.3">
      <c r="A6" s="2" t="s">
        <v>5</v>
      </c>
      <c r="B6">
        <v>0.249</v>
      </c>
      <c r="C6">
        <v>0.249</v>
      </c>
      <c r="D6" s="4">
        <f t="shared" si="0"/>
        <v>0</v>
      </c>
      <c r="E6">
        <v>0.25800000000000001</v>
      </c>
      <c r="F6" s="4">
        <f t="shared" si="1"/>
        <v>3.6144578313253045E-2</v>
      </c>
    </row>
    <row r="7" spans="1:6" ht="15.75" thickBot="1" x14ac:dyDescent="0.3">
      <c r="A7" s="2" t="s">
        <v>6</v>
      </c>
      <c r="D7" s="4"/>
      <c r="F7" s="4"/>
    </row>
    <row r="8" spans="1:6" ht="15.75" thickBot="1" x14ac:dyDescent="0.3">
      <c r="A8" s="2" t="s">
        <v>7</v>
      </c>
      <c r="B8">
        <v>1886</v>
      </c>
      <c r="C8">
        <v>1888.28</v>
      </c>
      <c r="D8" s="4">
        <f t="shared" si="0"/>
        <v>1.2089077412513111E-3</v>
      </c>
      <c r="E8">
        <v>1982.63</v>
      </c>
      <c r="F8" s="4">
        <f t="shared" si="1"/>
        <v>5.1235418875927946E-2</v>
      </c>
    </row>
    <row r="9" spans="1:6" ht="15.75" thickBot="1" x14ac:dyDescent="0.3">
      <c r="A9" s="2" t="s">
        <v>8</v>
      </c>
      <c r="D9" s="4"/>
      <c r="F9" s="4"/>
    </row>
    <row r="10" spans="1:6" ht="15.75" thickBot="1" x14ac:dyDescent="0.3">
      <c r="A10" s="2" t="s">
        <v>9</v>
      </c>
      <c r="D10" s="4"/>
      <c r="F10" s="4"/>
    </row>
    <row r="11" spans="1:6" ht="15.75" thickBot="1" x14ac:dyDescent="0.3">
      <c r="A11" s="2" t="s">
        <v>10</v>
      </c>
      <c r="D11" s="4"/>
      <c r="F11" s="4"/>
    </row>
    <row r="12" spans="1:6" ht="15.75" thickBot="1" x14ac:dyDescent="0.3">
      <c r="A12" s="2" t="s">
        <v>11</v>
      </c>
      <c r="D12" s="4"/>
      <c r="F12" s="4"/>
    </row>
    <row r="13" spans="1:6" ht="15.75" thickBot="1" x14ac:dyDescent="0.3">
      <c r="A13" s="2" t="s">
        <v>12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0.79700000000000004</v>
      </c>
      <c r="D16" s="4">
        <f t="shared" si="0"/>
        <v>3.7500000000000033E-3</v>
      </c>
      <c r="E16">
        <v>0.77229999999999999</v>
      </c>
      <c r="F16" s="4">
        <f t="shared" si="1"/>
        <v>3.4625000000000072E-2</v>
      </c>
    </row>
    <row r="17" spans="1:6" ht="15.75" thickBot="1" x14ac:dyDescent="0.3">
      <c r="A17" s="2" t="s">
        <v>16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994.01800000000003</v>
      </c>
      <c r="D18" s="4">
        <f t="shared" si="0"/>
        <v>5.9819999999999708E-3</v>
      </c>
      <c r="E18">
        <v>890.12</v>
      </c>
      <c r="F18" s="4">
        <f t="shared" si="1"/>
        <v>0.10987999999999999</v>
      </c>
    </row>
    <row r="19" spans="1:6" x14ac:dyDescent="0.25">
      <c r="D19" s="4">
        <f>AVERAGE(D2:D18)</f>
        <v>1.0185684156390455E-2</v>
      </c>
      <c r="F19" s="4">
        <f>AVERAGE(F2:F18)</f>
        <v>0.50013255968001424</v>
      </c>
    </row>
    <row r="20" spans="1:6" x14ac:dyDescent="0.25">
      <c r="D20" s="4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9" sqref="D29"/>
    </sheetView>
  </sheetViews>
  <sheetFormatPr defaultRowHeight="15" x14ac:dyDescent="0.25"/>
  <cols>
    <col min="1" max="4" width="20.7109375" customWidth="1"/>
  </cols>
  <sheetData>
    <row r="1" spans="1:4" ht="3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3430000000000</v>
      </c>
      <c r="D2" s="4">
        <f>ABS(C2-B2)/B2</f>
        <v>0.46581196581196582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1.0129999999999999</v>
      </c>
      <c r="D4" s="4">
        <f t="shared" si="0"/>
        <v>1.2999999999999901E-2</v>
      </c>
    </row>
    <row r="5" spans="1:4" ht="15.75" thickBot="1" x14ac:dyDescent="0.3">
      <c r="A5" s="2" t="s">
        <v>4</v>
      </c>
      <c r="B5" s="3">
        <v>100000</v>
      </c>
      <c r="C5">
        <v>99847.5</v>
      </c>
      <c r="D5" s="4">
        <f t="shared" si="0"/>
        <v>1.5250000000000001E-3</v>
      </c>
    </row>
    <row r="6" spans="1:4" ht="15.75" thickBot="1" x14ac:dyDescent="0.3">
      <c r="A6" s="2" t="s">
        <v>5</v>
      </c>
      <c r="B6" s="5">
        <v>0.312</v>
      </c>
      <c r="C6">
        <v>0.313</v>
      </c>
      <c r="D6" s="4">
        <f t="shared" si="0"/>
        <v>3.2051282051282081E-3</v>
      </c>
    </row>
    <row r="7" spans="1:4" ht="15.75" thickBot="1" x14ac:dyDescent="0.3">
      <c r="A7" s="2" t="s">
        <v>6</v>
      </c>
      <c r="B7" s="3">
        <v>4.405E-5</v>
      </c>
      <c r="C7" s="3">
        <v>4.2400000000000001E-5</v>
      </c>
      <c r="D7" s="4">
        <f t="shared" si="0"/>
        <v>3.7457434733257647E-2</v>
      </c>
    </row>
    <row r="8" spans="1:4" ht="15.75" thickBot="1" x14ac:dyDescent="0.3">
      <c r="A8" s="2" t="s">
        <v>7</v>
      </c>
      <c r="B8" s="5">
        <v>1080</v>
      </c>
      <c r="C8">
        <v>1082.2</v>
      </c>
      <c r="D8" s="4">
        <f t="shared" si="0"/>
        <v>2.0370370370370794E-3</v>
      </c>
    </row>
    <row r="9" spans="1:4" ht="15.75" thickBot="1" x14ac:dyDescent="0.3">
      <c r="A9" s="2" t="s">
        <v>8</v>
      </c>
      <c r="B9" s="5">
        <v>4.5199999999999997E-2</v>
      </c>
      <c r="C9">
        <v>4.5760000000000002E-2</v>
      </c>
      <c r="D9" s="4">
        <f t="shared" si="0"/>
        <v>1.2389380530973562E-2</v>
      </c>
    </row>
    <row r="10" spans="1:4" ht="15.75" thickBot="1" x14ac:dyDescent="0.3">
      <c r="A10" s="2" t="s">
        <v>9</v>
      </c>
      <c r="B10">
        <v>9.4899999999999998E-2</v>
      </c>
      <c r="C10">
        <v>8.3400000000000002E-2</v>
      </c>
      <c r="D10" s="4">
        <f t="shared" si="0"/>
        <v>0.12118018967334032</v>
      </c>
    </row>
    <row r="11" spans="1:4" ht="15.75" thickBot="1" x14ac:dyDescent="0.3">
      <c r="A11" s="2" t="s">
        <v>10</v>
      </c>
      <c r="B11" s="5">
        <v>2.8299999999999999E-4</v>
      </c>
      <c r="C11">
        <v>2.9999999999999997E-4</v>
      </c>
      <c r="D11" s="4">
        <f t="shared" si="0"/>
        <v>6.00706713780918E-2</v>
      </c>
    </row>
    <row r="12" spans="1:4" ht="15.75" thickBot="1" x14ac:dyDescent="0.3">
      <c r="A12" s="2" t="s">
        <v>11</v>
      </c>
      <c r="B12">
        <v>1041</v>
      </c>
      <c r="C12">
        <v>1045</v>
      </c>
      <c r="D12" s="4">
        <f t="shared" si="0"/>
        <v>3.8424591738712775E-3</v>
      </c>
    </row>
    <row r="13" spans="1:4" ht="15.75" thickBot="1" x14ac:dyDescent="0.3">
      <c r="A13" s="2" t="s">
        <v>12</v>
      </c>
      <c r="B13" s="5">
        <v>0.25900000000000001</v>
      </c>
      <c r="C13">
        <v>0.25650000000000001</v>
      </c>
      <c r="D13" s="4">
        <f t="shared" si="0"/>
        <v>9.652509652509661E-3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0.941716</v>
      </c>
      <c r="D16" s="4">
        <f t="shared" si="0"/>
        <v>1.8255319148936713E-3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10246.6</v>
      </c>
      <c r="D18" s="4">
        <f t="shared" si="0"/>
        <v>2.4660000000000036E-2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33" sqref="O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0" sqref="D10"/>
    </sheetView>
  </sheetViews>
  <sheetFormatPr defaultRowHeight="15" x14ac:dyDescent="0.25"/>
  <cols>
    <col min="1" max="1" width="18.42578125" customWidth="1"/>
    <col min="2" max="2" width="12.42578125" customWidth="1"/>
    <col min="3" max="3" width="18.140625" customWidth="1"/>
    <col min="4" max="4" width="21.140625" customWidth="1"/>
  </cols>
  <sheetData>
    <row r="1" spans="1:4" ht="30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46800000000</v>
      </c>
      <c r="D2" s="4">
        <f>ABS(C2-B2)/B2</f>
        <v>7.874015748031496E-2</v>
      </c>
    </row>
    <row r="3" spans="1:4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</row>
    <row r="4" spans="1:4" ht="15.75" thickBot="1" x14ac:dyDescent="0.3">
      <c r="A4" s="2" t="s">
        <v>3</v>
      </c>
      <c r="B4">
        <v>0.91</v>
      </c>
      <c r="C4">
        <v>0.93700000000000006</v>
      </c>
      <c r="D4" s="4">
        <f t="shared" si="0"/>
        <v>2.9670329670329697E-2</v>
      </c>
    </row>
    <row r="5" spans="1:4" ht="15.75" thickBot="1" x14ac:dyDescent="0.3">
      <c r="A5" s="2" t="s">
        <v>4</v>
      </c>
      <c r="B5">
        <v>788000</v>
      </c>
      <c r="C5">
        <v>792470</v>
      </c>
      <c r="D5" s="4">
        <f t="shared" si="0"/>
        <v>5.6725888324873092E-3</v>
      </c>
    </row>
    <row r="6" spans="1:4" ht="15.75" thickBot="1" x14ac:dyDescent="0.3">
      <c r="A6" s="2" t="s">
        <v>5</v>
      </c>
      <c r="B6">
        <v>0.249</v>
      </c>
      <c r="C6">
        <v>0.25040000000000001</v>
      </c>
      <c r="D6" s="4">
        <f t="shared" si="0"/>
        <v>5.6224899598394072E-3</v>
      </c>
    </row>
    <row r="7" spans="1:4" ht="15.75" thickBot="1" x14ac:dyDescent="0.3">
      <c r="A7" s="2" t="s">
        <v>6</v>
      </c>
      <c r="B7">
        <v>0</v>
      </c>
      <c r="D7" s="4"/>
    </row>
    <row r="8" spans="1:4" ht="15.75" thickBot="1" x14ac:dyDescent="0.3">
      <c r="A8" s="2" t="s">
        <v>7</v>
      </c>
      <c r="B8">
        <v>1886</v>
      </c>
      <c r="C8">
        <v>1898.53</v>
      </c>
      <c r="D8" s="4">
        <f t="shared" si="0"/>
        <v>6.6436903499469636E-3</v>
      </c>
    </row>
    <row r="9" spans="1:4" ht="15.75" thickBot="1" x14ac:dyDescent="0.3">
      <c r="A9" s="2" t="s">
        <v>8</v>
      </c>
      <c r="B9">
        <v>0</v>
      </c>
      <c r="D9" s="4"/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0.79630000000000001</v>
      </c>
      <c r="D16" s="4">
        <f t="shared" si="0"/>
        <v>4.6250000000000457E-3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986.77</v>
      </c>
      <c r="D18" s="4">
        <f t="shared" si="0"/>
        <v>1.3230000000000018E-2</v>
      </c>
    </row>
    <row r="19" spans="1:4" x14ac:dyDescent="0.25">
      <c r="D19" s="4">
        <f>AVERAGE(D2:D18)</f>
        <v>1.8821710380563846E-2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28" sqref="I28"/>
    </sheetView>
  </sheetViews>
  <sheetFormatPr defaultRowHeight="15" x14ac:dyDescent="0.25"/>
  <cols>
    <col min="1" max="1" width="21.7109375" customWidth="1"/>
    <col min="2" max="2" width="22.5703125" customWidth="1"/>
    <col min="3" max="3" width="24.5703125" customWidth="1"/>
    <col min="4" max="4" width="17.5703125" customWidth="1"/>
    <col min="5" max="5" width="19.28515625" customWidth="1"/>
    <col min="6" max="6" width="20.42578125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50300000000</v>
      </c>
      <c r="D2" s="4">
        <f>ABS(C2-B2)/B2</f>
        <v>9.8425196850393699E-3</v>
      </c>
      <c r="E2" s="3">
        <v>44500000000</v>
      </c>
      <c r="F2" s="4">
        <f>ABS(E2-B2)/B2</f>
        <v>0.12401574803149606</v>
      </c>
    </row>
    <row r="3" spans="1:6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  <c r="E3" s="3">
        <v>141000</v>
      </c>
      <c r="F3" s="4">
        <f t="shared" ref="F3:F18" si="1">ABS(E3-B3)/B3</f>
        <v>0.10191082802547771</v>
      </c>
    </row>
    <row r="4" spans="1:6" ht="15.75" thickBot="1" x14ac:dyDescent="0.3">
      <c r="A4" s="2" t="s">
        <v>3</v>
      </c>
      <c r="B4">
        <v>0.91</v>
      </c>
      <c r="C4">
        <v>0.92400000000000004</v>
      </c>
      <c r="D4" s="4">
        <f t="shared" si="0"/>
        <v>1.5384615384615398E-2</v>
      </c>
      <c r="E4">
        <v>3.0659999999999998</v>
      </c>
      <c r="F4" s="4">
        <f t="shared" si="1"/>
        <v>2.3692307692307688</v>
      </c>
    </row>
    <row r="5" spans="1:6" ht="15.75" thickBot="1" x14ac:dyDescent="0.3">
      <c r="A5" s="2" t="s">
        <v>4</v>
      </c>
      <c r="B5">
        <v>788000</v>
      </c>
      <c r="C5">
        <v>791511</v>
      </c>
      <c r="D5" s="4">
        <f t="shared" si="0"/>
        <v>4.4555837563451774E-3</v>
      </c>
      <c r="E5">
        <v>871085.81</v>
      </c>
      <c r="F5" s="4">
        <f t="shared" si="1"/>
        <v>0.10543884517766504</v>
      </c>
    </row>
    <row r="6" spans="1:6" ht="15.75" thickBot="1" x14ac:dyDescent="0.3">
      <c r="A6" s="2" t="s">
        <v>5</v>
      </c>
      <c r="B6">
        <v>0.13900000000000001</v>
      </c>
      <c r="C6">
        <v>0.13900000000000001</v>
      </c>
      <c r="D6" s="4">
        <f t="shared" si="0"/>
        <v>0</v>
      </c>
      <c r="E6">
        <v>8.5940000000000003E-2</v>
      </c>
      <c r="F6" s="4">
        <f t="shared" si="1"/>
        <v>0.38172661870503599</v>
      </c>
    </row>
    <row r="7" spans="1:6" ht="15.75" thickBot="1" x14ac:dyDescent="0.3">
      <c r="A7" s="2" t="s">
        <v>6</v>
      </c>
      <c r="B7">
        <v>2.5999999999999998E-4</v>
      </c>
      <c r="C7">
        <v>2.6200000000000003E-4</v>
      </c>
      <c r="D7" s="4">
        <f t="shared" si="0"/>
        <v>7.6923076923078801E-3</v>
      </c>
      <c r="E7">
        <v>4.1550000000000002E-4</v>
      </c>
      <c r="F7" s="4">
        <f t="shared" si="1"/>
        <v>0.59807692307692328</v>
      </c>
    </row>
    <row r="8" spans="1:6" ht="15.75" thickBot="1" x14ac:dyDescent="0.3">
      <c r="A8" s="2" t="s">
        <v>7</v>
      </c>
      <c r="B8">
        <v>203.3433</v>
      </c>
      <c r="C8">
        <v>195.59</v>
      </c>
      <c r="D8" s="4">
        <f t="shared" si="0"/>
        <v>3.8129114654871815E-2</v>
      </c>
      <c r="E8">
        <v>813.36249999999995</v>
      </c>
      <c r="F8" s="4">
        <f t="shared" si="1"/>
        <v>2.9999473796284408</v>
      </c>
    </row>
    <row r="9" spans="1:6" ht="15.75" thickBot="1" x14ac:dyDescent="0.3">
      <c r="A9" s="2" t="s">
        <v>8</v>
      </c>
      <c r="B9">
        <v>3.9780000000000002</v>
      </c>
      <c r="C9">
        <v>4.0119999999999996</v>
      </c>
      <c r="D9" s="4">
        <f t="shared" si="0"/>
        <v>8.5470085470083865E-3</v>
      </c>
      <c r="E9">
        <v>3.7229999999999999</v>
      </c>
      <c r="F9" s="4">
        <f t="shared" si="1"/>
        <v>6.410256410256418E-2</v>
      </c>
    </row>
    <row r="10" spans="1:6" ht="15.75" thickBot="1" x14ac:dyDescent="0.3">
      <c r="A10" s="2" t="s">
        <v>9</v>
      </c>
      <c r="B10">
        <v>0</v>
      </c>
      <c r="D10" s="4"/>
      <c r="F10" s="4"/>
    </row>
    <row r="11" spans="1:6" ht="15.75" thickBot="1" x14ac:dyDescent="0.3">
      <c r="A11" s="2" t="s">
        <v>10</v>
      </c>
      <c r="B11">
        <v>0</v>
      </c>
      <c r="D11" s="4"/>
      <c r="F11" s="4"/>
    </row>
    <row r="12" spans="1:6" ht="15.75" thickBot="1" x14ac:dyDescent="0.3">
      <c r="A12" s="2" t="s">
        <v>11</v>
      </c>
      <c r="B12">
        <v>0</v>
      </c>
      <c r="D12" s="4"/>
      <c r="F12" s="4"/>
    </row>
    <row r="13" spans="1:6" ht="15.75" thickBot="1" x14ac:dyDescent="0.3">
      <c r="A13" s="2" t="s">
        <v>12</v>
      </c>
      <c r="B13">
        <v>0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B15">
        <v>0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0.80300000000000005</v>
      </c>
      <c r="D16" s="4">
        <f t="shared" si="0"/>
        <v>3.7500000000000033E-3</v>
      </c>
      <c r="E16">
        <v>0.68140000000000001</v>
      </c>
      <c r="F16" s="4">
        <f t="shared" si="1"/>
        <v>0.14825000000000005</v>
      </c>
    </row>
    <row r="17" spans="1:6" ht="15.75" thickBot="1" x14ac:dyDescent="0.3">
      <c r="A17" s="2" t="s">
        <v>16</v>
      </c>
      <c r="B17">
        <v>0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1000.365</v>
      </c>
      <c r="D18" s="4">
        <f t="shared" si="0"/>
        <v>3.6500000000000909E-4</v>
      </c>
      <c r="E18">
        <v>671.21</v>
      </c>
      <c r="F18" s="4">
        <f t="shared" si="1"/>
        <v>0.32878999999999997</v>
      </c>
    </row>
    <row r="19" spans="1:6" x14ac:dyDescent="0.25">
      <c r="D19" s="4">
        <f>AVERAGE(D2:D18)</f>
        <v>8.8166149720188026E-3</v>
      </c>
      <c r="F19" s="4">
        <f>AVERAGE(F2:F18)</f>
        <v>0.72214896759783709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33" sqref="D33"/>
    </sheetView>
  </sheetViews>
  <sheetFormatPr defaultRowHeight="15" x14ac:dyDescent="0.25"/>
  <cols>
    <col min="1" max="1" width="28.5703125" customWidth="1"/>
    <col min="2" max="2" width="23.42578125" customWidth="1"/>
    <col min="3" max="3" width="24" customWidth="1"/>
    <col min="4" max="4" width="31.5703125" customWidth="1"/>
  </cols>
  <sheetData>
    <row r="1" spans="1:4" ht="15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50400000000</v>
      </c>
      <c r="D2" s="4">
        <f>ABS(C2-B2)/B2</f>
        <v>7.874015748031496E-3</v>
      </c>
    </row>
    <row r="3" spans="1:4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</row>
    <row r="4" spans="1:4" ht="15.75" thickBot="1" x14ac:dyDescent="0.3">
      <c r="A4" s="2" t="s">
        <v>3</v>
      </c>
      <c r="B4">
        <v>0.91</v>
      </c>
      <c r="C4">
        <v>0.89900000000000002</v>
      </c>
      <c r="D4" s="4">
        <f t="shared" si="0"/>
        <v>1.2087912087912099E-2</v>
      </c>
    </row>
    <row r="5" spans="1:4" ht="15.75" thickBot="1" x14ac:dyDescent="0.3">
      <c r="A5" s="2" t="s">
        <v>4</v>
      </c>
      <c r="B5">
        <v>788000</v>
      </c>
      <c r="C5">
        <v>786962.85</v>
      </c>
      <c r="D5" s="4">
        <f t="shared" si="0"/>
        <v>1.3161802030457149E-3</v>
      </c>
    </row>
    <row r="6" spans="1:4" ht="15.75" thickBot="1" x14ac:dyDescent="0.3">
      <c r="A6" s="2" t="s">
        <v>5</v>
      </c>
      <c r="B6">
        <v>0.13900000000000001</v>
      </c>
      <c r="C6">
        <v>0.1396</v>
      </c>
      <c r="D6" s="4">
        <f t="shared" si="0"/>
        <v>4.3165467625898516E-3</v>
      </c>
    </row>
    <row r="7" spans="1:4" ht="15.75" thickBot="1" x14ac:dyDescent="0.3">
      <c r="A7" s="2" t="s">
        <v>6</v>
      </c>
      <c r="B7">
        <v>2.5999999999999998E-4</v>
      </c>
      <c r="C7">
        <v>2.5779999999999998E-4</v>
      </c>
      <c r="D7" s="4">
        <f t="shared" si="0"/>
        <v>8.4615384615384596E-3</v>
      </c>
    </row>
    <row r="8" spans="1:4" ht="15.75" thickBot="1" x14ac:dyDescent="0.3">
      <c r="A8" s="2" t="s">
        <v>7</v>
      </c>
      <c r="B8">
        <v>203.3433</v>
      </c>
      <c r="C8">
        <v>209.45</v>
      </c>
      <c r="D8" s="4">
        <f t="shared" si="0"/>
        <v>3.0031478784892294E-2</v>
      </c>
    </row>
    <row r="9" spans="1:4" ht="15.75" thickBot="1" x14ac:dyDescent="0.3">
      <c r="A9" s="2" t="s">
        <v>8</v>
      </c>
      <c r="B9">
        <v>3.9780000000000002</v>
      </c>
      <c r="C9">
        <v>3.9598</v>
      </c>
      <c r="D9" s="4">
        <f t="shared" si="0"/>
        <v>4.5751633986928645E-3</v>
      </c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0.79900000000000004</v>
      </c>
      <c r="D16" s="4">
        <f t="shared" si="0"/>
        <v>1.2500000000000011E-3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999.36</v>
      </c>
      <c r="D18" s="4">
        <f t="shared" si="0"/>
        <v>6.3999999999998639E-4</v>
      </c>
    </row>
    <row r="19" spans="1:4" x14ac:dyDescent="0.25">
      <c r="D19" s="4">
        <f>AVERAGE(D2:D18)</f>
        <v>7.0552835446702766E-3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4" sqref="B24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2140000000000</v>
      </c>
      <c r="D2" s="4">
        <f>ABS(C2-B2)/B2</f>
        <v>8.5470085470085472E-2</v>
      </c>
      <c r="E2" s="3">
        <v>1650000000000</v>
      </c>
      <c r="F2" s="4">
        <f>ABS(E2-B2)/B2</f>
        <v>0.29487179487179488</v>
      </c>
    </row>
    <row r="3" spans="1:6" ht="15" customHeight="1" thickBot="1" x14ac:dyDescent="0.3">
      <c r="A3" s="2" t="s">
        <v>2</v>
      </c>
      <c r="B3" s="3">
        <v>181000</v>
      </c>
      <c r="C3" s="3">
        <v>180000</v>
      </c>
      <c r="D3" s="4">
        <f t="shared" ref="D3:D18" si="0">ABS(C3-B3)/B3</f>
        <v>5.5248618784530384E-3</v>
      </c>
      <c r="E3" s="3">
        <v>130000</v>
      </c>
      <c r="F3" s="4">
        <f t="shared" ref="F3:F18" si="1">ABS(E3-B3)/B3</f>
        <v>0.28176795580110497</v>
      </c>
    </row>
    <row r="4" spans="1:6" ht="15" customHeight="1" thickBot="1" x14ac:dyDescent="0.3">
      <c r="A4" s="2" t="s">
        <v>3</v>
      </c>
      <c r="B4">
        <v>1</v>
      </c>
      <c r="C4">
        <v>1.02</v>
      </c>
      <c r="D4" s="4">
        <f t="shared" si="0"/>
        <v>2.0000000000000018E-2</v>
      </c>
      <c r="E4">
        <v>2.2970000000000002</v>
      </c>
      <c r="F4" s="4">
        <f t="shared" si="1"/>
        <v>1.2970000000000002</v>
      </c>
    </row>
    <row r="5" spans="1:6" ht="15" customHeight="1" thickBot="1" x14ac:dyDescent="0.3">
      <c r="A5" s="2" t="s">
        <v>4</v>
      </c>
      <c r="B5" s="3">
        <v>100000</v>
      </c>
      <c r="C5">
        <v>100556.7</v>
      </c>
      <c r="D5" s="4">
        <f t="shared" si="0"/>
        <v>5.5669999999999713E-3</v>
      </c>
      <c r="E5">
        <v>178066.2</v>
      </c>
      <c r="F5" s="4">
        <f t="shared" si="1"/>
        <v>0.78066200000000008</v>
      </c>
    </row>
    <row r="6" spans="1:6" ht="15" customHeight="1" thickBot="1" x14ac:dyDescent="0.3">
      <c r="A6" s="2" t="s">
        <v>5</v>
      </c>
      <c r="B6" s="5">
        <v>0.3</v>
      </c>
      <c r="C6">
        <v>0.30030000000000001</v>
      </c>
      <c r="D6" s="4">
        <f t="shared" si="0"/>
        <v>1.000000000000075E-3</v>
      </c>
      <c r="E6">
        <v>0.93500000000000005</v>
      </c>
      <c r="F6" s="4">
        <f t="shared" si="1"/>
        <v>2.1166666666666667</v>
      </c>
    </row>
    <row r="7" spans="1:6" ht="15" customHeight="1" thickBot="1" x14ac:dyDescent="0.3">
      <c r="A7" s="2" t="s">
        <v>6</v>
      </c>
      <c r="D7" s="4"/>
      <c r="F7" s="4"/>
    </row>
    <row r="8" spans="1:6" ht="15" customHeight="1" thickBot="1" x14ac:dyDescent="0.3">
      <c r="A8" s="2" t="s">
        <v>7</v>
      </c>
      <c r="B8" s="5">
        <v>1500</v>
      </c>
      <c r="C8">
        <v>1505.924</v>
      </c>
      <c r="D8" s="4">
        <f t="shared" si="0"/>
        <v>3.9493333333333186E-3</v>
      </c>
      <c r="E8">
        <v>5276.66</v>
      </c>
      <c r="F8" s="4">
        <f t="shared" si="1"/>
        <v>2.5177733333333334</v>
      </c>
    </row>
    <row r="9" spans="1:6" ht="15" customHeight="1" thickBot="1" x14ac:dyDescent="0.3">
      <c r="A9" s="2" t="s">
        <v>8</v>
      </c>
      <c r="D9" s="4"/>
      <c r="F9" s="4"/>
    </row>
    <row r="10" spans="1:6" ht="15" customHeight="1" thickBot="1" x14ac:dyDescent="0.3">
      <c r="A10" s="2" t="s">
        <v>9</v>
      </c>
      <c r="B10">
        <v>0.2</v>
      </c>
      <c r="C10">
        <v>0.19750000000000001</v>
      </c>
      <c r="D10" s="4">
        <f t="shared" si="0"/>
        <v>1.2500000000000011E-2</v>
      </c>
      <c r="E10">
        <v>0.14599999999999999</v>
      </c>
      <c r="F10" s="4">
        <f t="shared" si="1"/>
        <v>0.27000000000000007</v>
      </c>
    </row>
    <row r="11" spans="1:6" ht="15" customHeight="1" thickBot="1" x14ac:dyDescent="0.3">
      <c r="A11" s="2" t="s">
        <v>10</v>
      </c>
      <c r="D11" s="4"/>
      <c r="F11" s="4"/>
    </row>
    <row r="12" spans="1:6" ht="15" customHeight="1" thickBot="1" x14ac:dyDescent="0.3">
      <c r="A12" s="2" t="s">
        <v>11</v>
      </c>
      <c r="B12">
        <v>1100</v>
      </c>
      <c r="C12">
        <v>1050.6890000000001</v>
      </c>
      <c r="D12" s="4">
        <f t="shared" si="0"/>
        <v>4.4828181818181746E-2</v>
      </c>
      <c r="E12">
        <v>405.58</v>
      </c>
      <c r="F12" s="4">
        <f t="shared" si="1"/>
        <v>0.63129090909090912</v>
      </c>
    </row>
    <row r="13" spans="1:6" ht="15" customHeight="1" thickBot="1" x14ac:dyDescent="0.3">
      <c r="A13" s="2" t="s">
        <v>12</v>
      </c>
      <c r="D13" s="4"/>
      <c r="F13" s="4"/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0.93600000000000005</v>
      </c>
      <c r="D16" s="4">
        <f t="shared" si="0"/>
        <v>4.2553191489360558E-3</v>
      </c>
      <c r="E16">
        <v>1</v>
      </c>
      <c r="F16" s="4">
        <f t="shared" si="1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10198</v>
      </c>
      <c r="D18" s="4">
        <f t="shared" si="0"/>
        <v>1.9800000000000002E-2</v>
      </c>
      <c r="E18">
        <v>2500.1799999999998</v>
      </c>
      <c r="F18" s="4">
        <f t="shared" si="1"/>
        <v>0.74998199999999993</v>
      </c>
    </row>
    <row r="19" spans="1:6" x14ac:dyDescent="0.25">
      <c r="A19" s="6" t="s">
        <v>25</v>
      </c>
      <c r="D19" s="4">
        <f>AVERAGE(D2:D18)</f>
        <v>2.0289478164898973E-2</v>
      </c>
      <c r="F19" s="4">
        <f>AVERAGE(F2:F18)</f>
        <v>0.90038444469978529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6" sqref="E26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2400000000000</v>
      </c>
      <c r="D2" s="4">
        <f>ABS(C2-B2)/B2</f>
        <v>2.564102564102564E-2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</row>
    <row r="4" spans="1:4" ht="20.100000000000001" customHeight="1" thickBot="1" x14ac:dyDescent="0.3">
      <c r="A4" s="2" t="s">
        <v>3</v>
      </c>
      <c r="B4">
        <v>1</v>
      </c>
      <c r="C4">
        <v>1.004</v>
      </c>
      <c r="D4" s="4">
        <f t="shared" si="0"/>
        <v>4.0000000000000036E-3</v>
      </c>
    </row>
    <row r="5" spans="1:4" ht="20.100000000000001" customHeight="1" thickBot="1" x14ac:dyDescent="0.3">
      <c r="A5" s="2" t="s">
        <v>4</v>
      </c>
      <c r="B5" s="3">
        <v>100000</v>
      </c>
      <c r="C5">
        <v>100926</v>
      </c>
      <c r="D5" s="4">
        <f t="shared" si="0"/>
        <v>9.2599999999999991E-3</v>
      </c>
    </row>
    <row r="6" spans="1:4" ht="20.100000000000001" customHeight="1" thickBot="1" x14ac:dyDescent="0.3">
      <c r="A6" s="2" t="s">
        <v>5</v>
      </c>
      <c r="B6" s="5">
        <v>0.3</v>
      </c>
      <c r="C6">
        <v>0.2969</v>
      </c>
      <c r="D6" s="4">
        <f t="shared" si="0"/>
        <v>1.0333333333333306E-2</v>
      </c>
    </row>
    <row r="7" spans="1:4" ht="20.100000000000001" customHeight="1" thickBot="1" x14ac:dyDescent="0.3">
      <c r="A7" s="2" t="s">
        <v>6</v>
      </c>
      <c r="D7" s="4"/>
    </row>
    <row r="8" spans="1:4" ht="20.100000000000001" customHeight="1" thickBot="1" x14ac:dyDescent="0.3">
      <c r="A8" s="2" t="s">
        <v>7</v>
      </c>
      <c r="B8" s="5">
        <v>1500</v>
      </c>
      <c r="C8">
        <v>1489.16</v>
      </c>
      <c r="D8" s="4">
        <f t="shared" si="0"/>
        <v>7.2266666666666122E-3</v>
      </c>
    </row>
    <row r="9" spans="1:4" ht="20.100000000000001" customHeight="1" thickBot="1" x14ac:dyDescent="0.3">
      <c r="A9" s="2" t="s">
        <v>8</v>
      </c>
      <c r="D9" s="4"/>
    </row>
    <row r="10" spans="1:4" ht="20.100000000000001" customHeight="1" thickBot="1" x14ac:dyDescent="0.3">
      <c r="A10" s="2" t="s">
        <v>9</v>
      </c>
      <c r="B10">
        <v>0.2</v>
      </c>
      <c r="C10">
        <v>0.20230000000000001</v>
      </c>
      <c r="D10" s="4">
        <f t="shared" si="0"/>
        <v>1.1499999999999982E-2</v>
      </c>
    </row>
    <row r="11" spans="1:4" ht="20.100000000000001" customHeight="1" thickBot="1" x14ac:dyDescent="0.3">
      <c r="A11" s="2" t="s">
        <v>10</v>
      </c>
      <c r="D11" s="4"/>
    </row>
    <row r="12" spans="1:4" ht="20.100000000000001" customHeight="1" thickBot="1" x14ac:dyDescent="0.3">
      <c r="A12" s="2" t="s">
        <v>11</v>
      </c>
      <c r="B12">
        <v>1100</v>
      </c>
      <c r="C12">
        <v>1118.3399999999999</v>
      </c>
      <c r="D12" s="4">
        <f t="shared" si="0"/>
        <v>1.6672727272727197E-2</v>
      </c>
    </row>
    <row r="13" spans="1:4" ht="20.100000000000001" customHeight="1" thickBot="1" x14ac:dyDescent="0.3">
      <c r="A13" s="2" t="s">
        <v>12</v>
      </c>
      <c r="D13" s="4"/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/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/>
    </row>
    <row r="16" spans="1:4" ht="20.100000000000001" customHeight="1" thickBot="1" x14ac:dyDescent="0.3">
      <c r="A16" s="2" t="s">
        <v>15</v>
      </c>
      <c r="B16">
        <v>0.94</v>
      </c>
      <c r="C16">
        <v>0.93300000000000005</v>
      </c>
      <c r="D16" s="4">
        <f t="shared" si="0"/>
        <v>7.4468085106381872E-3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/>
    </row>
    <row r="18" spans="1:4" ht="20.100000000000001" customHeight="1" thickBot="1" x14ac:dyDescent="0.3">
      <c r="A18" s="2" t="s">
        <v>17</v>
      </c>
      <c r="B18" s="3">
        <v>10000</v>
      </c>
      <c r="C18">
        <v>20892.68</v>
      </c>
      <c r="D18" s="4">
        <f t="shared" si="0"/>
        <v>1.0892680000000001</v>
      </c>
    </row>
    <row r="19" spans="1:4" x14ac:dyDescent="0.25">
      <c r="D19" s="4">
        <f>AVERAGE(D2:D18)</f>
        <v>0.1181348561424391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" sqref="E1:F1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2340000000000</v>
      </c>
      <c r="D2" s="4">
        <f>ABS(C2-B2)/B2</f>
        <v>0</v>
      </c>
      <c r="E2" s="3">
        <v>834000000000</v>
      </c>
      <c r="F2" s="4">
        <f>ABS(E2-B2)/B2</f>
        <v>0.64358974358974363</v>
      </c>
    </row>
    <row r="3" spans="1:6" ht="15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  <c r="E3" s="3">
        <v>124000</v>
      </c>
      <c r="F3" s="4">
        <f t="shared" ref="F3:F6" si="1">ABS(E3-B3)/B3</f>
        <v>0.31491712707182318</v>
      </c>
    </row>
    <row r="4" spans="1:6" ht="15" customHeight="1" thickBot="1" x14ac:dyDescent="0.3">
      <c r="A4" s="2" t="s">
        <v>3</v>
      </c>
      <c r="B4">
        <v>1</v>
      </c>
      <c r="C4">
        <v>1.0029999999999999</v>
      </c>
      <c r="D4" s="4">
        <f t="shared" si="0"/>
        <v>2.9999999999998916E-3</v>
      </c>
      <c r="E4">
        <v>1.91517409145302</v>
      </c>
      <c r="F4" s="4">
        <f t="shared" si="1"/>
        <v>0.91517409145301998</v>
      </c>
    </row>
    <row r="5" spans="1:6" ht="15" customHeight="1" thickBot="1" x14ac:dyDescent="0.3">
      <c r="A5" s="2" t="s">
        <v>4</v>
      </c>
      <c r="B5" s="3">
        <v>100000</v>
      </c>
      <c r="C5">
        <v>99441.7</v>
      </c>
      <c r="D5" s="4">
        <f t="shared" si="0"/>
        <v>5.5830000000000289E-3</v>
      </c>
      <c r="E5">
        <v>207434.67318667899</v>
      </c>
      <c r="F5" s="4">
        <f t="shared" si="1"/>
        <v>1.0743467318667899</v>
      </c>
    </row>
    <row r="6" spans="1:6" ht="15" customHeight="1" thickBot="1" x14ac:dyDescent="0.3">
      <c r="A6" s="2" t="s">
        <v>5</v>
      </c>
      <c r="B6" s="5">
        <v>0.312</v>
      </c>
      <c r="C6">
        <v>0.3029</v>
      </c>
      <c r="D6" s="4">
        <f t="shared" si="0"/>
        <v>2.9166666666666657E-2</v>
      </c>
      <c r="E6">
        <v>1.0851294576884201</v>
      </c>
      <c r="F6" s="4">
        <f t="shared" si="1"/>
        <v>2.4779790310526284</v>
      </c>
    </row>
    <row r="7" spans="1:6" ht="15" customHeight="1" thickBot="1" x14ac:dyDescent="0.3">
      <c r="A7" s="2" t="s">
        <v>6</v>
      </c>
      <c r="B7" s="3">
        <v>4.405E-5</v>
      </c>
      <c r="C7" s="3">
        <v>4.3956999999999999E-5</v>
      </c>
      <c r="D7" s="4">
        <f t="shared" si="0"/>
        <v>2.1112372304199919E-3</v>
      </c>
      <c r="E7">
        <v>1.76158773137132E-4</v>
      </c>
      <c r="F7" s="4">
        <f>ABS(E7-B7)/B7</f>
        <v>2.9990640893787055</v>
      </c>
    </row>
    <row r="8" spans="1:6" ht="15" customHeight="1" thickBot="1" x14ac:dyDescent="0.3">
      <c r="A8" s="2" t="s">
        <v>7</v>
      </c>
      <c r="B8" s="5">
        <v>1080</v>
      </c>
      <c r="C8">
        <v>1060.3599999999999</v>
      </c>
      <c r="D8" s="4">
        <f t="shared" si="0"/>
        <v>1.8185185185185276E-2</v>
      </c>
      <c r="E8">
        <v>4057.9485813880101</v>
      </c>
      <c r="F8" s="4">
        <f t="shared" ref="F8:F18" si="2">ABS(E8-B8)/B8</f>
        <v>2.7573597975814907</v>
      </c>
    </row>
    <row r="9" spans="1:6" ht="15" customHeight="1" thickBot="1" x14ac:dyDescent="0.3">
      <c r="A9" s="2" t="s">
        <v>8</v>
      </c>
      <c r="B9" s="5">
        <v>4.5199999999999997E-2</v>
      </c>
      <c r="C9">
        <v>4.3740000000000001E-2</v>
      </c>
      <c r="D9" s="4">
        <f t="shared" si="0"/>
        <v>3.2300884955752125E-2</v>
      </c>
      <c r="E9">
        <v>0.167671314994226</v>
      </c>
      <c r="F9" s="4">
        <f t="shared" si="2"/>
        <v>2.7095423671288943</v>
      </c>
    </row>
    <row r="10" spans="1:6" ht="15" customHeight="1" thickBot="1" x14ac:dyDescent="0.3">
      <c r="A10" s="2" t="s">
        <v>9</v>
      </c>
      <c r="B10">
        <v>9.4899999999999998E-2</v>
      </c>
      <c r="C10">
        <v>9.3515551372699998E-2</v>
      </c>
      <c r="D10" s="4">
        <f t="shared" si="0"/>
        <v>1.4588499760800844E-2</v>
      </c>
      <c r="E10">
        <v>0.174443889549037</v>
      </c>
      <c r="F10" s="4">
        <f t="shared" si="2"/>
        <v>0.83818640199196004</v>
      </c>
    </row>
    <row r="11" spans="1:6" ht="15" customHeight="1" thickBot="1" x14ac:dyDescent="0.3">
      <c r="A11" s="2" t="s">
        <v>10</v>
      </c>
      <c r="B11" s="5">
        <v>2.8299999999999999E-4</v>
      </c>
      <c r="C11">
        <v>2.7732053942500001E-4</v>
      </c>
      <c r="D11" s="4">
        <f t="shared" si="0"/>
        <v>2.0068765282685457E-2</v>
      </c>
      <c r="E11" s="3">
        <v>7.0785421626685802E-5</v>
      </c>
      <c r="F11" s="4">
        <f t="shared" si="2"/>
        <v>0.74987483524139298</v>
      </c>
    </row>
    <row r="12" spans="1:6" ht="15" customHeight="1" thickBot="1" x14ac:dyDescent="0.3">
      <c r="A12" s="2" t="s">
        <v>11</v>
      </c>
      <c r="B12">
        <v>1041</v>
      </c>
      <c r="C12">
        <v>1040.9460128600001</v>
      </c>
      <c r="D12" s="4">
        <f t="shared" si="0"/>
        <v>5.1860845340912709E-5</v>
      </c>
      <c r="E12">
        <v>935.42130914199402</v>
      </c>
      <c r="F12" s="4">
        <f t="shared" si="2"/>
        <v>0.10142045231316617</v>
      </c>
    </row>
    <row r="13" spans="1:6" ht="15" customHeight="1" thickBot="1" x14ac:dyDescent="0.3">
      <c r="A13" s="2" t="s">
        <v>12</v>
      </c>
      <c r="B13" s="5">
        <v>0.25900000000000001</v>
      </c>
      <c r="C13">
        <v>0.25121553113599998</v>
      </c>
      <c r="D13" s="4">
        <f t="shared" si="0"/>
        <v>3.0055864339768444E-2</v>
      </c>
      <c r="E13">
        <v>6.4906487703679697E-2</v>
      </c>
      <c r="F13" s="4">
        <f t="shared" si="2"/>
        <v>0.74939580037189313</v>
      </c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0.92424733081199995</v>
      </c>
      <c r="D16" s="4">
        <f t="shared" si="0"/>
        <v>1.67581587106383E-2</v>
      </c>
      <c r="E16">
        <v>1</v>
      </c>
      <c r="F16" s="4">
        <f t="shared" si="2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10287.681002900001</v>
      </c>
      <c r="D18" s="4">
        <f t="shared" si="0"/>
        <v>2.8768100290000074E-2</v>
      </c>
      <c r="E18">
        <v>21698.9566843385</v>
      </c>
      <c r="F18" s="4">
        <f t="shared" si="2"/>
        <v>1.16989566843385</v>
      </c>
    </row>
    <row r="19" spans="1:6" x14ac:dyDescent="0.25">
      <c r="A19" s="6" t="s">
        <v>25</v>
      </c>
      <c r="D19" s="4">
        <f>AVERAGE(D2:D18)</f>
        <v>1.4331301661947E-2</v>
      </c>
      <c r="F19" s="4">
        <f>AVERAGE(F2:F18)</f>
        <v>1.2546125660506713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" sqref="D2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2190000000000</v>
      </c>
      <c r="D2" s="4">
        <f>ABS(C2-B2)/B2</f>
        <v>6.4102564102564097E-2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178000</v>
      </c>
      <c r="D3" s="4">
        <f t="shared" ref="D3:D18" si="0">ABS(C3-B3)/B3</f>
        <v>1.6574585635359115E-2</v>
      </c>
    </row>
    <row r="4" spans="1:4" ht="20.100000000000001" customHeight="1" thickBot="1" x14ac:dyDescent="0.3">
      <c r="A4" s="2" t="s">
        <v>3</v>
      </c>
      <c r="B4">
        <v>1</v>
      </c>
      <c r="C4">
        <v>0.98499999999999999</v>
      </c>
      <c r="D4" s="4">
        <f t="shared" si="0"/>
        <v>1.5000000000000013E-2</v>
      </c>
    </row>
    <row r="5" spans="1:4" ht="20.100000000000001" customHeight="1" thickBot="1" x14ac:dyDescent="0.3">
      <c r="A5" s="2" t="s">
        <v>4</v>
      </c>
      <c r="B5" s="3">
        <v>100000</v>
      </c>
      <c r="C5">
        <v>111505</v>
      </c>
      <c r="D5" s="4">
        <f t="shared" si="0"/>
        <v>0.11505</v>
      </c>
    </row>
    <row r="6" spans="1:4" ht="20.100000000000001" customHeight="1" thickBot="1" x14ac:dyDescent="0.3">
      <c r="A6" s="2" t="s">
        <v>5</v>
      </c>
      <c r="B6" s="5">
        <v>0.312</v>
      </c>
      <c r="C6">
        <v>0.27004725294725701</v>
      </c>
      <c r="D6" s="4">
        <f t="shared" si="0"/>
        <v>0.13446393286135574</v>
      </c>
    </row>
    <row r="7" spans="1:4" ht="20.100000000000001" customHeight="1" thickBot="1" x14ac:dyDescent="0.3">
      <c r="A7" s="2" t="s">
        <v>6</v>
      </c>
      <c r="B7" s="3">
        <v>4.405E-5</v>
      </c>
      <c r="C7">
        <v>1.6881454492321399E-4</v>
      </c>
      <c r="D7" s="4">
        <f t="shared" si="0"/>
        <v>2.8323392718096256</v>
      </c>
    </row>
    <row r="8" spans="1:4" ht="20.100000000000001" customHeight="1" thickBot="1" x14ac:dyDescent="0.3">
      <c r="A8" s="2" t="s">
        <v>7</v>
      </c>
      <c r="B8" s="5">
        <v>1080</v>
      </c>
      <c r="C8">
        <v>1174.21212764968</v>
      </c>
      <c r="D8" s="4">
        <f t="shared" si="0"/>
        <v>8.723345152748152E-2</v>
      </c>
    </row>
    <row r="9" spans="1:4" ht="20.100000000000001" customHeight="1" thickBot="1" x14ac:dyDescent="0.3">
      <c r="A9" s="2" t="s">
        <v>8</v>
      </c>
      <c r="B9" s="5">
        <v>4.5199999999999997E-2</v>
      </c>
      <c r="C9">
        <v>4.2441927831543498E-2</v>
      </c>
      <c r="D9" s="4">
        <f t="shared" si="0"/>
        <v>6.101929576231193E-2</v>
      </c>
    </row>
    <row r="10" spans="1:4" ht="20.100000000000001" customHeight="1" thickBot="1" x14ac:dyDescent="0.3">
      <c r="A10" s="2" t="s">
        <v>9</v>
      </c>
      <c r="B10">
        <v>9.4899999999999998E-2</v>
      </c>
      <c r="C10">
        <v>0.20162626119914101</v>
      </c>
      <c r="D10" s="4">
        <f t="shared" si="0"/>
        <v>1.1246181369772499</v>
      </c>
    </row>
    <row r="11" spans="1:4" ht="20.100000000000001" customHeight="1" thickBot="1" x14ac:dyDescent="0.3">
      <c r="A11" s="2" t="s">
        <v>10</v>
      </c>
      <c r="B11" s="5">
        <v>2.8299999999999999E-4</v>
      </c>
      <c r="C11">
        <v>1.80065138801791E-4</v>
      </c>
      <c r="D11" s="4">
        <f t="shared" si="0"/>
        <v>0.36372742472865371</v>
      </c>
    </row>
    <row r="12" spans="1:4" ht="20.100000000000001" customHeight="1" thickBot="1" x14ac:dyDescent="0.3">
      <c r="A12" s="2" t="s">
        <v>11</v>
      </c>
      <c r="B12">
        <v>1041</v>
      </c>
      <c r="C12">
        <v>1355.34087825149</v>
      </c>
      <c r="D12" s="4">
        <f t="shared" si="0"/>
        <v>0.30196049784004808</v>
      </c>
    </row>
    <row r="13" spans="1:4" ht="20.100000000000001" customHeight="1" thickBot="1" x14ac:dyDescent="0.3">
      <c r="A13" s="2" t="s">
        <v>12</v>
      </c>
      <c r="B13" s="5">
        <v>0.25900000000000001</v>
      </c>
      <c r="C13">
        <v>0.26127436085031103</v>
      </c>
      <c r="D13" s="4">
        <f t="shared" si="0"/>
        <v>8.7813160243668687E-3</v>
      </c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</row>
    <row r="16" spans="1:4" ht="20.100000000000001" customHeight="1" thickBot="1" x14ac:dyDescent="0.3">
      <c r="A16" s="2" t="s">
        <v>15</v>
      </c>
      <c r="B16">
        <v>0.94</v>
      </c>
      <c r="C16">
        <v>0.95818661567533403</v>
      </c>
      <c r="D16" s="4">
        <f t="shared" si="0"/>
        <v>1.9347463484397961E-2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</row>
    <row r="18" spans="1:4" ht="20.100000000000001" customHeight="1" thickBot="1" x14ac:dyDescent="0.3">
      <c r="A18" s="2" t="s">
        <v>17</v>
      </c>
      <c r="B18" s="3">
        <v>10000</v>
      </c>
      <c r="C18">
        <v>25483.1978584149</v>
      </c>
      <c r="D18" s="4">
        <f t="shared" si="0"/>
        <v>1.5483197858414901</v>
      </c>
    </row>
    <row r="19" spans="1:4" x14ac:dyDescent="0.25">
      <c r="D19" s="4">
        <f>AVERAGE(D2:D18)</f>
        <v>0.39367868979970028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K12" sqref="K12"/>
    </sheetView>
  </sheetViews>
  <sheetFormatPr defaultRowHeight="15" x14ac:dyDescent="0.25"/>
  <cols>
    <col min="1" max="2" width="15.7109375" customWidth="1"/>
  </cols>
  <sheetData>
    <row r="1" spans="1:4" ht="6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3300000000000</v>
      </c>
      <c r="D2" s="4">
        <f>ABS(C2-B2)/B2</f>
        <v>0.41025641025641024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</v>
      </c>
      <c r="D4" s="4">
        <f t="shared" si="0"/>
        <v>0</v>
      </c>
    </row>
    <row r="5" spans="1:4" ht="15.75" thickBot="1" x14ac:dyDescent="0.3">
      <c r="A5" s="2" t="s">
        <v>4</v>
      </c>
      <c r="B5" s="3">
        <v>100000</v>
      </c>
      <c r="C5">
        <v>101238.39999999999</v>
      </c>
      <c r="D5" s="4">
        <f t="shared" si="0"/>
        <v>1.2383999999999942E-2</v>
      </c>
    </row>
    <row r="6" spans="1:4" ht="15.75" thickBot="1" x14ac:dyDescent="0.3">
      <c r="A6" s="2" t="s">
        <v>5</v>
      </c>
      <c r="B6" s="5">
        <v>0.312</v>
      </c>
      <c r="C6">
        <v>0.29199999999999998</v>
      </c>
      <c r="D6" s="4">
        <f t="shared" si="0"/>
        <v>6.4102564102564166E-2</v>
      </c>
    </row>
    <row r="7" spans="1:4" ht="29.25" thickBot="1" x14ac:dyDescent="0.3">
      <c r="A7" s="2" t="s">
        <v>6</v>
      </c>
      <c r="B7" s="3">
        <v>4.405E-5</v>
      </c>
      <c r="C7" s="3">
        <v>8.933E-5</v>
      </c>
      <c r="D7" s="4">
        <f t="shared" si="0"/>
        <v>1.027922814982974</v>
      </c>
    </row>
    <row r="8" spans="1:4" ht="15.75" thickBot="1" x14ac:dyDescent="0.3">
      <c r="A8" s="2" t="s">
        <v>7</v>
      </c>
      <c r="B8" s="5">
        <v>1080</v>
      </c>
      <c r="C8">
        <v>1040.77</v>
      </c>
      <c r="D8" s="4">
        <f t="shared" si="0"/>
        <v>3.6324074074074092E-2</v>
      </c>
    </row>
    <row r="9" spans="1:4" ht="29.25" thickBot="1" x14ac:dyDescent="0.3">
      <c r="A9" s="2" t="s">
        <v>8</v>
      </c>
      <c r="B9" s="5">
        <v>4.5199999999999997E-2</v>
      </c>
      <c r="C9">
        <v>0.14960000000000001</v>
      </c>
      <c r="D9" s="4">
        <f t="shared" si="0"/>
        <v>2.309734513274337</v>
      </c>
    </row>
    <row r="10" spans="1:4" ht="15.75" thickBot="1" x14ac:dyDescent="0.3">
      <c r="A10" s="2" t="s">
        <v>9</v>
      </c>
      <c r="B10">
        <v>9.4899999999999998E-2</v>
      </c>
      <c r="C10">
        <v>7.5999999999999998E-2</v>
      </c>
      <c r="D10" s="4">
        <f t="shared" si="0"/>
        <v>0.19915700737618547</v>
      </c>
    </row>
    <row r="11" spans="1:4" ht="29.25" thickBot="1" x14ac:dyDescent="0.3">
      <c r="A11" s="2" t="s">
        <v>10</v>
      </c>
      <c r="B11" s="5">
        <v>2.8299999999999999E-4</v>
      </c>
      <c r="C11">
        <v>3.1700000000000001E-4</v>
      </c>
      <c r="D11" s="4">
        <f t="shared" si="0"/>
        <v>0.12014134275618379</v>
      </c>
    </row>
    <row r="12" spans="1:4" ht="15.75" thickBot="1" x14ac:dyDescent="0.3">
      <c r="A12" s="2" t="s">
        <v>11</v>
      </c>
      <c r="B12">
        <v>1041</v>
      </c>
      <c r="C12">
        <v>1172</v>
      </c>
      <c r="D12" s="4">
        <f t="shared" si="0"/>
        <v>0.12584053794428435</v>
      </c>
    </row>
    <row r="13" spans="1:4" ht="29.25" thickBot="1" x14ac:dyDescent="0.3">
      <c r="A13" s="2" t="s">
        <v>12</v>
      </c>
      <c r="B13" s="5">
        <v>0.25900000000000001</v>
      </c>
      <c r="C13">
        <v>0.1143</v>
      </c>
      <c r="D13" s="4">
        <f t="shared" si="0"/>
        <v>0.55868725868725866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0.94240000000000002</v>
      </c>
      <c r="D16" s="4">
        <f t="shared" si="0"/>
        <v>2.5531914893617753E-3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12751</v>
      </c>
      <c r="D18" s="4">
        <f t="shared" si="0"/>
        <v>0.27510000000000001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PMMA_const_full</vt:lpstr>
      <vt:lpstr>PMMA_const_hybrid</vt:lpstr>
      <vt:lpstr>PMMA_linear_full</vt:lpstr>
      <vt:lpstr>PMMA_linear_hybrid</vt:lpstr>
      <vt:lpstr>E_Glass_const_full</vt:lpstr>
      <vt:lpstr>E_Glass_const_hybrid</vt:lpstr>
      <vt:lpstr>E_Glass_linear_full</vt:lpstr>
      <vt:lpstr>E_Glass_linear_hybrid</vt:lpstr>
      <vt:lpstr>E_Glass_linear_full_2mass</vt:lpstr>
      <vt:lpstr>E_Glass_linear_full_mass_fbtemp</vt:lpstr>
      <vt:lpstr>multiReactionCharringHybrid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2018-07-12T17:50:30Z</dcterms:modified>
</cp:coreProperties>
</file>