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F6B992C-3835-4385-B9E0-F8AD6986E06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_new" sheetId="16" r:id="rId1"/>
    <sheet name="Summary" sheetId="12" r:id="rId2"/>
    <sheet name="twoReacChar_new" sheetId="18" r:id="rId3"/>
    <sheet name="twoReacChar" sheetId="14" r:id="rId4"/>
    <sheet name="singleReacChar" sheetId="13" r:id="rId5"/>
    <sheet name="threeReacChar_new" sheetId="17" r:id="rId6"/>
    <sheet name="threeReacChar" sheetId="15" r:id="rId7"/>
    <sheet name="PMMA_const_full" sheetId="1" r:id="rId8"/>
    <sheet name="PMMA_const_hybrid" sheetId="2" r:id="rId9"/>
    <sheet name="PMMA_linear_full" sheetId="3" r:id="rId10"/>
    <sheet name="PMMA_linear_hybrid" sheetId="4" r:id="rId11"/>
    <sheet name="E_Glass_const_full" sheetId="5" r:id="rId12"/>
    <sheet name="E_Glass_const_hybrid" sheetId="8" r:id="rId13"/>
    <sheet name="E_Glass_linear_full" sheetId="6" r:id="rId14"/>
    <sheet name="E_Glass_linear_hybrid" sheetId="7" r:id="rId15"/>
    <sheet name="E_Glass_linear_full_2mass" sheetId="9" r:id="rId16"/>
    <sheet name="E_Glass_linear_full_mass_fbtemp" sheetId="10" r:id="rId17"/>
    <sheet name="multiReactionCharringHybrid" sheetId="11" r:id="rId18"/>
  </sheets>
  <definedNames>
    <definedName name="_xlnm._FilterDatabase" localSheetId="1" hidden="1">Summary!$A$2:$H$11</definedName>
    <definedName name="_xlnm._FilterDatabase" localSheetId="0" hidden="1">Summary_new!$A$2:$H$11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6" l="1"/>
  <c r="D257" i="18" l="1"/>
  <c r="D256" i="18"/>
  <c r="D255" i="18"/>
  <c r="D254" i="18"/>
  <c r="D253" i="18"/>
  <c r="D252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60" i="18" s="1"/>
  <c r="D231" i="18"/>
  <c r="D230" i="18"/>
  <c r="D229" i="18"/>
  <c r="D228" i="18"/>
  <c r="D227" i="18"/>
  <c r="D226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05" i="18"/>
  <c r="D204" i="18"/>
  <c r="D203" i="18"/>
  <c r="D202" i="18"/>
  <c r="D201" i="18"/>
  <c r="D200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79" i="18"/>
  <c r="D178" i="18"/>
  <c r="D177" i="18"/>
  <c r="D176" i="18"/>
  <c r="D175" i="18"/>
  <c r="D174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82" i="18" s="1"/>
  <c r="D153" i="18"/>
  <c r="D152" i="18"/>
  <c r="D151" i="18"/>
  <c r="D150" i="18"/>
  <c r="D149" i="18"/>
  <c r="D148" i="18"/>
  <c r="D146" i="18"/>
  <c r="D145" i="18"/>
  <c r="D144" i="18"/>
  <c r="D143" i="18"/>
  <c r="D142" i="18"/>
  <c r="D141" i="18"/>
  <c r="D140" i="18"/>
  <c r="D139" i="18"/>
  <c r="D138" i="18"/>
  <c r="D137" i="18"/>
  <c r="D136" i="18"/>
  <c r="D156" i="18" s="1"/>
  <c r="D135" i="18"/>
  <c r="D134" i="18"/>
  <c r="D133" i="18"/>
  <c r="D127" i="18"/>
  <c r="D126" i="18"/>
  <c r="D125" i="18"/>
  <c r="D124" i="18"/>
  <c r="D123" i="18"/>
  <c r="D122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1" i="18"/>
  <c r="D100" i="18"/>
  <c r="D99" i="18"/>
  <c r="D98" i="18"/>
  <c r="D97" i="18"/>
  <c r="D96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104" i="18" s="1"/>
  <c r="D75" i="18"/>
  <c r="D74" i="18"/>
  <c r="D73" i="18"/>
  <c r="D72" i="18"/>
  <c r="D71" i="18"/>
  <c r="D70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49" i="18"/>
  <c r="D48" i="18"/>
  <c r="D47" i="18"/>
  <c r="D46" i="18"/>
  <c r="D45" i="18"/>
  <c r="D44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3" i="18"/>
  <c r="D22" i="18"/>
  <c r="D21" i="18"/>
  <c r="D20" i="18"/>
  <c r="D19" i="18"/>
  <c r="D18" i="18"/>
  <c r="D16" i="18"/>
  <c r="D15" i="18"/>
  <c r="D14" i="18"/>
  <c r="D13" i="18"/>
  <c r="D12" i="18"/>
  <c r="D11" i="18"/>
  <c r="D10" i="18"/>
  <c r="D9" i="18"/>
  <c r="D8" i="18"/>
  <c r="D7" i="18"/>
  <c r="D26" i="18" s="1"/>
  <c r="D6" i="18"/>
  <c r="D5" i="18"/>
  <c r="D4" i="18"/>
  <c r="D3" i="18"/>
  <c r="D208" i="18" l="1"/>
  <c r="D234" i="18"/>
  <c r="D130" i="18"/>
  <c r="D78" i="18"/>
  <c r="D52" i="18"/>
  <c r="D307" i="17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86" i="17" s="1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55" i="17" s="1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124" i="17" s="1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93" i="17" s="1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62" i="17" s="1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K34" i="16"/>
  <c r="K33" i="16"/>
  <c r="K29" i="16"/>
  <c r="G29" i="16"/>
  <c r="K28" i="16"/>
  <c r="G28" i="16"/>
  <c r="K32" i="16"/>
  <c r="K31" i="16"/>
  <c r="K26" i="16"/>
  <c r="G26" i="16"/>
  <c r="K25" i="16"/>
  <c r="K27" i="16"/>
  <c r="G27" i="16"/>
  <c r="K30" i="16"/>
  <c r="K22" i="16"/>
  <c r="K21" i="16"/>
  <c r="K18" i="16"/>
  <c r="K17" i="16"/>
  <c r="K20" i="16"/>
  <c r="K16" i="16"/>
  <c r="K14" i="16"/>
  <c r="K15" i="16"/>
  <c r="K19" i="16"/>
  <c r="K11" i="16"/>
  <c r="G11" i="16"/>
  <c r="K10" i="16"/>
  <c r="G10" i="16"/>
  <c r="K9" i="16"/>
  <c r="G9" i="16"/>
  <c r="K8" i="16"/>
  <c r="G8" i="16"/>
  <c r="K7" i="16"/>
  <c r="G7" i="16"/>
  <c r="K6" i="16"/>
  <c r="G6" i="16"/>
  <c r="K5" i="16"/>
  <c r="G5" i="16"/>
  <c r="K4" i="16"/>
  <c r="G4" i="16"/>
  <c r="K3" i="16"/>
  <c r="G3" i="16"/>
  <c r="D31" i="17" l="1"/>
  <c r="D310" i="17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<sst xmlns="http://schemas.openxmlformats.org/spreadsheetml/2006/main" count="2027" uniqueCount="113">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</sst>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CF3-CB23-4D62-9358-5A1D4246F4F4}">
  <sheetPr>
    <pageSetUpPr fitToPage="1"/>
  </sheetPr>
  <dimension ref="A1:M41"/>
  <sheetViews>
    <sheetView tabSelected="1" workbookViewId="0">
      <selection activeCell="D33" sqref="D33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13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13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13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13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13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3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13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13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0" t="s">
        <v>33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35</v>
      </c>
      <c r="B14" s="4">
        <v>0.34158323043164218</v>
      </c>
      <c r="D14">
        <v>2.1579126099999998E-3</v>
      </c>
      <c r="E14">
        <v>8.4038371666671002E-4</v>
      </c>
      <c r="F14">
        <v>1.0733040416666399E-3</v>
      </c>
      <c r="H14" s="13">
        <v>1</v>
      </c>
      <c r="I14">
        <v>1</v>
      </c>
      <c r="J14">
        <v>1</v>
      </c>
      <c r="K14">
        <f t="shared" ref="K14:K22" si="1">AVERAGE(H14:J14)</f>
        <v>1</v>
      </c>
      <c r="L14">
        <v>1</v>
      </c>
    </row>
    <row r="15" spans="1:13" x14ac:dyDescent="0.25">
      <c r="A15" s="19" t="s">
        <v>26</v>
      </c>
      <c r="B15" s="4">
        <v>0.51212070529243281</v>
      </c>
      <c r="D15">
        <v>5.1922447655000002E-2</v>
      </c>
      <c r="E15">
        <v>4.1376640833333898E-3</v>
      </c>
      <c r="F15">
        <v>4.1944234999999504E-3</v>
      </c>
      <c r="H15" s="13">
        <v>2</v>
      </c>
      <c r="I15">
        <v>4</v>
      </c>
      <c r="J15">
        <v>3</v>
      </c>
      <c r="K15">
        <f t="shared" si="1"/>
        <v>3</v>
      </c>
      <c r="L15">
        <v>2</v>
      </c>
    </row>
    <row r="16" spans="1:13" x14ac:dyDescent="0.25">
      <c r="A16" t="s">
        <v>31</v>
      </c>
      <c r="B16" s="4">
        <v>0.52105753765888752</v>
      </c>
      <c r="D16">
        <v>1.6241305915E-2</v>
      </c>
      <c r="E16">
        <v>4.0566907749999704E-3</v>
      </c>
      <c r="F16">
        <v>5.4004657333333603E-3</v>
      </c>
      <c r="H16" s="13">
        <v>3</v>
      </c>
      <c r="I16">
        <v>2</v>
      </c>
      <c r="J16">
        <v>4</v>
      </c>
      <c r="K16">
        <f t="shared" si="1"/>
        <v>3</v>
      </c>
      <c r="L16">
        <v>3</v>
      </c>
    </row>
    <row r="17" spans="1:13" x14ac:dyDescent="0.25">
      <c r="A17" t="s">
        <v>27</v>
      </c>
      <c r="B17" s="4">
        <v>0.87817022059682459</v>
      </c>
      <c r="D17">
        <v>6.2282453336666599E-2</v>
      </c>
      <c r="E17">
        <v>9.5295443333330099E-4</v>
      </c>
      <c r="F17">
        <v>2.4021427166666799E-3</v>
      </c>
      <c r="H17" s="13">
        <v>5</v>
      </c>
      <c r="I17">
        <v>5</v>
      </c>
      <c r="J17">
        <v>2</v>
      </c>
      <c r="K17">
        <f t="shared" si="1"/>
        <v>4</v>
      </c>
      <c r="L17">
        <v>4</v>
      </c>
    </row>
    <row r="18" spans="1:13" x14ac:dyDescent="0.25">
      <c r="A18" t="s">
        <v>43</v>
      </c>
      <c r="B18" s="4">
        <v>0.69563584816694646</v>
      </c>
      <c r="D18">
        <v>2.7930817001666601E-2</v>
      </c>
      <c r="E18">
        <v>4.5533835083333297E-3</v>
      </c>
      <c r="F18">
        <v>5.6449125250000497E-3</v>
      </c>
      <c r="H18" s="13">
        <v>4</v>
      </c>
      <c r="I18">
        <v>3</v>
      </c>
      <c r="J18">
        <v>5</v>
      </c>
      <c r="K18">
        <f t="shared" si="1"/>
        <v>4</v>
      </c>
      <c r="L18">
        <v>5</v>
      </c>
    </row>
    <row r="19" spans="1:13" x14ac:dyDescent="0.25">
      <c r="A19" s="19" t="s">
        <v>41</v>
      </c>
      <c r="B19" s="4"/>
      <c r="K19" t="e">
        <f t="shared" si="1"/>
        <v>#DIV/0!</v>
      </c>
      <c r="L19">
        <v>1</v>
      </c>
    </row>
    <row r="20" spans="1:13" x14ac:dyDescent="0.25">
      <c r="A20" t="s">
        <v>28</v>
      </c>
      <c r="B20" s="4"/>
      <c r="K20" t="e">
        <f t="shared" si="1"/>
        <v>#DIV/0!</v>
      </c>
      <c r="L20">
        <v>5</v>
      </c>
    </row>
    <row r="21" spans="1:13" x14ac:dyDescent="0.25">
      <c r="A21" t="s">
        <v>36</v>
      </c>
      <c r="B21" s="4"/>
      <c r="K21" t="e">
        <f t="shared" si="1"/>
        <v>#DIV/0!</v>
      </c>
      <c r="L21">
        <v>8</v>
      </c>
    </row>
    <row r="22" spans="1:13" x14ac:dyDescent="0.25">
      <c r="A22" t="s">
        <v>38</v>
      </c>
      <c r="B22" s="4"/>
      <c r="K22" t="e">
        <f t="shared" si="1"/>
        <v>#DIV/0!</v>
      </c>
      <c r="L22">
        <v>9</v>
      </c>
    </row>
    <row r="23" spans="1:13" x14ac:dyDescent="0.25">
      <c r="A23" s="20" t="s">
        <v>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26</v>
      </c>
      <c r="B25" s="4">
        <v>0.17651186222037757</v>
      </c>
      <c r="D25">
        <v>2.7652746999999998E-2</v>
      </c>
      <c r="E25">
        <v>1.416158E-3</v>
      </c>
      <c r="F25">
        <v>2.1444390000000002E-3</v>
      </c>
      <c r="G25">
        <f>AVERAGE(D25,F25)</f>
        <v>1.4898593E-2</v>
      </c>
      <c r="H25">
        <v>1</v>
      </c>
      <c r="I25">
        <v>4</v>
      </c>
      <c r="J25">
        <v>1</v>
      </c>
      <c r="K25">
        <f>AVERAGE(H25:J25)</f>
        <v>2</v>
      </c>
      <c r="L25">
        <v>1</v>
      </c>
      <c r="M25" s="13" t="s">
        <v>30</v>
      </c>
    </row>
    <row r="26" spans="1:13" x14ac:dyDescent="0.25">
      <c r="A26" t="s">
        <v>36</v>
      </c>
      <c r="B26" s="4">
        <v>0.25632038128931056</v>
      </c>
      <c r="C26" t="s">
        <v>95</v>
      </c>
      <c r="D26">
        <v>1.070559527E-2</v>
      </c>
      <c r="E26">
        <v>3.4493361666666799E-3</v>
      </c>
      <c r="F26">
        <v>3.0589841583333402E-3</v>
      </c>
      <c r="G26">
        <f>AVERAGE(D26,F26)</f>
        <v>6.88228971416667E-3</v>
      </c>
      <c r="H26">
        <v>2</v>
      </c>
      <c r="I26">
        <v>2</v>
      </c>
      <c r="J26">
        <v>2</v>
      </c>
      <c r="K26">
        <f>AVERAGE(H26:J26)</f>
        <v>2</v>
      </c>
      <c r="L26">
        <v>1</v>
      </c>
      <c r="M26" s="13" t="s">
        <v>34</v>
      </c>
    </row>
    <row r="27" spans="1:13" x14ac:dyDescent="0.25">
      <c r="A27" s="19" t="s">
        <v>35</v>
      </c>
      <c r="B27" s="4">
        <v>0.299295476643549</v>
      </c>
      <c r="C27" t="s">
        <v>104</v>
      </c>
      <c r="D27">
        <v>8.2740798133333297E-3</v>
      </c>
      <c r="E27">
        <v>7.8026004833333601E-3</v>
      </c>
      <c r="F27">
        <v>8.4879595083333301E-3</v>
      </c>
      <c r="G27">
        <f>AVERAGE(D27,F27)</f>
        <v>8.381019660833329E-3</v>
      </c>
      <c r="H27">
        <v>3</v>
      </c>
      <c r="I27">
        <v>1</v>
      </c>
      <c r="J27">
        <v>3</v>
      </c>
      <c r="K27">
        <f>AVERAGE(H27:J27)</f>
        <v>2.3333333333333335</v>
      </c>
      <c r="L27">
        <v>3</v>
      </c>
      <c r="M27" s="13" t="s">
        <v>30</v>
      </c>
    </row>
    <row r="28" spans="1:13" x14ac:dyDescent="0.25">
      <c r="A28" t="s">
        <v>31</v>
      </c>
      <c r="B28" s="4">
        <v>0.6679301757622631</v>
      </c>
      <c r="C28" t="s">
        <v>94</v>
      </c>
      <c r="D28">
        <v>1.9716537846666601E-2</v>
      </c>
      <c r="E28">
        <v>7.2557776833333098E-3</v>
      </c>
      <c r="F28">
        <v>1.28608019416666E-2</v>
      </c>
      <c r="G28">
        <f>AVERAGE(D28,F28)</f>
        <v>1.6288669894166601E-2</v>
      </c>
      <c r="H28">
        <v>4</v>
      </c>
      <c r="I28">
        <v>3</v>
      </c>
      <c r="J28">
        <v>4</v>
      </c>
      <c r="K28">
        <f>AVERAGE(H28:J28)</f>
        <v>3.6666666666666665</v>
      </c>
      <c r="L28">
        <v>4</v>
      </c>
      <c r="M28" s="13" t="s">
        <v>34</v>
      </c>
    </row>
    <row r="29" spans="1:13" x14ac:dyDescent="0.25">
      <c r="A29" t="s">
        <v>43</v>
      </c>
      <c r="B29" s="4">
        <v>1.150242872218624</v>
      </c>
      <c r="C29" t="s">
        <v>101</v>
      </c>
      <c r="D29">
        <v>7.9335362866666606E-2</v>
      </c>
      <c r="E29">
        <v>1.55031014333333E-2</v>
      </c>
      <c r="F29">
        <v>2.05842343583333E-2</v>
      </c>
      <c r="G29">
        <f>AVERAGE(D29,F29)</f>
        <v>4.9959798612499953E-2</v>
      </c>
      <c r="H29">
        <v>5</v>
      </c>
      <c r="I29">
        <v>5</v>
      </c>
      <c r="J29">
        <v>5</v>
      </c>
      <c r="K29">
        <f>AVERAGE(H29:J29)</f>
        <v>5</v>
      </c>
      <c r="L29">
        <v>5</v>
      </c>
      <c r="M29" s="13" t="s">
        <v>34</v>
      </c>
    </row>
    <row r="30" spans="1:13" x14ac:dyDescent="0.25">
      <c r="A30" s="19" t="s">
        <v>41</v>
      </c>
      <c r="B30" s="4"/>
      <c r="K30" t="e">
        <f>AVERAGE(H30:J30)</f>
        <v>#DIV/0!</v>
      </c>
      <c r="L30">
        <v>3</v>
      </c>
      <c r="M30" s="13" t="s">
        <v>30</v>
      </c>
    </row>
    <row r="31" spans="1:13" x14ac:dyDescent="0.25">
      <c r="A31" t="s">
        <v>46</v>
      </c>
      <c r="B31" s="4"/>
      <c r="K31" t="e">
        <f>AVERAGE(H31:J31)</f>
        <v>#DIV/0!</v>
      </c>
      <c r="L31">
        <v>5</v>
      </c>
      <c r="M31" s="13" t="s">
        <v>34</v>
      </c>
    </row>
    <row r="32" spans="1:13" x14ac:dyDescent="0.25">
      <c r="A32" t="s">
        <v>47</v>
      </c>
      <c r="B32" s="4"/>
      <c r="K32" t="e">
        <f>AVERAGE(H32:J32)</f>
        <v>#DIV/0!</v>
      </c>
      <c r="L32">
        <v>6</v>
      </c>
      <c r="M32" s="13" t="s">
        <v>34</v>
      </c>
    </row>
    <row r="33" spans="1:13" x14ac:dyDescent="0.25">
      <c r="A33" t="s">
        <v>28</v>
      </c>
      <c r="B33" s="4"/>
      <c r="K33" t="e">
        <f>AVERAGE(H33:J33)</f>
        <v>#DIV/0!</v>
      </c>
      <c r="L33">
        <v>9</v>
      </c>
      <c r="M33" s="13" t="s">
        <v>34</v>
      </c>
    </row>
    <row r="34" spans="1:13" x14ac:dyDescent="0.25">
      <c r="A34" t="s">
        <v>27</v>
      </c>
      <c r="B34" s="4"/>
      <c r="K34" t="e">
        <f>AVERAGE(H34:J34)</f>
        <v>#DIV/0!</v>
      </c>
      <c r="L34">
        <v>10</v>
      </c>
      <c r="M34" s="13" t="s">
        <v>34</v>
      </c>
    </row>
    <row r="35" spans="1:13" x14ac:dyDescent="0.25">
      <c r="A35" s="20" t="s">
        <v>39</v>
      </c>
      <c r="B35" s="20"/>
      <c r="C35" s="20"/>
      <c r="D35" s="20"/>
      <c r="E35" s="20"/>
      <c r="F35" s="20"/>
      <c r="G35" s="20"/>
      <c r="H35" s="20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13" t="s">
        <v>30</v>
      </c>
    </row>
    <row r="38" spans="1:13" x14ac:dyDescent="0.25">
      <c r="A38" t="s">
        <v>36</v>
      </c>
      <c r="H38" s="13" t="s">
        <v>30</v>
      </c>
    </row>
    <row r="39" spans="1:13" x14ac:dyDescent="0.25">
      <c r="A39" t="s">
        <v>31</v>
      </c>
      <c r="H39" s="13" t="s">
        <v>30</v>
      </c>
    </row>
    <row r="41" spans="1:13" ht="30" x14ac:dyDescent="0.25">
      <c r="A41" s="17" t="s">
        <v>99</v>
      </c>
    </row>
  </sheetData>
  <sortState ref="A25:M34">
    <sortCondition ref="K25:K34"/>
  </sortState>
  <mergeCells count="4">
    <mergeCell ref="A1:M1"/>
    <mergeCell ref="A12:M12"/>
    <mergeCell ref="A23:M23"/>
    <mergeCell ref="A35:H35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0" t="s">
        <v>33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20" t="s">
        <v>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2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2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25">
      <c r="A35" s="20" t="s">
        <v>39</v>
      </c>
      <c r="B35" s="20"/>
      <c r="C35" s="20"/>
      <c r="D35" s="20"/>
      <c r="E35" s="20"/>
      <c r="F35" s="20"/>
      <c r="G35" s="20"/>
      <c r="H35" s="20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5BA7-5E2A-4D4E-B8B0-9CEB31C8D6D1}">
  <dimension ref="A1:D260"/>
  <sheetViews>
    <sheetView topLeftCell="A183" workbookViewId="0">
      <selection activeCell="D208" sqref="D208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23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si="0"/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si="0"/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0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0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0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0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0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0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0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si="0"/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1" t="s">
        <v>76</v>
      </c>
      <c r="B27" s="21"/>
      <c r="C27" s="21"/>
      <c r="D27" s="21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2570000000000</v>
      </c>
      <c r="D29" s="4">
        <f t="shared" ref="D29:D42" si="1">ABS(C29-B29)/B29</f>
        <v>9.8290598290598288E-2</v>
      </c>
    </row>
    <row r="30" spans="1:4" ht="15.75" thickBot="1" x14ac:dyDescent="0.3">
      <c r="A30" s="2" t="s">
        <v>72</v>
      </c>
      <c r="B30" s="3">
        <v>75000000000000</v>
      </c>
      <c r="C30" s="3">
        <v>76600000000000</v>
      </c>
      <c r="D30" s="4">
        <f t="shared" si="1"/>
        <v>2.1333333333333333E-2</v>
      </c>
    </row>
    <row r="31" spans="1:4" ht="15.75" thickBot="1" x14ac:dyDescent="0.3">
      <c r="A31" s="2" t="s">
        <v>7</v>
      </c>
      <c r="B31" s="5">
        <v>1080</v>
      </c>
      <c r="C31">
        <v>1172.5999999999999</v>
      </c>
      <c r="D31" s="4">
        <f t="shared" si="1"/>
        <v>8.5740740740740659E-2</v>
      </c>
    </row>
    <row r="32" spans="1:4" ht="15.75" thickBot="1" x14ac:dyDescent="0.3">
      <c r="A32" s="2" t="s">
        <v>11</v>
      </c>
      <c r="B32">
        <v>1041</v>
      </c>
      <c r="C32">
        <v>878.8</v>
      </c>
      <c r="D32" s="4">
        <f t="shared" si="1"/>
        <v>0.15581171950048034</v>
      </c>
    </row>
    <row r="33" spans="1:4" ht="29.25" thickBot="1" x14ac:dyDescent="0.3">
      <c r="A33" s="2" t="s">
        <v>8</v>
      </c>
      <c r="B33" s="5">
        <v>4.5199999999999997E-2</v>
      </c>
      <c r="C33">
        <v>4.9599999999999998E-2</v>
      </c>
      <c r="D33" s="4">
        <f t="shared" si="1"/>
        <v>9.7345132743362858E-2</v>
      </c>
    </row>
    <row r="34" spans="1:4" ht="29.25" thickBot="1" x14ac:dyDescent="0.3">
      <c r="A34" s="2" t="s">
        <v>12</v>
      </c>
      <c r="B34" s="5">
        <v>0.25900000000000001</v>
      </c>
      <c r="C34">
        <v>1.0347999999999999</v>
      </c>
      <c r="D34" s="4">
        <f t="shared" si="1"/>
        <v>2.9953667953667948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si="1"/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si="1"/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113536</v>
      </c>
      <c r="D37" s="4">
        <f t="shared" si="1"/>
        <v>0.13536000000000001</v>
      </c>
    </row>
    <row r="38" spans="1:4" ht="15.75" thickBot="1" x14ac:dyDescent="0.3">
      <c r="A38" s="2" t="s">
        <v>75</v>
      </c>
      <c r="B38" s="3">
        <v>200000</v>
      </c>
      <c r="C38">
        <v>211442</v>
      </c>
      <c r="D38" s="4">
        <f t="shared" si="1"/>
        <v>5.7209999999999997E-2</v>
      </c>
    </row>
    <row r="39" spans="1:4" ht="15.75" thickBot="1" x14ac:dyDescent="0.3">
      <c r="A39" s="2" t="s">
        <v>17</v>
      </c>
      <c r="B39" s="3">
        <v>10000</v>
      </c>
      <c r="C39">
        <v>39983.589999999997</v>
      </c>
      <c r="D39" s="4">
        <f t="shared" si="1"/>
        <v>2.9983589999999998</v>
      </c>
    </row>
    <row r="40" spans="1:4" ht="15.75" thickBot="1" x14ac:dyDescent="0.3">
      <c r="A40" s="2" t="s">
        <v>66</v>
      </c>
      <c r="B40">
        <v>0.75</v>
      </c>
      <c r="C40">
        <v>0.73199999999999998</v>
      </c>
      <c r="D40" s="4">
        <f t="shared" si="1"/>
        <v>2.4000000000000021E-2</v>
      </c>
    </row>
    <row r="41" spans="1:4" ht="15.75" thickBot="1" x14ac:dyDescent="0.3">
      <c r="A41" s="2" t="s">
        <v>67</v>
      </c>
      <c r="B41">
        <v>0.5</v>
      </c>
      <c r="C41">
        <v>0.52100000000000002</v>
      </c>
      <c r="D41" s="4">
        <f t="shared" si="1"/>
        <v>4.2000000000000037E-2</v>
      </c>
    </row>
    <row r="42" spans="1:4" ht="15.75" thickBot="1" x14ac:dyDescent="0.3">
      <c r="A42" s="2" t="s">
        <v>15</v>
      </c>
      <c r="B42">
        <v>0.94</v>
      </c>
      <c r="C42">
        <v>0.93230000000000002</v>
      </c>
      <c r="D42" s="4">
        <f t="shared" si="1"/>
        <v>8.1914893617020534E-3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0.26719999999999999</v>
      </c>
      <c r="D44" s="4">
        <f>ABS(C44-B44)/B44</f>
        <v>0.14358974358974361</v>
      </c>
    </row>
    <row r="45" spans="1:4" ht="15.75" thickBot="1" x14ac:dyDescent="0.3">
      <c r="A45" s="2" t="s">
        <v>9</v>
      </c>
      <c r="B45">
        <v>9.4899999999999998E-2</v>
      </c>
      <c r="C45">
        <v>0.1191</v>
      </c>
      <c r="D45" s="4">
        <f>ABS(C45-B45)/B45</f>
        <v>0.25500526870389884</v>
      </c>
    </row>
    <row r="46" spans="1:4" ht="29.25" thickBot="1" x14ac:dyDescent="0.3">
      <c r="A46" s="2" t="s">
        <v>6</v>
      </c>
      <c r="B46" s="3">
        <v>4.405E-5</v>
      </c>
      <c r="C46" s="3">
        <v>1.76E-4</v>
      </c>
      <c r="D46" s="4">
        <f>ABS(C46-B46)/B46</f>
        <v>2.9954597048808167</v>
      </c>
    </row>
    <row r="47" spans="1:4" ht="29.25" thickBot="1" x14ac:dyDescent="0.3">
      <c r="A47" s="2" t="s">
        <v>10</v>
      </c>
      <c r="B47" s="5">
        <v>2.8299999999999999E-4</v>
      </c>
      <c r="C47" s="3">
        <v>2.72E-4</v>
      </c>
      <c r="D47" s="4">
        <f>ABS(C47-B47)/B47</f>
        <v>3.886925795053002E-2</v>
      </c>
    </row>
    <row r="48" spans="1:4" ht="15.75" thickBot="1" x14ac:dyDescent="0.3">
      <c r="A48" s="2" t="s">
        <v>70</v>
      </c>
      <c r="B48">
        <v>1</v>
      </c>
      <c r="C48">
        <v>1.0089999999999999</v>
      </c>
      <c r="D48" s="4">
        <f t="shared" ref="D48:D49" si="2">ABS(C48-B48)/B48</f>
        <v>8.999999999999897E-3</v>
      </c>
    </row>
    <row r="49" spans="1:4" ht="15.75" thickBot="1" x14ac:dyDescent="0.3">
      <c r="A49" s="2" t="s">
        <v>74</v>
      </c>
      <c r="B49">
        <v>1.5</v>
      </c>
      <c r="C49">
        <v>1.4415</v>
      </c>
      <c r="D49" s="4">
        <f t="shared" si="2"/>
        <v>3.9E-2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0.51212070529243281</v>
      </c>
    </row>
    <row r="53" spans="1:4" ht="16.5" thickBot="1" x14ac:dyDescent="0.3">
      <c r="A53" s="21" t="s">
        <v>27</v>
      </c>
      <c r="B53" s="21"/>
      <c r="C53" s="21"/>
      <c r="D53" s="21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630000000000</v>
      </c>
      <c r="D55" s="4">
        <f t="shared" ref="D55:D68" si="3">ABS(C55-B55)/B55</f>
        <v>0.73076923076923073</v>
      </c>
    </row>
    <row r="56" spans="1:4" ht="15.75" thickBot="1" x14ac:dyDescent="0.3">
      <c r="A56" s="2" t="s">
        <v>72</v>
      </c>
      <c r="B56" s="3">
        <v>75000000000000</v>
      </c>
      <c r="C56" s="3">
        <v>111000000000000</v>
      </c>
      <c r="D56" s="4">
        <f t="shared" si="3"/>
        <v>0.48</v>
      </c>
    </row>
    <row r="57" spans="1:4" ht="15.75" thickBot="1" x14ac:dyDescent="0.3">
      <c r="A57" s="2" t="s">
        <v>7</v>
      </c>
      <c r="B57" s="5">
        <v>1080</v>
      </c>
      <c r="C57">
        <v>1118.5999999999999</v>
      </c>
      <c r="D57" s="4">
        <f t="shared" si="3"/>
        <v>3.5740740740740656E-2</v>
      </c>
    </row>
    <row r="58" spans="1:4" ht="15.75" thickBot="1" x14ac:dyDescent="0.3">
      <c r="A58" s="2" t="s">
        <v>11</v>
      </c>
      <c r="B58">
        <v>1041</v>
      </c>
      <c r="C58">
        <v>265.39999999999998</v>
      </c>
      <c r="D58" s="4">
        <f t="shared" si="3"/>
        <v>0.74505283381364074</v>
      </c>
    </row>
    <row r="59" spans="1:4" ht="29.25" thickBot="1" x14ac:dyDescent="0.3">
      <c r="A59" s="2" t="s">
        <v>8</v>
      </c>
      <c r="B59" s="5">
        <v>4.5199999999999997E-2</v>
      </c>
      <c r="C59">
        <v>0.17036999999999999</v>
      </c>
      <c r="D59" s="4">
        <f t="shared" si="3"/>
        <v>2.7692477876106198</v>
      </c>
    </row>
    <row r="60" spans="1:4" ht="29.25" thickBot="1" x14ac:dyDescent="0.3">
      <c r="A60" s="2" t="s">
        <v>12</v>
      </c>
      <c r="B60" s="5">
        <v>0.25900000000000001</v>
      </c>
      <c r="C60">
        <v>6.54E-2</v>
      </c>
      <c r="D60" s="4">
        <f t="shared" si="3"/>
        <v>0.74749034749034748</v>
      </c>
    </row>
    <row r="61" spans="1:4" ht="15.75" thickBot="1" x14ac:dyDescent="0.3">
      <c r="A61" s="2" t="s">
        <v>69</v>
      </c>
      <c r="B61" s="3">
        <v>181000</v>
      </c>
      <c r="C61" s="3">
        <v>648000</v>
      </c>
      <c r="D61" s="4">
        <f t="shared" si="3"/>
        <v>2.5801104972375692</v>
      </c>
    </row>
    <row r="62" spans="1:4" ht="15.75" thickBot="1" x14ac:dyDescent="0.3">
      <c r="A62" s="2" t="s">
        <v>73</v>
      </c>
      <c r="B62" s="3">
        <v>193000</v>
      </c>
      <c r="C62" s="3">
        <v>184000</v>
      </c>
      <c r="D62" s="4">
        <f t="shared" si="3"/>
        <v>4.6632124352331605E-2</v>
      </c>
    </row>
    <row r="63" spans="1:4" ht="15.75" thickBot="1" x14ac:dyDescent="0.3">
      <c r="A63" s="2" t="s">
        <v>71</v>
      </c>
      <c r="B63" s="3">
        <v>100000</v>
      </c>
      <c r="C63">
        <v>389964</v>
      </c>
      <c r="D63" s="4">
        <f t="shared" si="3"/>
        <v>2.8996400000000002</v>
      </c>
    </row>
    <row r="64" spans="1:4" ht="15.75" thickBot="1" x14ac:dyDescent="0.3">
      <c r="A64" s="2" t="s">
        <v>75</v>
      </c>
      <c r="B64" s="3">
        <v>200000</v>
      </c>
      <c r="C64">
        <v>177717</v>
      </c>
      <c r="D64" s="4">
        <f t="shared" si="3"/>
        <v>0.111415</v>
      </c>
    </row>
    <row r="65" spans="1:4" ht="15.75" thickBot="1" x14ac:dyDescent="0.3">
      <c r="A65" s="2" t="s">
        <v>17</v>
      </c>
      <c r="B65" s="3">
        <v>10000</v>
      </c>
      <c r="C65">
        <v>29313</v>
      </c>
      <c r="D65" s="4">
        <f t="shared" si="3"/>
        <v>1.9313</v>
      </c>
    </row>
    <row r="66" spans="1:4" ht="15.75" thickBot="1" x14ac:dyDescent="0.3">
      <c r="A66" s="2" t="s">
        <v>66</v>
      </c>
      <c r="B66">
        <v>0.75</v>
      </c>
      <c r="C66">
        <v>0.72399999999999998</v>
      </c>
      <c r="D66" s="4">
        <f t="shared" si="3"/>
        <v>3.46666666666667E-2</v>
      </c>
    </row>
    <row r="67" spans="1:4" ht="15.75" thickBot="1" x14ac:dyDescent="0.3">
      <c r="A67" s="2" t="s">
        <v>67</v>
      </c>
      <c r="B67">
        <v>0.5</v>
      </c>
      <c r="C67">
        <v>0.57899999999999996</v>
      </c>
      <c r="D67" s="4">
        <f t="shared" si="3"/>
        <v>0.15799999999999992</v>
      </c>
    </row>
    <row r="68" spans="1:4" ht="15.75" thickBot="1" x14ac:dyDescent="0.3">
      <c r="A68" s="2" t="s">
        <v>15</v>
      </c>
      <c r="B68">
        <v>0.94</v>
      </c>
      <c r="C68">
        <v>0.86560000000000004</v>
      </c>
      <c r="D68" s="4">
        <f t="shared" si="3"/>
        <v>7.914893617021268E-2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0.28699999999999998</v>
      </c>
      <c r="D70" s="4">
        <f>ABS(C70-B70)/B70</f>
        <v>8.0128205128205204E-2</v>
      </c>
    </row>
    <row r="71" spans="1:4" ht="15.75" thickBot="1" x14ac:dyDescent="0.3">
      <c r="A71" s="2" t="s">
        <v>9</v>
      </c>
      <c r="B71">
        <v>9.4899999999999998E-2</v>
      </c>
      <c r="C71">
        <v>7.4899999999999994E-2</v>
      </c>
      <c r="D71" s="4">
        <f>ABS(C71-B71)/B71</f>
        <v>0.21074815595363544</v>
      </c>
    </row>
    <row r="72" spans="1:4" ht="29.25" thickBot="1" x14ac:dyDescent="0.3">
      <c r="A72" s="2" t="s">
        <v>6</v>
      </c>
      <c r="B72" s="3">
        <v>4.405E-5</v>
      </c>
      <c r="C72" s="3">
        <v>1.0399999999999999E-4</v>
      </c>
      <c r="D72" s="4">
        <f>ABS(C72-B72)/B72</f>
        <v>1.3609534619750283</v>
      </c>
    </row>
    <row r="73" spans="1:4" ht="29.25" thickBot="1" x14ac:dyDescent="0.3">
      <c r="A73" s="2" t="s">
        <v>10</v>
      </c>
      <c r="B73" s="5">
        <v>2.8299999999999999E-4</v>
      </c>
      <c r="C73" s="3">
        <v>2.5290000000000002E-4</v>
      </c>
      <c r="D73" s="4">
        <f>ABS(C73-B73)/B73</f>
        <v>0.10636042402826845</v>
      </c>
    </row>
    <row r="74" spans="1:4" ht="15.75" thickBot="1" x14ac:dyDescent="0.3">
      <c r="A74" s="2" t="s">
        <v>70</v>
      </c>
      <c r="B74">
        <v>1</v>
      </c>
      <c r="C74">
        <v>2.774</v>
      </c>
      <c r="D74" s="4">
        <f t="shared" ref="D74:D75" si="4">ABS(C74-B74)/B74</f>
        <v>1.774</v>
      </c>
    </row>
    <row r="75" spans="1:4" ht="15.75" thickBot="1" x14ac:dyDescent="0.3">
      <c r="A75" s="2" t="s">
        <v>74</v>
      </c>
      <c r="B75">
        <v>1.5</v>
      </c>
      <c r="C75">
        <v>2.5230000000000001</v>
      </c>
      <c r="D75" s="4">
        <f t="shared" si="4"/>
        <v>0.68200000000000005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0.87817022059682459</v>
      </c>
    </row>
    <row r="79" spans="1:4" ht="16.5" thickBot="1" x14ac:dyDescent="0.3">
      <c r="A79" s="21" t="s">
        <v>28</v>
      </c>
      <c r="B79" s="21"/>
      <c r="C79" s="21"/>
      <c r="D79" s="21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94" si="5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5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5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5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5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5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si="5"/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si="5"/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5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5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5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5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5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5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6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6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1" t="s">
        <v>52</v>
      </c>
      <c r="B105" s="21"/>
      <c r="C105" s="21"/>
      <c r="D105" s="21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8150000000000</v>
      </c>
      <c r="D107" s="4">
        <f t="shared" ref="D107:D120" si="7">ABS(C107-B107)/B107</f>
        <v>2.482905982905983</v>
      </c>
    </row>
    <row r="108" spans="1:4" ht="15.75" thickBot="1" x14ac:dyDescent="0.3">
      <c r="A108" s="2" t="s">
        <v>72</v>
      </c>
      <c r="B108" s="3">
        <v>75000000000000</v>
      </c>
      <c r="C108" s="3">
        <v>19200000000000</v>
      </c>
      <c r="D108" s="4">
        <f t="shared" si="7"/>
        <v>0.74399999999999999</v>
      </c>
    </row>
    <row r="109" spans="1:4" ht="15.75" thickBot="1" x14ac:dyDescent="0.3">
      <c r="A109" s="2" t="s">
        <v>7</v>
      </c>
      <c r="B109" s="5">
        <v>1080</v>
      </c>
      <c r="C109">
        <v>1093.9000000000001</v>
      </c>
      <c r="D109" s="4">
        <f t="shared" si="7"/>
        <v>1.2870370370370454E-2</v>
      </c>
    </row>
    <row r="110" spans="1:4" ht="15.75" thickBot="1" x14ac:dyDescent="0.3">
      <c r="A110" s="2" t="s">
        <v>11</v>
      </c>
      <c r="B110">
        <v>1041</v>
      </c>
      <c r="C110">
        <v>994.9</v>
      </c>
      <c r="D110" s="4">
        <f t="shared" si="7"/>
        <v>4.42843419788665E-2</v>
      </c>
    </row>
    <row r="111" spans="1:4" ht="29.25" thickBot="1" x14ac:dyDescent="0.3">
      <c r="A111" s="2" t="s">
        <v>8</v>
      </c>
      <c r="B111" s="5">
        <v>4.5199999999999997E-2</v>
      </c>
      <c r="C111">
        <v>5.5599999999999997E-2</v>
      </c>
      <c r="D111" s="4">
        <f t="shared" si="7"/>
        <v>0.23008849557522124</v>
      </c>
    </row>
    <row r="112" spans="1:4" ht="29.25" thickBot="1" x14ac:dyDescent="0.3">
      <c r="A112" s="2" t="s">
        <v>12</v>
      </c>
      <c r="B112" s="5">
        <v>0.25900000000000001</v>
      </c>
      <c r="C112">
        <v>0.31879999999999997</v>
      </c>
      <c r="D112" s="4">
        <f t="shared" si="7"/>
        <v>0.23088803088803075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7"/>
        <v>5.5248618784530384E-3</v>
      </c>
    </row>
    <row r="114" spans="1:4" ht="15.75" thickBot="1" x14ac:dyDescent="0.3">
      <c r="A114" s="2" t="s">
        <v>73</v>
      </c>
      <c r="B114" s="3">
        <v>193000</v>
      </c>
      <c r="C114" s="3">
        <v>657000</v>
      </c>
      <c r="D114" s="4">
        <f t="shared" si="7"/>
        <v>2.4041450777202074</v>
      </c>
    </row>
    <row r="115" spans="1:4" ht="15.75" thickBot="1" x14ac:dyDescent="0.3">
      <c r="A115" s="2" t="s">
        <v>71</v>
      </c>
      <c r="B115" s="3">
        <v>100000</v>
      </c>
      <c r="C115">
        <v>166722</v>
      </c>
      <c r="D115" s="4">
        <f t="shared" si="7"/>
        <v>0.66722000000000004</v>
      </c>
    </row>
    <row r="116" spans="1:4" ht="15.75" thickBot="1" x14ac:dyDescent="0.3">
      <c r="A116" s="2" t="s">
        <v>75</v>
      </c>
      <c r="B116" s="3">
        <v>200000</v>
      </c>
      <c r="C116">
        <v>101551</v>
      </c>
      <c r="D116" s="4">
        <f t="shared" si="7"/>
        <v>0.49224499999999999</v>
      </c>
    </row>
    <row r="117" spans="1:4" ht="15.75" thickBot="1" x14ac:dyDescent="0.3">
      <c r="A117" s="2" t="s">
        <v>17</v>
      </c>
      <c r="B117" s="3">
        <v>10000</v>
      </c>
      <c r="C117">
        <v>10889</v>
      </c>
      <c r="D117" s="4">
        <f t="shared" si="7"/>
        <v>8.8900000000000007E-2</v>
      </c>
    </row>
    <row r="118" spans="1:4" ht="15.75" thickBot="1" x14ac:dyDescent="0.3">
      <c r="A118" s="2" t="s">
        <v>66</v>
      </c>
      <c r="B118">
        <v>0.75</v>
      </c>
      <c r="C118">
        <v>0.58199999999999996</v>
      </c>
      <c r="D118" s="4">
        <f t="shared" si="7"/>
        <v>0.22400000000000006</v>
      </c>
    </row>
    <row r="119" spans="1:4" ht="15.75" thickBot="1" x14ac:dyDescent="0.3">
      <c r="A119" s="2" t="s">
        <v>67</v>
      </c>
      <c r="B119">
        <v>0.5</v>
      </c>
      <c r="C119">
        <v>0.97399999999999998</v>
      </c>
      <c r="D119" s="4">
        <f t="shared" si="7"/>
        <v>0.94799999999999995</v>
      </c>
    </row>
    <row r="120" spans="1:4" ht="15.75" thickBot="1" x14ac:dyDescent="0.3">
      <c r="A120" s="2" t="s">
        <v>15</v>
      </c>
      <c r="B120">
        <v>0.94</v>
      </c>
      <c r="C120">
        <v>0.95299999999999996</v>
      </c>
      <c r="D120" s="4">
        <f t="shared" si="7"/>
        <v>1.3829787234042566E-2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</v>
      </c>
      <c r="D122" s="4">
        <f>ABS(C122-B122)/B122</f>
        <v>6.4102564102564161E-3</v>
      </c>
    </row>
    <row r="123" spans="1:4" ht="15.75" thickBot="1" x14ac:dyDescent="0.3">
      <c r="A123" s="2" t="s">
        <v>9</v>
      </c>
      <c r="B123">
        <v>9.4899999999999998E-2</v>
      </c>
      <c r="C123">
        <v>0.11600000000000001</v>
      </c>
      <c r="D123" s="4">
        <f>ABS(C123-B123)/B123</f>
        <v>0.22233930453108544</v>
      </c>
    </row>
    <row r="124" spans="1:4" ht="29.25" thickBot="1" x14ac:dyDescent="0.3">
      <c r="A124" s="2" t="s">
        <v>6</v>
      </c>
      <c r="B124" s="3">
        <v>4.405E-5</v>
      </c>
      <c r="C124" s="3">
        <v>5.2819999999999999E-5</v>
      </c>
      <c r="D124" s="4">
        <f>ABS(C124-B124)/B124</f>
        <v>0.19909194097616342</v>
      </c>
    </row>
    <row r="125" spans="1:4" ht="29.25" thickBot="1" x14ac:dyDescent="0.3">
      <c r="A125" s="2" t="s">
        <v>10</v>
      </c>
      <c r="B125" s="5">
        <v>2.8299999999999999E-4</v>
      </c>
      <c r="C125" s="3">
        <v>2.52E-4</v>
      </c>
      <c r="D125" s="4">
        <f>ABS(C125-B125)/B125</f>
        <v>0.10954063604240281</v>
      </c>
    </row>
    <row r="126" spans="1:4" ht="15.75" thickBot="1" x14ac:dyDescent="0.3">
      <c r="A126" s="2" t="s">
        <v>70</v>
      </c>
      <c r="B126">
        <v>1</v>
      </c>
      <c r="C126">
        <v>1.2398</v>
      </c>
      <c r="D126" s="4">
        <f t="shared" ref="D126:D127" si="8">ABS(C126-B126)/B126</f>
        <v>0.23980000000000001</v>
      </c>
    </row>
    <row r="127" spans="1:4" ht="15.75" thickBot="1" x14ac:dyDescent="0.3">
      <c r="A127" s="2" t="s">
        <v>74</v>
      </c>
      <c r="B127">
        <v>1.5</v>
      </c>
      <c r="C127">
        <v>3.0825999999999998</v>
      </c>
      <c r="D127" s="4">
        <f t="shared" si="8"/>
        <v>1.0550666666666666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0.52105753765888752</v>
      </c>
    </row>
    <row r="131" spans="1:4" ht="16.5" thickBot="1" x14ac:dyDescent="0.3">
      <c r="A131" s="21" t="s">
        <v>36</v>
      </c>
      <c r="B131" s="21"/>
      <c r="C131" s="21"/>
      <c r="D131" s="21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46" si="9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9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9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9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9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9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si="9"/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si="9"/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9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9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9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9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9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9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10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10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21" t="s">
        <v>41</v>
      </c>
      <c r="B157" s="21"/>
      <c r="C157" s="21"/>
      <c r="D157" s="21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72" si="11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11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11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11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11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11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si="11"/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si="11"/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11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11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11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11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11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11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12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12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21" t="s">
        <v>53</v>
      </c>
      <c r="B183" s="21"/>
      <c r="C183" s="21"/>
      <c r="D183" s="21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5810000000000</v>
      </c>
      <c r="D185" s="4">
        <f t="shared" ref="D185:D198" si="13">ABS(C185-B185)/B185</f>
        <v>1.482905982905983</v>
      </c>
    </row>
    <row r="186" spans="1:4" ht="15.75" thickBot="1" x14ac:dyDescent="0.3">
      <c r="A186" s="2" t="s">
        <v>72</v>
      </c>
      <c r="B186" s="3">
        <v>75000000000000</v>
      </c>
      <c r="C186" s="3">
        <v>121000000000000</v>
      </c>
      <c r="D186" s="4">
        <f t="shared" si="13"/>
        <v>0.61333333333333329</v>
      </c>
    </row>
    <row r="187" spans="1:4" ht="15.75" thickBot="1" x14ac:dyDescent="0.3">
      <c r="A187" s="2" t="s">
        <v>7</v>
      </c>
      <c r="B187" s="5">
        <v>1080</v>
      </c>
      <c r="C187">
        <v>1154.5</v>
      </c>
      <c r="D187" s="4">
        <f t="shared" si="13"/>
        <v>6.8981481481481477E-2</v>
      </c>
    </row>
    <row r="188" spans="1:4" ht="15.75" thickBot="1" x14ac:dyDescent="0.3">
      <c r="A188" s="2" t="s">
        <v>11</v>
      </c>
      <c r="B188">
        <v>1041</v>
      </c>
      <c r="C188">
        <v>741.7</v>
      </c>
      <c r="D188" s="4">
        <f t="shared" si="13"/>
        <v>0.2875120076849183</v>
      </c>
    </row>
    <row r="189" spans="1:4" ht="29.25" thickBot="1" x14ac:dyDescent="0.3">
      <c r="A189" s="2" t="s">
        <v>8</v>
      </c>
      <c r="B189" s="5">
        <v>4.5199999999999997E-2</v>
      </c>
      <c r="C189">
        <v>1.1299999999999999E-2</v>
      </c>
      <c r="D189" s="4">
        <f t="shared" si="13"/>
        <v>0.75</v>
      </c>
    </row>
    <row r="190" spans="1:4" ht="29.25" thickBot="1" x14ac:dyDescent="0.3">
      <c r="A190" s="2" t="s">
        <v>12</v>
      </c>
      <c r="B190" s="5">
        <v>0.25900000000000001</v>
      </c>
      <c r="C190">
        <v>0.67720000000000002</v>
      </c>
      <c r="D190" s="4">
        <f t="shared" si="13"/>
        <v>1.6146718146718146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si="13"/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489000</v>
      </c>
      <c r="D192" s="4">
        <f t="shared" si="13"/>
        <v>1.5336787564766838</v>
      </c>
    </row>
    <row r="193" spans="1:4" ht="15.75" thickBot="1" x14ac:dyDescent="0.3">
      <c r="A193" s="2" t="s">
        <v>71</v>
      </c>
      <c r="B193" s="3">
        <v>100000</v>
      </c>
      <c r="C193">
        <v>165915.5</v>
      </c>
      <c r="D193" s="4">
        <f t="shared" si="13"/>
        <v>0.65915500000000005</v>
      </c>
    </row>
    <row r="194" spans="1:4" ht="15.75" thickBot="1" x14ac:dyDescent="0.3">
      <c r="A194" s="2" t="s">
        <v>75</v>
      </c>
      <c r="B194" s="3">
        <v>200000</v>
      </c>
      <c r="C194">
        <v>452698.8</v>
      </c>
      <c r="D194" s="4">
        <f t="shared" si="13"/>
        <v>1.2634939999999999</v>
      </c>
    </row>
    <row r="195" spans="1:4" ht="15.75" thickBot="1" x14ac:dyDescent="0.3">
      <c r="A195" s="2" t="s">
        <v>17</v>
      </c>
      <c r="B195" s="3">
        <v>10000</v>
      </c>
      <c r="C195">
        <v>5866</v>
      </c>
      <c r="D195" s="4">
        <f t="shared" si="13"/>
        <v>0.41339999999999999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13"/>
        <v>0.22400000000000006</v>
      </c>
    </row>
    <row r="197" spans="1:4" ht="15.75" thickBot="1" x14ac:dyDescent="0.3">
      <c r="A197" s="2" t="s">
        <v>67</v>
      </c>
      <c r="B197">
        <v>0.5</v>
      </c>
      <c r="C197">
        <v>0.68</v>
      </c>
      <c r="D197" s="4">
        <f t="shared" si="13"/>
        <v>0.3600000000000001</v>
      </c>
    </row>
    <row r="198" spans="1:4" ht="15.75" thickBot="1" x14ac:dyDescent="0.3">
      <c r="A198" s="2" t="s">
        <v>15</v>
      </c>
      <c r="B198">
        <v>0.94</v>
      </c>
      <c r="C198">
        <v>0.97650000000000003</v>
      </c>
      <c r="D198" s="4">
        <f t="shared" si="13"/>
        <v>3.8829787234042651E-2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0.32890000000000003</v>
      </c>
      <c r="D200" s="4">
        <f>ABS(C200-B200)/B200</f>
        <v>5.4166666666666752E-2</v>
      </c>
    </row>
    <row r="201" spans="1:4" ht="15.75" thickBot="1" x14ac:dyDescent="0.3">
      <c r="A201" s="2" t="s">
        <v>9</v>
      </c>
      <c r="B201">
        <v>9.4899999999999998E-2</v>
      </c>
      <c r="C201">
        <v>2.3800000000000002E-2</v>
      </c>
      <c r="D201" s="4">
        <f>ABS(C201-B201)/B201</f>
        <v>0.74920969441517382</v>
      </c>
    </row>
    <row r="202" spans="1:4" ht="29.25" thickBot="1" x14ac:dyDescent="0.3">
      <c r="A202" s="2" t="s">
        <v>6</v>
      </c>
      <c r="B202" s="3">
        <v>4.405E-5</v>
      </c>
      <c r="C202" s="3">
        <v>5.2880000000000002E-5</v>
      </c>
      <c r="D202" s="4">
        <f>ABS(C202-B202)/B202</f>
        <v>0.20045402951191832</v>
      </c>
    </row>
    <row r="203" spans="1:4" ht="29.25" thickBot="1" x14ac:dyDescent="0.3">
      <c r="A203" s="2" t="s">
        <v>10</v>
      </c>
      <c r="B203" s="5">
        <v>2.8299999999999999E-4</v>
      </c>
      <c r="C203" s="3">
        <v>3.813E-4</v>
      </c>
      <c r="D203" s="4">
        <f>ABS(C203-B203)/B203</f>
        <v>0.34734982332155478</v>
      </c>
    </row>
    <row r="204" spans="1:4" ht="15.75" thickBot="1" x14ac:dyDescent="0.3">
      <c r="A204" s="2" t="s">
        <v>70</v>
      </c>
      <c r="B204">
        <v>1</v>
      </c>
      <c r="C204">
        <v>1.2430000000000001</v>
      </c>
      <c r="D204" s="4">
        <f t="shared" ref="D204:D205" si="14">ABS(C204-B204)/B204</f>
        <v>0.2430000000000001</v>
      </c>
    </row>
    <row r="205" spans="1:4" ht="15.75" thickBot="1" x14ac:dyDescent="0.3">
      <c r="A205" s="2" t="s">
        <v>74</v>
      </c>
      <c r="B205">
        <v>1.5</v>
      </c>
      <c r="C205">
        <v>5.9880000000000004</v>
      </c>
      <c r="D205" s="4">
        <f t="shared" si="14"/>
        <v>2.9920000000000004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0.69563584816694646</v>
      </c>
    </row>
    <row r="209" spans="1:4" ht="16.5" thickBot="1" x14ac:dyDescent="0.3">
      <c r="A209" s="21" t="s">
        <v>54</v>
      </c>
      <c r="B209" s="21"/>
      <c r="C209" s="21"/>
      <c r="D209" s="21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2360000000000</v>
      </c>
      <c r="D211" s="4">
        <f t="shared" ref="D211:D224" si="15">ABS(C211-B211)/B211</f>
        <v>8.5470085470085479E-3</v>
      </c>
    </row>
    <row r="212" spans="1:4" ht="15.75" thickBot="1" x14ac:dyDescent="0.3">
      <c r="A212" s="2" t="s">
        <v>72</v>
      </c>
      <c r="B212" s="3">
        <v>75000000000000</v>
      </c>
      <c r="C212" s="3">
        <v>72500000000000</v>
      </c>
      <c r="D212" s="4">
        <f t="shared" si="15"/>
        <v>3.3333333333333333E-2</v>
      </c>
    </row>
    <row r="213" spans="1:4" ht="15.75" thickBot="1" x14ac:dyDescent="0.3">
      <c r="A213" s="2" t="s">
        <v>7</v>
      </c>
      <c r="B213" s="5">
        <v>1080</v>
      </c>
      <c r="C213">
        <v>1065.3</v>
      </c>
      <c r="D213" s="4">
        <f t="shared" si="15"/>
        <v>1.3611111111111154E-2</v>
      </c>
    </row>
    <row r="214" spans="1:4" ht="15.75" thickBot="1" x14ac:dyDescent="0.3">
      <c r="A214" s="2" t="s">
        <v>11</v>
      </c>
      <c r="B214">
        <v>1041</v>
      </c>
      <c r="C214">
        <v>685.8</v>
      </c>
      <c r="D214" s="4">
        <f t="shared" si="15"/>
        <v>0.3412103746397695</v>
      </c>
    </row>
    <row r="215" spans="1:4" ht="29.25" thickBot="1" x14ac:dyDescent="0.3">
      <c r="A215" s="2" t="s">
        <v>8</v>
      </c>
      <c r="B215" s="5">
        <v>4.5199999999999997E-2</v>
      </c>
      <c r="C215">
        <v>7.7100000000000002E-2</v>
      </c>
      <c r="D215" s="4">
        <f t="shared" si="15"/>
        <v>0.70575221238938068</v>
      </c>
    </row>
    <row r="216" spans="1:4" ht="29.25" thickBot="1" x14ac:dyDescent="0.3">
      <c r="A216" s="2" t="s">
        <v>12</v>
      </c>
      <c r="B216" s="5">
        <v>0.25900000000000001</v>
      </c>
      <c r="C216">
        <v>0.71579999999999999</v>
      </c>
      <c r="D216" s="4">
        <f t="shared" si="15"/>
        <v>1.7637065637065636</v>
      </c>
    </row>
    <row r="217" spans="1:4" ht="15.75" thickBot="1" x14ac:dyDescent="0.3">
      <c r="A217" s="2" t="s">
        <v>69</v>
      </c>
      <c r="B217" s="3">
        <v>181000</v>
      </c>
      <c r="C217" s="3">
        <v>181000</v>
      </c>
      <c r="D217" s="4">
        <f t="shared" si="15"/>
        <v>0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si="15"/>
        <v>0</v>
      </c>
    </row>
    <row r="219" spans="1:4" ht="15.75" thickBot="1" x14ac:dyDescent="0.3">
      <c r="A219" s="2" t="s">
        <v>71</v>
      </c>
      <c r="B219" s="3">
        <v>100000</v>
      </c>
      <c r="C219">
        <v>120480</v>
      </c>
      <c r="D219" s="4">
        <f t="shared" si="15"/>
        <v>0.20480000000000001</v>
      </c>
    </row>
    <row r="220" spans="1:4" ht="15.75" thickBot="1" x14ac:dyDescent="0.3">
      <c r="A220" s="2" t="s">
        <v>75</v>
      </c>
      <c r="B220" s="3">
        <v>200000</v>
      </c>
      <c r="C220">
        <v>189435</v>
      </c>
      <c r="D220" s="4">
        <f t="shared" si="15"/>
        <v>5.2824999999999997E-2</v>
      </c>
    </row>
    <row r="221" spans="1:4" ht="15.75" thickBot="1" x14ac:dyDescent="0.3">
      <c r="A221" s="2" t="s">
        <v>17</v>
      </c>
      <c r="B221" s="3">
        <v>10000</v>
      </c>
      <c r="C221">
        <v>21200</v>
      </c>
      <c r="D221" s="4">
        <f t="shared" si="15"/>
        <v>1.1200000000000001</v>
      </c>
    </row>
    <row r="222" spans="1:4" ht="15.75" thickBot="1" x14ac:dyDescent="0.3">
      <c r="A222" s="2" t="s">
        <v>66</v>
      </c>
      <c r="B222">
        <v>0.75</v>
      </c>
      <c r="C222">
        <v>0.73780000000000001</v>
      </c>
      <c r="D222" s="4">
        <f t="shared" si="15"/>
        <v>1.6266666666666652E-2</v>
      </c>
    </row>
    <row r="223" spans="1:4" ht="15.75" thickBot="1" x14ac:dyDescent="0.3">
      <c r="A223" s="2" t="s">
        <v>67</v>
      </c>
      <c r="B223">
        <v>0.5</v>
      </c>
      <c r="C223">
        <v>0.51329999999999998</v>
      </c>
      <c r="D223" s="4">
        <f t="shared" si="15"/>
        <v>2.6599999999999957E-2</v>
      </c>
    </row>
    <row r="224" spans="1:4" ht="15.75" thickBot="1" x14ac:dyDescent="0.3">
      <c r="A224" s="2" t="s">
        <v>15</v>
      </c>
      <c r="B224">
        <v>0.94</v>
      </c>
      <c r="C224">
        <v>0.9405</v>
      </c>
      <c r="D224" s="4">
        <f t="shared" si="15"/>
        <v>5.3191489361708081E-4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0.30859999999999999</v>
      </c>
      <c r="D226" s="4">
        <f>ABS(C226-B226)/B226</f>
        <v>1.0897435897435942E-2</v>
      </c>
    </row>
    <row r="227" spans="1:4" ht="15.75" thickBot="1" x14ac:dyDescent="0.3">
      <c r="A227" s="2" t="s">
        <v>9</v>
      </c>
      <c r="B227">
        <v>9.4899999999999998E-2</v>
      </c>
      <c r="C227">
        <v>0.2336</v>
      </c>
      <c r="D227" s="4">
        <f>ABS(C227-B227)/B227</f>
        <v>1.4615384615384615</v>
      </c>
    </row>
    <row r="228" spans="1:4" ht="29.25" thickBot="1" x14ac:dyDescent="0.3">
      <c r="A228" s="2" t="s">
        <v>6</v>
      </c>
      <c r="B228" s="3">
        <v>4.405E-5</v>
      </c>
      <c r="C228" s="3">
        <v>5.1959999999999997E-5</v>
      </c>
      <c r="D228" s="4">
        <f>ABS(C228-B228)/B228</f>
        <v>0.17956867196367757</v>
      </c>
    </row>
    <row r="229" spans="1:4" ht="29.25" thickBot="1" x14ac:dyDescent="0.3">
      <c r="A229" s="2" t="s">
        <v>10</v>
      </c>
      <c r="B229" s="5">
        <v>2.8299999999999999E-4</v>
      </c>
      <c r="C229" s="3">
        <v>7.1370000000000003E-5</v>
      </c>
      <c r="D229" s="4">
        <f>ABS(C229-B229)/B229</f>
        <v>0.74780918727915191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16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1.4330000000000001</v>
      </c>
      <c r="D231" s="4">
        <f t="shared" si="16"/>
        <v>4.4666666666666632E-2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0.34158323043164218</v>
      </c>
    </row>
    <row r="235" spans="1:4" ht="16.5" thickBot="1" x14ac:dyDescent="0.3">
      <c r="A235" s="21" t="s">
        <v>111</v>
      </c>
      <c r="B235" s="21"/>
      <c r="C235" s="21"/>
      <c r="D235" s="21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17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17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17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17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17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17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17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17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17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17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17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17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17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17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18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18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157:D157"/>
    <mergeCell ref="A183:D183"/>
    <mergeCell ref="A209:D209"/>
    <mergeCell ref="A235:D235"/>
    <mergeCell ref="A1:D1"/>
    <mergeCell ref="A27:D27"/>
    <mergeCell ref="A53:D53"/>
    <mergeCell ref="A79:D79"/>
    <mergeCell ref="A105:D105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4" workbookViewId="0">
      <selection activeCell="E255" sqref="E25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1" t="s">
        <v>76</v>
      </c>
      <c r="B27" s="21"/>
      <c r="C27" s="21"/>
      <c r="D27" s="21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21" t="s">
        <v>27</v>
      </c>
      <c r="B53" s="21"/>
      <c r="C53" s="21"/>
      <c r="D53" s="21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21" t="s">
        <v>28</v>
      </c>
      <c r="B79" s="21"/>
      <c r="C79" s="21"/>
      <c r="D79" s="21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1" t="s">
        <v>52</v>
      </c>
      <c r="B105" s="21"/>
      <c r="C105" s="21"/>
      <c r="D105" s="21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21" t="s">
        <v>36</v>
      </c>
      <c r="B131" s="21"/>
      <c r="C131" s="21"/>
      <c r="D131" s="21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21" t="s">
        <v>41</v>
      </c>
      <c r="B157" s="21"/>
      <c r="C157" s="21"/>
      <c r="D157" s="21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21" t="s">
        <v>53</v>
      </c>
      <c r="B183" s="21"/>
      <c r="C183" s="21"/>
      <c r="D183" s="21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21" t="s">
        <v>54</v>
      </c>
      <c r="B209" s="21"/>
      <c r="C209" s="21"/>
      <c r="D209" s="21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21" t="s">
        <v>111</v>
      </c>
      <c r="B235" s="21"/>
      <c r="C235" s="21"/>
      <c r="D235" s="21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21" t="s">
        <v>26</v>
      </c>
      <c r="B22" s="21"/>
      <c r="C22" s="21"/>
      <c r="D22" s="21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21" t="s">
        <v>27</v>
      </c>
      <c r="B43" s="21"/>
      <c r="C43" s="21"/>
      <c r="D43" s="21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21" t="s">
        <v>28</v>
      </c>
      <c r="B64" s="21"/>
      <c r="C64" s="21"/>
      <c r="D64" s="21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21" t="s">
        <v>52</v>
      </c>
      <c r="B85" s="21"/>
      <c r="C85" s="21"/>
      <c r="D85" s="21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21" t="s">
        <v>53</v>
      </c>
      <c r="B106" s="21"/>
      <c r="C106" s="21"/>
      <c r="D106" s="21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21" t="s">
        <v>54</v>
      </c>
      <c r="B127" s="21"/>
      <c r="C127" s="21"/>
      <c r="D127" s="21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1" t="s">
        <v>36</v>
      </c>
      <c r="B148" s="21"/>
      <c r="C148" s="21"/>
      <c r="D148" s="21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21" t="s">
        <v>37</v>
      </c>
      <c r="B169" s="21"/>
      <c r="C169" s="21"/>
      <c r="D169" s="21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1" t="s">
        <v>55</v>
      </c>
      <c r="B190" s="21"/>
      <c r="C190" s="21"/>
      <c r="D190" s="21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1" t="s">
        <v>56</v>
      </c>
      <c r="B211" s="21"/>
      <c r="C211" s="21"/>
      <c r="D211" s="21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1" t="s">
        <v>57</v>
      </c>
      <c r="B232" s="21"/>
      <c r="C232" s="21"/>
      <c r="D232" s="21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1" t="s">
        <v>41</v>
      </c>
      <c r="B253" s="21"/>
      <c r="C253" s="21"/>
      <c r="D253" s="21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1:D1"/>
    <mergeCell ref="A22:D22"/>
    <mergeCell ref="A43:D43"/>
    <mergeCell ref="A64:D64"/>
    <mergeCell ref="A85:D85"/>
    <mergeCell ref="A253:D253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14C0-1993-4555-87B8-73D75236443F}">
  <dimension ref="A1:D310"/>
  <sheetViews>
    <sheetView workbookViewId="0">
      <selection activeCell="D31" sqref="D31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1" t="s">
        <v>26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2250000000000</v>
      </c>
      <c r="D3" s="4">
        <f t="shared" ref="D3:D28" si="0">ABS(C3-B3)/B3</f>
        <v>3.8461538461538464E-2</v>
      </c>
    </row>
    <row r="4" spans="1:4" ht="15.75" thickBot="1" x14ac:dyDescent="0.3">
      <c r="A4" s="2" t="s">
        <v>72</v>
      </c>
      <c r="B4" s="3">
        <v>75000000000000</v>
      </c>
      <c r="C4" s="3">
        <v>75300000000000</v>
      </c>
      <c r="D4" s="4">
        <f t="shared" si="0"/>
        <v>4.0000000000000001E-3</v>
      </c>
    </row>
    <row r="5" spans="1:4" ht="15.75" thickBot="1" x14ac:dyDescent="0.3">
      <c r="A5" s="2" t="s">
        <v>87</v>
      </c>
      <c r="B5" s="3">
        <v>9200000000000</v>
      </c>
      <c r="C5" s="3">
        <v>9120000000000</v>
      </c>
      <c r="D5" s="4">
        <f t="shared" si="0"/>
        <v>8.6956521739130436E-3</v>
      </c>
    </row>
    <row r="6" spans="1:4" ht="15.75" thickBot="1" x14ac:dyDescent="0.3">
      <c r="A6" s="2" t="s">
        <v>7</v>
      </c>
      <c r="B6" s="5">
        <v>1080</v>
      </c>
      <c r="C6">
        <v>1046.5</v>
      </c>
      <c r="D6" s="4">
        <f t="shared" si="0"/>
        <v>3.1018518518518518E-2</v>
      </c>
    </row>
    <row r="7" spans="1:4" ht="15.75" thickBot="1" x14ac:dyDescent="0.3">
      <c r="A7" s="2" t="s">
        <v>11</v>
      </c>
      <c r="B7">
        <v>1041</v>
      </c>
      <c r="C7">
        <v>1170</v>
      </c>
      <c r="D7" s="4">
        <f t="shared" si="0"/>
        <v>0.1239193083573487</v>
      </c>
    </row>
    <row r="8" spans="1:4" ht="29.25" thickBot="1" x14ac:dyDescent="0.3">
      <c r="A8" s="2" t="s">
        <v>8</v>
      </c>
      <c r="B8" s="5">
        <v>4.5199999999999997E-2</v>
      </c>
      <c r="C8">
        <v>4.5499999999999999E-2</v>
      </c>
      <c r="D8" s="4">
        <f t="shared" si="0"/>
        <v>6.6371681415929576E-3</v>
      </c>
    </row>
    <row r="9" spans="1:4" ht="29.25" thickBot="1" x14ac:dyDescent="0.3">
      <c r="A9" s="2" t="s">
        <v>12</v>
      </c>
      <c r="B9" s="5">
        <v>0.25900000000000001</v>
      </c>
      <c r="C9">
        <v>0.45379999999999998</v>
      </c>
      <c r="D9" s="4">
        <f t="shared" si="0"/>
        <v>0.75212355212355197</v>
      </c>
    </row>
    <row r="10" spans="1:4" ht="15.75" thickBot="1" x14ac:dyDescent="0.3">
      <c r="A10" s="2" t="s">
        <v>69</v>
      </c>
      <c r="B10" s="3">
        <v>181000</v>
      </c>
      <c r="C10" s="3">
        <v>180000</v>
      </c>
      <c r="D10" s="4">
        <f t="shared" si="0"/>
        <v>5.5248618784530384E-3</v>
      </c>
    </row>
    <row r="11" spans="1:4" ht="15.75" thickBot="1" x14ac:dyDescent="0.3">
      <c r="A11" s="2" t="s">
        <v>73</v>
      </c>
      <c r="B11" s="3">
        <v>193000</v>
      </c>
      <c r="C11" s="3">
        <v>184000</v>
      </c>
      <c r="D11" s="4">
        <f t="shared" si="0"/>
        <v>4.6632124352331605E-2</v>
      </c>
    </row>
    <row r="12" spans="1:4" ht="15.75" thickBot="1" x14ac:dyDescent="0.3">
      <c r="A12" s="2" t="s">
        <v>89</v>
      </c>
      <c r="B12" s="3">
        <v>175000</v>
      </c>
      <c r="C12" s="3">
        <v>171000</v>
      </c>
      <c r="D12" s="4">
        <f t="shared" si="0"/>
        <v>2.2857142857142857E-2</v>
      </c>
    </row>
    <row r="13" spans="1:4" ht="15.75" thickBot="1" x14ac:dyDescent="0.3">
      <c r="A13" s="2" t="s">
        <v>71</v>
      </c>
      <c r="B13" s="3">
        <v>100000</v>
      </c>
      <c r="C13">
        <v>218012</v>
      </c>
      <c r="D13" s="4">
        <f t="shared" si="0"/>
        <v>1.1801200000000001</v>
      </c>
    </row>
    <row r="14" spans="1:4" ht="15.75" thickBot="1" x14ac:dyDescent="0.3">
      <c r="A14" s="2" t="s">
        <v>75</v>
      </c>
      <c r="B14" s="3">
        <v>200000</v>
      </c>
      <c r="C14">
        <v>268134</v>
      </c>
      <c r="D14" s="4">
        <f t="shared" si="0"/>
        <v>0.34066999999999997</v>
      </c>
    </row>
    <row r="15" spans="1:4" ht="15.75" thickBot="1" x14ac:dyDescent="0.3">
      <c r="A15" s="2" t="s">
        <v>86</v>
      </c>
      <c r="B15" s="3">
        <v>400000</v>
      </c>
      <c r="C15">
        <v>406661</v>
      </c>
      <c r="D15" s="4">
        <f t="shared" si="0"/>
        <v>1.6652500000000001E-2</v>
      </c>
    </row>
    <row r="16" spans="1:4" ht="15.75" thickBot="1" x14ac:dyDescent="0.3">
      <c r="A16" s="2" t="s">
        <v>17</v>
      </c>
      <c r="B16" s="3">
        <v>10000</v>
      </c>
      <c r="C16">
        <v>19174</v>
      </c>
      <c r="D16" s="4">
        <f t="shared" si="0"/>
        <v>0.91739999999999999</v>
      </c>
    </row>
    <row r="17" spans="1:4" ht="15.75" thickBot="1" x14ac:dyDescent="0.3">
      <c r="A17" s="2" t="s">
        <v>66</v>
      </c>
      <c r="B17">
        <v>0.75</v>
      </c>
      <c r="C17">
        <v>0.75180000000000002</v>
      </c>
      <c r="D17" s="4">
        <f t="shared" si="0"/>
        <v>2.4000000000000319E-3</v>
      </c>
    </row>
    <row r="18" spans="1:4" ht="15.75" thickBot="1" x14ac:dyDescent="0.3">
      <c r="A18" s="2" t="s">
        <v>67</v>
      </c>
      <c r="B18">
        <v>0.5</v>
      </c>
      <c r="C18">
        <v>0.49199999999999999</v>
      </c>
      <c r="D18" s="4">
        <f t="shared" si="0"/>
        <v>1.6000000000000014E-2</v>
      </c>
    </row>
    <row r="19" spans="1:4" ht="15.75" thickBot="1" x14ac:dyDescent="0.3">
      <c r="A19" s="2" t="s">
        <v>88</v>
      </c>
      <c r="B19">
        <v>0.3</v>
      </c>
      <c r="C19">
        <v>0.30499999999999999</v>
      </c>
      <c r="D19" s="4">
        <f t="shared" si="0"/>
        <v>1.6666666666666684E-2</v>
      </c>
    </row>
    <row r="20" spans="1:4" ht="15.75" thickBot="1" x14ac:dyDescent="0.3">
      <c r="A20" s="2" t="s">
        <v>15</v>
      </c>
      <c r="B20">
        <v>0.94</v>
      </c>
      <c r="C20">
        <v>0.84499999999999997</v>
      </c>
      <c r="D20" s="4">
        <f t="shared" si="0"/>
        <v>0.10106382978723402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0.28539999999999999</v>
      </c>
      <c r="D22" s="4">
        <f>ABS(C22-B22)/B22</f>
        <v>8.52564102564103E-2</v>
      </c>
    </row>
    <row r="23" spans="1:4" ht="15.75" thickBot="1" x14ac:dyDescent="0.3">
      <c r="A23" s="2" t="s">
        <v>9</v>
      </c>
      <c r="B23">
        <v>9.4899999999999998E-2</v>
      </c>
      <c r="C23">
        <v>9.6699999999999994E-2</v>
      </c>
      <c r="D23" s="4">
        <f>ABS(C23-B23)/B23</f>
        <v>1.8967334035827146E-2</v>
      </c>
    </row>
    <row r="24" spans="1:4" ht="29.25" thickBot="1" x14ac:dyDescent="0.3">
      <c r="A24" s="2" t="s">
        <v>6</v>
      </c>
      <c r="B24" s="3">
        <v>4.405E-5</v>
      </c>
      <c r="C24" s="3">
        <v>6.6799999999999997E-5</v>
      </c>
      <c r="D24" s="4">
        <f>ABS(C24-B24)/B24</f>
        <v>0.51645856980703742</v>
      </c>
    </row>
    <row r="25" spans="1:4" ht="29.25" thickBot="1" x14ac:dyDescent="0.3">
      <c r="A25" s="2" t="s">
        <v>10</v>
      </c>
      <c r="B25" s="5">
        <v>2.8299999999999999E-4</v>
      </c>
      <c r="C25" s="3">
        <v>3.0299999999999999E-4</v>
      </c>
      <c r="D25" s="4">
        <f>ABS(C25-B25)/B25</f>
        <v>7.067137809187278E-2</v>
      </c>
    </row>
    <row r="26" spans="1:4" ht="15.75" thickBot="1" x14ac:dyDescent="0.3">
      <c r="A26" s="2" t="s">
        <v>70</v>
      </c>
      <c r="B26">
        <v>1</v>
      </c>
      <c r="C26">
        <v>0.96</v>
      </c>
      <c r="D26" s="4">
        <f t="shared" si="0"/>
        <v>4.0000000000000036E-2</v>
      </c>
    </row>
    <row r="27" spans="1:4" ht="15.75" thickBot="1" x14ac:dyDescent="0.3">
      <c r="A27" s="2" t="s">
        <v>74</v>
      </c>
      <c r="B27">
        <v>1.5</v>
      </c>
      <c r="C27">
        <v>1.448</v>
      </c>
      <c r="D27" s="4">
        <f t="shared" si="0"/>
        <v>3.46666666666667E-2</v>
      </c>
    </row>
    <row r="28" spans="1:4" ht="15.75" thickBot="1" x14ac:dyDescent="0.3">
      <c r="A28" s="2" t="s">
        <v>85</v>
      </c>
      <c r="B28">
        <v>3</v>
      </c>
      <c r="C28">
        <v>3.0478000000000001</v>
      </c>
      <c r="D28" s="4">
        <f t="shared" si="0"/>
        <v>1.5933333333333355E-2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0.17651186222037757</v>
      </c>
    </row>
    <row r="32" spans="1:4" ht="16.5" thickBot="1" x14ac:dyDescent="0.3">
      <c r="A32" s="21" t="s">
        <v>27</v>
      </c>
      <c r="B32" s="21"/>
      <c r="C32" s="21"/>
      <c r="D32" s="21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51" si="1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1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1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1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1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1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1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si="1"/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si="1"/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1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1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1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1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1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1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1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1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1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2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2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2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1" t="s">
        <v>41</v>
      </c>
      <c r="B63" s="21"/>
      <c r="C63" s="21"/>
      <c r="D63" s="21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82" si="3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3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3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3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3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3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3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si="3"/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si="3"/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3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3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3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3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3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3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3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3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3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4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4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4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1" t="s">
        <v>28</v>
      </c>
      <c r="B94" s="21"/>
      <c r="C94" s="21"/>
      <c r="D94" s="21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13" si="5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5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5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5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5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5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5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si="5"/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si="5"/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5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5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5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5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5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5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5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5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5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6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6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6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1" t="s">
        <v>46</v>
      </c>
      <c r="B125" s="21"/>
      <c r="C125" s="21"/>
      <c r="D125" s="21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44" si="7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7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7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7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7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7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7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si="7"/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si="7"/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7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7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7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7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7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7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7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7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7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8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8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8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1" t="s">
        <v>47</v>
      </c>
      <c r="B156" s="21"/>
      <c r="C156" s="21"/>
      <c r="D156" s="21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75" si="9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9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9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9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9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9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9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si="9"/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si="9"/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9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9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9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9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9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9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9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9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9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10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10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10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1" t="s">
        <v>52</v>
      </c>
      <c r="B187" s="21"/>
      <c r="C187" s="21"/>
      <c r="D187" s="21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5.75" thickBot="1" x14ac:dyDescent="0.3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5.75" thickBot="1" x14ac:dyDescent="0.3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5.75" thickBot="1" x14ac:dyDescent="0.3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5.75" thickBot="1" x14ac:dyDescent="0.3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29.25" thickBot="1" x14ac:dyDescent="0.3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29.25" thickBot="1" x14ac:dyDescent="0.3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5.75" thickBot="1" x14ac:dyDescent="0.3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5.75" thickBot="1" x14ac:dyDescent="0.3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5.75" thickBot="1" x14ac:dyDescent="0.3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5.75" thickBot="1" x14ac:dyDescent="0.3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5.75" thickBot="1" x14ac:dyDescent="0.3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5.75" thickBot="1" x14ac:dyDescent="0.3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5.75" thickBot="1" x14ac:dyDescent="0.3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5.75" thickBot="1" x14ac:dyDescent="0.3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5.75" thickBot="1" x14ac:dyDescent="0.3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5.75" thickBot="1" x14ac:dyDescent="0.3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5.75" thickBot="1" x14ac:dyDescent="0.3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5.75" thickBot="1" x14ac:dyDescent="0.3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29.25" thickBot="1" x14ac:dyDescent="0.3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29.25" thickBot="1" x14ac:dyDescent="0.3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5.75" thickBot="1" x14ac:dyDescent="0.3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5.75" thickBot="1" x14ac:dyDescent="0.3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5.75" thickBot="1" x14ac:dyDescent="0.3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0.6679301757622631</v>
      </c>
    </row>
    <row r="218" spans="1:4" ht="16.5" thickBot="1" x14ac:dyDescent="0.3">
      <c r="A218" s="21" t="s">
        <v>36</v>
      </c>
      <c r="B218" s="21"/>
      <c r="C218" s="21"/>
      <c r="D218" s="21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5.75" thickBot="1" x14ac:dyDescent="0.3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5.75" thickBot="1" x14ac:dyDescent="0.3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5.75" thickBot="1" x14ac:dyDescent="0.3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5.75" thickBot="1" x14ac:dyDescent="0.3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29.25" thickBot="1" x14ac:dyDescent="0.3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29.25" thickBot="1" x14ac:dyDescent="0.3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5.75" thickBot="1" x14ac:dyDescent="0.3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5.75" thickBot="1" x14ac:dyDescent="0.3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5.75" thickBot="1" x14ac:dyDescent="0.3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5.75" thickBot="1" x14ac:dyDescent="0.3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5.75" thickBot="1" x14ac:dyDescent="0.3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5.75" thickBot="1" x14ac:dyDescent="0.3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5.75" thickBot="1" x14ac:dyDescent="0.3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5.75" thickBot="1" x14ac:dyDescent="0.3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5.75" thickBot="1" x14ac:dyDescent="0.3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5.75" thickBot="1" x14ac:dyDescent="0.3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5.75" thickBot="1" x14ac:dyDescent="0.3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5.75" thickBot="1" x14ac:dyDescent="0.3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29.25" thickBot="1" x14ac:dyDescent="0.3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29.25" thickBot="1" x14ac:dyDescent="0.3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5.75" thickBot="1" x14ac:dyDescent="0.3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5.75" thickBot="1" x14ac:dyDescent="0.3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5.75" thickBot="1" x14ac:dyDescent="0.3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0.25632038128931056</v>
      </c>
    </row>
    <row r="249" spans="1:4" ht="16.5" thickBot="1" x14ac:dyDescent="0.3">
      <c r="A249" s="21" t="s">
        <v>53</v>
      </c>
      <c r="B249" s="21"/>
      <c r="C249" s="21"/>
      <c r="D249" s="21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5.75" thickBot="1" x14ac:dyDescent="0.3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5.75" thickBot="1" x14ac:dyDescent="0.3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5.75" thickBot="1" x14ac:dyDescent="0.3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5.75" thickBot="1" x14ac:dyDescent="0.3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29.25" thickBot="1" x14ac:dyDescent="0.3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29.25" thickBot="1" x14ac:dyDescent="0.3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5.75" thickBot="1" x14ac:dyDescent="0.3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5.75" thickBot="1" x14ac:dyDescent="0.3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5.75" thickBot="1" x14ac:dyDescent="0.3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5.75" thickBot="1" x14ac:dyDescent="0.3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5.75" thickBot="1" x14ac:dyDescent="0.3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5.75" thickBot="1" x14ac:dyDescent="0.3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5.75" thickBot="1" x14ac:dyDescent="0.3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5.75" thickBot="1" x14ac:dyDescent="0.3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29.25" thickBot="1" x14ac:dyDescent="0.3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29.25" thickBot="1" x14ac:dyDescent="0.3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5.75" thickBot="1" x14ac:dyDescent="0.3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5.75" thickBot="1" x14ac:dyDescent="0.3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5.75" thickBot="1" x14ac:dyDescent="0.3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1.150242872218624</v>
      </c>
    </row>
    <row r="280" spans="1:4" ht="16.5" thickBot="1" x14ac:dyDescent="0.3">
      <c r="A280" s="21" t="s">
        <v>54</v>
      </c>
      <c r="B280" s="21"/>
      <c r="C280" s="21"/>
      <c r="D280" s="21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5.75" thickBot="1" x14ac:dyDescent="0.3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5.75" thickBot="1" x14ac:dyDescent="0.3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5.75" thickBot="1" x14ac:dyDescent="0.3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5.75" thickBot="1" x14ac:dyDescent="0.3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29.25" thickBot="1" x14ac:dyDescent="0.3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29.25" thickBot="1" x14ac:dyDescent="0.3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5.75" thickBot="1" x14ac:dyDescent="0.3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5.75" thickBot="1" x14ac:dyDescent="0.3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5.75" thickBot="1" x14ac:dyDescent="0.3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5.75" thickBot="1" x14ac:dyDescent="0.3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5.75" thickBot="1" x14ac:dyDescent="0.3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5.75" thickBot="1" x14ac:dyDescent="0.3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5.75" thickBot="1" x14ac:dyDescent="0.3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5.75" thickBot="1" x14ac:dyDescent="0.3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5.75" thickBot="1" x14ac:dyDescent="0.3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5.75" thickBot="1" x14ac:dyDescent="0.3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5.75" thickBot="1" x14ac:dyDescent="0.3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5.75" thickBot="1" x14ac:dyDescent="0.3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29.25" thickBot="1" x14ac:dyDescent="0.3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29.25" thickBot="1" x14ac:dyDescent="0.3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5.75" thickBot="1" x14ac:dyDescent="0.3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5.75" thickBot="1" x14ac:dyDescent="0.3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5.75" thickBot="1" x14ac:dyDescent="0.3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0.299295476643549</v>
      </c>
    </row>
  </sheetData>
  <mergeCells count="10"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26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21" t="s">
        <v>27</v>
      </c>
      <c r="B32" s="21"/>
      <c r="C32" s="21"/>
      <c r="D32" s="21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1" t="s">
        <v>41</v>
      </c>
      <c r="B63" s="21"/>
      <c r="C63" s="21"/>
      <c r="D63" s="21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1" t="s">
        <v>28</v>
      </c>
      <c r="B94" s="21"/>
      <c r="C94" s="21"/>
      <c r="D94" s="21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1" t="s">
        <v>46</v>
      </c>
      <c r="B125" s="21"/>
      <c r="C125" s="21"/>
      <c r="D125" s="21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1" t="s">
        <v>47</v>
      </c>
      <c r="B156" s="21"/>
      <c r="C156" s="21"/>
      <c r="D156" s="21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1" t="s">
        <v>52</v>
      </c>
      <c r="B187" s="21"/>
      <c r="C187" s="21"/>
      <c r="D187" s="21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21" t="s">
        <v>36</v>
      </c>
      <c r="B218" s="21"/>
      <c r="C218" s="21"/>
      <c r="D218" s="21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21" t="s">
        <v>53</v>
      </c>
      <c r="B249" s="21"/>
      <c r="C249" s="21"/>
      <c r="D249" s="21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21" t="s">
        <v>54</v>
      </c>
      <c r="B280" s="21"/>
      <c r="C280" s="21"/>
      <c r="D280" s="21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Summary_new</vt:lpstr>
      <vt:lpstr>Summary</vt:lpstr>
      <vt:lpstr>twoReacChar_new</vt:lpstr>
      <vt:lpstr>twoReacChar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2018-08-07T19:17:57Z</dcterms:modified>
</cp:coreProperties>
</file>