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PMMA" sheetId="1" r:id="rId1"/>
    <sheet name="E_Glass" sheetId="2" r:id="rId2"/>
    <sheet name="E_Glass_Ol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I2" i="3"/>
  <c r="H2" i="3"/>
  <c r="D2" i="3"/>
  <c r="C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K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2" i="3"/>
  <c r="E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<sst xmlns="http://schemas.openxmlformats.org/spreadsheetml/2006/main" count="86" uniqueCount="26">
  <si>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</si>
  <si>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</si>
  <si>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</si>
  <si>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</si>
  <si>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</si>
  <si>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</si>
  <si>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</si>
  <si>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</si>
  <si>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</si>
  <si>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</si>
  <si>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</si>
  <si>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</si>
  <si>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</si>
  <si>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</si>
  <si>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</si>
  <si>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</si>
  <si>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</si>
  <si>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</si>
  <si>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</si>
  <si>
    <t>kc_a (W/m/K)</t>
  </si>
  <si>
    <t>kc_b (W/m/K^2)</t>
  </si>
  <si>
    <t>Cpc_a (J/kg/K)</t>
  </si>
  <si>
    <t>Cpc_b (J/kg/K^2)</t>
  </si>
  <si>
    <t>ρc (kg/m^3)</t>
  </si>
  <si>
    <t>εc</t>
  </si>
  <si>
    <t>Kv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</si>
</sst>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165" fontId="0" fillId="0" borderId="0" xfId="0" applyNumberFormat="1"/>
    <xf numFmtId="165" fontId="0" fillId="3" borderId="0" xfId="0" applyNumberFormat="1" applyFill="1"/>
    <xf numFmtId="165" fontId="0" fillId="3" borderId="0" xfId="0" applyNumberFormat="1" applyFill="1" applyBorder="1"/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8" sqref="G8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10" t="s">
        <v>0</v>
      </c>
      <c r="B1" s="12" t="s">
        <v>17</v>
      </c>
      <c r="C1" s="10" t="s">
        <v>13</v>
      </c>
      <c r="D1" s="10" t="s">
        <v>14</v>
      </c>
      <c r="E1" s="10" t="s">
        <v>15</v>
      </c>
      <c r="F1" s="10" t="s">
        <v>16</v>
      </c>
      <c r="G1" s="12" t="s">
        <v>18</v>
      </c>
      <c r="H1" s="10" t="s">
        <v>13</v>
      </c>
      <c r="I1" s="10" t="s">
        <v>14</v>
      </c>
      <c r="J1" s="10" t="s">
        <v>15</v>
      </c>
      <c r="K1" s="10" t="s">
        <v>16</v>
      </c>
    </row>
    <row r="2" spans="1:11" ht="15.75" thickBot="1" x14ac:dyDescent="0.3">
      <c r="A2" s="11"/>
      <c r="B2" s="13"/>
      <c r="C2" s="11"/>
      <c r="D2" s="11"/>
      <c r="E2" s="11"/>
      <c r="F2" s="11"/>
      <c r="G2" s="13"/>
      <c r="H2" s="11"/>
      <c r="I2" s="11"/>
      <c r="J2" s="11"/>
      <c r="K2" s="11"/>
    </row>
    <row r="3" spans="1:11" ht="20.100000000000001" customHeight="1" thickBot="1" x14ac:dyDescent="0.3">
      <c r="A3" s="2" t="s">
        <v>1</v>
      </c>
      <c r="B3" s="4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4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4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4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4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4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4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4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4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4">
        <v>0.13900000000000001</v>
      </c>
      <c r="H7" s="1">
        <f t="shared" si="4"/>
        <v>0.11120000000000002</v>
      </c>
      <c r="I7" s="1">
        <f t="shared" si="5"/>
        <v>0.1668</v>
      </c>
      <c r="J7" s="3">
        <f t="shared" si="6"/>
        <v>3.4750000000000003E-2</v>
      </c>
      <c r="K7" s="3">
        <f t="shared" si="7"/>
        <v>0.55600000000000005</v>
      </c>
    </row>
    <row r="8" spans="1:11" ht="20.100000000000001" customHeight="1" thickBot="1" x14ac:dyDescent="0.3">
      <c r="A8" s="2" t="s">
        <v>6</v>
      </c>
      <c r="B8" s="4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4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4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4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4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4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4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4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4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4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4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4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3380000000000000</v>
      </c>
      <c r="C2" s="7">
        <f>B2*0.8</f>
        <v>2704000000000000</v>
      </c>
      <c r="D2" s="7">
        <f>B2*1.2</f>
        <v>4056000000000000</v>
      </c>
      <c r="E2" s="7">
        <f>B2/4</f>
        <v>845000000000000</v>
      </c>
      <c r="F2" s="7">
        <f>B2*4</f>
        <v>1.352E+16</v>
      </c>
      <c r="G2" s="8">
        <v>3380000000000000</v>
      </c>
      <c r="H2" s="7">
        <f>G2*0.8</f>
        <v>2704000000000000</v>
      </c>
      <c r="I2" s="7">
        <f>G2*1.2</f>
        <v>4056000000000000</v>
      </c>
      <c r="J2" s="7">
        <f>G2/4</f>
        <v>845000000000000</v>
      </c>
      <c r="K2" s="7">
        <f>G2*4</f>
        <v>1.352E+16</v>
      </c>
    </row>
    <row r="3" spans="1:11" ht="15.75" thickBot="1" x14ac:dyDescent="0.3">
      <c r="A3" s="2" t="s">
        <v>2</v>
      </c>
      <c r="B3" s="8">
        <v>213000</v>
      </c>
      <c r="C3" s="7">
        <f t="shared" ref="C3:C18" si="0">B3*0.8</f>
        <v>170400</v>
      </c>
      <c r="D3" s="7">
        <f t="shared" ref="D3:D18" si="1">B3*1.2</f>
        <v>255600</v>
      </c>
      <c r="E3" s="7">
        <f t="shared" ref="E3:E18" si="2">B3/4</f>
        <v>53250</v>
      </c>
      <c r="F3" s="7">
        <f t="shared" ref="F3:F18" si="3">B3*4</f>
        <v>852000</v>
      </c>
      <c r="G3" s="8">
        <v>213000</v>
      </c>
      <c r="H3" s="7">
        <f t="shared" ref="H3:H18" si="4">G3*0.8</f>
        <v>170400</v>
      </c>
      <c r="I3" s="7">
        <f t="shared" ref="I3:I18" si="5">G3*1.2</f>
        <v>255600</v>
      </c>
      <c r="J3" s="7">
        <f t="shared" ref="J3:J18" si="6">G3/4</f>
        <v>53250</v>
      </c>
      <c r="K3" s="7">
        <f t="shared" ref="K3:K18" si="7">G3*4</f>
        <v>852000</v>
      </c>
    </row>
    <row r="4" spans="1:11" ht="15.75" thickBot="1" x14ac:dyDescent="0.3">
      <c r="A4" s="2" t="s">
        <v>3</v>
      </c>
      <c r="B4" s="8">
        <v>1.5</v>
      </c>
      <c r="C4" s="7">
        <f t="shared" si="0"/>
        <v>1.2000000000000002</v>
      </c>
      <c r="D4" s="7">
        <f t="shared" si="1"/>
        <v>1.7999999999999998</v>
      </c>
      <c r="E4" s="7">
        <f t="shared" si="2"/>
        <v>0.375</v>
      </c>
      <c r="F4" s="7">
        <f t="shared" si="3"/>
        <v>6</v>
      </c>
      <c r="G4" s="8">
        <v>1.5</v>
      </c>
      <c r="H4" s="7">
        <f t="shared" si="4"/>
        <v>1.2000000000000002</v>
      </c>
      <c r="I4" s="7">
        <f t="shared" si="5"/>
        <v>1.7999999999999998</v>
      </c>
      <c r="J4" s="7">
        <f t="shared" si="6"/>
        <v>0.375</v>
      </c>
      <c r="K4" s="7">
        <f t="shared" si="7"/>
        <v>6</v>
      </c>
    </row>
    <row r="5" spans="1:11" ht="15.75" thickBot="1" x14ac:dyDescent="0.3">
      <c r="A5" s="2" t="s">
        <v>4</v>
      </c>
      <c r="B5" s="8">
        <v>595000</v>
      </c>
      <c r="C5" s="7">
        <f t="shared" si="0"/>
        <v>476000</v>
      </c>
      <c r="D5" s="7">
        <f t="shared" si="1"/>
        <v>714000</v>
      </c>
      <c r="E5" s="7">
        <f t="shared" si="2"/>
        <v>148750</v>
      </c>
      <c r="F5" s="7">
        <f t="shared" si="3"/>
        <v>2380000</v>
      </c>
      <c r="G5" s="8">
        <v>595000</v>
      </c>
      <c r="H5" s="7">
        <f t="shared" si="4"/>
        <v>476000</v>
      </c>
      <c r="I5" s="7">
        <f t="shared" si="5"/>
        <v>714000</v>
      </c>
      <c r="J5" s="7">
        <f t="shared" si="6"/>
        <v>148750</v>
      </c>
      <c r="K5" s="7">
        <f t="shared" si="7"/>
        <v>2380000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1090</v>
      </c>
      <c r="C8" s="7">
        <f t="shared" si="0"/>
        <v>872</v>
      </c>
      <c r="D8" s="7">
        <f t="shared" si="1"/>
        <v>1308</v>
      </c>
      <c r="E8" s="7">
        <f t="shared" si="2"/>
        <v>272.5</v>
      </c>
      <c r="F8" s="7">
        <f t="shared" si="3"/>
        <v>4360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1150</v>
      </c>
      <c r="C12" s="7">
        <f t="shared" si="0"/>
        <v>920</v>
      </c>
      <c r="D12" s="7">
        <f t="shared" si="1"/>
        <v>1380</v>
      </c>
      <c r="E12" s="7">
        <f t="shared" si="2"/>
        <v>287.5</v>
      </c>
      <c r="F12" s="7">
        <f t="shared" si="3"/>
        <v>4600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v>1</v>
      </c>
      <c r="E16" s="7">
        <f t="shared" si="2"/>
        <v>0.23499999999999999</v>
      </c>
      <c r="F16" s="7">
        <v>1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v>1</v>
      </c>
      <c r="E17" s="7">
        <f t="shared" si="2"/>
        <v>0.23499999999999999</v>
      </c>
      <c r="F17" s="7">
        <v>1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20" sqref="G20"/>
    </sheetView>
  </sheetViews>
  <sheetFormatPr defaultRowHeight="15" x14ac:dyDescent="0.25"/>
  <cols>
    <col min="1" max="1" width="17.28515625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2344000000000</v>
      </c>
      <c r="C2" s="7">
        <f>B2*0.8</f>
        <v>1875200000000</v>
      </c>
      <c r="D2" s="7">
        <f>B2*1.2</f>
        <v>2812800000000</v>
      </c>
      <c r="E2" s="7">
        <f>B2/4</f>
        <v>586000000000</v>
      </c>
      <c r="F2" s="7">
        <f>B2*4</f>
        <v>9376000000000</v>
      </c>
      <c r="G2" s="8">
        <v>2344000000000</v>
      </c>
      <c r="H2" s="7">
        <f>G2*0.8</f>
        <v>1875200000000</v>
      </c>
      <c r="I2" s="7">
        <f>G2*1.2</f>
        <v>2812800000000</v>
      </c>
      <c r="J2" s="7">
        <f>G2/4</f>
        <v>586000000000</v>
      </c>
      <c r="K2" s="7">
        <f>G2*4</f>
        <v>9376000000000</v>
      </c>
    </row>
    <row r="3" spans="1:11" ht="15.75" thickBot="1" x14ac:dyDescent="0.3">
      <c r="A3" s="2" t="s">
        <v>2</v>
      </c>
      <c r="B3" s="8">
        <v>181000</v>
      </c>
      <c r="C3" s="7">
        <f t="shared" ref="C3:C18" si="0">B3*0.8</f>
        <v>144800</v>
      </c>
      <c r="D3" s="7">
        <f t="shared" ref="D3:D18" si="1">B3*1.2</f>
        <v>217200</v>
      </c>
      <c r="E3" s="7">
        <f t="shared" ref="E3:E18" si="2">B3/4</f>
        <v>45250</v>
      </c>
      <c r="F3" s="7">
        <f t="shared" ref="F3:F18" si="3">B3*4</f>
        <v>724000</v>
      </c>
      <c r="G3" s="8">
        <v>181000</v>
      </c>
      <c r="H3" s="7">
        <f t="shared" ref="H3:H18" si="4">G3*0.8</f>
        <v>144800</v>
      </c>
      <c r="I3" s="7">
        <f t="shared" ref="I3:I18" si="5">G3*1.2</f>
        <v>217200</v>
      </c>
      <c r="J3" s="7">
        <f t="shared" ref="J3:J18" si="6">G3/4</f>
        <v>45250</v>
      </c>
      <c r="K3" s="7">
        <f t="shared" ref="K3:K18" si="7">G3*4</f>
        <v>724000</v>
      </c>
    </row>
    <row r="4" spans="1:11" ht="15.75" thickBot="1" x14ac:dyDescent="0.3">
      <c r="A4" s="2" t="s">
        <v>3</v>
      </c>
      <c r="B4" s="8">
        <v>1</v>
      </c>
      <c r="C4" s="7">
        <f t="shared" si="0"/>
        <v>0.8</v>
      </c>
      <c r="D4" s="7">
        <f t="shared" si="1"/>
        <v>1.2</v>
      </c>
      <c r="E4" s="7">
        <f t="shared" si="2"/>
        <v>0.25</v>
      </c>
      <c r="F4" s="7">
        <f t="shared" si="3"/>
        <v>4</v>
      </c>
      <c r="G4" s="8">
        <v>1</v>
      </c>
      <c r="H4" s="7">
        <f t="shared" si="4"/>
        <v>0.8</v>
      </c>
      <c r="I4" s="7">
        <f t="shared" si="5"/>
        <v>1.2</v>
      </c>
      <c r="J4" s="7">
        <f t="shared" si="6"/>
        <v>0.25</v>
      </c>
      <c r="K4" s="7">
        <f t="shared" si="7"/>
        <v>4</v>
      </c>
    </row>
    <row r="5" spans="1:11" ht="15.75" thickBot="1" x14ac:dyDescent="0.3">
      <c r="A5" s="2" t="s">
        <v>4</v>
      </c>
      <c r="B5" s="8">
        <v>100000</v>
      </c>
      <c r="C5" s="7">
        <f t="shared" si="0"/>
        <v>80000</v>
      </c>
      <c r="D5" s="7">
        <f t="shared" si="1"/>
        <v>120000</v>
      </c>
      <c r="E5" s="7">
        <f t="shared" si="2"/>
        <v>25000</v>
      </c>
      <c r="F5" s="7">
        <f t="shared" si="3"/>
        <v>400000</v>
      </c>
      <c r="G5" s="8">
        <v>100000</v>
      </c>
      <c r="H5" s="7">
        <f t="shared" si="4"/>
        <v>80000</v>
      </c>
      <c r="I5" s="7">
        <f t="shared" si="5"/>
        <v>120000</v>
      </c>
      <c r="J5" s="7">
        <f t="shared" si="6"/>
        <v>25000</v>
      </c>
      <c r="K5" s="7">
        <f t="shared" si="7"/>
        <v>400000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1500</v>
      </c>
      <c r="C8" s="7">
        <f t="shared" si="0"/>
        <v>1200</v>
      </c>
      <c r="D8" s="7">
        <f t="shared" si="1"/>
        <v>1800</v>
      </c>
      <c r="E8" s="7">
        <f t="shared" si="2"/>
        <v>375</v>
      </c>
      <c r="F8" s="7">
        <f t="shared" si="3"/>
        <v>6000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1100</v>
      </c>
      <c r="C12" s="7">
        <f t="shared" si="0"/>
        <v>880</v>
      </c>
      <c r="D12" s="7">
        <f t="shared" si="1"/>
        <v>1320</v>
      </c>
      <c r="E12" s="7">
        <f t="shared" si="2"/>
        <v>275</v>
      </c>
      <c r="F12" s="7">
        <f t="shared" si="3"/>
        <v>4400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f t="shared" si="1"/>
        <v>1.1279999999999999</v>
      </c>
      <c r="E16" s="7">
        <f t="shared" si="2"/>
        <v>0.23499999999999999</v>
      </c>
      <c r="F16" s="7">
        <f t="shared" si="3"/>
        <v>3.76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f t="shared" si="1"/>
        <v>1.1279999999999999</v>
      </c>
      <c r="E17" s="7">
        <f t="shared" si="2"/>
        <v>0.23499999999999999</v>
      </c>
      <c r="F17" s="7">
        <f t="shared" si="3"/>
        <v>3.76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PMMA</vt:lpstr>
      <vt:lpstr>E_Glass</vt:lpstr>
      <vt:lpstr>E_Glass_Old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2018-07-06T14:21:26Z</dcterms:modified>
</cp:coreProperties>
</file>