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  <workbookView xWindow="0" yWindow="0" windowWidth="28800" windowHeight="12210" activeTab="3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2" l="1"/>
  <c r="G20" i="12"/>
  <c r="G21" i="12"/>
  <c r="G22" i="12"/>
  <c r="G23" i="12"/>
  <c r="G24" i="12"/>
  <c r="G25" i="12"/>
  <c r="G17" i="12"/>
  <c r="G29" i="12"/>
  <c r="G30" i="12"/>
  <c r="G31" i="12"/>
  <c r="G34" i="12"/>
  <c r="G35" i="12"/>
  <c r="G28" i="12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79" i="15" s="1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86" i="15" s="1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55" i="15" s="1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248" i="15" l="1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105" i="13" s="1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52" i="13" l="1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s="1"/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<sst xmlns="http://schemas.openxmlformats.org/spreadsheetml/2006/main" count="1207" uniqueCount="113">
  <si>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</si>
  <si>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</si>
  <si>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</si>
  <si>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</si>
  <si>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</si>
  <si>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</si>
  <si>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</si>
  <si>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</si>
  <si>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</si>
  <si>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</si>
  <si>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</si>
  <si>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</si>
  <si>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</si>
  <si>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</si>
  <si>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</si>
  <si>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</si>
  <si>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</si>
  <si>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</si>
  <si>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</si>
  <si>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</si>
  <si>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</si>
  <si>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</si>
  <si>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</si>
  <si>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</si>
  <si>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</si>
  <si>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</si>
  <si>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</si>
  <si>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</si>
  <si>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</si>
  <si>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</si>
  <si>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</si>
  <si>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</si>
  <si>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</si>
  <si>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</si>
  <si>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</si>
  <si>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</si>
  <si>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</si>
  <si>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</si>
  <si>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</si>
  <si>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</si>
  <si>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</si>
  <si>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</si>
  <si>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</si>
  <si>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</si>
  <si>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</si>
  <si>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Comments</t>
  </si>
  <si>
    <t>1 Mass + F Temp</t>
  </si>
  <si>
    <t>1 Mass + B Temp</t>
  </si>
  <si>
    <t>Parameter Error Range</t>
  </si>
  <si>
    <t>Average Parameter Error</t>
  </si>
  <si>
    <t>1 Mass + TGA + F Temp</t>
  </si>
  <si>
    <t>4 Mass</t>
  </si>
  <si>
    <t>5 Mass</t>
  </si>
  <si>
    <t>ready to run</t>
  </si>
  <si>
    <t>Optimized results</t>
  </si>
  <si>
    <t>Relative error (%)</t>
  </si>
  <si>
    <t>Average</t>
  </si>
  <si>
    <t>running_home</t>
  </si>
  <si>
    <t>running_office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</si>
  <si>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</si>
  <si>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</si>
  <si>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</si>
  <si>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</si>
  <si>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</si>
  <si>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</si>
  <si>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</si>
  <si>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</si>
  <si>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</si>
  <si>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</si>
  <si>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</si>
  <si>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</si>
  <si>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</si>
  <si>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</si>
  <si>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</si>
  <si>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[2.21% 297.28%]</t>
  </si>
  <si>
    <t>[0.5% 158.17%]</t>
  </si>
  <si>
    <t>[0.16% 203.76%]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</si>
  <si>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</si>
  <si>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</si>
  <si>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</si>
  <si>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</si>
  <si>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</si>
  <si>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</si>
  <si>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</si>
  <si>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</si>
  <si>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</si>
  <si>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</si>
  <si>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</si>
  <si>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</si>
  <si>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</si>
  <si>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</si>
  <si>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</si>
  <si>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</si>
  <si>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</si>
  <si>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</si>
  <si>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</si>
  <si>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</si>
  <si>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</si>
  <si>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</si>
  <si>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</si>
  <si>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</si>
  <si>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</si>
  <si>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</si>
  <si>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</si>
  <si>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</si>
  <si>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</si>
  <si>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</si>
  <si>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</si>
  <si>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</si>
  <si>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</si>
  <si>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</si>
  <si>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</si>
  <si>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Good for low heat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</si>
</sst>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topLeftCell="A4" workbookViewId="0">
      <selection activeCell="I20" sqref="I20"/>
    </sheetView>
    <sheetView workbookViewId="1">
      <selection activeCell="D18" sqref="D18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</cols>
  <sheetData>
    <row r="1" spans="1:8" x14ac:dyDescent="0.25">
      <c r="A1" s="22" t="s">
        <v>32</v>
      </c>
      <c r="B1" s="22"/>
      <c r="C1" s="22"/>
      <c r="D1" s="22"/>
      <c r="E1" s="22"/>
      <c r="F1" s="22"/>
      <c r="G1" s="22"/>
      <c r="H1" s="22"/>
    </row>
    <row r="2" spans="1:8" x14ac:dyDescent="0.25">
      <c r="A2" t="s">
        <v>29</v>
      </c>
      <c r="B2" t="s">
        <v>49</v>
      </c>
      <c r="C2" t="s">
        <v>48</v>
      </c>
      <c r="D2" t="s">
        <v>107</v>
      </c>
      <c r="E2" t="s">
        <v>108</v>
      </c>
      <c r="F2" t="s">
        <v>109</v>
      </c>
      <c r="G2" t="s">
        <v>111</v>
      </c>
      <c r="H2" t="s">
        <v>45</v>
      </c>
    </row>
    <row r="3" spans="1:8" x14ac:dyDescent="0.25">
      <c r="A3" t="s">
        <v>39</v>
      </c>
      <c r="B3" s="4">
        <v>1.2545999999999999</v>
      </c>
      <c r="C3" t="s">
        <v>66</v>
      </c>
      <c r="H3" s="7" t="s">
        <v>34</v>
      </c>
    </row>
    <row r="4" spans="1:8" x14ac:dyDescent="0.25">
      <c r="A4" t="s">
        <v>26</v>
      </c>
      <c r="B4" s="4">
        <v>0.47799999999999998</v>
      </c>
      <c r="C4" t="s">
        <v>67</v>
      </c>
      <c r="H4" s="7" t="s">
        <v>30</v>
      </c>
    </row>
    <row r="5" spans="1:8" x14ac:dyDescent="0.25">
      <c r="A5" t="s">
        <v>27</v>
      </c>
      <c r="B5" s="4">
        <v>0.36809999999999998</v>
      </c>
      <c r="C5" t="s">
        <v>68</v>
      </c>
      <c r="H5" s="7" t="s">
        <v>30</v>
      </c>
    </row>
    <row r="6" spans="1:8" x14ac:dyDescent="0.25">
      <c r="A6" t="s">
        <v>28</v>
      </c>
      <c r="B6" s="4">
        <v>0.27350000000000002</v>
      </c>
      <c r="C6" t="s">
        <v>69</v>
      </c>
      <c r="H6" s="7" t="s">
        <v>30</v>
      </c>
    </row>
    <row r="7" spans="1:8" x14ac:dyDescent="0.25">
      <c r="A7" t="s">
        <v>31</v>
      </c>
      <c r="B7" s="4">
        <v>5.4800000000000001E-2</v>
      </c>
      <c r="C7" t="s">
        <v>70</v>
      </c>
      <c r="H7" s="7" t="s">
        <v>30</v>
      </c>
    </row>
    <row r="8" spans="1:8" x14ac:dyDescent="0.25">
      <c r="A8" t="s">
        <v>47</v>
      </c>
      <c r="B8" s="4">
        <v>0.47689999999999999</v>
      </c>
      <c r="C8" t="s">
        <v>71</v>
      </c>
      <c r="H8" s="12" t="s">
        <v>44</v>
      </c>
    </row>
    <row r="9" spans="1:8" x14ac:dyDescent="0.25">
      <c r="A9" t="s">
        <v>35</v>
      </c>
      <c r="B9" s="4">
        <v>0.1825</v>
      </c>
      <c r="C9" t="s">
        <v>72</v>
      </c>
      <c r="H9" s="7" t="s">
        <v>30</v>
      </c>
    </row>
    <row r="10" spans="1:8" x14ac:dyDescent="0.25">
      <c r="A10" t="s">
        <v>36</v>
      </c>
      <c r="B10" s="4">
        <v>0.66779999999999995</v>
      </c>
      <c r="C10" t="s">
        <v>73</v>
      </c>
      <c r="H10" s="7" t="s">
        <v>30</v>
      </c>
    </row>
    <row r="11" spans="1:8" x14ac:dyDescent="0.25">
      <c r="A11" t="s">
        <v>37</v>
      </c>
      <c r="B11" s="4">
        <v>0.66610000000000003</v>
      </c>
      <c r="C11" t="s">
        <v>74</v>
      </c>
      <c r="H11" s="7" t="s">
        <v>34</v>
      </c>
    </row>
    <row r="12" spans="1:8" x14ac:dyDescent="0.25">
      <c r="A12" t="s">
        <v>38</v>
      </c>
      <c r="B12" s="4">
        <v>0.32590000000000002</v>
      </c>
      <c r="C12" t="s">
        <v>75</v>
      </c>
      <c r="H12" s="7" t="s">
        <v>44</v>
      </c>
    </row>
    <row r="13" spans="1:8" x14ac:dyDescent="0.25">
      <c r="A13" t="s">
        <v>46</v>
      </c>
      <c r="B13" s="4">
        <v>0.29320000000000002</v>
      </c>
      <c r="C13" t="s">
        <v>76</v>
      </c>
      <c r="H13" s="12" t="s">
        <v>44</v>
      </c>
    </row>
    <row r="14" spans="1:8" x14ac:dyDescent="0.25">
      <c r="A14" t="s">
        <v>50</v>
      </c>
      <c r="H14" s="13" t="s">
        <v>44</v>
      </c>
    </row>
    <row r="15" spans="1:8" x14ac:dyDescent="0.25">
      <c r="A15" s="22" t="s">
        <v>33</v>
      </c>
      <c r="B15" s="22"/>
      <c r="C15" s="22"/>
      <c r="D15" s="22"/>
      <c r="E15" s="22"/>
      <c r="F15" s="22"/>
      <c r="G15" s="22"/>
      <c r="H15" s="22"/>
    </row>
    <row r="16" spans="1:8" x14ac:dyDescent="0.25">
      <c r="A16" t="s">
        <v>29</v>
      </c>
      <c r="B16" t="s">
        <v>49</v>
      </c>
      <c r="C16" t="s">
        <v>48</v>
      </c>
      <c r="D16" t="s">
        <v>107</v>
      </c>
      <c r="E16" t="s">
        <v>108</v>
      </c>
      <c r="F16" t="s">
        <v>109</v>
      </c>
      <c r="G16" t="s">
        <v>111</v>
      </c>
      <c r="H16" t="s">
        <v>45</v>
      </c>
    </row>
    <row r="17" spans="1:8" x14ac:dyDescent="0.25">
      <c r="A17" t="s">
        <v>39</v>
      </c>
      <c r="B17" s="4">
        <v>0.80300000000000005</v>
      </c>
      <c r="C17" t="s">
        <v>95</v>
      </c>
      <c r="D17">
        <v>5.67571366083333E-2</v>
      </c>
      <c r="E17">
        <v>2.2975011999999601E-3</v>
      </c>
      <c r="F17">
        <v>2.91952928333335E-3</v>
      </c>
      <c r="G17">
        <f>AVERAGE(D17:F17)</f>
        <v>2.0658055697222202E-2</v>
      </c>
      <c r="H17" s="15" t="s">
        <v>34</v>
      </c>
    </row>
    <row r="18" spans="1:8" x14ac:dyDescent="0.25">
      <c r="A18" t="s">
        <v>26</v>
      </c>
      <c r="B18" s="4">
        <v>0.28520000000000001</v>
      </c>
      <c r="C18" t="s">
        <v>88</v>
      </c>
      <c r="D18">
        <v>4.8458532313333302E-2</v>
      </c>
      <c r="E18">
        <v>9.4896049166666603E-4</v>
      </c>
      <c r="F18">
        <v>1.07952635833331E-3</v>
      </c>
      <c r="G18">
        <f t="shared" ref="G18:G25" si="0">AVERAGE(D18:F18)</f>
        <v>1.6829006387777758E-2</v>
      </c>
      <c r="H18" s="13" t="s">
        <v>30</v>
      </c>
    </row>
    <row r="19" spans="1:8" x14ac:dyDescent="0.25">
      <c r="A19" t="s">
        <v>27</v>
      </c>
      <c r="H19" s="8" t="s">
        <v>42</v>
      </c>
    </row>
    <row r="20" spans="1:8" x14ac:dyDescent="0.25">
      <c r="A20" t="s">
        <v>28</v>
      </c>
      <c r="B20" s="4">
        <v>0.75639999999999996</v>
      </c>
      <c r="C20" t="s">
        <v>89</v>
      </c>
      <c r="D20">
        <v>4.2059522093333301E-2</v>
      </c>
      <c r="E20">
        <v>5.7508876666663596E-4</v>
      </c>
      <c r="F20">
        <v>1.5910884250000001E-3</v>
      </c>
      <c r="G20">
        <f t="shared" si="0"/>
        <v>1.4741899761666644E-2</v>
      </c>
      <c r="H20" s="10" t="s">
        <v>30</v>
      </c>
    </row>
    <row r="21" spans="1:8" x14ac:dyDescent="0.25">
      <c r="A21" t="s">
        <v>31</v>
      </c>
      <c r="B21" s="4">
        <v>0.3952</v>
      </c>
      <c r="C21" t="s">
        <v>90</v>
      </c>
      <c r="D21">
        <v>1.02705163433333E-2</v>
      </c>
      <c r="E21">
        <v>3.7336756749999302E-3</v>
      </c>
      <c r="F21">
        <v>5.14287990833331E-3</v>
      </c>
      <c r="G21">
        <f t="shared" si="0"/>
        <v>6.3823573088888468E-3</v>
      </c>
      <c r="H21" s="8" t="s">
        <v>30</v>
      </c>
    </row>
    <row r="22" spans="1:8" x14ac:dyDescent="0.25">
      <c r="A22" t="s">
        <v>36</v>
      </c>
      <c r="B22" s="4">
        <v>0.4516</v>
      </c>
      <c r="C22" t="s">
        <v>91</v>
      </c>
      <c r="D22">
        <v>9.9509812685000004E-2</v>
      </c>
      <c r="E22">
        <v>4.1109891333333398E-3</v>
      </c>
      <c r="F22">
        <v>3.5190149749999701E-3</v>
      </c>
      <c r="G22">
        <f t="shared" si="0"/>
        <v>3.5713272264444436E-2</v>
      </c>
      <c r="H22" s="8" t="s">
        <v>34</v>
      </c>
    </row>
    <row r="23" spans="1:8" x14ac:dyDescent="0.25">
      <c r="A23" t="s">
        <v>43</v>
      </c>
      <c r="B23" s="4">
        <v>0.42709999999999998</v>
      </c>
      <c r="C23" t="s">
        <v>92</v>
      </c>
      <c r="D23">
        <v>3.7636890781666599E-2</v>
      </c>
      <c r="E23">
        <v>6.1944456666666002E-4</v>
      </c>
      <c r="F23">
        <v>9.7961919166671802E-4</v>
      </c>
      <c r="G23">
        <f t="shared" si="0"/>
        <v>1.3078651513333326E-2</v>
      </c>
      <c r="H23" s="9" t="s">
        <v>30</v>
      </c>
    </row>
    <row r="24" spans="1:8" x14ac:dyDescent="0.25">
      <c r="A24" t="s">
        <v>47</v>
      </c>
      <c r="B24" s="4">
        <v>0.64629999999999999</v>
      </c>
      <c r="C24" t="s">
        <v>93</v>
      </c>
      <c r="D24">
        <v>1.73429586583333E-2</v>
      </c>
      <c r="E24">
        <v>4.8946217749999696E-3</v>
      </c>
      <c r="F24">
        <v>6.1586565416666796E-3</v>
      </c>
      <c r="G24">
        <f t="shared" si="0"/>
        <v>9.465412324999983E-3</v>
      </c>
      <c r="H24" s="12" t="s">
        <v>30</v>
      </c>
    </row>
    <row r="25" spans="1:8" x14ac:dyDescent="0.25">
      <c r="A25" t="s">
        <v>35</v>
      </c>
      <c r="B25" s="4">
        <v>0.22270000000000001</v>
      </c>
      <c r="C25" t="s">
        <v>94</v>
      </c>
      <c r="D25">
        <v>8.0970326166666603E-4</v>
      </c>
      <c r="E25">
        <v>6.4136093250000198E-3</v>
      </c>
      <c r="F25">
        <v>5.84483229166662E-3</v>
      </c>
      <c r="G25">
        <f t="shared" si="0"/>
        <v>4.3560482927777686E-3</v>
      </c>
      <c r="H25" s="13" t="s">
        <v>30</v>
      </c>
    </row>
    <row r="26" spans="1:8" x14ac:dyDescent="0.25">
      <c r="A26" s="22" t="s">
        <v>41</v>
      </c>
      <c r="B26" s="22"/>
      <c r="C26" s="22"/>
      <c r="D26" s="22"/>
      <c r="E26" s="22"/>
      <c r="F26" s="22"/>
      <c r="G26" s="22"/>
      <c r="H26" s="22"/>
    </row>
    <row r="27" spans="1:8" x14ac:dyDescent="0.25">
      <c r="A27" t="s">
        <v>29</v>
      </c>
      <c r="B27" t="s">
        <v>49</v>
      </c>
      <c r="C27" t="s">
        <v>48</v>
      </c>
      <c r="D27" t="s">
        <v>107</v>
      </c>
      <c r="E27" t="s">
        <v>108</v>
      </c>
      <c r="F27" t="s">
        <v>109</v>
      </c>
      <c r="G27" t="s">
        <v>111</v>
      </c>
      <c r="H27" t="s">
        <v>45</v>
      </c>
    </row>
    <row r="28" spans="1:8" x14ac:dyDescent="0.25">
      <c r="A28" t="s">
        <v>26</v>
      </c>
      <c r="B28" s="4">
        <v>0.2021</v>
      </c>
      <c r="C28" t="s">
        <v>101</v>
      </c>
      <c r="D28">
        <v>1.8085282163333299E-2</v>
      </c>
      <c r="E28">
        <v>4.1717878750000001E-3</v>
      </c>
      <c r="F28">
        <v>4.5225786999999896E-3</v>
      </c>
      <c r="G28">
        <f>AVERAGE(D28:F28)</f>
        <v>8.9265495794444288E-3</v>
      </c>
      <c r="H28" s="8" t="s">
        <v>30</v>
      </c>
    </row>
    <row r="29" spans="1:8" x14ac:dyDescent="0.25">
      <c r="A29" t="s">
        <v>27</v>
      </c>
      <c r="B29" s="4">
        <v>0.74260000000000004</v>
      </c>
      <c r="C29" t="s">
        <v>102</v>
      </c>
      <c r="D29">
        <v>0.17225772079499899</v>
      </c>
      <c r="E29">
        <v>8.2298392249999901E-3</v>
      </c>
      <c r="F29">
        <v>1.32987478833333E-2</v>
      </c>
      <c r="G29">
        <f>AVERAGE(D29:F29)</f>
        <v>6.459543596777742E-2</v>
      </c>
      <c r="H29" s="8" t="s">
        <v>34</v>
      </c>
    </row>
    <row r="30" spans="1:8" x14ac:dyDescent="0.25">
      <c r="A30" t="s">
        <v>43</v>
      </c>
      <c r="B30" s="4">
        <v>0.34789999999999999</v>
      </c>
      <c r="C30" t="s">
        <v>103</v>
      </c>
      <c r="D30">
        <v>6.2844071950000002E-3</v>
      </c>
      <c r="E30">
        <v>2.05704210833332E-3</v>
      </c>
      <c r="F30">
        <v>1.87939215833335E-3</v>
      </c>
      <c r="G30">
        <f>AVERAGE(D30:F30)</f>
        <v>3.4069471538888904E-3</v>
      </c>
      <c r="H30" s="13" t="s">
        <v>30</v>
      </c>
    </row>
    <row r="31" spans="1:8" x14ac:dyDescent="0.25">
      <c r="A31" t="s">
        <v>28</v>
      </c>
      <c r="B31" s="4">
        <v>0.71889999999999998</v>
      </c>
      <c r="C31" t="s">
        <v>104</v>
      </c>
      <c r="D31">
        <v>0.17473352948333301</v>
      </c>
      <c r="E31">
        <v>5.4623136999999902E-3</v>
      </c>
      <c r="F31">
        <v>1.1184766858333301E-2</v>
      </c>
      <c r="G31">
        <f>AVERAGE(D31:F31)</f>
        <v>6.3793536680555443E-2</v>
      </c>
      <c r="H31" s="13" t="s">
        <v>34</v>
      </c>
    </row>
    <row r="32" spans="1:8" x14ac:dyDescent="0.25">
      <c r="A32" t="s">
        <v>51</v>
      </c>
      <c r="H32" s="13" t="s">
        <v>58</v>
      </c>
    </row>
    <row r="33" spans="1:8" x14ac:dyDescent="0.25">
      <c r="A33" t="s">
        <v>52</v>
      </c>
      <c r="H33" s="14" t="s">
        <v>58</v>
      </c>
    </row>
    <row r="34" spans="1:8" x14ac:dyDescent="0.25">
      <c r="A34" t="s">
        <v>31</v>
      </c>
      <c r="B34" s="4">
        <v>0.87809999999999999</v>
      </c>
      <c r="C34" t="s">
        <v>105</v>
      </c>
      <c r="D34">
        <v>3.7005961699999898E-3</v>
      </c>
      <c r="E34">
        <v>9.4177127333333194E-3</v>
      </c>
      <c r="F34">
        <v>1.5955972508333301E-2</v>
      </c>
      <c r="G34">
        <f>AVERAGE(D34:F34)</f>
        <v>9.6914271372222031E-3</v>
      </c>
      <c r="H34" s="8" t="s">
        <v>112</v>
      </c>
    </row>
    <row r="35" spans="1:8" x14ac:dyDescent="0.25">
      <c r="A35" t="s">
        <v>36</v>
      </c>
      <c r="B35" s="4">
        <v>0.2026</v>
      </c>
      <c r="C35" t="s">
        <v>106</v>
      </c>
      <c r="D35">
        <v>6.9319584164999906E-2</v>
      </c>
      <c r="E35">
        <v>3.4208122083333298E-3</v>
      </c>
      <c r="F35">
        <v>3.8920943249999801E-3</v>
      </c>
      <c r="G35">
        <f>AVERAGE(D35:F35)</f>
        <v>2.5544163566111073E-2</v>
      </c>
      <c r="H35" s="14" t="s">
        <v>34</v>
      </c>
    </row>
    <row r="36" spans="1:8" x14ac:dyDescent="0.25">
      <c r="A36" t="s">
        <v>47</v>
      </c>
      <c r="H36" s="16" t="s">
        <v>57</v>
      </c>
    </row>
    <row r="37" spans="1:8" x14ac:dyDescent="0.25">
      <c r="A37" t="s">
        <v>35</v>
      </c>
      <c r="H37" s="16" t="s">
        <v>53</v>
      </c>
    </row>
    <row r="38" spans="1:8" x14ac:dyDescent="0.25">
      <c r="A38" s="22" t="s">
        <v>40</v>
      </c>
      <c r="B38" s="22"/>
      <c r="C38" s="22"/>
      <c r="D38" s="22"/>
      <c r="E38" s="22"/>
      <c r="F38" s="22"/>
      <c r="G38" s="22"/>
      <c r="H38" s="22"/>
    </row>
    <row r="39" spans="1:8" x14ac:dyDescent="0.25">
      <c r="A39" t="s">
        <v>29</v>
      </c>
      <c r="B39" t="s">
        <v>49</v>
      </c>
      <c r="C39" t="s">
        <v>48</v>
      </c>
      <c r="D39" t="s">
        <v>107</v>
      </c>
      <c r="E39" t="s">
        <v>108</v>
      </c>
      <c r="F39" t="s">
        <v>109</v>
      </c>
      <c r="G39" t="s">
        <v>111</v>
      </c>
      <c r="H39" t="s">
        <v>45</v>
      </c>
    </row>
    <row r="40" spans="1:8" x14ac:dyDescent="0.25">
      <c r="A40" t="s">
        <v>27</v>
      </c>
      <c r="H40" s="11" t="s">
        <v>30</v>
      </c>
    </row>
    <row r="41" spans="1:8" x14ac:dyDescent="0.25">
      <c r="A41" t="s">
        <v>36</v>
      </c>
      <c r="H41" s="11" t="s">
        <v>30</v>
      </c>
    </row>
    <row r="42" spans="1:8" x14ac:dyDescent="0.25">
      <c r="A42" t="s">
        <v>31</v>
      </c>
      <c r="H42" s="11" t="s">
        <v>30</v>
      </c>
    </row>
    <row r="44" spans="1:8" ht="30" x14ac:dyDescent="0.25">
      <c r="A44" s="21" t="s">
        <v>110</v>
      </c>
    </row>
  </sheetData>
  <mergeCells count="4">
    <mergeCell ref="A38:H38"/>
    <mergeCell ref="A15:H15"/>
    <mergeCell ref="A26:H26"/>
    <mergeCell ref="A1:H1"/>
  </mergeCells>
  <pageMargins left="0.7" right="0.7" top="0.75" bottom="0.75" header="0.3" footer="0.3"/>
  <pageSetup scale="7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1"/>
    </sheetView>
    <sheetView workbookViewId="1">
      <selection sqref="A1:D1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0" t="s">
        <v>39</v>
      </c>
      <c r="B1" s="20"/>
      <c r="C1" s="20"/>
      <c r="D1" s="20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59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56</v>
      </c>
      <c r="D21" s="4">
        <f>AVERAGE(D3:D20)</f>
        <v>1.2546125660506713</v>
      </c>
    </row>
    <row r="22" spans="1:4" ht="16.5" thickBot="1" x14ac:dyDescent="0.3">
      <c r="A22" s="20" t="s">
        <v>26</v>
      </c>
      <c r="B22" s="20"/>
      <c r="C22" s="20"/>
      <c r="D22" s="20"/>
    </row>
    <row r="23" spans="1:4" ht="30.75" thickBot="1" x14ac:dyDescent="0.3">
      <c r="A23" s="1" t="s">
        <v>0</v>
      </c>
      <c r="B23" s="1" t="s">
        <v>18</v>
      </c>
      <c r="C23" s="1" t="s">
        <v>54</v>
      </c>
      <c r="D23" s="1" t="s">
        <v>55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59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56</v>
      </c>
      <c r="D42" s="4">
        <f>AVERAGE(D24:D41)</f>
        <v>0.47803840904249323</v>
      </c>
    </row>
    <row r="43" spans="1:4" ht="16.5" thickBot="1" x14ac:dyDescent="0.3">
      <c r="A43" s="20" t="s">
        <v>27</v>
      </c>
      <c r="B43" s="20"/>
      <c r="C43" s="20"/>
      <c r="D43" s="20"/>
    </row>
    <row r="44" spans="1:4" ht="30.75" thickBot="1" x14ac:dyDescent="0.3">
      <c r="A44" s="1" t="s">
        <v>0</v>
      </c>
      <c r="B44" s="1" t="s">
        <v>18</v>
      </c>
      <c r="C44" s="1" t="s">
        <v>54</v>
      </c>
      <c r="D44" s="1" t="s">
        <v>55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59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56</v>
      </c>
      <c r="D63" s="4">
        <f>AVERAGE(D45:D62)</f>
        <v>0.3680895313357529</v>
      </c>
    </row>
    <row r="64" spans="1:4" ht="16.5" thickBot="1" x14ac:dyDescent="0.3">
      <c r="A64" s="20" t="s">
        <v>28</v>
      </c>
      <c r="B64" s="20"/>
      <c r="C64" s="20"/>
      <c r="D64" s="20"/>
    </row>
    <row r="65" spans="1:4" ht="30.75" thickBot="1" x14ac:dyDescent="0.3">
      <c r="A65" s="1" t="s">
        <v>0</v>
      </c>
      <c r="B65" s="1" t="s">
        <v>18</v>
      </c>
      <c r="C65" s="1" t="s">
        <v>54</v>
      </c>
      <c r="D65" s="1" t="s">
        <v>55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59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56</v>
      </c>
      <c r="D84" s="4">
        <f>AVERAGE(D66:D83)</f>
        <v>0.27354005183399521</v>
      </c>
    </row>
    <row r="85" spans="1:4" ht="16.5" thickBot="1" x14ac:dyDescent="0.3">
      <c r="A85" s="20" t="s">
        <v>60</v>
      </c>
      <c r="B85" s="20"/>
      <c r="C85" s="20"/>
      <c r="D85" s="20"/>
    </row>
    <row r="86" spans="1:4" ht="30.75" thickBot="1" x14ac:dyDescent="0.3">
      <c r="A86" s="1" t="s">
        <v>0</v>
      </c>
      <c r="B86" s="1" t="s">
        <v>18</v>
      </c>
      <c r="C86" s="1" t="s">
        <v>54</v>
      </c>
      <c r="D86" s="1" t="s">
        <v>55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59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56</v>
      </c>
      <c r="D105" s="4">
        <f>AVERAGE(D87:D104)</f>
        <v>5.4836216561998219E-2</v>
      </c>
    </row>
    <row r="106" spans="1:4" ht="16.5" thickBot="1" x14ac:dyDescent="0.3">
      <c r="A106" s="20" t="s">
        <v>61</v>
      </c>
      <c r="B106" s="20"/>
      <c r="C106" s="20"/>
      <c r="D106" s="20"/>
    </row>
    <row r="107" spans="1:4" ht="30.75" thickBot="1" x14ac:dyDescent="0.3">
      <c r="A107" s="1" t="s">
        <v>0</v>
      </c>
      <c r="B107" s="1" t="s">
        <v>18</v>
      </c>
      <c r="C107" s="1" t="s">
        <v>54</v>
      </c>
      <c r="D107" s="1" t="s">
        <v>55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59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56</v>
      </c>
      <c r="D126" s="4">
        <f>AVERAGE(D108:D125)</f>
        <v>0.47690156156512442</v>
      </c>
    </row>
    <row r="127" spans="1:4" ht="16.5" thickBot="1" x14ac:dyDescent="0.3">
      <c r="A127" s="20" t="s">
        <v>62</v>
      </c>
      <c r="B127" s="20"/>
      <c r="C127" s="20"/>
      <c r="D127" s="20"/>
    </row>
    <row r="128" spans="1:4" ht="30.75" thickBot="1" x14ac:dyDescent="0.3">
      <c r="A128" s="1" t="s">
        <v>0</v>
      </c>
      <c r="B128" s="1" t="s">
        <v>18</v>
      </c>
      <c r="C128" s="1" t="s">
        <v>54</v>
      </c>
      <c r="D128" s="1" t="s">
        <v>55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59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56</v>
      </c>
      <c r="D147" s="4">
        <f>AVERAGE(D129:D146)</f>
        <v>0.18246868370164643</v>
      </c>
    </row>
    <row r="148" spans="1:4" ht="16.5" thickBot="1" x14ac:dyDescent="0.3">
      <c r="A148" s="20" t="s">
        <v>36</v>
      </c>
      <c r="B148" s="20"/>
      <c r="C148" s="20"/>
      <c r="D148" s="20"/>
    </row>
    <row r="149" spans="1:4" ht="30.75" thickBot="1" x14ac:dyDescent="0.3">
      <c r="A149" s="1" t="s">
        <v>0</v>
      </c>
      <c r="B149" s="1" t="s">
        <v>18</v>
      </c>
      <c r="C149" s="1" t="s">
        <v>54</v>
      </c>
      <c r="D149" s="1" t="s">
        <v>55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59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56</v>
      </c>
      <c r="D168" s="4">
        <f>AVERAGE(D150:D167)</f>
        <v>0.66781875339007135</v>
      </c>
    </row>
    <row r="169" spans="1:4" ht="16.5" thickBot="1" x14ac:dyDescent="0.3">
      <c r="A169" s="20" t="s">
        <v>37</v>
      </c>
      <c r="B169" s="20"/>
      <c r="C169" s="20"/>
      <c r="D169" s="20"/>
    </row>
    <row r="170" spans="1:4" ht="30.75" thickBot="1" x14ac:dyDescent="0.3">
      <c r="A170" s="1" t="s">
        <v>0</v>
      </c>
      <c r="B170" s="1" t="s">
        <v>18</v>
      </c>
      <c r="C170" s="1" t="s">
        <v>54</v>
      </c>
      <c r="D170" s="1" t="s">
        <v>55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59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56</v>
      </c>
      <c r="D189" s="4">
        <f>AVERAGE(D171:D188)</f>
        <v>0.66614136697821758</v>
      </c>
    </row>
    <row r="190" spans="1:4" ht="16.5" thickBot="1" x14ac:dyDescent="0.3">
      <c r="A190" s="20" t="s">
        <v>63</v>
      </c>
      <c r="B190" s="20"/>
      <c r="C190" s="20"/>
      <c r="D190" s="20"/>
    </row>
    <row r="191" spans="1:4" ht="30.75" thickBot="1" x14ac:dyDescent="0.3">
      <c r="A191" s="1" t="s">
        <v>0</v>
      </c>
      <c r="B191" s="1" t="s">
        <v>18</v>
      </c>
      <c r="C191" s="1" t="s">
        <v>54</v>
      </c>
      <c r="D191" s="1" t="s">
        <v>55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59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56</v>
      </c>
      <c r="D210" s="4">
        <f>AVERAGE(D192:D209)</f>
        <v>0.32590022231692661</v>
      </c>
    </row>
    <row r="211" spans="1:4" ht="16.5" thickBot="1" x14ac:dyDescent="0.3">
      <c r="A211" s="20" t="s">
        <v>64</v>
      </c>
      <c r="B211" s="20"/>
      <c r="C211" s="20"/>
      <c r="D211" s="20"/>
    </row>
    <row r="212" spans="1:4" ht="30.75" thickBot="1" x14ac:dyDescent="0.3">
      <c r="A212" s="1" t="s">
        <v>0</v>
      </c>
      <c r="B212" s="1" t="s">
        <v>18</v>
      </c>
      <c r="C212" s="1" t="s">
        <v>54</v>
      </c>
      <c r="D212" s="1" t="s">
        <v>55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59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56</v>
      </c>
      <c r="D231" s="4">
        <f>AVERAGE(D213:D230)</f>
        <v>0.29318340911084773</v>
      </c>
    </row>
    <row r="232" spans="1:4" ht="16.5" thickBot="1" x14ac:dyDescent="0.3">
      <c r="A232" s="20" t="s">
        <v>65</v>
      </c>
      <c r="B232" s="20"/>
      <c r="C232" s="20"/>
      <c r="D232" s="20"/>
    </row>
    <row r="233" spans="1:4" ht="30.75" thickBot="1" x14ac:dyDescent="0.3">
      <c r="A233" s="1" t="s">
        <v>0</v>
      </c>
      <c r="B233" s="1" t="s">
        <v>18</v>
      </c>
      <c r="C233" s="1" t="s">
        <v>54</v>
      </c>
      <c r="D233" s="1" t="s">
        <v>55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59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56</v>
      </c>
      <c r="D252" s="4">
        <f>AVERAGE(D234:D251)</f>
        <v>1</v>
      </c>
    </row>
  </sheetData>
  <mergeCells count="12">
    <mergeCell ref="A211:D211"/>
    <mergeCell ref="A232:D232"/>
    <mergeCell ref="A106:D106"/>
    <mergeCell ref="A127:D127"/>
    <mergeCell ref="A148:D148"/>
    <mergeCell ref="A169:D169"/>
    <mergeCell ref="A190:D190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activeCell="G25" sqref="G25"/>
    </sheetView>
    <sheetView workbookViewId="1">
      <selection sqref="A1:D26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0" t="s">
        <v>39</v>
      </c>
      <c r="B1" s="20"/>
      <c r="C1" s="20"/>
      <c r="D1" s="20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79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83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80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84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82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86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77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78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81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85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7" t="s">
        <v>56</v>
      </c>
      <c r="B26" s="18"/>
      <c r="C26" s="18"/>
      <c r="D26" s="19">
        <f>AVERAGE(D3:D25)</f>
        <v>0.80132687063028885</v>
      </c>
    </row>
    <row r="27" spans="1:4" ht="16.5" thickBot="1" x14ac:dyDescent="0.3">
      <c r="A27" s="20" t="s">
        <v>87</v>
      </c>
      <c r="B27" s="20"/>
      <c r="C27" s="20"/>
      <c r="D27" s="20"/>
    </row>
    <row r="28" spans="1:4" ht="30.75" thickBot="1" x14ac:dyDescent="0.3">
      <c r="A28" s="1" t="s">
        <v>0</v>
      </c>
      <c r="B28" s="1" t="s">
        <v>18</v>
      </c>
      <c r="C28" s="1" t="s">
        <v>54</v>
      </c>
      <c r="D28" s="1" t="s">
        <v>55</v>
      </c>
    </row>
    <row r="29" spans="1:4" ht="15.75" thickBot="1" x14ac:dyDescent="0.3">
      <c r="A29" s="2" t="s">
        <v>79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83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80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84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82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86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77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78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81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85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7" t="s">
        <v>56</v>
      </c>
      <c r="B52" s="18"/>
      <c r="C52" s="18"/>
      <c r="D52" s="19">
        <f>AVERAGE(D29:D51)</f>
        <v>0.28520726335993923</v>
      </c>
    </row>
    <row r="53" spans="1:4" ht="16.5" thickBot="1" x14ac:dyDescent="0.3">
      <c r="A53" s="20" t="s">
        <v>27</v>
      </c>
      <c r="B53" s="20"/>
      <c r="C53" s="20"/>
      <c r="D53" s="20"/>
    </row>
    <row r="54" spans="1:4" ht="30.75" thickBot="1" x14ac:dyDescent="0.3">
      <c r="A54" s="1" t="s">
        <v>0</v>
      </c>
      <c r="B54" s="1" t="s">
        <v>18</v>
      </c>
      <c r="C54" s="1" t="s">
        <v>54</v>
      </c>
      <c r="D54" s="1" t="s">
        <v>55</v>
      </c>
    </row>
    <row r="55" spans="1:4" ht="15.75" thickBot="1" x14ac:dyDescent="0.3">
      <c r="A55" s="2" t="s">
        <v>79</v>
      </c>
      <c r="B55" s="3">
        <v>2340000000000</v>
      </c>
      <c r="C55" s="3"/>
      <c r="D55" s="4">
        <f t="shared" ref="D55:D60" si="8">ABS(C55-B55)/B55</f>
        <v>1</v>
      </c>
    </row>
    <row r="56" spans="1:4" ht="15.75" thickBot="1" x14ac:dyDescent="0.3">
      <c r="A56" s="2" t="s">
        <v>83</v>
      </c>
      <c r="B56" s="3">
        <v>75000000000000</v>
      </c>
      <c r="C56" s="3"/>
      <c r="D56" s="4">
        <f t="shared" si="8"/>
        <v>1</v>
      </c>
    </row>
    <row r="57" spans="1:4" ht="15.75" thickBot="1" x14ac:dyDescent="0.3">
      <c r="A57" s="2" t="s">
        <v>7</v>
      </c>
      <c r="B57" s="5">
        <v>1080</v>
      </c>
      <c r="D57" s="4">
        <f t="shared" si="8"/>
        <v>1</v>
      </c>
    </row>
    <row r="58" spans="1:4" ht="15.75" thickBot="1" x14ac:dyDescent="0.3">
      <c r="A58" s="2" t="s">
        <v>11</v>
      </c>
      <c r="B58">
        <v>1041</v>
      </c>
      <c r="D58" s="4">
        <f t="shared" si="8"/>
        <v>1</v>
      </c>
    </row>
    <row r="59" spans="1:4" ht="29.25" thickBot="1" x14ac:dyDescent="0.3">
      <c r="A59" s="2" t="s">
        <v>8</v>
      </c>
      <c r="B59" s="5">
        <v>4.5199999999999997E-2</v>
      </c>
      <c r="D59" s="4">
        <f t="shared" si="8"/>
        <v>1</v>
      </c>
    </row>
    <row r="60" spans="1:4" ht="29.25" thickBot="1" x14ac:dyDescent="0.3">
      <c r="A60" s="2" t="s">
        <v>12</v>
      </c>
      <c r="B60" s="5">
        <v>0.25900000000000001</v>
      </c>
      <c r="D60" s="4">
        <f t="shared" si="8"/>
        <v>1</v>
      </c>
    </row>
    <row r="61" spans="1:4" ht="15.75" thickBot="1" x14ac:dyDescent="0.3">
      <c r="A61" s="2" t="s">
        <v>80</v>
      </c>
      <c r="B61" s="3">
        <v>181000</v>
      </c>
      <c r="C61" s="3"/>
      <c r="D61" s="4">
        <f t="shared" ref="D61" si="9">ABS(C61-B61)/B61</f>
        <v>1</v>
      </c>
    </row>
    <row r="62" spans="1:4" ht="15.75" thickBot="1" x14ac:dyDescent="0.3">
      <c r="A62" s="2" t="s">
        <v>84</v>
      </c>
      <c r="B62" s="3">
        <v>193000</v>
      </c>
      <c r="C62" s="3"/>
      <c r="D62" s="4">
        <f t="shared" ref="D62:D68" si="10">ABS(C62-B62)/B62</f>
        <v>1</v>
      </c>
    </row>
    <row r="63" spans="1:4" ht="15.75" thickBot="1" x14ac:dyDescent="0.3">
      <c r="A63" s="2" t="s">
        <v>82</v>
      </c>
      <c r="B63" s="3">
        <v>100000</v>
      </c>
      <c r="D63" s="4">
        <f t="shared" si="10"/>
        <v>1</v>
      </c>
    </row>
    <row r="64" spans="1:4" ht="15.75" thickBot="1" x14ac:dyDescent="0.3">
      <c r="A64" s="2" t="s">
        <v>86</v>
      </c>
      <c r="B64" s="3">
        <v>200000</v>
      </c>
      <c r="D64" s="4">
        <f t="shared" si="10"/>
        <v>1</v>
      </c>
    </row>
    <row r="65" spans="1:4" ht="15.75" thickBot="1" x14ac:dyDescent="0.3">
      <c r="A65" s="2" t="s">
        <v>17</v>
      </c>
      <c r="B65" s="3">
        <v>10000</v>
      </c>
      <c r="D65" s="4">
        <f t="shared" si="10"/>
        <v>1</v>
      </c>
    </row>
    <row r="66" spans="1:4" ht="15.75" thickBot="1" x14ac:dyDescent="0.3">
      <c r="A66" s="2" t="s">
        <v>77</v>
      </c>
      <c r="B66">
        <v>0.75</v>
      </c>
      <c r="D66" s="4">
        <f t="shared" si="10"/>
        <v>1</v>
      </c>
    </row>
    <row r="67" spans="1:4" ht="15.75" thickBot="1" x14ac:dyDescent="0.3">
      <c r="A67" s="2" t="s">
        <v>78</v>
      </c>
      <c r="B67">
        <v>0.5</v>
      </c>
      <c r="D67" s="4">
        <f t="shared" si="10"/>
        <v>1</v>
      </c>
    </row>
    <row r="68" spans="1:4" ht="15.75" thickBot="1" x14ac:dyDescent="0.3">
      <c r="A68" s="2" t="s">
        <v>15</v>
      </c>
      <c r="B68">
        <v>0.94</v>
      </c>
      <c r="D68" s="4">
        <f t="shared" si="10"/>
        <v>1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D70" s="4">
        <f>ABS(C70-B70)/B70</f>
        <v>1</v>
      </c>
    </row>
    <row r="71" spans="1:4" ht="15.75" thickBot="1" x14ac:dyDescent="0.3">
      <c r="A71" s="2" t="s">
        <v>9</v>
      </c>
      <c r="B71">
        <v>9.4899999999999998E-2</v>
      </c>
      <c r="D71" s="4">
        <f>ABS(C71-B71)/B71</f>
        <v>1</v>
      </c>
    </row>
    <row r="72" spans="1:4" ht="29.25" thickBot="1" x14ac:dyDescent="0.3">
      <c r="A72" s="2" t="s">
        <v>6</v>
      </c>
      <c r="B72" s="3">
        <v>4.405E-5</v>
      </c>
      <c r="C72" s="3"/>
      <c r="D72" s="4">
        <f>ABS(C72-B72)/B72</f>
        <v>1</v>
      </c>
    </row>
    <row r="73" spans="1:4" ht="29.25" thickBot="1" x14ac:dyDescent="0.3">
      <c r="A73" s="2" t="s">
        <v>10</v>
      </c>
      <c r="B73" s="5">
        <v>2.8299999999999999E-4</v>
      </c>
      <c r="C73" s="3"/>
      <c r="D73" s="4">
        <f>ABS(C73-B73)/B73</f>
        <v>1</v>
      </c>
    </row>
    <row r="74" spans="1:4" ht="15.75" thickBot="1" x14ac:dyDescent="0.3">
      <c r="A74" s="2" t="s">
        <v>81</v>
      </c>
      <c r="B74">
        <v>1</v>
      </c>
      <c r="D74" s="4">
        <f t="shared" ref="D74:D75" si="11">ABS(C74-B74)/B74</f>
        <v>1</v>
      </c>
    </row>
    <row r="75" spans="1:4" ht="15.75" thickBot="1" x14ac:dyDescent="0.3">
      <c r="A75" s="2" t="s">
        <v>85</v>
      </c>
      <c r="B75">
        <v>1.5</v>
      </c>
      <c r="D75" s="4">
        <f t="shared" si="11"/>
        <v>1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7" t="s">
        <v>56</v>
      </c>
      <c r="B78" s="18"/>
      <c r="C78" s="18"/>
      <c r="D78" s="19">
        <f>AVERAGE(D55:D77)</f>
        <v>1</v>
      </c>
    </row>
    <row r="79" spans="1:4" ht="16.5" thickBot="1" x14ac:dyDescent="0.3">
      <c r="A79" s="20" t="s">
        <v>28</v>
      </c>
      <c r="B79" s="20"/>
      <c r="C79" s="20"/>
      <c r="D79" s="20"/>
    </row>
    <row r="80" spans="1:4" ht="30.75" thickBot="1" x14ac:dyDescent="0.3">
      <c r="A80" s="1" t="s">
        <v>0</v>
      </c>
      <c r="B80" s="1" t="s">
        <v>18</v>
      </c>
      <c r="C80" s="1" t="s">
        <v>54</v>
      </c>
      <c r="D80" s="1" t="s">
        <v>55</v>
      </c>
    </row>
    <row r="81" spans="1:4" ht="15.75" thickBot="1" x14ac:dyDescent="0.3">
      <c r="A81" s="2" t="s">
        <v>79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83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80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84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82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86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77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78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81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85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7" t="s">
        <v>56</v>
      </c>
      <c r="B104" s="18"/>
      <c r="C104" s="18"/>
      <c r="D104" s="19">
        <f>AVERAGE(D81:D103)</f>
        <v>0.75636963317060546</v>
      </c>
    </row>
    <row r="105" spans="1:4" ht="16.5" thickBot="1" x14ac:dyDescent="0.3">
      <c r="A105" s="20" t="s">
        <v>60</v>
      </c>
      <c r="B105" s="20"/>
      <c r="C105" s="20"/>
      <c r="D105" s="20"/>
    </row>
    <row r="106" spans="1:4" ht="30.75" thickBot="1" x14ac:dyDescent="0.3">
      <c r="A106" s="1" t="s">
        <v>0</v>
      </c>
      <c r="B106" s="1" t="s">
        <v>18</v>
      </c>
      <c r="C106" s="1" t="s">
        <v>54</v>
      </c>
      <c r="D106" s="1" t="s">
        <v>55</v>
      </c>
    </row>
    <row r="107" spans="1:4" ht="15.75" thickBot="1" x14ac:dyDescent="0.3">
      <c r="A107" s="2" t="s">
        <v>79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83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80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84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82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86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77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78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81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85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7" t="s">
        <v>56</v>
      </c>
      <c r="B130" s="18"/>
      <c r="C130" s="18"/>
      <c r="D130" s="19">
        <f>AVERAGE(D107:D129)</f>
        <v>0.39518984895509751</v>
      </c>
    </row>
    <row r="131" spans="1:4" ht="16.5" thickBot="1" x14ac:dyDescent="0.3">
      <c r="A131" s="20" t="s">
        <v>36</v>
      </c>
      <c r="B131" s="20"/>
      <c r="C131" s="20"/>
      <c r="D131" s="20"/>
    </row>
    <row r="132" spans="1:4" ht="30.75" thickBot="1" x14ac:dyDescent="0.3">
      <c r="A132" s="1" t="s">
        <v>0</v>
      </c>
      <c r="B132" s="1" t="s">
        <v>18</v>
      </c>
      <c r="C132" s="1" t="s">
        <v>54</v>
      </c>
      <c r="D132" s="1" t="s">
        <v>55</v>
      </c>
    </row>
    <row r="133" spans="1:4" ht="15.75" thickBot="1" x14ac:dyDescent="0.3">
      <c r="A133" s="2" t="s">
        <v>79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83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80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84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82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86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77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78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81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85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7" t="s">
        <v>56</v>
      </c>
      <c r="B156" s="18"/>
      <c r="C156" s="18"/>
      <c r="D156" s="19">
        <f>AVERAGE(D133:D155)</f>
        <v>0.45160656562906476</v>
      </c>
    </row>
    <row r="157" spans="1:4" ht="16.5" thickBot="1" x14ac:dyDescent="0.3">
      <c r="A157" s="20" t="s">
        <v>43</v>
      </c>
      <c r="B157" s="20"/>
      <c r="C157" s="20"/>
      <c r="D157" s="20"/>
    </row>
    <row r="158" spans="1:4" ht="30.75" thickBot="1" x14ac:dyDescent="0.3">
      <c r="A158" s="1" t="s">
        <v>0</v>
      </c>
      <c r="B158" s="1" t="s">
        <v>18</v>
      </c>
      <c r="C158" s="1" t="s">
        <v>54</v>
      </c>
      <c r="D158" s="1" t="s">
        <v>55</v>
      </c>
    </row>
    <row r="159" spans="1:4" ht="15.75" thickBot="1" x14ac:dyDescent="0.3">
      <c r="A159" s="2" t="s">
        <v>79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83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80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84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82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86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77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78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81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85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7" t="s">
        <v>56</v>
      </c>
      <c r="B182" s="18"/>
      <c r="C182" s="18"/>
      <c r="D182" s="19">
        <f>AVERAGE(D159:D181)</f>
        <v>0.42713444610874268</v>
      </c>
    </row>
    <row r="183" spans="1:4" ht="16.5" thickBot="1" x14ac:dyDescent="0.3">
      <c r="A183" s="20" t="s">
        <v>61</v>
      </c>
      <c r="B183" s="20"/>
      <c r="C183" s="20"/>
      <c r="D183" s="20"/>
    </row>
    <row r="184" spans="1:4" ht="30.75" thickBot="1" x14ac:dyDescent="0.3">
      <c r="A184" s="1" t="s">
        <v>0</v>
      </c>
      <c r="B184" s="1" t="s">
        <v>18</v>
      </c>
      <c r="C184" s="1" t="s">
        <v>54</v>
      </c>
      <c r="D184" s="1" t="s">
        <v>55</v>
      </c>
    </row>
    <row r="185" spans="1:4" ht="15.75" thickBot="1" x14ac:dyDescent="0.3">
      <c r="A185" s="2" t="s">
        <v>79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83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80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84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82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86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77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78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81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85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7" t="s">
        <v>56</v>
      </c>
      <c r="B208" s="18"/>
      <c r="C208" s="18"/>
      <c r="D208" s="19">
        <f>AVERAGE(D185:D207)</f>
        <v>0.64630643433824708</v>
      </c>
    </row>
    <row r="209" spans="1:4" ht="16.5" thickBot="1" x14ac:dyDescent="0.3">
      <c r="A209" s="20" t="s">
        <v>62</v>
      </c>
      <c r="B209" s="20"/>
      <c r="C209" s="20"/>
      <c r="D209" s="20"/>
    </row>
    <row r="210" spans="1:4" ht="30.75" thickBot="1" x14ac:dyDescent="0.3">
      <c r="A210" s="1" t="s">
        <v>0</v>
      </c>
      <c r="B210" s="1" t="s">
        <v>18</v>
      </c>
      <c r="C210" s="1" t="s">
        <v>54</v>
      </c>
      <c r="D210" s="1" t="s">
        <v>55</v>
      </c>
    </row>
    <row r="211" spans="1:4" ht="15.75" thickBot="1" x14ac:dyDescent="0.3">
      <c r="A211" s="2" t="s">
        <v>79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83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80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84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82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86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77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78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81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85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7" t="s">
        <v>56</v>
      </c>
      <c r="B234" s="18"/>
      <c r="C234" s="18"/>
      <c r="D234" s="19">
        <f>AVERAGE(D211:D233)</f>
        <v>0.22268827247871306</v>
      </c>
    </row>
  </sheetData>
  <mergeCells count="9"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F33" sqref="F33"/>
    </sheetView>
    <sheetView tabSelected="1" topLeftCell="A31" workbookViewId="1">
      <selection activeCell="C226" sqref="C226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0" t="s">
        <v>26</v>
      </c>
      <c r="B1" s="20"/>
      <c r="C1" s="20"/>
      <c r="D1" s="20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79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83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98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80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84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100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82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86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97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77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78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99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81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85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96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7" t="s">
        <v>56</v>
      </c>
      <c r="B31" s="18"/>
      <c r="C31" s="18"/>
      <c r="D31" s="19">
        <f>AVERAGE(D3:D30)</f>
        <v>0.20211784415887502</v>
      </c>
    </row>
    <row r="32" spans="1:4" ht="16.5" thickBot="1" x14ac:dyDescent="0.3">
      <c r="A32" s="20" t="s">
        <v>27</v>
      </c>
      <c r="B32" s="20"/>
      <c r="C32" s="20"/>
      <c r="D32" s="20"/>
    </row>
    <row r="33" spans="1:4" ht="30.75" thickBot="1" x14ac:dyDescent="0.3">
      <c r="A33" s="1" t="s">
        <v>0</v>
      </c>
      <c r="B33" s="1" t="s">
        <v>18</v>
      </c>
      <c r="C33" s="1" t="s">
        <v>54</v>
      </c>
      <c r="D33" s="1" t="s">
        <v>55</v>
      </c>
    </row>
    <row r="34" spans="1:4" ht="15.75" thickBot="1" x14ac:dyDescent="0.3">
      <c r="A34" s="2" t="s">
        <v>79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83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98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80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84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100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82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86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97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77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78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99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81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85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96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7" t="s">
        <v>56</v>
      </c>
      <c r="B62" s="18"/>
      <c r="C62" s="18"/>
      <c r="D62" s="19">
        <f>AVERAGE(D34:D61)</f>
        <v>0.74255315020014678</v>
      </c>
    </row>
    <row r="63" spans="1:4" ht="16.5" thickBot="1" x14ac:dyDescent="0.3">
      <c r="A63" s="20" t="s">
        <v>43</v>
      </c>
      <c r="B63" s="20"/>
      <c r="C63" s="20"/>
      <c r="D63" s="20"/>
    </row>
    <row r="64" spans="1:4" ht="30.75" thickBot="1" x14ac:dyDescent="0.3">
      <c r="A64" s="1" t="s">
        <v>0</v>
      </c>
      <c r="B64" s="1" t="s">
        <v>18</v>
      </c>
      <c r="C64" s="1" t="s">
        <v>54</v>
      </c>
      <c r="D64" s="1" t="s">
        <v>55</v>
      </c>
    </row>
    <row r="65" spans="1:4" ht="15.75" thickBot="1" x14ac:dyDescent="0.3">
      <c r="A65" s="2" t="s">
        <v>79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83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98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80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84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100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82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86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97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77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78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99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81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85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96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7" t="s">
        <v>56</v>
      </c>
      <c r="B93" s="18"/>
      <c r="C93" s="18"/>
      <c r="D93" s="19">
        <f>AVERAGE(D65:D92)</f>
        <v>0.34790039844798626</v>
      </c>
    </row>
    <row r="94" spans="1:4" ht="16.5" thickBot="1" x14ac:dyDescent="0.3">
      <c r="A94" s="20" t="s">
        <v>28</v>
      </c>
      <c r="B94" s="20"/>
      <c r="C94" s="20"/>
      <c r="D94" s="20"/>
    </row>
    <row r="95" spans="1:4" ht="30.75" thickBot="1" x14ac:dyDescent="0.3">
      <c r="A95" s="1" t="s">
        <v>0</v>
      </c>
      <c r="B95" s="1" t="s">
        <v>18</v>
      </c>
      <c r="C95" s="1" t="s">
        <v>54</v>
      </c>
      <c r="D95" s="1" t="s">
        <v>55</v>
      </c>
    </row>
    <row r="96" spans="1:4" ht="15.75" thickBot="1" x14ac:dyDescent="0.3">
      <c r="A96" s="2" t="s">
        <v>79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83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98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80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84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100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82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86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97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77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78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99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81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85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96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7" t="s">
        <v>56</v>
      </c>
      <c r="B124" s="18"/>
      <c r="C124" s="18"/>
      <c r="D124" s="19">
        <f>AVERAGE(D96:D123)</f>
        <v>0.71885585717555045</v>
      </c>
    </row>
    <row r="125" spans="1:4" ht="16.5" thickBot="1" x14ac:dyDescent="0.3">
      <c r="A125" s="20" t="s">
        <v>51</v>
      </c>
      <c r="B125" s="20"/>
      <c r="C125" s="20"/>
      <c r="D125" s="20"/>
    </row>
    <row r="126" spans="1:4" ht="30.75" thickBot="1" x14ac:dyDescent="0.3">
      <c r="A126" s="1" t="s">
        <v>0</v>
      </c>
      <c r="B126" s="1" t="s">
        <v>18</v>
      </c>
      <c r="C126" s="1" t="s">
        <v>54</v>
      </c>
      <c r="D126" s="1" t="s">
        <v>55</v>
      </c>
    </row>
    <row r="127" spans="1:4" ht="15.75" thickBot="1" x14ac:dyDescent="0.3">
      <c r="A127" s="2" t="s">
        <v>79</v>
      </c>
      <c r="B127" s="3">
        <v>2340000000000</v>
      </c>
      <c r="C127" s="3">
        <v>4140000000000</v>
      </c>
      <c r="D127" s="4">
        <f t="shared" ref="D127:D133" si="16">ABS(C127-B127)/B127</f>
        <v>0.76923076923076927</v>
      </c>
    </row>
    <row r="128" spans="1:4" ht="15.75" thickBot="1" x14ac:dyDescent="0.3">
      <c r="A128" s="2" t="s">
        <v>83</v>
      </c>
      <c r="B128" s="3">
        <v>75000000000000</v>
      </c>
      <c r="C128" s="3">
        <v>106000000000000</v>
      </c>
      <c r="D128" s="4">
        <f t="shared" si="16"/>
        <v>0.41333333333333333</v>
      </c>
    </row>
    <row r="129" spans="1:4" ht="15.75" thickBot="1" x14ac:dyDescent="0.3">
      <c r="A129" s="2" t="s">
        <v>98</v>
      </c>
      <c r="B129" s="3">
        <v>9200000000000</v>
      </c>
      <c r="C129" s="3">
        <v>16600000000000</v>
      </c>
      <c r="D129" s="4">
        <f t="shared" si="16"/>
        <v>0.80434782608695654</v>
      </c>
    </row>
    <row r="130" spans="1:4" ht="15.75" thickBot="1" x14ac:dyDescent="0.3">
      <c r="A130" s="2" t="s">
        <v>7</v>
      </c>
      <c r="B130" s="5">
        <v>1080</v>
      </c>
      <c r="C130">
        <v>1595.86</v>
      </c>
      <c r="D130" s="4">
        <f t="shared" si="16"/>
        <v>0.47764814814814804</v>
      </c>
    </row>
    <row r="131" spans="1:4" ht="15.75" thickBot="1" x14ac:dyDescent="0.3">
      <c r="A131" s="2" t="s">
        <v>11</v>
      </c>
      <c r="B131">
        <v>1041</v>
      </c>
      <c r="C131">
        <v>2035.33</v>
      </c>
      <c r="D131" s="4">
        <f t="shared" si="16"/>
        <v>0.95516810758885684</v>
      </c>
    </row>
    <row r="132" spans="1:4" ht="29.25" thickBot="1" x14ac:dyDescent="0.3">
      <c r="A132" s="2" t="s">
        <v>8</v>
      </c>
      <c r="B132" s="5">
        <v>4.5199999999999997E-2</v>
      </c>
      <c r="C132">
        <v>8.5800000000000001E-2</v>
      </c>
      <c r="D132" s="4">
        <f t="shared" si="16"/>
        <v>0.8982300884955754</v>
      </c>
    </row>
    <row r="133" spans="1:4" ht="29.25" thickBot="1" x14ac:dyDescent="0.3">
      <c r="A133" s="2" t="s">
        <v>12</v>
      </c>
      <c r="B133" s="5">
        <v>0.25900000000000001</v>
      </c>
      <c r="C133">
        <v>0.49099999999999999</v>
      </c>
      <c r="D133" s="4">
        <f t="shared" si="16"/>
        <v>0.89575289575289563</v>
      </c>
    </row>
    <row r="134" spans="1:4" ht="15.75" thickBot="1" x14ac:dyDescent="0.3">
      <c r="A134" s="2" t="s">
        <v>80</v>
      </c>
      <c r="B134" s="3">
        <v>181000</v>
      </c>
      <c r="C134" s="3">
        <v>209000</v>
      </c>
      <c r="D134" s="4">
        <f t="shared" ref="D134" si="17">ABS(C134-B134)/B134</f>
        <v>0.15469613259668508</v>
      </c>
    </row>
    <row r="135" spans="1:4" ht="15.75" thickBot="1" x14ac:dyDescent="0.3">
      <c r="A135" s="2" t="s">
        <v>84</v>
      </c>
      <c r="B135" s="3">
        <v>193000</v>
      </c>
      <c r="C135" s="3">
        <v>146000</v>
      </c>
      <c r="D135" s="4">
        <f t="shared" ref="D135:D144" si="18">ABS(C135-B135)/B135</f>
        <v>0.24352331606217617</v>
      </c>
    </row>
    <row r="136" spans="1:4" ht="15.75" thickBot="1" x14ac:dyDescent="0.3">
      <c r="A136" s="2" t="s">
        <v>100</v>
      </c>
      <c r="B136" s="3">
        <v>175000</v>
      </c>
      <c r="C136" s="3">
        <v>261000</v>
      </c>
      <c r="D136" s="4">
        <f t="shared" si="18"/>
        <v>0.49142857142857144</v>
      </c>
    </row>
    <row r="137" spans="1:4" ht="15.75" thickBot="1" x14ac:dyDescent="0.3">
      <c r="A137" s="2" t="s">
        <v>82</v>
      </c>
      <c r="B137" s="3">
        <v>100000</v>
      </c>
      <c r="C137">
        <v>220040</v>
      </c>
      <c r="D137" s="4">
        <f t="shared" si="18"/>
        <v>1.2003999999999999</v>
      </c>
    </row>
    <row r="138" spans="1:4" ht="15.75" thickBot="1" x14ac:dyDescent="0.3">
      <c r="A138" s="2" t="s">
        <v>86</v>
      </c>
      <c r="B138" s="3">
        <v>200000</v>
      </c>
      <c r="C138">
        <v>433347</v>
      </c>
      <c r="D138" s="4">
        <f t="shared" si="18"/>
        <v>1.1667350000000001</v>
      </c>
    </row>
    <row r="139" spans="1:4" ht="15.75" thickBot="1" x14ac:dyDescent="0.3">
      <c r="A139" s="2" t="s">
        <v>97</v>
      </c>
      <c r="B139" s="3">
        <v>400000</v>
      </c>
      <c r="C139">
        <v>832306</v>
      </c>
      <c r="D139" s="4">
        <f t="shared" si="18"/>
        <v>1.080765</v>
      </c>
    </row>
    <row r="140" spans="1:4" ht="15.75" thickBot="1" x14ac:dyDescent="0.3">
      <c r="A140" s="2" t="s">
        <v>17</v>
      </c>
      <c r="B140" s="3">
        <v>10000</v>
      </c>
      <c r="C140">
        <v>26063.3</v>
      </c>
      <c r="D140" s="4">
        <f t="shared" si="18"/>
        <v>1.60633</v>
      </c>
    </row>
    <row r="141" spans="1:4" ht="15.75" thickBot="1" x14ac:dyDescent="0.3">
      <c r="A141" s="2" t="s">
        <v>77</v>
      </c>
      <c r="B141">
        <v>0.75</v>
      </c>
      <c r="C141">
        <v>0.4607</v>
      </c>
      <c r="D141" s="4">
        <f t="shared" si="18"/>
        <v>0.38573333333333332</v>
      </c>
    </row>
    <row r="142" spans="1:4" ht="15.75" thickBot="1" x14ac:dyDescent="0.3">
      <c r="A142" s="2" t="s">
        <v>78</v>
      </c>
      <c r="B142">
        <v>0.5</v>
      </c>
      <c r="C142">
        <v>0.43859999999999999</v>
      </c>
      <c r="D142" s="4">
        <f t="shared" si="18"/>
        <v>0.12280000000000002</v>
      </c>
    </row>
    <row r="143" spans="1:4" ht="15.75" thickBot="1" x14ac:dyDescent="0.3">
      <c r="A143" s="2" t="s">
        <v>99</v>
      </c>
      <c r="B143">
        <v>0.3</v>
      </c>
      <c r="C143">
        <v>0.49209999999999998</v>
      </c>
      <c r="D143" s="4">
        <f t="shared" si="18"/>
        <v>0.64033333333333331</v>
      </c>
    </row>
    <row r="144" spans="1:4" ht="15.75" thickBot="1" x14ac:dyDescent="0.3">
      <c r="A144" s="2" t="s">
        <v>15</v>
      </c>
      <c r="B144">
        <v>0.94</v>
      </c>
      <c r="C144">
        <v>0.65400000000000003</v>
      </c>
      <c r="D144" s="4">
        <f t="shared" si="18"/>
        <v>0.30425531914893611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0.38700000000000001</v>
      </c>
      <c r="D146" s="4">
        <f>ABS(C146-B146)/B146</f>
        <v>0.24038461538461542</v>
      </c>
    </row>
    <row r="147" spans="1:4" ht="15.75" thickBot="1" x14ac:dyDescent="0.3">
      <c r="A147" s="2" t="s">
        <v>9</v>
      </c>
      <c r="B147">
        <v>9.4899999999999998E-2</v>
      </c>
      <c r="C147">
        <v>0.152</v>
      </c>
      <c r="D147" s="4">
        <f>ABS(C147-B147)/B147</f>
        <v>0.60168598524762906</v>
      </c>
    </row>
    <row r="148" spans="1:4" ht="29.25" thickBot="1" x14ac:dyDescent="0.3">
      <c r="A148" s="2" t="s">
        <v>6</v>
      </c>
      <c r="B148" s="3">
        <v>4.405E-5</v>
      </c>
      <c r="C148" s="3">
        <v>6.4197999999999998E-5</v>
      </c>
      <c r="D148" s="4">
        <f>ABS(C148-B148)/B148</f>
        <v>0.45738933030646989</v>
      </c>
    </row>
    <row r="149" spans="1:4" ht="29.25" thickBot="1" x14ac:dyDescent="0.3">
      <c r="A149" s="2" t="s">
        <v>10</v>
      </c>
      <c r="B149" s="5">
        <v>2.8299999999999999E-4</v>
      </c>
      <c r="C149" s="3">
        <v>5.0370000000000005E-4</v>
      </c>
      <c r="D149" s="4">
        <f>ABS(C149-B149)/B149</f>
        <v>0.77985865724381642</v>
      </c>
    </row>
    <row r="150" spans="1:4" ht="15.75" thickBot="1" x14ac:dyDescent="0.3">
      <c r="A150" s="2" t="s">
        <v>81</v>
      </c>
      <c r="B150">
        <v>1</v>
      </c>
      <c r="C150">
        <v>2.2723</v>
      </c>
      <c r="D150" s="4">
        <f t="shared" ref="D150:D152" si="19">ABS(C150-B150)/B150</f>
        <v>1.2723</v>
      </c>
    </row>
    <row r="151" spans="1:4" ht="15.75" thickBot="1" x14ac:dyDescent="0.3">
      <c r="A151" s="2" t="s">
        <v>85</v>
      </c>
      <c r="B151">
        <v>1.5</v>
      </c>
      <c r="C151">
        <v>2.9805999999999999</v>
      </c>
      <c r="D151" s="4">
        <f t="shared" si="19"/>
        <v>0.98706666666666665</v>
      </c>
    </row>
    <row r="152" spans="1:4" ht="15.75" thickBot="1" x14ac:dyDescent="0.3">
      <c r="A152" s="2" t="s">
        <v>96</v>
      </c>
      <c r="B152">
        <v>3</v>
      </c>
      <c r="C152">
        <v>6.0659999999999998</v>
      </c>
      <c r="D152" s="4">
        <f t="shared" si="19"/>
        <v>1.022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7" t="s">
        <v>56</v>
      </c>
      <c r="B155" s="18"/>
      <c r="C155" s="18"/>
      <c r="D155" s="19">
        <f>AVERAGE(D127:D154)</f>
        <v>0.71885585717555045</v>
      </c>
    </row>
    <row r="156" spans="1:4" ht="16.5" thickBot="1" x14ac:dyDescent="0.3">
      <c r="A156" s="20" t="s">
        <v>52</v>
      </c>
      <c r="B156" s="20"/>
      <c r="C156" s="20"/>
      <c r="D156" s="20"/>
    </row>
    <row r="157" spans="1:4" ht="30.75" thickBot="1" x14ac:dyDescent="0.3">
      <c r="A157" s="1" t="s">
        <v>0</v>
      </c>
      <c r="B157" s="1" t="s">
        <v>18</v>
      </c>
      <c r="C157" s="1" t="s">
        <v>54</v>
      </c>
      <c r="D157" s="1" t="s">
        <v>55</v>
      </c>
    </row>
    <row r="158" spans="1:4" ht="15.75" thickBot="1" x14ac:dyDescent="0.3">
      <c r="A158" s="2" t="s">
        <v>79</v>
      </c>
      <c r="B158" s="3">
        <v>2340000000000</v>
      </c>
      <c r="C158" s="3">
        <v>4140000000000</v>
      </c>
      <c r="D158" s="4">
        <f t="shared" ref="D158:D164" si="20">ABS(C158-B158)/B158</f>
        <v>0.76923076923076927</v>
      </c>
    </row>
    <row r="159" spans="1:4" ht="15.75" thickBot="1" x14ac:dyDescent="0.3">
      <c r="A159" s="2" t="s">
        <v>83</v>
      </c>
      <c r="B159" s="3">
        <v>75000000000000</v>
      </c>
      <c r="C159" s="3">
        <v>106000000000000</v>
      </c>
      <c r="D159" s="4">
        <f t="shared" si="20"/>
        <v>0.41333333333333333</v>
      </c>
    </row>
    <row r="160" spans="1:4" ht="15.75" thickBot="1" x14ac:dyDescent="0.3">
      <c r="A160" s="2" t="s">
        <v>98</v>
      </c>
      <c r="B160" s="3">
        <v>9200000000000</v>
      </c>
      <c r="C160" s="3">
        <v>16600000000000</v>
      </c>
      <c r="D160" s="4">
        <f t="shared" si="20"/>
        <v>0.80434782608695654</v>
      </c>
    </row>
    <row r="161" spans="1:4" ht="15.75" thickBot="1" x14ac:dyDescent="0.3">
      <c r="A161" s="2" t="s">
        <v>7</v>
      </c>
      <c r="B161" s="5">
        <v>1080</v>
      </c>
      <c r="C161">
        <v>1595.86</v>
      </c>
      <c r="D161" s="4">
        <f t="shared" si="20"/>
        <v>0.47764814814814804</v>
      </c>
    </row>
    <row r="162" spans="1:4" ht="15.75" thickBot="1" x14ac:dyDescent="0.3">
      <c r="A162" s="2" t="s">
        <v>11</v>
      </c>
      <c r="B162">
        <v>1041</v>
      </c>
      <c r="C162">
        <v>2035.33</v>
      </c>
      <c r="D162" s="4">
        <f t="shared" si="20"/>
        <v>0.95516810758885684</v>
      </c>
    </row>
    <row r="163" spans="1:4" ht="29.25" thickBot="1" x14ac:dyDescent="0.3">
      <c r="A163" s="2" t="s">
        <v>8</v>
      </c>
      <c r="B163" s="5">
        <v>4.5199999999999997E-2</v>
      </c>
      <c r="C163">
        <v>8.5800000000000001E-2</v>
      </c>
      <c r="D163" s="4">
        <f t="shared" si="20"/>
        <v>0.8982300884955754</v>
      </c>
    </row>
    <row r="164" spans="1:4" ht="29.25" thickBot="1" x14ac:dyDescent="0.3">
      <c r="A164" s="2" t="s">
        <v>12</v>
      </c>
      <c r="B164" s="5">
        <v>0.25900000000000001</v>
      </c>
      <c r="C164">
        <v>0.49099999999999999</v>
      </c>
      <c r="D164" s="4">
        <f t="shared" si="20"/>
        <v>0.89575289575289563</v>
      </c>
    </row>
    <row r="165" spans="1:4" ht="15.75" thickBot="1" x14ac:dyDescent="0.3">
      <c r="A165" s="2" t="s">
        <v>80</v>
      </c>
      <c r="B165" s="3">
        <v>181000</v>
      </c>
      <c r="C165" s="3">
        <v>209000</v>
      </c>
      <c r="D165" s="4">
        <f t="shared" ref="D165" si="21">ABS(C165-B165)/B165</f>
        <v>0.15469613259668508</v>
      </c>
    </row>
    <row r="166" spans="1:4" ht="15.75" thickBot="1" x14ac:dyDescent="0.3">
      <c r="A166" s="2" t="s">
        <v>84</v>
      </c>
      <c r="B166" s="3">
        <v>193000</v>
      </c>
      <c r="C166" s="3">
        <v>146000</v>
      </c>
      <c r="D166" s="4">
        <f t="shared" ref="D166:D175" si="22">ABS(C166-B166)/B166</f>
        <v>0.24352331606217617</v>
      </c>
    </row>
    <row r="167" spans="1:4" ht="15.75" thickBot="1" x14ac:dyDescent="0.3">
      <c r="A167" s="2" t="s">
        <v>100</v>
      </c>
      <c r="B167" s="3">
        <v>175000</v>
      </c>
      <c r="C167" s="3">
        <v>261000</v>
      </c>
      <c r="D167" s="4">
        <f t="shared" si="22"/>
        <v>0.49142857142857144</v>
      </c>
    </row>
    <row r="168" spans="1:4" ht="15.75" thickBot="1" x14ac:dyDescent="0.3">
      <c r="A168" s="2" t="s">
        <v>82</v>
      </c>
      <c r="B168" s="3">
        <v>100000</v>
      </c>
      <c r="C168">
        <v>220040</v>
      </c>
      <c r="D168" s="4">
        <f t="shared" si="22"/>
        <v>1.2003999999999999</v>
      </c>
    </row>
    <row r="169" spans="1:4" ht="15.75" thickBot="1" x14ac:dyDescent="0.3">
      <c r="A169" s="2" t="s">
        <v>86</v>
      </c>
      <c r="B169" s="3">
        <v>200000</v>
      </c>
      <c r="C169">
        <v>433347</v>
      </c>
      <c r="D169" s="4">
        <f t="shared" si="22"/>
        <v>1.1667350000000001</v>
      </c>
    </row>
    <row r="170" spans="1:4" ht="15.75" thickBot="1" x14ac:dyDescent="0.3">
      <c r="A170" s="2" t="s">
        <v>97</v>
      </c>
      <c r="B170" s="3">
        <v>400000</v>
      </c>
      <c r="C170">
        <v>832306</v>
      </c>
      <c r="D170" s="4">
        <f t="shared" si="22"/>
        <v>1.080765</v>
      </c>
    </row>
    <row r="171" spans="1:4" ht="15.75" thickBot="1" x14ac:dyDescent="0.3">
      <c r="A171" s="2" t="s">
        <v>17</v>
      </c>
      <c r="B171" s="3">
        <v>10000</v>
      </c>
      <c r="C171">
        <v>26063.3</v>
      </c>
      <c r="D171" s="4">
        <f t="shared" si="22"/>
        <v>1.60633</v>
      </c>
    </row>
    <row r="172" spans="1:4" ht="15.75" thickBot="1" x14ac:dyDescent="0.3">
      <c r="A172" s="2" t="s">
        <v>77</v>
      </c>
      <c r="B172">
        <v>0.75</v>
      </c>
      <c r="C172">
        <v>0.4607</v>
      </c>
      <c r="D172" s="4">
        <f t="shared" si="22"/>
        <v>0.38573333333333332</v>
      </c>
    </row>
    <row r="173" spans="1:4" ht="15.75" thickBot="1" x14ac:dyDescent="0.3">
      <c r="A173" s="2" t="s">
        <v>78</v>
      </c>
      <c r="B173">
        <v>0.5</v>
      </c>
      <c r="C173">
        <v>0.43859999999999999</v>
      </c>
      <c r="D173" s="4">
        <f t="shared" si="22"/>
        <v>0.12280000000000002</v>
      </c>
    </row>
    <row r="174" spans="1:4" ht="15.75" thickBot="1" x14ac:dyDescent="0.3">
      <c r="A174" s="2" t="s">
        <v>99</v>
      </c>
      <c r="B174">
        <v>0.3</v>
      </c>
      <c r="C174">
        <v>0.49209999999999998</v>
      </c>
      <c r="D174" s="4">
        <f t="shared" si="22"/>
        <v>0.64033333333333331</v>
      </c>
    </row>
    <row r="175" spans="1:4" ht="15.75" thickBot="1" x14ac:dyDescent="0.3">
      <c r="A175" s="2" t="s">
        <v>15</v>
      </c>
      <c r="B175">
        <v>0.94</v>
      </c>
      <c r="C175">
        <v>0.65400000000000003</v>
      </c>
      <c r="D175" s="4">
        <f t="shared" si="22"/>
        <v>0.30425531914893611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0.38700000000000001</v>
      </c>
      <c r="D177" s="4">
        <f>ABS(C177-B177)/B177</f>
        <v>0.24038461538461542</v>
      </c>
    </row>
    <row r="178" spans="1:4" ht="15.75" thickBot="1" x14ac:dyDescent="0.3">
      <c r="A178" s="2" t="s">
        <v>9</v>
      </c>
      <c r="B178">
        <v>9.4899999999999998E-2</v>
      </c>
      <c r="C178">
        <v>0.152</v>
      </c>
      <c r="D178" s="4">
        <f>ABS(C178-B178)/B178</f>
        <v>0.60168598524762906</v>
      </c>
    </row>
    <row r="179" spans="1:4" ht="29.25" thickBot="1" x14ac:dyDescent="0.3">
      <c r="A179" s="2" t="s">
        <v>6</v>
      </c>
      <c r="B179" s="3">
        <v>4.405E-5</v>
      </c>
      <c r="C179" s="3">
        <v>6.4197999999999998E-5</v>
      </c>
      <c r="D179" s="4">
        <f>ABS(C179-B179)/B179</f>
        <v>0.45738933030646989</v>
      </c>
    </row>
    <row r="180" spans="1:4" ht="29.25" thickBot="1" x14ac:dyDescent="0.3">
      <c r="A180" s="2" t="s">
        <v>10</v>
      </c>
      <c r="B180" s="5">
        <v>2.8299999999999999E-4</v>
      </c>
      <c r="C180" s="3">
        <v>5.0370000000000005E-4</v>
      </c>
      <c r="D180" s="4">
        <f>ABS(C180-B180)/B180</f>
        <v>0.77985865724381642</v>
      </c>
    </row>
    <row r="181" spans="1:4" ht="15.75" thickBot="1" x14ac:dyDescent="0.3">
      <c r="A181" s="2" t="s">
        <v>81</v>
      </c>
      <c r="B181">
        <v>1</v>
      </c>
      <c r="C181">
        <v>2.2723</v>
      </c>
      <c r="D181" s="4">
        <f t="shared" ref="D181:D183" si="23">ABS(C181-B181)/B181</f>
        <v>1.2723</v>
      </c>
    </row>
    <row r="182" spans="1:4" ht="15.75" thickBot="1" x14ac:dyDescent="0.3">
      <c r="A182" s="2" t="s">
        <v>85</v>
      </c>
      <c r="B182">
        <v>1.5</v>
      </c>
      <c r="C182">
        <v>2.9805999999999999</v>
      </c>
      <c r="D182" s="4">
        <f t="shared" si="23"/>
        <v>0.98706666666666665</v>
      </c>
    </row>
    <row r="183" spans="1:4" ht="15.75" thickBot="1" x14ac:dyDescent="0.3">
      <c r="A183" s="2" t="s">
        <v>96</v>
      </c>
      <c r="B183">
        <v>3</v>
      </c>
      <c r="C183">
        <v>6.0659999999999998</v>
      </c>
      <c r="D183" s="4">
        <f t="shared" si="23"/>
        <v>1.022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7" t="s">
        <v>56</v>
      </c>
      <c r="B186" s="18"/>
      <c r="C186" s="18"/>
      <c r="D186" s="19">
        <f>AVERAGE(D158:D185)</f>
        <v>0.71885585717555045</v>
      </c>
    </row>
    <row r="187" spans="1:4" ht="16.5" thickBot="1" x14ac:dyDescent="0.3">
      <c r="A187" s="20" t="s">
        <v>60</v>
      </c>
      <c r="B187" s="20"/>
      <c r="C187" s="20"/>
      <c r="D187" s="20"/>
    </row>
    <row r="188" spans="1:4" ht="30.75" thickBot="1" x14ac:dyDescent="0.3">
      <c r="A188" s="1" t="s">
        <v>0</v>
      </c>
      <c r="B188" s="1" t="s">
        <v>18</v>
      </c>
      <c r="C188" s="1" t="s">
        <v>54</v>
      </c>
      <c r="D188" s="1" t="s">
        <v>55</v>
      </c>
    </row>
    <row r="189" spans="1:4" ht="15.75" thickBot="1" x14ac:dyDescent="0.3">
      <c r="A189" s="2" t="s">
        <v>79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83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98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80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84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100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82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86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97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77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78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99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81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85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96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7" t="s">
        <v>56</v>
      </c>
      <c r="B217" s="18"/>
      <c r="C217" s="18"/>
      <c r="D217" s="19">
        <f>AVERAGE(D189:D216)</f>
        <v>0.87806689126217041</v>
      </c>
    </row>
    <row r="218" spans="1:4" ht="16.5" thickBot="1" x14ac:dyDescent="0.3">
      <c r="A218" s="20" t="s">
        <v>36</v>
      </c>
      <c r="B218" s="20"/>
      <c r="C218" s="20"/>
      <c r="D218" s="20"/>
    </row>
    <row r="219" spans="1:4" ht="30.75" thickBot="1" x14ac:dyDescent="0.3">
      <c r="A219" s="1" t="s">
        <v>0</v>
      </c>
      <c r="B219" s="1" t="s">
        <v>18</v>
      </c>
      <c r="C219" s="1" t="s">
        <v>54</v>
      </c>
      <c r="D219" s="1" t="s">
        <v>55</v>
      </c>
    </row>
    <row r="220" spans="1:4" ht="15.75" thickBot="1" x14ac:dyDescent="0.3">
      <c r="A220" s="2" t="s">
        <v>79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83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98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80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84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100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82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86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97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77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78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99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81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85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96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7" t="s">
        <v>56</v>
      </c>
      <c r="B248" s="18"/>
      <c r="C248" s="18"/>
      <c r="D248" s="19">
        <f>AVERAGE(D220:D247)</f>
        <v>0.20258398663831578</v>
      </c>
    </row>
    <row r="249" spans="1:4" ht="16.5" thickBot="1" x14ac:dyDescent="0.3">
      <c r="A249" s="20" t="s">
        <v>61</v>
      </c>
      <c r="B249" s="20"/>
      <c r="C249" s="20"/>
      <c r="D249" s="20"/>
    </row>
    <row r="250" spans="1:4" ht="30.75" thickBot="1" x14ac:dyDescent="0.3">
      <c r="A250" s="1" t="s">
        <v>0</v>
      </c>
      <c r="B250" s="1" t="s">
        <v>18</v>
      </c>
      <c r="C250" s="1" t="s">
        <v>54</v>
      </c>
      <c r="D250" s="1" t="s">
        <v>55</v>
      </c>
    </row>
    <row r="251" spans="1:4" ht="15.75" thickBot="1" x14ac:dyDescent="0.3">
      <c r="A251" s="2" t="s">
        <v>79</v>
      </c>
      <c r="B251" s="3">
        <v>2340000000000</v>
      </c>
      <c r="C251" s="3">
        <v>2440000000000</v>
      </c>
      <c r="D251" s="4">
        <f t="shared" ref="D251:D257" si="32">ABS(C251-B251)/B251</f>
        <v>4.2735042735042736E-2</v>
      </c>
    </row>
    <row r="252" spans="1:4" ht="15.75" thickBot="1" x14ac:dyDescent="0.3">
      <c r="A252" s="2" t="s">
        <v>83</v>
      </c>
      <c r="B252" s="3">
        <v>75000000000000</v>
      </c>
      <c r="C252" s="3">
        <v>75100000000000</v>
      </c>
      <c r="D252" s="4">
        <f t="shared" si="32"/>
        <v>1.3333333333333333E-3</v>
      </c>
    </row>
    <row r="253" spans="1:4" ht="15.75" thickBot="1" x14ac:dyDescent="0.3">
      <c r="A253" s="2" t="s">
        <v>98</v>
      </c>
      <c r="B253" s="3">
        <v>9200000000000</v>
      </c>
      <c r="C253" s="3">
        <v>8920000000000</v>
      </c>
      <c r="D253" s="4">
        <f t="shared" si="32"/>
        <v>3.0434782608695653E-2</v>
      </c>
    </row>
    <row r="254" spans="1:4" ht="15.75" thickBot="1" x14ac:dyDescent="0.3">
      <c r="A254" s="2" t="s">
        <v>7</v>
      </c>
      <c r="B254" s="5">
        <v>1080</v>
      </c>
      <c r="C254">
        <v>1064.33</v>
      </c>
      <c r="D254" s="4">
        <f t="shared" si="32"/>
        <v>1.4509259259259326E-2</v>
      </c>
    </row>
    <row r="255" spans="1:4" ht="15.75" thickBot="1" x14ac:dyDescent="0.3">
      <c r="A255" s="2" t="s">
        <v>11</v>
      </c>
      <c r="B255">
        <v>1041</v>
      </c>
      <c r="C255">
        <v>1480.422</v>
      </c>
      <c r="D255" s="4">
        <f t="shared" si="32"/>
        <v>0.42211527377521618</v>
      </c>
    </row>
    <row r="256" spans="1:4" ht="29.25" thickBot="1" x14ac:dyDescent="0.3">
      <c r="A256" s="2" t="s">
        <v>8</v>
      </c>
      <c r="B256" s="5">
        <v>4.5199999999999997E-2</v>
      </c>
      <c r="C256">
        <v>4.3490000000000001E-2</v>
      </c>
      <c r="D256" s="4">
        <f t="shared" si="32"/>
        <v>3.7831858407079567E-2</v>
      </c>
    </row>
    <row r="257" spans="1:4" ht="29.25" thickBot="1" x14ac:dyDescent="0.3">
      <c r="A257" s="2" t="s">
        <v>12</v>
      </c>
      <c r="B257" s="5">
        <v>0.25900000000000001</v>
      </c>
      <c r="C257">
        <v>0.3075</v>
      </c>
      <c r="D257" s="4">
        <f t="shared" si="32"/>
        <v>0.18725868725868722</v>
      </c>
    </row>
    <row r="258" spans="1:4" ht="15.75" thickBot="1" x14ac:dyDescent="0.3">
      <c r="A258" s="2" t="s">
        <v>80</v>
      </c>
      <c r="B258" s="3">
        <v>181000</v>
      </c>
      <c r="C258" s="3">
        <v>172000</v>
      </c>
      <c r="D258" s="4">
        <f t="shared" ref="D258" si="33">ABS(C258-B258)/B258</f>
        <v>4.9723756906077346E-2</v>
      </c>
    </row>
    <row r="259" spans="1:4" ht="15.75" thickBot="1" x14ac:dyDescent="0.3">
      <c r="A259" s="2" t="s">
        <v>84</v>
      </c>
      <c r="B259" s="3">
        <v>193000</v>
      </c>
      <c r="C259" s="3">
        <v>179000</v>
      </c>
      <c r="D259" s="4">
        <f t="shared" ref="D259:D268" si="34">ABS(C259-B259)/B259</f>
        <v>7.2538860103626937E-2</v>
      </c>
    </row>
    <row r="260" spans="1:4" ht="15.75" thickBot="1" x14ac:dyDescent="0.3">
      <c r="A260" s="2" t="s">
        <v>100</v>
      </c>
      <c r="B260" s="3">
        <v>175000</v>
      </c>
      <c r="C260" s="3">
        <v>165000</v>
      </c>
      <c r="D260" s="4">
        <f t="shared" si="34"/>
        <v>5.7142857142857141E-2</v>
      </c>
    </row>
    <row r="261" spans="1:4" ht="15.75" thickBot="1" x14ac:dyDescent="0.3">
      <c r="A261" s="2" t="s">
        <v>82</v>
      </c>
      <c r="B261" s="3">
        <v>100000</v>
      </c>
      <c r="C261">
        <v>46032.4</v>
      </c>
      <c r="D261" s="4">
        <f t="shared" si="34"/>
        <v>0.53967599999999993</v>
      </c>
    </row>
    <row r="262" spans="1:4" ht="15.75" thickBot="1" x14ac:dyDescent="0.3">
      <c r="A262" s="2" t="s">
        <v>86</v>
      </c>
      <c r="B262" s="3">
        <v>200000</v>
      </c>
      <c r="C262">
        <v>346578.5</v>
      </c>
      <c r="D262" s="4">
        <f t="shared" si="34"/>
        <v>0.73289249999999995</v>
      </c>
    </row>
    <row r="263" spans="1:4" ht="15.75" thickBot="1" x14ac:dyDescent="0.3">
      <c r="A263" s="2" t="s">
        <v>97</v>
      </c>
      <c r="B263" s="3">
        <v>400000</v>
      </c>
      <c r="C263">
        <v>410845.15</v>
      </c>
      <c r="D263" s="4">
        <f t="shared" si="34"/>
        <v>2.7112875000000057E-2</v>
      </c>
    </row>
    <row r="264" spans="1:4" ht="15.75" thickBot="1" x14ac:dyDescent="0.3">
      <c r="A264" s="2" t="s">
        <v>17</v>
      </c>
      <c r="B264" s="3">
        <v>10000</v>
      </c>
      <c r="C264">
        <v>26922.84</v>
      </c>
      <c r="D264" s="4">
        <f t="shared" si="34"/>
        <v>1.6922840000000001</v>
      </c>
    </row>
    <row r="265" spans="1:4" ht="15.75" thickBot="1" x14ac:dyDescent="0.3">
      <c r="A265" s="2" t="s">
        <v>77</v>
      </c>
      <c r="B265">
        <v>0.75</v>
      </c>
      <c r="C265">
        <v>0.74450000000000005</v>
      </c>
      <c r="D265" s="4">
        <f t="shared" si="34"/>
        <v>7.3333333333332655E-3</v>
      </c>
    </row>
    <row r="266" spans="1:4" ht="15.75" thickBot="1" x14ac:dyDescent="0.3">
      <c r="A266" s="2" t="s">
        <v>78</v>
      </c>
      <c r="B266">
        <v>0.5</v>
      </c>
      <c r="C266">
        <v>0.4889</v>
      </c>
      <c r="D266" s="4">
        <f t="shared" si="34"/>
        <v>2.2199999999999998E-2</v>
      </c>
    </row>
    <row r="267" spans="1:4" ht="15.75" thickBot="1" x14ac:dyDescent="0.3">
      <c r="A267" s="2" t="s">
        <v>99</v>
      </c>
      <c r="B267">
        <v>0.3</v>
      </c>
      <c r="C267">
        <v>0.31290000000000001</v>
      </c>
      <c r="D267" s="4">
        <f t="shared" si="34"/>
        <v>4.300000000000008E-2</v>
      </c>
    </row>
    <row r="268" spans="1:4" ht="15.75" thickBot="1" x14ac:dyDescent="0.3">
      <c r="A268" s="2" t="s">
        <v>15</v>
      </c>
      <c r="B268">
        <v>0.94</v>
      </c>
      <c r="C268">
        <v>0.76859999999999995</v>
      </c>
      <c r="D268" s="4">
        <f t="shared" si="34"/>
        <v>0.1823404255319149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>
        <v>0.30059999999999998</v>
      </c>
      <c r="D270" s="4">
        <f>ABS(C270-B270)/B270</f>
        <v>3.653846153846161E-2</v>
      </c>
    </row>
    <row r="271" spans="1:4" ht="15.75" thickBot="1" x14ac:dyDescent="0.3">
      <c r="A271" s="2" t="s">
        <v>9</v>
      </c>
      <c r="B271">
        <v>9.4899999999999998E-2</v>
      </c>
      <c r="C271">
        <v>0.126</v>
      </c>
      <c r="D271" s="4">
        <f>ABS(C271-B271)/B271</f>
        <v>0.32771338250790311</v>
      </c>
    </row>
    <row r="272" spans="1:4" ht="29.25" thickBot="1" x14ac:dyDescent="0.3">
      <c r="A272" s="2" t="s">
        <v>6</v>
      </c>
      <c r="B272" s="3">
        <v>4.405E-5</v>
      </c>
      <c r="C272" s="3">
        <v>3.3059999999999999E-5</v>
      </c>
      <c r="D272" s="4">
        <f>ABS(C272-B272)/B272</f>
        <v>0.24948921679909197</v>
      </c>
    </row>
    <row r="273" spans="1:4" ht="29.25" thickBot="1" x14ac:dyDescent="0.3">
      <c r="A273" s="2" t="s">
        <v>10</v>
      </c>
      <c r="B273" s="5">
        <v>2.8299999999999999E-4</v>
      </c>
      <c r="C273" s="3">
        <v>2.4439999999999998E-4</v>
      </c>
      <c r="D273" s="4">
        <f>ABS(C273-B273)/B273</f>
        <v>0.13639575971731455</v>
      </c>
    </row>
    <row r="274" spans="1:4" ht="15.75" thickBot="1" x14ac:dyDescent="0.3">
      <c r="A274" s="2" t="s">
        <v>81</v>
      </c>
      <c r="B274">
        <v>1</v>
      </c>
      <c r="C274">
        <v>1.0389999999999999</v>
      </c>
      <c r="D274" s="4">
        <f t="shared" ref="D274:D276" si="35">ABS(C274-B274)/B274</f>
        <v>3.8999999999999924E-2</v>
      </c>
    </row>
    <row r="275" spans="1:4" ht="15.75" thickBot="1" x14ac:dyDescent="0.3">
      <c r="A275" s="2" t="s">
        <v>85</v>
      </c>
      <c r="B275">
        <v>1.5</v>
      </c>
      <c r="C275">
        <v>1.5569999999999999</v>
      </c>
      <c r="D275" s="4">
        <f t="shared" si="35"/>
        <v>3.7999999999999957E-2</v>
      </c>
    </row>
    <row r="276" spans="1:4" ht="15.75" thickBot="1" x14ac:dyDescent="0.3">
      <c r="A276" s="2" t="s">
        <v>96</v>
      </c>
      <c r="B276">
        <v>3</v>
      </c>
      <c r="C276">
        <v>2.7749999999999999</v>
      </c>
      <c r="D276" s="4">
        <f t="shared" si="35"/>
        <v>7.5000000000000025E-2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7" t="s">
        <v>56</v>
      </c>
      <c r="B279" s="18"/>
      <c r="C279" s="18"/>
      <c r="D279" s="19">
        <f>AVERAGE(D251:D278)</f>
        <v>0.20258398663831578</v>
      </c>
    </row>
  </sheetData>
  <mergeCells count="9"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  <sheetView workbookViewId="1"/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  <sheetView workbookViewId="1"/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  <sheetView workbookViewId="1"/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  <sheetView workbookViewId="1"/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2018-07-23T22:19:28Z</dcterms:modified>
</cp:coreProperties>
</file>