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  <workbookView xWindow="0" yWindow="0" windowWidth="28800" windowHeight="12330" activeTab="1"/>
  </bookViews>
  <sheets>
    <sheet name="Summary" sheetId="12" r:id="rId1"/>
    <sheet name="singleReacChar" sheetId="13" r:id="rId2"/>
    <sheet name="twoReacChar" sheetId="14" r:id="rId3"/>
    <sheet name="threeReacChar" sheetId="15" r:id="rId4"/>
    <sheet name="PMMA_const_full" sheetId="1" r:id="rId5"/>
    <sheet name="PMMA_const_hybrid" sheetId="2" r:id="rId6"/>
    <sheet name="PMMA_linear_full" sheetId="3" r:id="rId7"/>
    <sheet name="PMMA_linear_hybrid" sheetId="4" r:id="rId8"/>
    <sheet name="E_Glass_const_full" sheetId="5" r:id="rId9"/>
    <sheet name="E_Glass_const_hybrid" sheetId="8" r:id="rId10"/>
    <sheet name="E_Glass_linear_full" sheetId="6" r:id="rId11"/>
    <sheet name="E_Glass_linear_hybrid" sheetId="7" r:id="rId12"/>
    <sheet name="E_Glass_linear_full_2mass" sheetId="9" r:id="rId13"/>
    <sheet name="E_Glass_linear_full_mass_fbtemp" sheetId="10" r:id="rId14"/>
    <sheet name="multiReactionCharringHybrid" sheetId="11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1" i="13" l="1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52" i="13" s="1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105" i="13" s="1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63" i="13" s="1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189" i="13" l="1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s="1"/>
  <c r="D18" i="10" l="1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s="1"/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<sst xmlns="http://schemas.openxmlformats.org/spreadsheetml/2006/main" count="618" uniqueCount="80">
  <si>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</si>
  <si>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</si>
  <si>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</si>
  <si>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</si>
  <si>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</si>
  <si>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</si>
  <si>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</si>
  <si>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</si>
  <si>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</si>
  <si>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</si>
  <si>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</si>
  <si>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</si>
  <si>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</si>
  <si>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</si>
  <si>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</si>
  <si>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</si>
  <si>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</si>
  <si>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</si>
  <si>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</si>
  <si>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</si>
  <si>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</si>
  <si>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</si>
  <si>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</si>
  <si>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</si>
  <si>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</si>
  <si>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</si>
  <si>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</si>
  <si>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</si>
  <si>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</si>
  <si>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</si>
  <si>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</si>
  <si>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</si>
  <si>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</si>
  <si>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</si>
  <si>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</si>
  <si>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</si>
  <si>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</si>
  <si>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</si>
  <si>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 + DSC + B Temp</t>
  </si>
  <si>
    <t>1 Mass</t>
  </si>
  <si>
    <t>Single reaction non-charring with ignition</t>
  </si>
  <si>
    <t>Three reactions charring</t>
  </si>
  <si>
    <t>10 kW X/100 kW O</t>
  </si>
  <si>
    <t>2 Mass + TGA</t>
  </si>
  <si>
    <t>S</t>
  </si>
  <si>
    <t>10 kW/m2 validation</t>
  </si>
  <si>
    <t>Comments</t>
  </si>
  <si>
    <t>1 Mass + F Temp</t>
  </si>
  <si>
    <t>1 Mass + B Temp</t>
  </si>
  <si>
    <t>Parameter Error Range</t>
  </si>
  <si>
    <t>Average Parameter Error</t>
  </si>
  <si>
    <t>1 Mass + TGA + F Temp</t>
  </si>
  <si>
    <t>60 kW/m2 validation</t>
  </si>
  <si>
    <t>100 kW/m2 validation</t>
  </si>
  <si>
    <t>4 Mass</t>
  </si>
  <si>
    <t>5 Mass</t>
  </si>
  <si>
    <t>ready to run</t>
  </si>
  <si>
    <t>Optimized results</t>
  </si>
  <si>
    <t>Relative error (%)</t>
  </si>
  <si>
    <t>Average</t>
  </si>
  <si>
    <t>running_home</t>
  </si>
  <si>
    <t>running_office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</si>
  <si>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</si>
  <si>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</si>
  <si>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</si>
  <si>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</si>
  <si>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</si>
  <si>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</si>
  <si>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</si>
  <si>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</si>
  <si>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</si>
  <si>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</si>
  <si>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</si>
  <si>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</si>
  <si>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</si>
  <si>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</si>
  <si>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</si>
  <si>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[2.21% 297.28%]</t>
  </si>
  <si>
    <t>[0.5% 158.17%]</t>
  </si>
  <si>
    <t>[0.16% 203.76%]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</si>
</sst>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tabSelected="1" workbookViewId="0">
      <selection activeCell="C23" sqref="C23"/>
    </sheetView>
    <sheetView workbookViewId="1">
      <selection sqref="A1:G1"/>
    </sheetView>
  </sheetViews>
  <sheetFormatPr defaultRowHeight="15" x14ac:dyDescent="0.25"/>
  <cols>
    <col min="1" max="1" width="29.5703125" customWidth="1"/>
    <col min="2" max="2" width="23.140625" bestFit="1" customWidth="1"/>
    <col min="3" max="3" width="21.140625" bestFit="1" customWidth="1"/>
    <col min="4" max="5" width="19.42578125" bestFit="1" customWidth="1"/>
    <col min="6" max="6" width="20.42578125" bestFit="1" customWidth="1"/>
    <col min="7" max="7" width="17" bestFit="1" customWidth="1"/>
    <col min="8" max="8" width="24" bestFit="1" customWidth="1"/>
    <col min="9" max="9" width="17" bestFit="1" customWidth="1"/>
    <col min="10" max="10" width="24" bestFit="1" customWidth="1"/>
    <col min="11" max="11" width="17" bestFit="1" customWidth="1"/>
  </cols>
  <sheetData>
    <row r="1" spans="1:7" x14ac:dyDescent="0.25">
      <c r="A1" s="15" t="s">
        <v>32</v>
      </c>
      <c r="B1" s="15"/>
      <c r="C1" s="15"/>
      <c r="D1" s="15"/>
      <c r="E1" s="15"/>
      <c r="F1" s="15"/>
      <c r="G1" s="15"/>
    </row>
    <row r="2" spans="1:7" x14ac:dyDescent="0.25">
      <c r="A2" t="s">
        <v>29</v>
      </c>
      <c r="B2" t="s">
        <v>50</v>
      </c>
      <c r="C2" t="s">
        <v>49</v>
      </c>
      <c r="D2" t="s">
        <v>45</v>
      </c>
      <c r="E2" t="s">
        <v>52</v>
      </c>
      <c r="F2" t="s">
        <v>45</v>
      </c>
      <c r="G2" t="s">
        <v>46</v>
      </c>
    </row>
    <row r="3" spans="1:7" x14ac:dyDescent="0.25">
      <c r="A3" t="s">
        <v>39</v>
      </c>
      <c r="B3" s="4">
        <v>1.2545999999999999</v>
      </c>
      <c r="C3" t="s">
        <v>69</v>
      </c>
      <c r="G3" s="7" t="s">
        <v>34</v>
      </c>
    </row>
    <row r="4" spans="1:7" x14ac:dyDescent="0.25">
      <c r="A4" t="s">
        <v>26</v>
      </c>
      <c r="B4" s="4">
        <v>0.47799999999999998</v>
      </c>
      <c r="C4" t="s">
        <v>70</v>
      </c>
      <c r="G4" s="7" t="s">
        <v>30</v>
      </c>
    </row>
    <row r="5" spans="1:7" x14ac:dyDescent="0.25">
      <c r="A5" t="s">
        <v>27</v>
      </c>
      <c r="B5" s="4">
        <v>0.36809999999999998</v>
      </c>
      <c r="C5" t="s">
        <v>71</v>
      </c>
      <c r="G5" s="7" t="s">
        <v>30</v>
      </c>
    </row>
    <row r="6" spans="1:7" x14ac:dyDescent="0.25">
      <c r="A6" t="s">
        <v>28</v>
      </c>
      <c r="B6" s="4">
        <v>0.27350000000000002</v>
      </c>
      <c r="C6" t="s">
        <v>72</v>
      </c>
      <c r="G6" s="7" t="s">
        <v>30</v>
      </c>
    </row>
    <row r="7" spans="1:7" x14ac:dyDescent="0.25">
      <c r="A7" t="s">
        <v>31</v>
      </c>
      <c r="B7" s="4">
        <v>5.4800000000000001E-2</v>
      </c>
      <c r="C7" t="s">
        <v>73</v>
      </c>
      <c r="G7" s="7" t="s">
        <v>30</v>
      </c>
    </row>
    <row r="8" spans="1:7" x14ac:dyDescent="0.25">
      <c r="A8" t="s">
        <v>48</v>
      </c>
      <c r="B8" s="4">
        <v>0.47689999999999999</v>
      </c>
      <c r="C8" t="s">
        <v>74</v>
      </c>
      <c r="G8" s="12" t="s">
        <v>44</v>
      </c>
    </row>
    <row r="9" spans="1:7" x14ac:dyDescent="0.25">
      <c r="A9" t="s">
        <v>35</v>
      </c>
      <c r="B9" s="4">
        <v>0.1825</v>
      </c>
      <c r="C9" t="s">
        <v>75</v>
      </c>
      <c r="G9" s="7" t="s">
        <v>30</v>
      </c>
    </row>
    <row r="10" spans="1:7" x14ac:dyDescent="0.25">
      <c r="A10" t="s">
        <v>36</v>
      </c>
      <c r="B10" s="4">
        <v>0.66779999999999995</v>
      </c>
      <c r="C10" t="s">
        <v>76</v>
      </c>
      <c r="G10" s="7" t="s">
        <v>30</v>
      </c>
    </row>
    <row r="11" spans="1:7" x14ac:dyDescent="0.25">
      <c r="A11" t="s">
        <v>37</v>
      </c>
      <c r="B11" s="4">
        <v>0.66610000000000003</v>
      </c>
      <c r="C11" t="s">
        <v>77</v>
      </c>
      <c r="G11" s="7" t="s">
        <v>34</v>
      </c>
    </row>
    <row r="12" spans="1:7" x14ac:dyDescent="0.25">
      <c r="A12" t="s">
        <v>38</v>
      </c>
      <c r="B12" s="4">
        <v>0.32590000000000002</v>
      </c>
      <c r="C12" t="s">
        <v>78</v>
      </c>
      <c r="G12" s="7" t="s">
        <v>44</v>
      </c>
    </row>
    <row r="13" spans="1:7" x14ac:dyDescent="0.25">
      <c r="A13" t="s">
        <v>47</v>
      </c>
      <c r="B13" s="4">
        <v>0.29320000000000002</v>
      </c>
      <c r="C13" t="s">
        <v>79</v>
      </c>
      <c r="G13" s="12" t="s">
        <v>44</v>
      </c>
    </row>
    <row r="14" spans="1:7" x14ac:dyDescent="0.25">
      <c r="A14" t="s">
        <v>51</v>
      </c>
      <c r="G14" s="13" t="s">
        <v>44</v>
      </c>
    </row>
    <row r="15" spans="1:7" x14ac:dyDescent="0.25">
      <c r="A15" s="15" t="s">
        <v>40</v>
      </c>
      <c r="B15" s="15"/>
      <c r="C15" s="15"/>
      <c r="D15" s="15"/>
      <c r="E15" s="15"/>
      <c r="F15" s="15"/>
      <c r="G15" s="15"/>
    </row>
    <row r="16" spans="1:7" x14ac:dyDescent="0.25">
      <c r="A16" t="s">
        <v>29</v>
      </c>
      <c r="B16" t="s">
        <v>50</v>
      </c>
      <c r="C16" t="s">
        <v>49</v>
      </c>
      <c r="D16" t="s">
        <v>45</v>
      </c>
      <c r="E16" t="s">
        <v>52</v>
      </c>
      <c r="F16" t="s">
        <v>53</v>
      </c>
      <c r="G16" t="s">
        <v>46</v>
      </c>
    </row>
    <row r="17" spans="1:7" x14ac:dyDescent="0.25">
      <c r="A17" t="s">
        <v>27</v>
      </c>
      <c r="G17" s="11" t="s">
        <v>30</v>
      </c>
    </row>
    <row r="18" spans="1:7" x14ac:dyDescent="0.25">
      <c r="A18" t="s">
        <v>36</v>
      </c>
      <c r="G18" s="11" t="s">
        <v>30</v>
      </c>
    </row>
    <row r="19" spans="1:7" x14ac:dyDescent="0.25">
      <c r="A19" t="s">
        <v>31</v>
      </c>
      <c r="G19" s="11" t="s">
        <v>30</v>
      </c>
    </row>
    <row r="20" spans="1:7" x14ac:dyDescent="0.25">
      <c r="A20" s="15" t="s">
        <v>33</v>
      </c>
      <c r="B20" s="15"/>
      <c r="C20" s="15"/>
      <c r="D20" s="15"/>
      <c r="E20" s="15"/>
      <c r="F20" s="15"/>
      <c r="G20" s="15"/>
    </row>
    <row r="21" spans="1:7" x14ac:dyDescent="0.25">
      <c r="A21" t="s">
        <v>29</v>
      </c>
      <c r="B21" t="s">
        <v>50</v>
      </c>
      <c r="C21" t="s">
        <v>49</v>
      </c>
      <c r="D21" t="s">
        <v>45</v>
      </c>
      <c r="E21" t="s">
        <v>52</v>
      </c>
      <c r="F21" t="s">
        <v>53</v>
      </c>
      <c r="G21" t="s">
        <v>46</v>
      </c>
    </row>
    <row r="22" spans="1:7" x14ac:dyDescent="0.25">
      <c r="A22" t="s">
        <v>26</v>
      </c>
      <c r="G22" s="13" t="s">
        <v>42</v>
      </c>
    </row>
    <row r="23" spans="1:7" x14ac:dyDescent="0.25">
      <c r="A23" t="s">
        <v>27</v>
      </c>
      <c r="G23" s="8" t="s">
        <v>42</v>
      </c>
    </row>
    <row r="24" spans="1:7" x14ac:dyDescent="0.25">
      <c r="A24" t="s">
        <v>28</v>
      </c>
      <c r="G24" s="10" t="s">
        <v>44</v>
      </c>
    </row>
    <row r="25" spans="1:7" x14ac:dyDescent="0.25">
      <c r="A25" t="s">
        <v>31</v>
      </c>
      <c r="G25" s="8" t="s">
        <v>44</v>
      </c>
    </row>
    <row r="26" spans="1:7" x14ac:dyDescent="0.25">
      <c r="A26" t="s">
        <v>36</v>
      </c>
      <c r="G26" s="8" t="s">
        <v>42</v>
      </c>
    </row>
    <row r="27" spans="1:7" x14ac:dyDescent="0.25">
      <c r="A27" t="s">
        <v>43</v>
      </c>
      <c r="G27" s="9" t="s">
        <v>44</v>
      </c>
    </row>
    <row r="28" spans="1:7" x14ac:dyDescent="0.25">
      <c r="A28" t="s">
        <v>48</v>
      </c>
      <c r="G28" s="12" t="s">
        <v>56</v>
      </c>
    </row>
    <row r="29" spans="1:7" x14ac:dyDescent="0.25">
      <c r="A29" t="s">
        <v>35</v>
      </c>
      <c r="G29" s="13" t="s">
        <v>44</v>
      </c>
    </row>
    <row r="30" spans="1:7" x14ac:dyDescent="0.25">
      <c r="A30" s="15" t="s">
        <v>41</v>
      </c>
      <c r="B30" s="15"/>
      <c r="C30" s="15"/>
      <c r="D30" s="15"/>
      <c r="E30" s="15"/>
      <c r="F30" s="15"/>
      <c r="G30" s="15"/>
    </row>
    <row r="31" spans="1:7" x14ac:dyDescent="0.25">
      <c r="A31" t="s">
        <v>29</v>
      </c>
      <c r="B31" t="s">
        <v>50</v>
      </c>
      <c r="C31" t="s">
        <v>49</v>
      </c>
      <c r="D31" t="s">
        <v>45</v>
      </c>
      <c r="E31" t="s">
        <v>52</v>
      </c>
      <c r="F31" t="s">
        <v>53</v>
      </c>
      <c r="G31" t="s">
        <v>46</v>
      </c>
    </row>
    <row r="32" spans="1:7" x14ac:dyDescent="0.25">
      <c r="A32" t="s">
        <v>26</v>
      </c>
      <c r="G32" s="8" t="s">
        <v>30</v>
      </c>
    </row>
    <row r="33" spans="1:7" x14ac:dyDescent="0.25">
      <c r="A33" t="s">
        <v>27</v>
      </c>
      <c r="G33" s="8" t="s">
        <v>34</v>
      </c>
    </row>
    <row r="34" spans="1:7" x14ac:dyDescent="0.25">
      <c r="A34" t="s">
        <v>43</v>
      </c>
      <c r="G34" s="13" t="s">
        <v>44</v>
      </c>
    </row>
    <row r="35" spans="1:7" x14ac:dyDescent="0.25">
      <c r="A35" t="s">
        <v>28</v>
      </c>
      <c r="G35" s="13" t="s">
        <v>34</v>
      </c>
    </row>
    <row r="36" spans="1:7" x14ac:dyDescent="0.25">
      <c r="A36" t="s">
        <v>54</v>
      </c>
      <c r="G36" s="13" t="s">
        <v>61</v>
      </c>
    </row>
    <row r="37" spans="1:7" x14ac:dyDescent="0.25">
      <c r="A37" t="s">
        <v>55</v>
      </c>
      <c r="G37" s="14" t="s">
        <v>61</v>
      </c>
    </row>
    <row r="38" spans="1:7" x14ac:dyDescent="0.25">
      <c r="A38" t="s">
        <v>31</v>
      </c>
      <c r="G38" s="8" t="s">
        <v>30</v>
      </c>
    </row>
    <row r="39" spans="1:7" x14ac:dyDescent="0.25">
      <c r="A39" t="s">
        <v>36</v>
      </c>
      <c r="G39" s="14" t="s">
        <v>60</v>
      </c>
    </row>
    <row r="40" spans="1:7" x14ac:dyDescent="0.25">
      <c r="A40" t="s">
        <v>48</v>
      </c>
      <c r="G40" s="13" t="s">
        <v>56</v>
      </c>
    </row>
    <row r="41" spans="1:7" x14ac:dyDescent="0.25">
      <c r="A41" t="s">
        <v>35</v>
      </c>
    </row>
  </sheetData>
  <mergeCells count="4">
    <mergeCell ref="A15:G15"/>
    <mergeCell ref="A20:G20"/>
    <mergeCell ref="A30:G30"/>
    <mergeCell ref="A1:G1"/>
  </mergeCells>
  <pageMargins left="0.7" right="0.7" top="0.75" bottom="0.75" header="0.3" footer="0.3"/>
  <pageSetup scale="72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" sqref="E2:E19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  <sheetView workbookViewId="1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F227" sqref="F227"/>
    </sheetView>
    <sheetView tabSelected="1" topLeftCell="A211" workbookViewId="1">
      <selection activeCell="G185" sqref="G185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16" t="s">
        <v>39</v>
      </c>
      <c r="B1" s="16"/>
      <c r="C1" s="16"/>
      <c r="D1" s="16"/>
    </row>
    <row r="2" spans="1:4" ht="30.75" thickBot="1" x14ac:dyDescent="0.3">
      <c r="A2" s="1" t="s">
        <v>0</v>
      </c>
      <c r="B2" s="1" t="s">
        <v>18</v>
      </c>
      <c r="C2" s="1" t="s">
        <v>57</v>
      </c>
      <c r="D2" s="1" t="s">
        <v>58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/>
    </row>
    <row r="16" spans="1:4" ht="15.75" thickBot="1" x14ac:dyDescent="0.3">
      <c r="A16" s="2" t="s">
        <v>14</v>
      </c>
      <c r="B16">
        <v>1235</v>
      </c>
      <c r="C16">
        <v>1235</v>
      </c>
      <c r="D16" s="4"/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/>
    </row>
    <row r="19" spans="1:4" ht="15.75" thickBot="1" x14ac:dyDescent="0.3">
      <c r="A19" s="2" t="s">
        <v>62</v>
      </c>
      <c r="B19">
        <v>0.73380000000000001</v>
      </c>
      <c r="C19">
        <v>0.73380000000000001</v>
      </c>
      <c r="D19" s="4"/>
    </row>
    <row r="20" spans="1:4" ht="15.75" thickBot="1" x14ac:dyDescent="0.3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25">
      <c r="A21" s="6" t="s">
        <v>59</v>
      </c>
      <c r="D21" s="4">
        <f>AVERAGE(D3:D20)</f>
        <v>1.2546125660506713</v>
      </c>
    </row>
    <row r="22" spans="1:4" ht="16.5" thickBot="1" x14ac:dyDescent="0.3">
      <c r="A22" s="16" t="s">
        <v>26</v>
      </c>
      <c r="B22" s="16"/>
      <c r="C22" s="16"/>
      <c r="D22" s="16"/>
    </row>
    <row r="23" spans="1:4" ht="30.75" thickBot="1" x14ac:dyDescent="0.3">
      <c r="A23" s="1" t="s">
        <v>0</v>
      </c>
      <c r="B23" s="1" t="s">
        <v>18</v>
      </c>
      <c r="C23" s="1" t="s">
        <v>57</v>
      </c>
      <c r="D23" s="1" t="s">
        <v>58</v>
      </c>
    </row>
    <row r="24" spans="1:4" ht="15.75" thickBot="1" x14ac:dyDescent="0.3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5.75" thickBot="1" x14ac:dyDescent="0.3">
      <c r="A25" s="2" t="s">
        <v>2</v>
      </c>
      <c r="B25" s="3">
        <v>181000</v>
      </c>
      <c r="C25" s="3">
        <v>178000</v>
      </c>
      <c r="D25" s="4">
        <f t="shared" ref="D25:D41" si="1">ABS(C25-B25)/B25</f>
        <v>1.6574585635359115E-2</v>
      </c>
    </row>
    <row r="26" spans="1:4" ht="15.75" thickBot="1" x14ac:dyDescent="0.3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5.75" thickBot="1" x14ac:dyDescent="0.3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5.75" thickBot="1" x14ac:dyDescent="0.3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29.25" thickBot="1" x14ac:dyDescent="0.3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5.75" thickBot="1" x14ac:dyDescent="0.3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29.25" thickBot="1" x14ac:dyDescent="0.3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5.75" thickBot="1" x14ac:dyDescent="0.3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29.25" thickBot="1" x14ac:dyDescent="0.3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5.75" thickBot="1" x14ac:dyDescent="0.3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29.25" thickBot="1" x14ac:dyDescent="0.3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5.75" thickBot="1" x14ac:dyDescent="0.3">
      <c r="A36" s="2" t="s">
        <v>13</v>
      </c>
      <c r="B36">
        <v>1683</v>
      </c>
      <c r="C36">
        <v>1683</v>
      </c>
      <c r="D36" s="4"/>
    </row>
    <row r="37" spans="1:4" ht="15.75" thickBot="1" x14ac:dyDescent="0.3">
      <c r="A37" s="2" t="s">
        <v>14</v>
      </c>
      <c r="B37">
        <v>1235</v>
      </c>
      <c r="C37">
        <v>1235</v>
      </c>
      <c r="D37" s="4"/>
    </row>
    <row r="38" spans="1:4" ht="15.75" thickBot="1" x14ac:dyDescent="0.3">
      <c r="A38" s="2" t="s">
        <v>15</v>
      </c>
      <c r="B38">
        <v>0.94</v>
      </c>
      <c r="C38">
        <v>0.95818661567533403</v>
      </c>
      <c r="D38" s="4">
        <f t="shared" ref="D38:D42" si="2">ABS(C38-B38)/B38</f>
        <v>1.9347463484397961E-2</v>
      </c>
    </row>
    <row r="39" spans="1:4" ht="15.75" thickBot="1" x14ac:dyDescent="0.3">
      <c r="A39" s="2" t="s">
        <v>16</v>
      </c>
      <c r="B39">
        <v>0.94</v>
      </c>
      <c r="C39">
        <v>0.94</v>
      </c>
      <c r="D39" s="4"/>
    </row>
    <row r="40" spans="1:4" ht="15.75" thickBot="1" x14ac:dyDescent="0.3">
      <c r="A40" s="2" t="s">
        <v>62</v>
      </c>
      <c r="B40">
        <v>0.73380000000000001</v>
      </c>
      <c r="C40">
        <v>0.73380000000000001</v>
      </c>
      <c r="D40" s="4"/>
    </row>
    <row r="41" spans="1:4" ht="15.75" thickBot="1" x14ac:dyDescent="0.3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25">
      <c r="A42" s="6" t="s">
        <v>59</v>
      </c>
      <c r="D42" s="4">
        <f>AVERAGE(D24:D41)</f>
        <v>0.47803840904249323</v>
      </c>
    </row>
    <row r="43" spans="1:4" ht="16.5" thickBot="1" x14ac:dyDescent="0.3">
      <c r="A43" s="16" t="s">
        <v>27</v>
      </c>
      <c r="B43" s="16"/>
      <c r="C43" s="16"/>
      <c r="D43" s="16"/>
    </row>
    <row r="44" spans="1:4" ht="30.75" thickBot="1" x14ac:dyDescent="0.3">
      <c r="A44" s="1" t="s">
        <v>0</v>
      </c>
      <c r="B44" s="1" t="s">
        <v>18</v>
      </c>
      <c r="C44" s="1" t="s">
        <v>57</v>
      </c>
      <c r="D44" s="1" t="s">
        <v>58</v>
      </c>
    </row>
    <row r="45" spans="1:4" ht="15.75" thickBot="1" x14ac:dyDescent="0.3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5.75" thickBot="1" x14ac:dyDescent="0.3">
      <c r="A46" s="2" t="s">
        <v>2</v>
      </c>
      <c r="B46" s="3">
        <v>181000</v>
      </c>
      <c r="C46" s="3">
        <v>183000</v>
      </c>
      <c r="D46" s="4">
        <f t="shared" ref="D46:D62" si="3">ABS(C46-B46)/B46</f>
        <v>1.1049723756906077E-2</v>
      </c>
    </row>
    <row r="47" spans="1:4" ht="15.75" thickBot="1" x14ac:dyDescent="0.3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5.75" thickBot="1" x14ac:dyDescent="0.3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5.75" thickBot="1" x14ac:dyDescent="0.3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29.25" thickBot="1" x14ac:dyDescent="0.3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5.75" thickBot="1" x14ac:dyDescent="0.3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29.25" thickBot="1" x14ac:dyDescent="0.3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5.75" thickBot="1" x14ac:dyDescent="0.3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29.25" thickBot="1" x14ac:dyDescent="0.3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5.75" thickBot="1" x14ac:dyDescent="0.3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29.25" thickBot="1" x14ac:dyDescent="0.3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5.75" thickBot="1" x14ac:dyDescent="0.3">
      <c r="A57" s="2" t="s">
        <v>13</v>
      </c>
      <c r="B57">
        <v>1683</v>
      </c>
      <c r="D57" s="4"/>
    </row>
    <row r="58" spans="1:4" ht="15.75" thickBot="1" x14ac:dyDescent="0.3">
      <c r="A58" s="2" t="s">
        <v>14</v>
      </c>
      <c r="B58">
        <v>1235</v>
      </c>
      <c r="D58" s="4"/>
    </row>
    <row r="59" spans="1:4" ht="15.75" thickBot="1" x14ac:dyDescent="0.3">
      <c r="A59" s="2" t="s">
        <v>15</v>
      </c>
      <c r="B59">
        <v>0.94</v>
      </c>
      <c r="C59">
        <v>0.94240000000000002</v>
      </c>
      <c r="D59" s="4">
        <f t="shared" ref="D59:D63" si="4">ABS(C59-B59)/B59</f>
        <v>2.5531914893617753E-3</v>
      </c>
    </row>
    <row r="60" spans="1:4" ht="15.75" thickBot="1" x14ac:dyDescent="0.3">
      <c r="A60" s="2" t="s">
        <v>16</v>
      </c>
      <c r="B60">
        <v>0.94</v>
      </c>
      <c r="D60" s="4"/>
    </row>
    <row r="61" spans="1:4" ht="15.75" thickBot="1" x14ac:dyDescent="0.3">
      <c r="A61" s="2" t="s">
        <v>62</v>
      </c>
      <c r="B61">
        <v>0.73380000000000001</v>
      </c>
      <c r="D61" s="4"/>
    </row>
    <row r="62" spans="1:4" ht="15.75" thickBot="1" x14ac:dyDescent="0.3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25">
      <c r="A63" s="6" t="s">
        <v>59</v>
      </c>
      <c r="D63" s="4">
        <f>AVERAGE(D45:D62)</f>
        <v>0.3680895313357529</v>
      </c>
    </row>
    <row r="64" spans="1:4" ht="16.5" thickBot="1" x14ac:dyDescent="0.3">
      <c r="A64" s="16" t="s">
        <v>28</v>
      </c>
      <c r="B64" s="16"/>
      <c r="C64" s="16"/>
      <c r="D64" s="16"/>
    </row>
    <row r="65" spans="1:4" ht="30.75" thickBot="1" x14ac:dyDescent="0.3">
      <c r="A65" s="1" t="s">
        <v>0</v>
      </c>
      <c r="B65" s="1" t="s">
        <v>18</v>
      </c>
      <c r="C65" s="1" t="s">
        <v>57</v>
      </c>
      <c r="D65" s="1" t="s">
        <v>58</v>
      </c>
    </row>
    <row r="66" spans="1:4" ht="15.75" thickBot="1" x14ac:dyDescent="0.3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5.75" thickBot="1" x14ac:dyDescent="0.3">
      <c r="A67" s="2" t="s">
        <v>2</v>
      </c>
      <c r="B67" s="3">
        <v>181000</v>
      </c>
      <c r="C67" s="3">
        <v>183000</v>
      </c>
      <c r="D67" s="4">
        <f t="shared" ref="D67:D83" si="5">ABS(C67-B67)/B67</f>
        <v>1.1049723756906077E-2</v>
      </c>
    </row>
    <row r="68" spans="1:4" ht="15.75" thickBot="1" x14ac:dyDescent="0.3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5.75" thickBot="1" x14ac:dyDescent="0.3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5.75" thickBot="1" x14ac:dyDescent="0.3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29.25" thickBot="1" x14ac:dyDescent="0.3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5.75" thickBot="1" x14ac:dyDescent="0.3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29.25" thickBot="1" x14ac:dyDescent="0.3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5.75" thickBot="1" x14ac:dyDescent="0.3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29.25" thickBot="1" x14ac:dyDescent="0.3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5.75" thickBot="1" x14ac:dyDescent="0.3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29.25" thickBot="1" x14ac:dyDescent="0.3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5.75" thickBot="1" x14ac:dyDescent="0.3">
      <c r="A78" s="2" t="s">
        <v>13</v>
      </c>
      <c r="B78">
        <v>1683</v>
      </c>
      <c r="D78" s="4"/>
    </row>
    <row r="79" spans="1:4" ht="15.75" thickBot="1" x14ac:dyDescent="0.3">
      <c r="A79" s="2" t="s">
        <v>14</v>
      </c>
      <c r="B79">
        <v>1235</v>
      </c>
      <c r="D79" s="4"/>
    </row>
    <row r="80" spans="1:4" ht="15.75" thickBot="1" x14ac:dyDescent="0.3">
      <c r="A80" s="2" t="s">
        <v>15</v>
      </c>
      <c r="B80">
        <v>0.94</v>
      </c>
      <c r="C80">
        <v>0.94159999999999999</v>
      </c>
      <c r="D80" s="4">
        <f t="shared" ref="D80:D84" si="6">ABS(C80-B80)/B80</f>
        <v>1.7021276595745169E-3</v>
      </c>
    </row>
    <row r="81" spans="1:4" ht="15.75" thickBot="1" x14ac:dyDescent="0.3">
      <c r="A81" s="2" t="s">
        <v>16</v>
      </c>
      <c r="B81">
        <v>0.94</v>
      </c>
      <c r="D81" s="4"/>
    </row>
    <row r="82" spans="1:4" ht="15.75" thickBot="1" x14ac:dyDescent="0.3">
      <c r="A82" s="2" t="s">
        <v>62</v>
      </c>
      <c r="B82">
        <v>0.73380000000000001</v>
      </c>
      <c r="D82" s="4"/>
    </row>
    <row r="83" spans="1:4" ht="15.75" thickBot="1" x14ac:dyDescent="0.3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25">
      <c r="A84" s="6" t="s">
        <v>59</v>
      </c>
      <c r="D84" s="4">
        <f>AVERAGE(D66:D83)</f>
        <v>0.27354005183399521</v>
      </c>
    </row>
    <row r="85" spans="1:4" ht="16.5" thickBot="1" x14ac:dyDescent="0.3">
      <c r="A85" s="16" t="s">
        <v>63</v>
      </c>
      <c r="B85" s="16"/>
      <c r="C85" s="16"/>
      <c r="D85" s="16"/>
    </row>
    <row r="86" spans="1:4" ht="30.75" thickBot="1" x14ac:dyDescent="0.3">
      <c r="A86" s="1" t="s">
        <v>0</v>
      </c>
      <c r="B86" s="1" t="s">
        <v>18</v>
      </c>
      <c r="C86" s="1" t="s">
        <v>57</v>
      </c>
      <c r="D86" s="1" t="s">
        <v>58</v>
      </c>
    </row>
    <row r="87" spans="1:4" ht="15.75" thickBot="1" x14ac:dyDescent="0.3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5.75" thickBot="1" x14ac:dyDescent="0.3">
      <c r="A88" s="2" t="s">
        <v>2</v>
      </c>
      <c r="B88" s="3">
        <v>181000</v>
      </c>
      <c r="C88" s="3">
        <v>183000</v>
      </c>
      <c r="D88" s="4">
        <f t="shared" ref="D88:D104" si="7">ABS(C88-B88)/B88</f>
        <v>1.1049723756906077E-2</v>
      </c>
    </row>
    <row r="89" spans="1:4" ht="15.75" thickBot="1" x14ac:dyDescent="0.3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5.75" thickBot="1" x14ac:dyDescent="0.3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5.75" thickBot="1" x14ac:dyDescent="0.3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29.25" thickBot="1" x14ac:dyDescent="0.3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5.75" thickBot="1" x14ac:dyDescent="0.3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29.25" thickBot="1" x14ac:dyDescent="0.3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5.75" thickBot="1" x14ac:dyDescent="0.3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29.25" thickBot="1" x14ac:dyDescent="0.3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5.75" thickBot="1" x14ac:dyDescent="0.3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29.25" thickBot="1" x14ac:dyDescent="0.3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5.75" thickBot="1" x14ac:dyDescent="0.3">
      <c r="A99" s="2" t="s">
        <v>13</v>
      </c>
      <c r="B99">
        <v>1683</v>
      </c>
      <c r="D99" s="4"/>
    </row>
    <row r="100" spans="1:4" ht="15.75" thickBot="1" x14ac:dyDescent="0.3">
      <c r="A100" s="2" t="s">
        <v>14</v>
      </c>
      <c r="B100">
        <v>1235</v>
      </c>
      <c r="D100" s="4"/>
    </row>
    <row r="101" spans="1:4" ht="15.75" thickBot="1" x14ac:dyDescent="0.3">
      <c r="A101" s="2" t="s">
        <v>15</v>
      </c>
      <c r="B101">
        <v>0.94</v>
      </c>
      <c r="C101">
        <v>0.941716</v>
      </c>
      <c r="D101" s="4">
        <f t="shared" ref="D101:D105" si="8">ABS(C101-B101)/B101</f>
        <v>1.8255319148936713E-3</v>
      </c>
    </row>
    <row r="102" spans="1:4" ht="15.75" thickBot="1" x14ac:dyDescent="0.3">
      <c r="A102" s="2" t="s">
        <v>16</v>
      </c>
      <c r="B102">
        <v>0.94</v>
      </c>
      <c r="D102" s="4"/>
    </row>
    <row r="103" spans="1:4" ht="15.75" thickBot="1" x14ac:dyDescent="0.3">
      <c r="A103" s="2" t="s">
        <v>62</v>
      </c>
      <c r="B103">
        <v>0.73380000000000001</v>
      </c>
      <c r="D103" s="4"/>
    </row>
    <row r="104" spans="1:4" ht="15.75" thickBot="1" x14ac:dyDescent="0.3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25">
      <c r="A105" s="6" t="s">
        <v>59</v>
      </c>
      <c r="D105" s="4">
        <f>AVERAGE(D87:D104)</f>
        <v>5.4836216561998219E-2</v>
      </c>
    </row>
    <row r="106" spans="1:4" ht="16.5" thickBot="1" x14ac:dyDescent="0.3">
      <c r="A106" s="16" t="s">
        <v>64</v>
      </c>
      <c r="B106" s="16"/>
      <c r="C106" s="16"/>
      <c r="D106" s="16"/>
    </row>
    <row r="107" spans="1:4" ht="30.75" thickBot="1" x14ac:dyDescent="0.3">
      <c r="A107" s="1" t="s">
        <v>0</v>
      </c>
      <c r="B107" s="1" t="s">
        <v>18</v>
      </c>
      <c r="C107" s="1" t="s">
        <v>57</v>
      </c>
      <c r="D107" s="1" t="s">
        <v>58</v>
      </c>
    </row>
    <row r="108" spans="1:4" ht="15.75" thickBot="1" x14ac:dyDescent="0.3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5.75" thickBot="1" x14ac:dyDescent="0.3">
      <c r="A109" s="2" t="s">
        <v>2</v>
      </c>
      <c r="B109" s="3">
        <v>181000</v>
      </c>
      <c r="C109" s="3">
        <v>181000</v>
      </c>
      <c r="D109" s="4">
        <f t="shared" ref="D109:D125" si="9">ABS(C109-B109)/B109</f>
        <v>0</v>
      </c>
    </row>
    <row r="110" spans="1:4" ht="15.75" thickBot="1" x14ac:dyDescent="0.3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5.75" thickBot="1" x14ac:dyDescent="0.3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5.75" thickBot="1" x14ac:dyDescent="0.3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29.25" thickBot="1" x14ac:dyDescent="0.3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5.75" thickBot="1" x14ac:dyDescent="0.3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29.25" thickBot="1" x14ac:dyDescent="0.3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5.75" thickBot="1" x14ac:dyDescent="0.3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29.25" thickBot="1" x14ac:dyDescent="0.3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5.75" thickBot="1" x14ac:dyDescent="0.3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29.25" thickBot="1" x14ac:dyDescent="0.3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5.75" thickBot="1" x14ac:dyDescent="0.3">
      <c r="A120" s="2" t="s">
        <v>13</v>
      </c>
      <c r="B120">
        <v>1683</v>
      </c>
      <c r="D120" s="4"/>
    </row>
    <row r="121" spans="1:4" ht="15.75" thickBot="1" x14ac:dyDescent="0.3">
      <c r="A121" s="2" t="s">
        <v>14</v>
      </c>
      <c r="B121">
        <v>1235</v>
      </c>
      <c r="D121" s="4"/>
    </row>
    <row r="122" spans="1:4" ht="15.75" thickBot="1" x14ac:dyDescent="0.3">
      <c r="A122" s="2" t="s">
        <v>15</v>
      </c>
      <c r="B122">
        <v>0.94</v>
      </c>
      <c r="C122">
        <v>0.93320000000000003</v>
      </c>
      <c r="D122" s="4">
        <f t="shared" ref="D122:D126" si="10">ABS(C122-B122)/B122</f>
        <v>7.234042553191402E-3</v>
      </c>
    </row>
    <row r="123" spans="1:4" ht="15.75" thickBot="1" x14ac:dyDescent="0.3">
      <c r="A123" s="2" t="s">
        <v>16</v>
      </c>
      <c r="B123">
        <v>0.94</v>
      </c>
      <c r="D123" s="4"/>
    </row>
    <row r="124" spans="1:4" ht="15.75" thickBot="1" x14ac:dyDescent="0.3">
      <c r="A124" s="2" t="s">
        <v>62</v>
      </c>
      <c r="B124">
        <v>0.73380000000000001</v>
      </c>
      <c r="D124" s="4"/>
    </row>
    <row r="125" spans="1:4" ht="15.75" thickBot="1" x14ac:dyDescent="0.3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25">
      <c r="A126" s="6" t="s">
        <v>59</v>
      </c>
      <c r="D126" s="4">
        <f>AVERAGE(D108:D125)</f>
        <v>0.47690156156512442</v>
      </c>
    </row>
    <row r="127" spans="1:4" ht="16.5" thickBot="1" x14ac:dyDescent="0.3">
      <c r="A127" s="16" t="s">
        <v>65</v>
      </c>
      <c r="B127" s="16"/>
      <c r="C127" s="16"/>
      <c r="D127" s="16"/>
    </row>
    <row r="128" spans="1:4" ht="30.75" thickBot="1" x14ac:dyDescent="0.3">
      <c r="A128" s="1" t="s">
        <v>0</v>
      </c>
      <c r="B128" s="1" t="s">
        <v>18</v>
      </c>
      <c r="C128" s="1" t="s">
        <v>57</v>
      </c>
      <c r="D128" s="1" t="s">
        <v>58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6" si="11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:D147" si="12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62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59</v>
      </c>
      <c r="D147" s="4">
        <f>AVERAGE(D129:D146)</f>
        <v>0.18246868370164643</v>
      </c>
    </row>
    <row r="148" spans="1:4" ht="16.5" thickBot="1" x14ac:dyDescent="0.3">
      <c r="A148" s="16" t="s">
        <v>36</v>
      </c>
      <c r="B148" s="16"/>
      <c r="C148" s="16"/>
      <c r="D148" s="16"/>
    </row>
    <row r="149" spans="1:4" ht="30.75" thickBot="1" x14ac:dyDescent="0.3">
      <c r="A149" s="1" t="s">
        <v>0</v>
      </c>
      <c r="B149" s="1" t="s">
        <v>18</v>
      </c>
      <c r="C149" s="1" t="s">
        <v>57</v>
      </c>
      <c r="D149" s="1" t="s">
        <v>58</v>
      </c>
    </row>
    <row r="150" spans="1:4" ht="15.75" thickBot="1" x14ac:dyDescent="0.3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5.75" thickBot="1" x14ac:dyDescent="0.3">
      <c r="A151" s="2" t="s">
        <v>2</v>
      </c>
      <c r="B151" s="3">
        <v>181000</v>
      </c>
      <c r="C151" s="3">
        <v>182000</v>
      </c>
      <c r="D151" s="4">
        <f t="shared" ref="D151:D167" si="13">ABS(C151-B151)/B151</f>
        <v>5.5248618784530384E-3</v>
      </c>
    </row>
    <row r="152" spans="1:4" ht="15.75" thickBot="1" x14ac:dyDescent="0.3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5.75" thickBot="1" x14ac:dyDescent="0.3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5.75" thickBot="1" x14ac:dyDescent="0.3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29.25" thickBot="1" x14ac:dyDescent="0.3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5.75" thickBot="1" x14ac:dyDescent="0.3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29.25" thickBot="1" x14ac:dyDescent="0.3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5.75" thickBot="1" x14ac:dyDescent="0.3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29.25" thickBot="1" x14ac:dyDescent="0.3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5.75" thickBot="1" x14ac:dyDescent="0.3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29.25" thickBot="1" x14ac:dyDescent="0.3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5.75" thickBot="1" x14ac:dyDescent="0.3">
      <c r="A162" s="2" t="s">
        <v>13</v>
      </c>
      <c r="B162">
        <v>1683</v>
      </c>
      <c r="D162" s="4"/>
    </row>
    <row r="163" spans="1:4" ht="15.75" thickBot="1" x14ac:dyDescent="0.3">
      <c r="A163" s="2" t="s">
        <v>14</v>
      </c>
      <c r="B163">
        <v>1235</v>
      </c>
      <c r="D163" s="4"/>
    </row>
    <row r="164" spans="1:4" ht="15.75" thickBot="1" x14ac:dyDescent="0.3">
      <c r="A164" s="2" t="s">
        <v>15</v>
      </c>
      <c r="B164">
        <v>0.94</v>
      </c>
      <c r="C164">
        <v>0.98929999999999996</v>
      </c>
      <c r="D164" s="4">
        <f t="shared" ref="D164:D168" si="14">ABS(C164-B164)/B164</f>
        <v>5.2446808510638314E-2</v>
      </c>
    </row>
    <row r="165" spans="1:4" ht="15.75" thickBot="1" x14ac:dyDescent="0.3">
      <c r="A165" s="2" t="s">
        <v>16</v>
      </c>
      <c r="B165">
        <v>0.94</v>
      </c>
      <c r="D165" s="4"/>
    </row>
    <row r="166" spans="1:4" ht="15.75" thickBot="1" x14ac:dyDescent="0.3">
      <c r="A166" s="2" t="s">
        <v>62</v>
      </c>
      <c r="B166">
        <v>0.73380000000000001</v>
      </c>
      <c r="D166" s="4"/>
    </row>
    <row r="167" spans="1:4" ht="15.75" thickBot="1" x14ac:dyDescent="0.3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25">
      <c r="A168" s="6" t="s">
        <v>59</v>
      </c>
      <c r="D168" s="4">
        <f>AVERAGE(D150:D167)</f>
        <v>0.66781875339007135</v>
      </c>
    </row>
    <row r="169" spans="1:4" ht="16.5" thickBot="1" x14ac:dyDescent="0.3">
      <c r="A169" s="16" t="s">
        <v>37</v>
      </c>
      <c r="B169" s="16"/>
      <c r="C169" s="16"/>
      <c r="D169" s="16"/>
    </row>
    <row r="170" spans="1:4" ht="30.75" thickBot="1" x14ac:dyDescent="0.3">
      <c r="A170" s="1" t="s">
        <v>0</v>
      </c>
      <c r="B170" s="1" t="s">
        <v>18</v>
      </c>
      <c r="C170" s="1" t="s">
        <v>57</v>
      </c>
      <c r="D170" s="1" t="s">
        <v>58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8" si="15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:D189" si="16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62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59</v>
      </c>
      <c r="D189" s="4">
        <f>AVERAGE(D171:D188)</f>
        <v>0.66614136697821758</v>
      </c>
    </row>
    <row r="190" spans="1:4" ht="16.5" thickBot="1" x14ac:dyDescent="0.3">
      <c r="A190" s="16" t="s">
        <v>66</v>
      </c>
      <c r="B190" s="16"/>
      <c r="C190" s="16"/>
      <c r="D190" s="16"/>
    </row>
    <row r="191" spans="1:4" ht="30.75" thickBot="1" x14ac:dyDescent="0.3">
      <c r="A191" s="1" t="s">
        <v>0</v>
      </c>
      <c r="B191" s="1" t="s">
        <v>18</v>
      </c>
      <c r="C191" s="1" t="s">
        <v>57</v>
      </c>
      <c r="D191" s="1" t="s">
        <v>58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9" si="17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:D210" si="18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62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59</v>
      </c>
      <c r="D210" s="4">
        <f>AVERAGE(D192:D209)</f>
        <v>0.32590022231692661</v>
      </c>
    </row>
    <row r="211" spans="1:4" ht="16.5" thickBot="1" x14ac:dyDescent="0.3">
      <c r="A211" s="16" t="s">
        <v>67</v>
      </c>
      <c r="B211" s="16"/>
      <c r="C211" s="16"/>
      <c r="D211" s="16"/>
    </row>
    <row r="212" spans="1:4" ht="30.75" thickBot="1" x14ac:dyDescent="0.3">
      <c r="A212" s="1" t="s">
        <v>0</v>
      </c>
      <c r="B212" s="1" t="s">
        <v>18</v>
      </c>
      <c r="C212" s="1" t="s">
        <v>57</v>
      </c>
      <c r="D212" s="1" t="s">
        <v>58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30" si="19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:D231" si="20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62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59</v>
      </c>
      <c r="D231" s="4">
        <f>AVERAGE(D213:D230)</f>
        <v>0.29318340911084773</v>
      </c>
    </row>
    <row r="232" spans="1:4" ht="16.5" thickBot="1" x14ac:dyDescent="0.3">
      <c r="A232" s="16" t="s">
        <v>68</v>
      </c>
      <c r="B232" s="16"/>
      <c r="C232" s="16"/>
      <c r="D232" s="16"/>
    </row>
    <row r="233" spans="1:4" ht="30.75" thickBot="1" x14ac:dyDescent="0.3">
      <c r="A233" s="1" t="s">
        <v>0</v>
      </c>
      <c r="B233" s="1" t="s">
        <v>18</v>
      </c>
      <c r="C233" s="1" t="s">
        <v>57</v>
      </c>
      <c r="D233" s="1" t="s">
        <v>58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51" si="21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1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1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1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1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1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1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1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1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1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1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:D252" si="22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62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59</v>
      </c>
      <c r="D252" s="4">
        <f>AVERAGE(D234:D251)</f>
        <v>1</v>
      </c>
    </row>
  </sheetData>
  <mergeCells count="12">
    <mergeCell ref="A211:D211"/>
    <mergeCell ref="A232:D232"/>
    <mergeCell ref="A106:D106"/>
    <mergeCell ref="A127:D127"/>
    <mergeCell ref="A148:D148"/>
    <mergeCell ref="A169:D169"/>
    <mergeCell ref="A190:D190"/>
    <mergeCell ref="A1:D1"/>
    <mergeCell ref="A22:D22"/>
    <mergeCell ref="A43:D43"/>
    <mergeCell ref="A64:D64"/>
    <mergeCell ref="A85:D8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  <sheetView workbookViewId="1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3" sqref="F33"/>
    </sheetView>
    <sheetView workbookViewId="1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  <sheetView workbookViewId="1"/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  <sheetView workbookViewId="1"/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  <sheetView workbookViewId="1"/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  <sheetView workbookViewId="1"/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20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singleReacChar</vt:lpstr>
      <vt:lpstr>twoReacChar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2018-07-23T01:43:06Z</dcterms:modified>
</cp:coreProperties>
</file>