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C9231A8-699D-4826-B6F5-4F555118537B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iterasi1" sheetId="4" r:id="rId1"/>
    <sheet name="iterasi2" sheetId="2" r:id="rId2"/>
    <sheet name="iterasi3" sheetId="3" r:id="rId3"/>
    <sheet name="iterasi4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4" l="1"/>
  <c r="G29" i="2"/>
  <c r="K29" i="2"/>
  <c r="E30" i="2"/>
  <c r="G30" i="2"/>
  <c r="I30" i="2"/>
  <c r="K30" i="2"/>
  <c r="F28" i="2"/>
  <c r="J28" i="2"/>
  <c r="K205" i="4"/>
  <c r="J205" i="4"/>
  <c r="J30" i="2" s="1"/>
  <c r="I205" i="4"/>
  <c r="H205" i="4"/>
  <c r="H30" i="2" s="1"/>
  <c r="G205" i="4"/>
  <c r="F205" i="4"/>
  <c r="F30" i="2" s="1"/>
  <c r="E205" i="4"/>
  <c r="D205" i="4"/>
  <c r="D30" i="2" s="1"/>
  <c r="K191" i="4"/>
  <c r="J191" i="4"/>
  <c r="J29" i="2" s="1"/>
  <c r="I191" i="4"/>
  <c r="I29" i="2" s="1"/>
  <c r="H191" i="4"/>
  <c r="H29" i="2" s="1"/>
  <c r="G191" i="4"/>
  <c r="F191" i="4"/>
  <c r="F29" i="2" s="1"/>
  <c r="E191" i="4"/>
  <c r="E29" i="2" s="1"/>
  <c r="D191" i="4"/>
  <c r="D29" i="2" s="1"/>
  <c r="K178" i="4"/>
  <c r="K28" i="2" s="1"/>
  <c r="J178" i="4"/>
  <c r="I178" i="4"/>
  <c r="I28" i="2" s="1"/>
  <c r="H178" i="4"/>
  <c r="H28" i="2" s="1"/>
  <c r="G178" i="4"/>
  <c r="G28" i="2" s="1"/>
  <c r="F178" i="4"/>
  <c r="E178" i="4"/>
  <c r="E28" i="2" s="1"/>
  <c r="D178" i="4"/>
  <c r="D28" i="2" s="1"/>
  <c r="K138" i="4"/>
  <c r="J138" i="4"/>
  <c r="I138" i="4"/>
  <c r="H138" i="4"/>
  <c r="G138" i="4"/>
  <c r="F138" i="4"/>
  <c r="E138" i="4"/>
  <c r="D138" i="4"/>
  <c r="K137" i="4"/>
  <c r="J137" i="4"/>
  <c r="I137" i="4"/>
  <c r="H137" i="4"/>
  <c r="G137" i="4"/>
  <c r="F137" i="4"/>
  <c r="E137" i="4"/>
  <c r="D137" i="4"/>
  <c r="K136" i="4"/>
  <c r="J136" i="4"/>
  <c r="I136" i="4"/>
  <c r="G136" i="4"/>
  <c r="F136" i="4"/>
  <c r="E136" i="4"/>
  <c r="D136" i="4"/>
  <c r="L136" i="4" s="1"/>
  <c r="M136" i="4" s="1"/>
  <c r="K105" i="4"/>
  <c r="J105" i="4"/>
  <c r="I105" i="4"/>
  <c r="H105" i="4"/>
  <c r="G105" i="4"/>
  <c r="F105" i="4"/>
  <c r="E105" i="4"/>
  <c r="D105" i="4"/>
  <c r="M105" i="4" s="1"/>
  <c r="N105" i="4" s="1"/>
  <c r="H130" i="4" s="1"/>
  <c r="D165" i="4" s="1"/>
  <c r="F165" i="4" s="1"/>
  <c r="K104" i="4"/>
  <c r="J104" i="4"/>
  <c r="I104" i="4"/>
  <c r="H104" i="4"/>
  <c r="G104" i="4"/>
  <c r="F104" i="4"/>
  <c r="E104" i="4"/>
  <c r="D104" i="4"/>
  <c r="K103" i="4"/>
  <c r="J103" i="4"/>
  <c r="I103" i="4"/>
  <c r="H103" i="4"/>
  <c r="G103" i="4"/>
  <c r="F103" i="4"/>
  <c r="E103" i="4"/>
  <c r="D103" i="4"/>
  <c r="M103" i="4" s="1"/>
  <c r="N103" i="4" s="1"/>
  <c r="H128" i="4" s="1"/>
  <c r="D163" i="4" s="1"/>
  <c r="F163" i="4" s="1"/>
  <c r="K102" i="4"/>
  <c r="J102" i="4"/>
  <c r="I102" i="4"/>
  <c r="H102" i="4"/>
  <c r="G102" i="4"/>
  <c r="F102" i="4"/>
  <c r="E102" i="4"/>
  <c r="D102" i="4"/>
  <c r="M102" i="4" s="1"/>
  <c r="N102" i="4" s="1"/>
  <c r="H127" i="4" s="1"/>
  <c r="D162" i="4" s="1"/>
  <c r="F162" i="4" s="1"/>
  <c r="K101" i="4"/>
  <c r="J101" i="4"/>
  <c r="I101" i="4"/>
  <c r="H101" i="4"/>
  <c r="G101" i="4"/>
  <c r="F101" i="4"/>
  <c r="E101" i="4"/>
  <c r="D101" i="4"/>
  <c r="M101" i="4" s="1"/>
  <c r="N101" i="4" s="1"/>
  <c r="H126" i="4" s="1"/>
  <c r="D161" i="4" s="1"/>
  <c r="F161" i="4" s="1"/>
  <c r="K100" i="4"/>
  <c r="J100" i="4"/>
  <c r="I100" i="4"/>
  <c r="H100" i="4"/>
  <c r="G100" i="4"/>
  <c r="F100" i="4"/>
  <c r="E100" i="4"/>
  <c r="D100" i="4"/>
  <c r="M100" i="4" s="1"/>
  <c r="N100" i="4" s="1"/>
  <c r="H125" i="4" s="1"/>
  <c r="D160" i="4" s="1"/>
  <c r="F160" i="4" s="1"/>
  <c r="K99" i="4"/>
  <c r="J99" i="4"/>
  <c r="I99" i="4"/>
  <c r="H99" i="4"/>
  <c r="G99" i="4"/>
  <c r="F99" i="4"/>
  <c r="E99" i="4"/>
  <c r="D99" i="4"/>
  <c r="M99" i="4" s="1"/>
  <c r="N99" i="4" s="1"/>
  <c r="H124" i="4" s="1"/>
  <c r="D159" i="4" s="1"/>
  <c r="F159" i="4" s="1"/>
  <c r="K98" i="4"/>
  <c r="J98" i="4"/>
  <c r="I98" i="4"/>
  <c r="H98" i="4"/>
  <c r="G98" i="4"/>
  <c r="F98" i="4"/>
  <c r="E98" i="4"/>
  <c r="D98" i="4"/>
  <c r="M98" i="4" s="1"/>
  <c r="N98" i="4" s="1"/>
  <c r="H123" i="4" s="1"/>
  <c r="D158" i="4" s="1"/>
  <c r="F158" i="4" s="1"/>
  <c r="K97" i="4"/>
  <c r="J97" i="4"/>
  <c r="I97" i="4"/>
  <c r="H97" i="4"/>
  <c r="G97" i="4"/>
  <c r="F97" i="4"/>
  <c r="E97" i="4"/>
  <c r="D97" i="4"/>
  <c r="M97" i="4" s="1"/>
  <c r="N97" i="4" s="1"/>
  <c r="H122" i="4" s="1"/>
  <c r="D157" i="4" s="1"/>
  <c r="F157" i="4" s="1"/>
  <c r="K96" i="4"/>
  <c r="J96" i="4"/>
  <c r="I96" i="4"/>
  <c r="H96" i="4"/>
  <c r="G96" i="4"/>
  <c r="F96" i="4"/>
  <c r="E96" i="4"/>
  <c r="D96" i="4"/>
  <c r="M96" i="4" s="1"/>
  <c r="N96" i="4" s="1"/>
  <c r="H121" i="4" s="1"/>
  <c r="D156" i="4" s="1"/>
  <c r="F156" i="4" s="1"/>
  <c r="K95" i="4"/>
  <c r="J95" i="4"/>
  <c r="I95" i="4"/>
  <c r="H95" i="4"/>
  <c r="G95" i="4"/>
  <c r="F95" i="4"/>
  <c r="E95" i="4"/>
  <c r="D95" i="4"/>
  <c r="M95" i="4" s="1"/>
  <c r="N95" i="4" s="1"/>
  <c r="H120" i="4" s="1"/>
  <c r="K94" i="4"/>
  <c r="J94" i="4"/>
  <c r="I94" i="4"/>
  <c r="H94" i="4"/>
  <c r="G94" i="4"/>
  <c r="F94" i="4"/>
  <c r="E94" i="4"/>
  <c r="D94" i="4"/>
  <c r="M94" i="4" s="1"/>
  <c r="N94" i="4" s="1"/>
  <c r="H119" i="4" s="1"/>
  <c r="K93" i="4"/>
  <c r="J93" i="4"/>
  <c r="I93" i="4"/>
  <c r="H93" i="4"/>
  <c r="G93" i="4"/>
  <c r="F93" i="4"/>
  <c r="E93" i="4"/>
  <c r="D93" i="4"/>
  <c r="M93" i="4" s="1"/>
  <c r="N93" i="4" s="1"/>
  <c r="H118" i="4" s="1"/>
  <c r="K92" i="4"/>
  <c r="J92" i="4"/>
  <c r="I92" i="4"/>
  <c r="H92" i="4"/>
  <c r="G92" i="4"/>
  <c r="F92" i="4"/>
  <c r="E92" i="4"/>
  <c r="D92" i="4"/>
  <c r="M92" i="4" s="1"/>
  <c r="N92" i="4" s="1"/>
  <c r="H117" i="4" s="1"/>
  <c r="K91" i="4"/>
  <c r="J91" i="4"/>
  <c r="I91" i="4"/>
  <c r="H91" i="4"/>
  <c r="G91" i="4"/>
  <c r="F91" i="4"/>
  <c r="E91" i="4"/>
  <c r="D91" i="4"/>
  <c r="M91" i="4" s="1"/>
  <c r="N91" i="4" s="1"/>
  <c r="H116" i="4" s="1"/>
  <c r="K90" i="4"/>
  <c r="J90" i="4"/>
  <c r="I90" i="4"/>
  <c r="H90" i="4"/>
  <c r="G90" i="4"/>
  <c r="F90" i="4"/>
  <c r="E90" i="4"/>
  <c r="D90" i="4"/>
  <c r="M90" i="4" s="1"/>
  <c r="N90" i="4" s="1"/>
  <c r="H115" i="4" s="1"/>
  <c r="K89" i="4"/>
  <c r="J89" i="4"/>
  <c r="I89" i="4"/>
  <c r="H89" i="4"/>
  <c r="G89" i="4"/>
  <c r="F89" i="4"/>
  <c r="E89" i="4"/>
  <c r="D89" i="4"/>
  <c r="M89" i="4" s="1"/>
  <c r="N89" i="4" s="1"/>
  <c r="H114" i="4" s="1"/>
  <c r="K88" i="4"/>
  <c r="J88" i="4"/>
  <c r="I88" i="4"/>
  <c r="H88" i="4"/>
  <c r="G88" i="4"/>
  <c r="F88" i="4"/>
  <c r="E88" i="4"/>
  <c r="D88" i="4"/>
  <c r="M88" i="4" s="1"/>
  <c r="N88" i="4" s="1"/>
  <c r="H113" i="4" s="1"/>
  <c r="K87" i="4"/>
  <c r="J87" i="4"/>
  <c r="I87" i="4"/>
  <c r="H87" i="4"/>
  <c r="G87" i="4"/>
  <c r="F87" i="4"/>
  <c r="E87" i="4"/>
  <c r="D87" i="4"/>
  <c r="M87" i="4" s="1"/>
  <c r="N87" i="4" s="1"/>
  <c r="H112" i="4" s="1"/>
  <c r="K86" i="4"/>
  <c r="J86" i="4"/>
  <c r="I86" i="4"/>
  <c r="H86" i="4"/>
  <c r="G86" i="4"/>
  <c r="F86" i="4"/>
  <c r="E86" i="4"/>
  <c r="D86" i="4"/>
  <c r="M86" i="4" s="1"/>
  <c r="N86" i="4" s="1"/>
  <c r="H111" i="4" s="1"/>
  <c r="K82" i="4"/>
  <c r="J82" i="4"/>
  <c r="I82" i="4"/>
  <c r="H82" i="4"/>
  <c r="G82" i="4"/>
  <c r="F82" i="4"/>
  <c r="E82" i="4"/>
  <c r="D82" i="4"/>
  <c r="M82" i="4" s="1"/>
  <c r="N82" i="4" s="1"/>
  <c r="F130" i="4" s="1"/>
  <c r="K81" i="4"/>
  <c r="J81" i="4"/>
  <c r="I81" i="4"/>
  <c r="H81" i="4"/>
  <c r="G81" i="4"/>
  <c r="F81" i="4"/>
  <c r="E81" i="4"/>
  <c r="D81" i="4"/>
  <c r="M81" i="4" s="1"/>
  <c r="N81" i="4" s="1"/>
  <c r="F129" i="4" s="1"/>
  <c r="K80" i="4"/>
  <c r="J80" i="4"/>
  <c r="I80" i="4"/>
  <c r="H80" i="4"/>
  <c r="G80" i="4"/>
  <c r="F80" i="4"/>
  <c r="E80" i="4"/>
  <c r="D80" i="4"/>
  <c r="M80" i="4" s="1"/>
  <c r="N80" i="4" s="1"/>
  <c r="F128" i="4" s="1"/>
  <c r="K79" i="4"/>
  <c r="J79" i="4"/>
  <c r="I79" i="4"/>
  <c r="H79" i="4"/>
  <c r="G79" i="4"/>
  <c r="F79" i="4"/>
  <c r="E79" i="4"/>
  <c r="D79" i="4"/>
  <c r="M79" i="4" s="1"/>
  <c r="N79" i="4" s="1"/>
  <c r="F127" i="4" s="1"/>
  <c r="K78" i="4"/>
  <c r="J78" i="4"/>
  <c r="I78" i="4"/>
  <c r="H78" i="4"/>
  <c r="G78" i="4"/>
  <c r="F78" i="4"/>
  <c r="E78" i="4"/>
  <c r="D78" i="4"/>
  <c r="M78" i="4" s="1"/>
  <c r="N78" i="4" s="1"/>
  <c r="F126" i="4" s="1"/>
  <c r="K77" i="4"/>
  <c r="J77" i="4"/>
  <c r="I77" i="4"/>
  <c r="H77" i="4"/>
  <c r="G77" i="4"/>
  <c r="F77" i="4"/>
  <c r="E77" i="4"/>
  <c r="D77" i="4"/>
  <c r="M77" i="4" s="1"/>
  <c r="N77" i="4" s="1"/>
  <c r="F125" i="4" s="1"/>
  <c r="K76" i="4"/>
  <c r="J76" i="4"/>
  <c r="I76" i="4"/>
  <c r="H76" i="4"/>
  <c r="G76" i="4"/>
  <c r="F76" i="4"/>
  <c r="E76" i="4"/>
  <c r="D76" i="4"/>
  <c r="M76" i="4" s="1"/>
  <c r="N76" i="4" s="1"/>
  <c r="F124" i="4" s="1"/>
  <c r="K75" i="4"/>
  <c r="J75" i="4"/>
  <c r="I75" i="4"/>
  <c r="H75" i="4"/>
  <c r="G75" i="4"/>
  <c r="F75" i="4"/>
  <c r="E75" i="4"/>
  <c r="D75" i="4"/>
  <c r="M75" i="4" s="1"/>
  <c r="N75" i="4" s="1"/>
  <c r="F123" i="4" s="1"/>
  <c r="K74" i="4"/>
  <c r="J74" i="4"/>
  <c r="I74" i="4"/>
  <c r="H74" i="4"/>
  <c r="G74" i="4"/>
  <c r="F74" i="4"/>
  <c r="E74" i="4"/>
  <c r="D74" i="4"/>
  <c r="M74" i="4" s="1"/>
  <c r="N74" i="4" s="1"/>
  <c r="F122" i="4" s="1"/>
  <c r="K73" i="4"/>
  <c r="J73" i="4"/>
  <c r="I73" i="4"/>
  <c r="H73" i="4"/>
  <c r="G73" i="4"/>
  <c r="F73" i="4"/>
  <c r="E73" i="4"/>
  <c r="D73" i="4"/>
  <c r="M73" i="4" s="1"/>
  <c r="N73" i="4" s="1"/>
  <c r="F121" i="4" s="1"/>
  <c r="K72" i="4"/>
  <c r="J72" i="4"/>
  <c r="I72" i="4"/>
  <c r="H72" i="4"/>
  <c r="G72" i="4"/>
  <c r="F72" i="4"/>
  <c r="E72" i="4"/>
  <c r="D72" i="4"/>
  <c r="M72" i="4" s="1"/>
  <c r="N72" i="4" s="1"/>
  <c r="F120" i="4" s="1"/>
  <c r="D155" i="4" s="1"/>
  <c r="F155" i="4" s="1"/>
  <c r="K71" i="4"/>
  <c r="J71" i="4"/>
  <c r="I71" i="4"/>
  <c r="H71" i="4"/>
  <c r="G71" i="4"/>
  <c r="F71" i="4"/>
  <c r="E71" i="4"/>
  <c r="D71" i="4"/>
  <c r="M71" i="4" s="1"/>
  <c r="N71" i="4" s="1"/>
  <c r="F119" i="4" s="1"/>
  <c r="D154" i="4" s="1"/>
  <c r="F154" i="4" s="1"/>
  <c r="K70" i="4"/>
  <c r="J70" i="4"/>
  <c r="I70" i="4"/>
  <c r="H70" i="4"/>
  <c r="G70" i="4"/>
  <c r="F70" i="4"/>
  <c r="E70" i="4"/>
  <c r="D70" i="4"/>
  <c r="M70" i="4" s="1"/>
  <c r="N70" i="4" s="1"/>
  <c r="F118" i="4" s="1"/>
  <c r="D153" i="4" s="1"/>
  <c r="F153" i="4" s="1"/>
  <c r="K69" i="4"/>
  <c r="J69" i="4"/>
  <c r="I69" i="4"/>
  <c r="H69" i="4"/>
  <c r="G69" i="4"/>
  <c r="F69" i="4"/>
  <c r="E69" i="4"/>
  <c r="D69" i="4"/>
  <c r="M69" i="4" s="1"/>
  <c r="N69" i="4" s="1"/>
  <c r="F117" i="4" s="1"/>
  <c r="D152" i="4" s="1"/>
  <c r="F152" i="4" s="1"/>
  <c r="K68" i="4"/>
  <c r="J68" i="4"/>
  <c r="I68" i="4"/>
  <c r="H68" i="4"/>
  <c r="G68" i="4"/>
  <c r="F68" i="4"/>
  <c r="E68" i="4"/>
  <c r="D68" i="4"/>
  <c r="M68" i="4" s="1"/>
  <c r="N68" i="4" s="1"/>
  <c r="F116" i="4" s="1"/>
  <c r="D151" i="4" s="1"/>
  <c r="F151" i="4" s="1"/>
  <c r="K67" i="4"/>
  <c r="J67" i="4"/>
  <c r="I67" i="4"/>
  <c r="H67" i="4"/>
  <c r="G67" i="4"/>
  <c r="F67" i="4"/>
  <c r="E67" i="4"/>
  <c r="D67" i="4"/>
  <c r="M67" i="4" s="1"/>
  <c r="N67" i="4" s="1"/>
  <c r="F115" i="4" s="1"/>
  <c r="D150" i="4" s="1"/>
  <c r="F150" i="4" s="1"/>
  <c r="K66" i="4"/>
  <c r="J66" i="4"/>
  <c r="I66" i="4"/>
  <c r="H66" i="4"/>
  <c r="G66" i="4"/>
  <c r="F66" i="4"/>
  <c r="E66" i="4"/>
  <c r="D66" i="4"/>
  <c r="M66" i="4" s="1"/>
  <c r="N66" i="4" s="1"/>
  <c r="F114" i="4" s="1"/>
  <c r="D149" i="4" s="1"/>
  <c r="F149" i="4" s="1"/>
  <c r="K65" i="4"/>
  <c r="J65" i="4"/>
  <c r="I65" i="4"/>
  <c r="H65" i="4"/>
  <c r="G65" i="4"/>
  <c r="F65" i="4"/>
  <c r="E65" i="4"/>
  <c r="D65" i="4"/>
  <c r="M65" i="4" s="1"/>
  <c r="N65" i="4" s="1"/>
  <c r="F113" i="4" s="1"/>
  <c r="D148" i="4" s="1"/>
  <c r="F148" i="4" s="1"/>
  <c r="K64" i="4"/>
  <c r="J64" i="4"/>
  <c r="I64" i="4"/>
  <c r="H64" i="4"/>
  <c r="G64" i="4"/>
  <c r="F64" i="4"/>
  <c r="E64" i="4"/>
  <c r="D64" i="4"/>
  <c r="M64" i="4" s="1"/>
  <c r="N64" i="4" s="1"/>
  <c r="F112" i="4" s="1"/>
  <c r="K63" i="4"/>
  <c r="J63" i="4"/>
  <c r="I63" i="4"/>
  <c r="H63" i="4"/>
  <c r="G63" i="4"/>
  <c r="F63" i="4"/>
  <c r="E63" i="4"/>
  <c r="D63" i="4"/>
  <c r="M63" i="4" s="1"/>
  <c r="N63" i="4" s="1"/>
  <c r="F111" i="4" s="1"/>
  <c r="D146" i="4" s="1"/>
  <c r="F146" i="4" s="1"/>
  <c r="K59" i="4"/>
  <c r="J59" i="4"/>
  <c r="I59" i="4"/>
  <c r="H59" i="4"/>
  <c r="G59" i="4"/>
  <c r="F59" i="4"/>
  <c r="E59" i="4"/>
  <c r="D59" i="4"/>
  <c r="M59" i="4" s="1"/>
  <c r="N59" i="4" s="1"/>
  <c r="D130" i="4" s="1"/>
  <c r="K58" i="4"/>
  <c r="J58" i="4"/>
  <c r="I58" i="4"/>
  <c r="H58" i="4"/>
  <c r="G58" i="4"/>
  <c r="F58" i="4"/>
  <c r="E58" i="4"/>
  <c r="D58" i="4"/>
  <c r="M58" i="4" s="1"/>
  <c r="N58" i="4" s="1"/>
  <c r="D129" i="4" s="1"/>
  <c r="K57" i="4"/>
  <c r="J57" i="4"/>
  <c r="I57" i="4"/>
  <c r="H57" i="4"/>
  <c r="G57" i="4"/>
  <c r="F57" i="4"/>
  <c r="E57" i="4"/>
  <c r="D57" i="4"/>
  <c r="M57" i="4" s="1"/>
  <c r="N57" i="4" s="1"/>
  <c r="D128" i="4" s="1"/>
  <c r="K56" i="4"/>
  <c r="J56" i="4"/>
  <c r="I56" i="4"/>
  <c r="H56" i="4"/>
  <c r="G56" i="4"/>
  <c r="F56" i="4"/>
  <c r="E56" i="4"/>
  <c r="D56" i="4"/>
  <c r="M56" i="4" s="1"/>
  <c r="N56" i="4" s="1"/>
  <c r="D127" i="4" s="1"/>
  <c r="K55" i="4"/>
  <c r="J55" i="4"/>
  <c r="I55" i="4"/>
  <c r="H55" i="4"/>
  <c r="G55" i="4"/>
  <c r="F55" i="4"/>
  <c r="E55" i="4"/>
  <c r="D55" i="4"/>
  <c r="M55" i="4" s="1"/>
  <c r="N55" i="4" s="1"/>
  <c r="D126" i="4" s="1"/>
  <c r="K54" i="4"/>
  <c r="J54" i="4"/>
  <c r="I54" i="4"/>
  <c r="H54" i="4"/>
  <c r="G54" i="4"/>
  <c r="F54" i="4"/>
  <c r="E54" i="4"/>
  <c r="D54" i="4"/>
  <c r="M54" i="4" s="1"/>
  <c r="N54" i="4" s="1"/>
  <c r="D125" i="4" s="1"/>
  <c r="K53" i="4"/>
  <c r="J53" i="4"/>
  <c r="I53" i="4"/>
  <c r="H53" i="4"/>
  <c r="G53" i="4"/>
  <c r="F53" i="4"/>
  <c r="E53" i="4"/>
  <c r="D53" i="4"/>
  <c r="M53" i="4" s="1"/>
  <c r="N53" i="4" s="1"/>
  <c r="D124" i="4" s="1"/>
  <c r="K52" i="4"/>
  <c r="J52" i="4"/>
  <c r="I52" i="4"/>
  <c r="H52" i="4"/>
  <c r="G52" i="4"/>
  <c r="F52" i="4"/>
  <c r="E52" i="4"/>
  <c r="D52" i="4"/>
  <c r="M52" i="4" s="1"/>
  <c r="N52" i="4" s="1"/>
  <c r="D123" i="4" s="1"/>
  <c r="K51" i="4"/>
  <c r="J51" i="4"/>
  <c r="I51" i="4"/>
  <c r="H51" i="4"/>
  <c r="G51" i="4"/>
  <c r="F51" i="4"/>
  <c r="E51" i="4"/>
  <c r="D51" i="4"/>
  <c r="M51" i="4" s="1"/>
  <c r="N51" i="4" s="1"/>
  <c r="D122" i="4" s="1"/>
  <c r="K50" i="4"/>
  <c r="J50" i="4"/>
  <c r="I50" i="4"/>
  <c r="H50" i="4"/>
  <c r="G50" i="4"/>
  <c r="F50" i="4"/>
  <c r="E50" i="4"/>
  <c r="D50" i="4"/>
  <c r="M50" i="4" s="1"/>
  <c r="N50" i="4" s="1"/>
  <c r="D121" i="4" s="1"/>
  <c r="K49" i="4"/>
  <c r="J49" i="4"/>
  <c r="I49" i="4"/>
  <c r="H49" i="4"/>
  <c r="G49" i="4"/>
  <c r="F49" i="4"/>
  <c r="E49" i="4"/>
  <c r="D49" i="4"/>
  <c r="M49" i="4" s="1"/>
  <c r="N49" i="4" s="1"/>
  <c r="D120" i="4" s="1"/>
  <c r="K48" i="4"/>
  <c r="J48" i="4"/>
  <c r="I48" i="4"/>
  <c r="H48" i="4"/>
  <c r="G48" i="4"/>
  <c r="F48" i="4"/>
  <c r="E48" i="4"/>
  <c r="D48" i="4"/>
  <c r="M48" i="4" s="1"/>
  <c r="N48" i="4" s="1"/>
  <c r="D119" i="4" s="1"/>
  <c r="K47" i="4"/>
  <c r="J47" i="4"/>
  <c r="I47" i="4"/>
  <c r="H47" i="4"/>
  <c r="G47" i="4"/>
  <c r="F47" i="4"/>
  <c r="E47" i="4"/>
  <c r="D47" i="4"/>
  <c r="M47" i="4" s="1"/>
  <c r="N47" i="4" s="1"/>
  <c r="D118" i="4" s="1"/>
  <c r="K46" i="4"/>
  <c r="J46" i="4"/>
  <c r="I46" i="4"/>
  <c r="H46" i="4"/>
  <c r="G46" i="4"/>
  <c r="F46" i="4"/>
  <c r="E46" i="4"/>
  <c r="D46" i="4"/>
  <c r="M46" i="4" s="1"/>
  <c r="N46" i="4" s="1"/>
  <c r="D117" i="4" s="1"/>
  <c r="K45" i="4"/>
  <c r="J45" i="4"/>
  <c r="I45" i="4"/>
  <c r="H45" i="4"/>
  <c r="G45" i="4"/>
  <c r="F45" i="4"/>
  <c r="E45" i="4"/>
  <c r="D45" i="4"/>
  <c r="M45" i="4" s="1"/>
  <c r="N45" i="4" s="1"/>
  <c r="D116" i="4" s="1"/>
  <c r="K44" i="4"/>
  <c r="J44" i="4"/>
  <c r="I44" i="4"/>
  <c r="H44" i="4"/>
  <c r="G44" i="4"/>
  <c r="F44" i="4"/>
  <c r="E44" i="4"/>
  <c r="D44" i="4"/>
  <c r="M44" i="4" s="1"/>
  <c r="N44" i="4" s="1"/>
  <c r="D115" i="4" s="1"/>
  <c r="K43" i="4"/>
  <c r="J43" i="4"/>
  <c r="I43" i="4"/>
  <c r="H43" i="4"/>
  <c r="G43" i="4"/>
  <c r="F43" i="4"/>
  <c r="E43" i="4"/>
  <c r="D43" i="4"/>
  <c r="M43" i="4" s="1"/>
  <c r="N43" i="4" s="1"/>
  <c r="D114" i="4" s="1"/>
  <c r="K42" i="4"/>
  <c r="J42" i="4"/>
  <c r="I42" i="4"/>
  <c r="H42" i="4"/>
  <c r="G42" i="4"/>
  <c r="F42" i="4"/>
  <c r="E42" i="4"/>
  <c r="D42" i="4"/>
  <c r="M42" i="4" s="1"/>
  <c r="N42" i="4" s="1"/>
  <c r="D113" i="4" s="1"/>
  <c r="K41" i="4"/>
  <c r="J41" i="4"/>
  <c r="I41" i="4"/>
  <c r="H41" i="4"/>
  <c r="G41" i="4"/>
  <c r="F41" i="4"/>
  <c r="E41" i="4"/>
  <c r="D41" i="4"/>
  <c r="M41" i="4" s="1"/>
  <c r="N41" i="4" s="1"/>
  <c r="D112" i="4" s="1"/>
  <c r="D147" i="4" s="1"/>
  <c r="F147" i="4" s="1"/>
  <c r="K40" i="4"/>
  <c r="J40" i="4"/>
  <c r="I40" i="4"/>
  <c r="H40" i="4"/>
  <c r="G40" i="4"/>
  <c r="F40" i="4"/>
  <c r="E40" i="4"/>
  <c r="D40" i="4"/>
  <c r="N40" i="4" l="1"/>
  <c r="D111" i="4" s="1"/>
  <c r="M104" i="4"/>
  <c r="N104" i="4" s="1"/>
  <c r="H129" i="4" s="1"/>
  <c r="D164" i="4" s="1"/>
  <c r="F164" i="4" s="1"/>
  <c r="L138" i="4"/>
  <c r="M138" i="4" s="1"/>
  <c r="F166" i="4"/>
  <c r="M139" i="4"/>
  <c r="F168" i="4" s="1"/>
  <c r="L137" i="4"/>
  <c r="M137" i="4" s="1"/>
  <c r="K200" i="3"/>
  <c r="J200" i="3"/>
  <c r="I200" i="3"/>
  <c r="H200" i="3"/>
  <c r="G200" i="3"/>
  <c r="F200" i="3"/>
  <c r="E200" i="3"/>
  <c r="D200" i="3"/>
  <c r="K186" i="3"/>
  <c r="J186" i="3"/>
  <c r="I186" i="3"/>
  <c r="H186" i="3"/>
  <c r="G186" i="3"/>
  <c r="F186" i="3"/>
  <c r="E186" i="3"/>
  <c r="D186" i="3"/>
  <c r="K174" i="3"/>
  <c r="J174" i="3"/>
  <c r="I174" i="3"/>
  <c r="H174" i="3"/>
  <c r="G174" i="3"/>
  <c r="F174" i="3"/>
  <c r="E174" i="3"/>
  <c r="D174" i="3"/>
  <c r="G30" i="3"/>
  <c r="G96" i="3" s="1"/>
  <c r="E201" i="2"/>
  <c r="E30" i="3" s="1"/>
  <c r="F201" i="2"/>
  <c r="F30" i="3" s="1"/>
  <c r="F88" i="3" s="1"/>
  <c r="G201" i="2"/>
  <c r="H201" i="2"/>
  <c r="H30" i="3" s="1"/>
  <c r="I201" i="2"/>
  <c r="I30" i="3" s="1"/>
  <c r="I102" i="3" s="1"/>
  <c r="J201" i="2"/>
  <c r="J30" i="3" s="1"/>
  <c r="K201" i="2"/>
  <c r="K30" i="3" s="1"/>
  <c r="D201" i="2"/>
  <c r="D30" i="3" s="1"/>
  <c r="E187" i="2"/>
  <c r="E29" i="3" s="1"/>
  <c r="F187" i="2"/>
  <c r="F29" i="3" s="1"/>
  <c r="G187" i="2"/>
  <c r="G29" i="3" s="1"/>
  <c r="H187" i="2"/>
  <c r="H29" i="3" s="1"/>
  <c r="I187" i="2"/>
  <c r="I29" i="3" s="1"/>
  <c r="J187" i="2"/>
  <c r="J29" i="3" s="1"/>
  <c r="K187" i="2"/>
  <c r="K29" i="3" s="1"/>
  <c r="D187" i="2"/>
  <c r="D29" i="3" s="1"/>
  <c r="E175" i="2"/>
  <c r="E28" i="3" s="1"/>
  <c r="E54" i="3" s="1"/>
  <c r="F175" i="2"/>
  <c r="F28" i="3" s="1"/>
  <c r="G175" i="2"/>
  <c r="G28" i="3" s="1"/>
  <c r="G52" i="3" s="1"/>
  <c r="H175" i="2"/>
  <c r="H28" i="3" s="1"/>
  <c r="I175" i="2"/>
  <c r="I28" i="3" s="1"/>
  <c r="I50" i="3" s="1"/>
  <c r="J175" i="2"/>
  <c r="J28" i="3" s="1"/>
  <c r="K175" i="2"/>
  <c r="K28" i="3" s="1"/>
  <c r="K50" i="3" s="1"/>
  <c r="D175" i="2"/>
  <c r="D28" i="3" s="1"/>
  <c r="E90" i="3" l="1"/>
  <c r="E102" i="3"/>
  <c r="D55" i="3"/>
  <c r="D51" i="3"/>
  <c r="D47" i="3"/>
  <c r="D43" i="3"/>
  <c r="D39" i="3"/>
  <c r="D37" i="3"/>
  <c r="D54" i="3"/>
  <c r="D50" i="3"/>
  <c r="D46" i="3"/>
  <c r="D42" i="3"/>
  <c r="D38" i="3"/>
  <c r="D49" i="3"/>
  <c r="D41" i="3"/>
  <c r="D53" i="3"/>
  <c r="D45" i="3"/>
  <c r="D56" i="3"/>
  <c r="D52" i="3"/>
  <c r="D48" i="3"/>
  <c r="D44" i="3"/>
  <c r="D40" i="3"/>
  <c r="D134" i="3"/>
  <c r="D79" i="3"/>
  <c r="D75" i="3"/>
  <c r="D71" i="3"/>
  <c r="D67" i="3"/>
  <c r="D63" i="3"/>
  <c r="D78" i="3"/>
  <c r="D74" i="3"/>
  <c r="D70" i="3"/>
  <c r="D66" i="3"/>
  <c r="D62" i="3"/>
  <c r="D73" i="3"/>
  <c r="D65" i="3"/>
  <c r="D77" i="3"/>
  <c r="D69" i="3"/>
  <c r="D61" i="3"/>
  <c r="D76" i="3"/>
  <c r="D72" i="3"/>
  <c r="M72" i="3" s="1"/>
  <c r="N72" i="3" s="1"/>
  <c r="F120" i="3" s="1"/>
  <c r="D68" i="3"/>
  <c r="D64" i="3"/>
  <c r="D60" i="3"/>
  <c r="D99" i="3"/>
  <c r="D100" i="3"/>
  <c r="D95" i="3"/>
  <c r="D91" i="3"/>
  <c r="D87" i="3"/>
  <c r="D98" i="3"/>
  <c r="D94" i="3"/>
  <c r="D90" i="3"/>
  <c r="D86" i="3"/>
  <c r="D97" i="3"/>
  <c r="D89" i="3"/>
  <c r="D85" i="3"/>
  <c r="D102" i="3"/>
  <c r="D93" i="3"/>
  <c r="D83" i="3"/>
  <c r="D101" i="3"/>
  <c r="D96" i="3"/>
  <c r="D92" i="3"/>
  <c r="D88" i="3"/>
  <c r="D84" i="3"/>
  <c r="J49" i="3"/>
  <c r="J55" i="3"/>
  <c r="J53" i="3"/>
  <c r="J47" i="3"/>
  <c r="J45" i="3"/>
  <c r="J39" i="3"/>
  <c r="J37" i="3"/>
  <c r="H55" i="3"/>
  <c r="H49" i="3"/>
  <c r="H43" i="3"/>
  <c r="H41" i="3"/>
  <c r="F49" i="3"/>
  <c r="F47" i="3"/>
  <c r="F45" i="3"/>
  <c r="F39" i="3"/>
  <c r="F37" i="3"/>
  <c r="F55" i="3"/>
  <c r="F53" i="3"/>
  <c r="J79" i="3"/>
  <c r="J76" i="3"/>
  <c r="J68" i="3"/>
  <c r="J60" i="3"/>
  <c r="J72" i="3"/>
  <c r="J66" i="3"/>
  <c r="H79" i="3"/>
  <c r="H70" i="3"/>
  <c r="H62" i="3"/>
  <c r="H74" i="3"/>
  <c r="H67" i="3"/>
  <c r="M67" i="3" s="1"/>
  <c r="N67" i="3" s="1"/>
  <c r="F115" i="3" s="1"/>
  <c r="D149" i="3" s="1"/>
  <c r="F149" i="3" s="1"/>
  <c r="F79" i="3"/>
  <c r="F78" i="3"/>
  <c r="F72" i="3"/>
  <c r="F66" i="3"/>
  <c r="F76" i="3"/>
  <c r="F68" i="3"/>
  <c r="F60" i="3"/>
  <c r="D133" i="2"/>
  <c r="D55" i="2"/>
  <c r="D53" i="2"/>
  <c r="D49" i="2"/>
  <c r="D47" i="2"/>
  <c r="D45" i="2"/>
  <c r="D43" i="2"/>
  <c r="D41" i="2"/>
  <c r="D39" i="2"/>
  <c r="D37" i="2"/>
  <c r="D56" i="2"/>
  <c r="D54" i="2"/>
  <c r="D52" i="2"/>
  <c r="D50" i="2"/>
  <c r="D48" i="2"/>
  <c r="D46" i="2"/>
  <c r="D44" i="2"/>
  <c r="D42" i="2"/>
  <c r="D40" i="2"/>
  <c r="D38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2" i="2"/>
  <c r="G54" i="2"/>
  <c r="G53" i="2"/>
  <c r="G55" i="2"/>
  <c r="G5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3" i="2"/>
  <c r="I52" i="2"/>
  <c r="I54" i="2"/>
  <c r="I55" i="2"/>
  <c r="I5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2" i="2"/>
  <c r="K53" i="2"/>
  <c r="K54" i="2"/>
  <c r="K55" i="2"/>
  <c r="K56" i="2"/>
  <c r="E60" i="2"/>
  <c r="E63" i="2"/>
  <c r="E65" i="2"/>
  <c r="E67" i="2"/>
  <c r="E69" i="2"/>
  <c r="E71" i="2"/>
  <c r="E73" i="2"/>
  <c r="E75" i="2"/>
  <c r="E77" i="2"/>
  <c r="E79" i="2"/>
  <c r="E62" i="2"/>
  <c r="E66" i="2"/>
  <c r="E70" i="2"/>
  <c r="E74" i="2"/>
  <c r="E78" i="2"/>
  <c r="E51" i="2"/>
  <c r="E61" i="2"/>
  <c r="E64" i="2"/>
  <c r="E68" i="2"/>
  <c r="E72" i="2"/>
  <c r="E76" i="2"/>
  <c r="G60" i="2"/>
  <c r="G61" i="2"/>
  <c r="G63" i="2"/>
  <c r="G65" i="2"/>
  <c r="G67" i="2"/>
  <c r="G69" i="2"/>
  <c r="G71" i="2"/>
  <c r="G73" i="2"/>
  <c r="G75" i="2"/>
  <c r="G77" i="2"/>
  <c r="G79" i="2"/>
  <c r="G64" i="2"/>
  <c r="G68" i="2"/>
  <c r="G72" i="2"/>
  <c r="G76" i="2"/>
  <c r="G62" i="2"/>
  <c r="G66" i="2"/>
  <c r="G70" i="2"/>
  <c r="G74" i="2"/>
  <c r="G78" i="2"/>
  <c r="G51" i="2"/>
  <c r="I60" i="2"/>
  <c r="I61" i="2"/>
  <c r="I63" i="2"/>
  <c r="I65" i="2"/>
  <c r="I67" i="2"/>
  <c r="I69" i="2"/>
  <c r="I71" i="2"/>
  <c r="I73" i="2"/>
  <c r="I75" i="2"/>
  <c r="I77" i="2"/>
  <c r="I79" i="2"/>
  <c r="I62" i="2"/>
  <c r="I66" i="2"/>
  <c r="I70" i="2"/>
  <c r="I74" i="2"/>
  <c r="I78" i="2"/>
  <c r="I51" i="2"/>
  <c r="I64" i="2"/>
  <c r="I68" i="2"/>
  <c r="I72" i="2"/>
  <c r="I76" i="2"/>
  <c r="K60" i="2"/>
  <c r="K61" i="2"/>
  <c r="K63" i="2"/>
  <c r="K65" i="2"/>
  <c r="K67" i="2"/>
  <c r="K69" i="2"/>
  <c r="K71" i="2"/>
  <c r="K73" i="2"/>
  <c r="K75" i="2"/>
  <c r="K77" i="2"/>
  <c r="K79" i="2"/>
  <c r="K64" i="2"/>
  <c r="K68" i="2"/>
  <c r="K72" i="2"/>
  <c r="K76" i="2"/>
  <c r="K62" i="2"/>
  <c r="K66" i="2"/>
  <c r="K70" i="2"/>
  <c r="K74" i="2"/>
  <c r="K78" i="2"/>
  <c r="K51" i="2"/>
  <c r="E83" i="2"/>
  <c r="E85" i="2"/>
  <c r="E87" i="2"/>
  <c r="E89" i="2"/>
  <c r="E91" i="2"/>
  <c r="E93" i="2"/>
  <c r="E95" i="2"/>
  <c r="E97" i="2"/>
  <c r="E99" i="2"/>
  <c r="E101" i="2"/>
  <c r="E86" i="2"/>
  <c r="E90" i="2"/>
  <c r="E94" i="2"/>
  <c r="E98" i="2"/>
  <c r="E102" i="2"/>
  <c r="E88" i="2"/>
  <c r="E96" i="2"/>
  <c r="E84" i="2"/>
  <c r="E92" i="2"/>
  <c r="E100" i="2"/>
  <c r="I83" i="2"/>
  <c r="I85" i="2"/>
  <c r="I87" i="2"/>
  <c r="I89" i="2"/>
  <c r="I91" i="2"/>
  <c r="I93" i="2"/>
  <c r="I95" i="2"/>
  <c r="I97" i="2"/>
  <c r="I99" i="2"/>
  <c r="I101" i="2"/>
  <c r="I86" i="2"/>
  <c r="I90" i="2"/>
  <c r="I94" i="2"/>
  <c r="I98" i="2"/>
  <c r="I102" i="2"/>
  <c r="I84" i="2"/>
  <c r="I92" i="2"/>
  <c r="I100" i="2"/>
  <c r="I88" i="2"/>
  <c r="I96" i="2"/>
  <c r="J84" i="2"/>
  <c r="J86" i="2"/>
  <c r="J88" i="2"/>
  <c r="J90" i="2"/>
  <c r="J92" i="2"/>
  <c r="J94" i="2"/>
  <c r="J96" i="2"/>
  <c r="J98" i="2"/>
  <c r="J100" i="2"/>
  <c r="J102" i="2"/>
  <c r="J83" i="2"/>
  <c r="J87" i="2"/>
  <c r="J91" i="2"/>
  <c r="J95" i="2"/>
  <c r="J99" i="2"/>
  <c r="J85" i="2"/>
  <c r="J93" i="2"/>
  <c r="J101" i="2"/>
  <c r="J89" i="2"/>
  <c r="J97" i="2"/>
  <c r="H84" i="2"/>
  <c r="H86" i="2"/>
  <c r="H88" i="2"/>
  <c r="H90" i="2"/>
  <c r="H92" i="2"/>
  <c r="H94" i="2"/>
  <c r="H96" i="2"/>
  <c r="H98" i="2"/>
  <c r="H100" i="2"/>
  <c r="H102" i="2"/>
  <c r="H85" i="2"/>
  <c r="H89" i="2"/>
  <c r="H93" i="2"/>
  <c r="H97" i="2"/>
  <c r="H101" i="2"/>
  <c r="H83" i="2"/>
  <c r="H91" i="2"/>
  <c r="H99" i="2"/>
  <c r="H87" i="2"/>
  <c r="H95" i="2"/>
  <c r="F84" i="2"/>
  <c r="F86" i="2"/>
  <c r="F88" i="2"/>
  <c r="F90" i="2"/>
  <c r="F92" i="2"/>
  <c r="F94" i="2"/>
  <c r="F96" i="2"/>
  <c r="F98" i="2"/>
  <c r="F100" i="2"/>
  <c r="F102" i="2"/>
  <c r="F83" i="2"/>
  <c r="F87" i="2"/>
  <c r="F91" i="2"/>
  <c r="F95" i="2"/>
  <c r="F99" i="2"/>
  <c r="F89" i="2"/>
  <c r="F97" i="2"/>
  <c r="F85" i="2"/>
  <c r="F93" i="2"/>
  <c r="F101" i="2"/>
  <c r="K52" i="3"/>
  <c r="G84" i="3"/>
  <c r="I90" i="3"/>
  <c r="E94" i="3"/>
  <c r="H52" i="2"/>
  <c r="H53" i="2"/>
  <c r="H54" i="2"/>
  <c r="H38" i="2"/>
  <c r="M38" i="2" s="1"/>
  <c r="N38" i="2" s="1"/>
  <c r="D109" i="2" s="1"/>
  <c r="D143" i="2" s="1"/>
  <c r="F143" i="2" s="1"/>
  <c r="H40" i="2"/>
  <c r="H42" i="2"/>
  <c r="H44" i="2"/>
  <c r="H46" i="2"/>
  <c r="H48" i="2"/>
  <c r="H50" i="2"/>
  <c r="H55" i="2"/>
  <c r="H56" i="2"/>
  <c r="H37" i="2"/>
  <c r="H39" i="2"/>
  <c r="H41" i="2"/>
  <c r="H43" i="2"/>
  <c r="H45" i="2"/>
  <c r="H47" i="2"/>
  <c r="H49" i="2"/>
  <c r="J133" i="2"/>
  <c r="J52" i="2"/>
  <c r="J53" i="2"/>
  <c r="J37" i="2"/>
  <c r="J39" i="2"/>
  <c r="J41" i="2"/>
  <c r="J43" i="2"/>
  <c r="J45" i="2"/>
  <c r="J47" i="2"/>
  <c r="J49" i="2"/>
  <c r="J54" i="2"/>
  <c r="J55" i="2"/>
  <c r="J56" i="2"/>
  <c r="J38" i="2"/>
  <c r="J40" i="2"/>
  <c r="J42" i="2"/>
  <c r="J44" i="2"/>
  <c r="J46" i="2"/>
  <c r="J48" i="2"/>
  <c r="J50" i="2"/>
  <c r="D78" i="2"/>
  <c r="D76" i="2"/>
  <c r="D74" i="2"/>
  <c r="D72" i="2"/>
  <c r="D70" i="2"/>
  <c r="D68" i="2"/>
  <c r="D66" i="2"/>
  <c r="D64" i="2"/>
  <c r="D62" i="2"/>
  <c r="D77" i="2"/>
  <c r="D73" i="2"/>
  <c r="D69" i="2"/>
  <c r="D65" i="2"/>
  <c r="D61" i="2"/>
  <c r="D60" i="2"/>
  <c r="D51" i="2"/>
  <c r="D79" i="2"/>
  <c r="D75" i="2"/>
  <c r="D71" i="2"/>
  <c r="D67" i="2"/>
  <c r="D63" i="2"/>
  <c r="F61" i="2"/>
  <c r="F60" i="2"/>
  <c r="F62" i="2"/>
  <c r="F64" i="2"/>
  <c r="F66" i="2"/>
  <c r="F68" i="2"/>
  <c r="F70" i="2"/>
  <c r="F72" i="2"/>
  <c r="F74" i="2"/>
  <c r="F76" i="2"/>
  <c r="F78" i="2"/>
  <c r="F51" i="2"/>
  <c r="F63" i="2"/>
  <c r="F67" i="2"/>
  <c r="F71" i="2"/>
  <c r="F75" i="2"/>
  <c r="F79" i="2"/>
  <c r="F65" i="2"/>
  <c r="F69" i="2"/>
  <c r="F73" i="2"/>
  <c r="F77" i="2"/>
  <c r="H62" i="2"/>
  <c r="H64" i="2"/>
  <c r="H66" i="2"/>
  <c r="H68" i="2"/>
  <c r="H70" i="2"/>
  <c r="H72" i="2"/>
  <c r="H74" i="2"/>
  <c r="H76" i="2"/>
  <c r="H78" i="2"/>
  <c r="H51" i="2"/>
  <c r="H60" i="2"/>
  <c r="H61" i="2"/>
  <c r="H65" i="2"/>
  <c r="H69" i="2"/>
  <c r="H73" i="2"/>
  <c r="H77" i="2"/>
  <c r="H63" i="2"/>
  <c r="H67" i="2"/>
  <c r="H71" i="2"/>
  <c r="H75" i="2"/>
  <c r="H79" i="2"/>
  <c r="J60" i="2"/>
  <c r="J62" i="2"/>
  <c r="J64" i="2"/>
  <c r="J66" i="2"/>
  <c r="J68" i="2"/>
  <c r="J70" i="2"/>
  <c r="J72" i="2"/>
  <c r="J74" i="2"/>
  <c r="J76" i="2"/>
  <c r="J78" i="2"/>
  <c r="J51" i="2"/>
  <c r="J63" i="2"/>
  <c r="J67" i="2"/>
  <c r="J71" i="2"/>
  <c r="J75" i="2"/>
  <c r="J79" i="2"/>
  <c r="J61" i="2"/>
  <c r="J65" i="2"/>
  <c r="J69" i="2"/>
  <c r="J73" i="2"/>
  <c r="J77" i="2"/>
  <c r="D102" i="2"/>
  <c r="M102" i="2" s="1"/>
  <c r="N102" i="2" s="1"/>
  <c r="H127" i="2" s="1"/>
  <c r="D161" i="2" s="1"/>
  <c r="F161" i="2" s="1"/>
  <c r="D100" i="2"/>
  <c r="D98" i="2"/>
  <c r="D96" i="2"/>
  <c r="D94" i="2"/>
  <c r="D92" i="2"/>
  <c r="D90" i="2"/>
  <c r="D88" i="2"/>
  <c r="D86" i="2"/>
  <c r="D84" i="2"/>
  <c r="D101" i="2"/>
  <c r="D97" i="2"/>
  <c r="D93" i="2"/>
  <c r="D89" i="2"/>
  <c r="D85" i="2"/>
  <c r="D95" i="2"/>
  <c r="D87" i="2"/>
  <c r="D99" i="2"/>
  <c r="D91" i="2"/>
  <c r="D83" i="2"/>
  <c r="G83" i="2"/>
  <c r="G85" i="2"/>
  <c r="G87" i="2"/>
  <c r="G89" i="2"/>
  <c r="G91" i="2"/>
  <c r="G93" i="2"/>
  <c r="G95" i="2"/>
  <c r="G97" i="2"/>
  <c r="G99" i="2"/>
  <c r="G101" i="2"/>
  <c r="G84" i="2"/>
  <c r="G88" i="2"/>
  <c r="G92" i="2"/>
  <c r="G96" i="2"/>
  <c r="G100" i="2"/>
  <c r="G90" i="2"/>
  <c r="G98" i="2"/>
  <c r="G86" i="2"/>
  <c r="G94" i="2"/>
  <c r="G102" i="2"/>
  <c r="K83" i="2"/>
  <c r="K85" i="2"/>
  <c r="K87" i="2"/>
  <c r="K89" i="2"/>
  <c r="K91" i="2"/>
  <c r="K93" i="2"/>
  <c r="K95" i="2"/>
  <c r="K97" i="2"/>
  <c r="K99" i="2"/>
  <c r="K101" i="2"/>
  <c r="K84" i="2"/>
  <c r="K88" i="2"/>
  <c r="K92" i="2"/>
  <c r="K96" i="2"/>
  <c r="K100" i="2"/>
  <c r="K86" i="2"/>
  <c r="K94" i="2"/>
  <c r="K102" i="2"/>
  <c r="K90" i="2"/>
  <c r="K98" i="2"/>
  <c r="K42" i="3"/>
  <c r="K44" i="3"/>
  <c r="E86" i="3"/>
  <c r="G92" i="3"/>
  <c r="G100" i="3"/>
  <c r="F52" i="2"/>
  <c r="F53" i="2"/>
  <c r="F54" i="2"/>
  <c r="F37" i="2"/>
  <c r="F39" i="2"/>
  <c r="F41" i="2"/>
  <c r="F43" i="2"/>
  <c r="F45" i="2"/>
  <c r="F47" i="2"/>
  <c r="F49" i="2"/>
  <c r="F55" i="2"/>
  <c r="F56" i="2"/>
  <c r="F38" i="2"/>
  <c r="F40" i="2"/>
  <c r="F42" i="2"/>
  <c r="F44" i="2"/>
  <c r="F46" i="2"/>
  <c r="F48" i="2"/>
  <c r="F50" i="2"/>
  <c r="I38" i="3"/>
  <c r="G40" i="3"/>
  <c r="E42" i="3"/>
  <c r="I46" i="3"/>
  <c r="G48" i="3"/>
  <c r="E50" i="3"/>
  <c r="I54" i="3"/>
  <c r="K133" i="3"/>
  <c r="H37" i="3"/>
  <c r="K38" i="3"/>
  <c r="E38" i="3"/>
  <c r="H39" i="3"/>
  <c r="K40" i="3"/>
  <c r="J41" i="3"/>
  <c r="F41" i="3"/>
  <c r="I42" i="3"/>
  <c r="J43" i="3"/>
  <c r="F43" i="3"/>
  <c r="G44" i="3"/>
  <c r="H45" i="3"/>
  <c r="K46" i="3"/>
  <c r="E46" i="3"/>
  <c r="H47" i="3"/>
  <c r="K48" i="3"/>
  <c r="G51" i="3"/>
  <c r="H53" i="3"/>
  <c r="K54" i="3"/>
  <c r="K56" i="3"/>
  <c r="H60" i="3"/>
  <c r="J62" i="3"/>
  <c r="F62" i="3"/>
  <c r="H66" i="3"/>
  <c r="J67" i="3"/>
  <c r="F67" i="3"/>
  <c r="H68" i="3"/>
  <c r="J70" i="3"/>
  <c r="F70" i="3"/>
  <c r="H72" i="3"/>
  <c r="J74" i="3"/>
  <c r="F74" i="3"/>
  <c r="H76" i="3"/>
  <c r="M76" i="3" s="1"/>
  <c r="N76" i="3" s="1"/>
  <c r="F124" i="3" s="1"/>
  <c r="J78" i="3"/>
  <c r="I86" i="3"/>
  <c r="G88" i="3"/>
  <c r="I94" i="3"/>
  <c r="E38" i="2"/>
  <c r="E40" i="2"/>
  <c r="E42" i="2"/>
  <c r="E44" i="2"/>
  <c r="E46" i="2"/>
  <c r="E48" i="2"/>
  <c r="E50" i="2"/>
  <c r="E52" i="2"/>
  <c r="E54" i="2"/>
  <c r="E56" i="2"/>
  <c r="E37" i="2"/>
  <c r="E39" i="2"/>
  <c r="E41" i="2"/>
  <c r="E43" i="2"/>
  <c r="E45" i="2"/>
  <c r="E47" i="2"/>
  <c r="E49" i="2"/>
  <c r="E53" i="2"/>
  <c r="E55" i="2"/>
  <c r="I135" i="3"/>
  <c r="I55" i="3"/>
  <c r="I53" i="3"/>
  <c r="I49" i="3"/>
  <c r="I47" i="3"/>
  <c r="I45" i="3"/>
  <c r="I43" i="3"/>
  <c r="I41" i="3"/>
  <c r="I39" i="3"/>
  <c r="I37" i="3"/>
  <c r="I133" i="3"/>
  <c r="G133" i="3"/>
  <c r="G55" i="3"/>
  <c r="G53" i="3"/>
  <c r="G49" i="3"/>
  <c r="G47" i="3"/>
  <c r="G45" i="3"/>
  <c r="G43" i="3"/>
  <c r="G41" i="3"/>
  <c r="G39" i="3"/>
  <c r="G37" i="3"/>
  <c r="G135" i="3"/>
  <c r="G56" i="3"/>
  <c r="E135" i="3"/>
  <c r="E55" i="3"/>
  <c r="E53" i="3"/>
  <c r="E49" i="3"/>
  <c r="E47" i="3"/>
  <c r="E45" i="3"/>
  <c r="E43" i="3"/>
  <c r="E41" i="3"/>
  <c r="E39" i="3"/>
  <c r="E37" i="3"/>
  <c r="E133" i="3"/>
  <c r="E56" i="3"/>
  <c r="D135" i="3"/>
  <c r="K134" i="3"/>
  <c r="K79" i="3"/>
  <c r="K78" i="3"/>
  <c r="K76" i="3"/>
  <c r="K74" i="3"/>
  <c r="K72" i="3"/>
  <c r="K70" i="3"/>
  <c r="K68" i="3"/>
  <c r="K66" i="3"/>
  <c r="K64" i="3"/>
  <c r="K62" i="3"/>
  <c r="K60" i="3"/>
  <c r="K77" i="3"/>
  <c r="K75" i="3"/>
  <c r="K73" i="3"/>
  <c r="K71" i="3"/>
  <c r="K69" i="3"/>
  <c r="K67" i="3"/>
  <c r="K65" i="3"/>
  <c r="K63" i="3"/>
  <c r="K61" i="3"/>
  <c r="I134" i="3"/>
  <c r="I78" i="3"/>
  <c r="I76" i="3"/>
  <c r="I74" i="3"/>
  <c r="I72" i="3"/>
  <c r="I70" i="3"/>
  <c r="I68" i="3"/>
  <c r="I67" i="3"/>
  <c r="I66" i="3"/>
  <c r="I62" i="3"/>
  <c r="I60" i="3"/>
  <c r="I79" i="3"/>
  <c r="I77" i="3"/>
  <c r="I75" i="3"/>
  <c r="I73" i="3"/>
  <c r="I71" i="3"/>
  <c r="I69" i="3"/>
  <c r="I65" i="3"/>
  <c r="I64" i="3"/>
  <c r="I63" i="3"/>
  <c r="I61" i="3"/>
  <c r="G134" i="3"/>
  <c r="G78" i="3"/>
  <c r="G79" i="3"/>
  <c r="G76" i="3"/>
  <c r="G74" i="3"/>
  <c r="G72" i="3"/>
  <c r="G70" i="3"/>
  <c r="G68" i="3"/>
  <c r="G67" i="3"/>
  <c r="G66" i="3"/>
  <c r="G62" i="3"/>
  <c r="G60" i="3"/>
  <c r="G77" i="3"/>
  <c r="G75" i="3"/>
  <c r="G73" i="3"/>
  <c r="G71" i="3"/>
  <c r="G69" i="3"/>
  <c r="G65" i="3"/>
  <c r="G64" i="3"/>
  <c r="G63" i="3"/>
  <c r="G61" i="3"/>
  <c r="E134" i="3"/>
  <c r="E78" i="3"/>
  <c r="E76" i="3"/>
  <c r="E74" i="3"/>
  <c r="E72" i="3"/>
  <c r="E70" i="3"/>
  <c r="E68" i="3"/>
  <c r="E67" i="3"/>
  <c r="E66" i="3"/>
  <c r="E62" i="3"/>
  <c r="E60" i="3"/>
  <c r="E79" i="3"/>
  <c r="E77" i="3"/>
  <c r="E75" i="3"/>
  <c r="E73" i="3"/>
  <c r="E71" i="3"/>
  <c r="E69" i="3"/>
  <c r="E65" i="3"/>
  <c r="E64" i="3"/>
  <c r="E63" i="3"/>
  <c r="E61" i="3"/>
  <c r="J102" i="3"/>
  <c r="J100" i="3"/>
  <c r="J96" i="3"/>
  <c r="J94" i="3"/>
  <c r="J92" i="3"/>
  <c r="J90" i="3"/>
  <c r="J88" i="3"/>
  <c r="J86" i="3"/>
  <c r="J84" i="3"/>
  <c r="J99" i="3"/>
  <c r="J95" i="3"/>
  <c r="J91" i="3"/>
  <c r="J87" i="3"/>
  <c r="J83" i="3"/>
  <c r="J101" i="3"/>
  <c r="J98" i="3"/>
  <c r="J97" i="3"/>
  <c r="J93" i="3"/>
  <c r="J89" i="3"/>
  <c r="J85" i="3"/>
  <c r="H102" i="3"/>
  <c r="H100" i="3"/>
  <c r="H96" i="3"/>
  <c r="H94" i="3"/>
  <c r="H92" i="3"/>
  <c r="H90" i="3"/>
  <c r="H88" i="3"/>
  <c r="H86" i="3"/>
  <c r="H84" i="3"/>
  <c r="H101" i="3"/>
  <c r="H98" i="3"/>
  <c r="H97" i="3"/>
  <c r="H93" i="3"/>
  <c r="H89" i="3"/>
  <c r="H85" i="3"/>
  <c r="H134" i="3"/>
  <c r="H99" i="3"/>
  <c r="H95" i="3"/>
  <c r="H91" i="3"/>
  <c r="H87" i="3"/>
  <c r="H83" i="3"/>
  <c r="F102" i="3"/>
  <c r="F100" i="3"/>
  <c r="F96" i="3"/>
  <c r="F94" i="3"/>
  <c r="F92" i="3"/>
  <c r="F90" i="3"/>
  <c r="F86" i="3"/>
  <c r="F84" i="3"/>
  <c r="F99" i="3"/>
  <c r="F95" i="3"/>
  <c r="F91" i="3"/>
  <c r="F87" i="3"/>
  <c r="F83" i="3"/>
  <c r="F101" i="3"/>
  <c r="F98" i="3"/>
  <c r="F97" i="3"/>
  <c r="F93" i="3"/>
  <c r="F89" i="3"/>
  <c r="F85" i="3"/>
  <c r="K101" i="3"/>
  <c r="K99" i="3"/>
  <c r="K98" i="3"/>
  <c r="K97" i="3"/>
  <c r="K95" i="3"/>
  <c r="K93" i="3"/>
  <c r="K91" i="3"/>
  <c r="K89" i="3"/>
  <c r="K87" i="3"/>
  <c r="K85" i="3"/>
  <c r="K83" i="3"/>
  <c r="K102" i="3"/>
  <c r="K94" i="3"/>
  <c r="K90" i="3"/>
  <c r="K86" i="3"/>
  <c r="K135" i="3"/>
  <c r="K100" i="3"/>
  <c r="K96" i="3"/>
  <c r="K92" i="3"/>
  <c r="K88" i="3"/>
  <c r="K84" i="3"/>
  <c r="G38" i="3"/>
  <c r="I40" i="3"/>
  <c r="E40" i="3"/>
  <c r="G42" i="3"/>
  <c r="I44" i="3"/>
  <c r="E44" i="3"/>
  <c r="G46" i="3"/>
  <c r="I48" i="3"/>
  <c r="E48" i="3"/>
  <c r="G50" i="3"/>
  <c r="I51" i="3"/>
  <c r="E51" i="3"/>
  <c r="I52" i="3"/>
  <c r="E52" i="3"/>
  <c r="G54" i="3"/>
  <c r="I56" i="3"/>
  <c r="J135" i="3"/>
  <c r="J133" i="3"/>
  <c r="H135" i="3"/>
  <c r="H133" i="3"/>
  <c r="F135" i="3"/>
  <c r="F133" i="3"/>
  <c r="I101" i="3"/>
  <c r="I99" i="3"/>
  <c r="I98" i="3"/>
  <c r="I97" i="3"/>
  <c r="I95" i="3"/>
  <c r="I93" i="3"/>
  <c r="I91" i="3"/>
  <c r="I89" i="3"/>
  <c r="I87" i="3"/>
  <c r="I85" i="3"/>
  <c r="I83" i="3"/>
  <c r="G101" i="3"/>
  <c r="G99" i="3"/>
  <c r="G98" i="3"/>
  <c r="G97" i="3"/>
  <c r="G95" i="3"/>
  <c r="G93" i="3"/>
  <c r="G91" i="3"/>
  <c r="G89" i="3"/>
  <c r="G87" i="3"/>
  <c r="G85" i="3"/>
  <c r="G83" i="3"/>
  <c r="E101" i="3"/>
  <c r="E99" i="3"/>
  <c r="E97" i="3"/>
  <c r="E95" i="3"/>
  <c r="E93" i="3"/>
  <c r="E91" i="3"/>
  <c r="E89" i="3"/>
  <c r="E87" i="3"/>
  <c r="E85" i="3"/>
  <c r="E83" i="3"/>
  <c r="K37" i="3"/>
  <c r="J38" i="3"/>
  <c r="H38" i="3"/>
  <c r="F38" i="3"/>
  <c r="K39" i="3"/>
  <c r="J40" i="3"/>
  <c r="H40" i="3"/>
  <c r="F40" i="3"/>
  <c r="K41" i="3"/>
  <c r="J42" i="3"/>
  <c r="H42" i="3"/>
  <c r="F42" i="3"/>
  <c r="K43" i="3"/>
  <c r="J44" i="3"/>
  <c r="H44" i="3"/>
  <c r="F44" i="3"/>
  <c r="K45" i="3"/>
  <c r="J46" i="3"/>
  <c r="H46" i="3"/>
  <c r="F46" i="3"/>
  <c r="K47" i="3"/>
  <c r="J48" i="3"/>
  <c r="H48" i="3"/>
  <c r="F48" i="3"/>
  <c r="K49" i="3"/>
  <c r="J50" i="3"/>
  <c r="H50" i="3"/>
  <c r="F50" i="3"/>
  <c r="J51" i="3"/>
  <c r="H51" i="3"/>
  <c r="F51" i="3"/>
  <c r="K51" i="3"/>
  <c r="J52" i="3"/>
  <c r="H52" i="3"/>
  <c r="F52" i="3"/>
  <c r="K53" i="3"/>
  <c r="J54" i="3"/>
  <c r="H54" i="3"/>
  <c r="F54" i="3"/>
  <c r="K55" i="3"/>
  <c r="J56" i="3"/>
  <c r="H56" i="3"/>
  <c r="F56" i="3"/>
  <c r="J61" i="3"/>
  <c r="H61" i="3"/>
  <c r="F61" i="3"/>
  <c r="J63" i="3"/>
  <c r="H63" i="3"/>
  <c r="F63" i="3"/>
  <c r="J64" i="3"/>
  <c r="H64" i="3"/>
  <c r="F64" i="3"/>
  <c r="J65" i="3"/>
  <c r="H65" i="3"/>
  <c r="F65" i="3"/>
  <c r="J69" i="3"/>
  <c r="H69" i="3"/>
  <c r="F69" i="3"/>
  <c r="J71" i="3"/>
  <c r="H71" i="3"/>
  <c r="F71" i="3"/>
  <c r="J73" i="3"/>
  <c r="H73" i="3"/>
  <c r="F73" i="3"/>
  <c r="J75" i="3"/>
  <c r="H75" i="3"/>
  <c r="F75" i="3"/>
  <c r="J77" i="3"/>
  <c r="H77" i="3"/>
  <c r="F77" i="3"/>
  <c r="H78" i="3"/>
  <c r="I84" i="3"/>
  <c r="E84" i="3"/>
  <c r="G86" i="3"/>
  <c r="I88" i="3"/>
  <c r="E88" i="3"/>
  <c r="G90" i="3"/>
  <c r="I92" i="3"/>
  <c r="E92" i="3"/>
  <c r="G94" i="3"/>
  <c r="I96" i="3"/>
  <c r="E96" i="3"/>
  <c r="E98" i="3"/>
  <c r="I100" i="3"/>
  <c r="E100" i="3"/>
  <c r="G102" i="3"/>
  <c r="M102" i="3" s="1"/>
  <c r="N102" i="3" s="1"/>
  <c r="H127" i="3" s="1"/>
  <c r="D161" i="3" s="1"/>
  <c r="F161" i="3" s="1"/>
  <c r="J134" i="3"/>
  <c r="F134" i="3"/>
  <c r="M60" i="3"/>
  <c r="N60" i="3" s="1"/>
  <c r="F108" i="3" s="1"/>
  <c r="D142" i="3" s="1"/>
  <c r="F142" i="3" s="1"/>
  <c r="M68" i="3"/>
  <c r="N68" i="3" s="1"/>
  <c r="F116" i="3" s="1"/>
  <c r="D150" i="3" s="1"/>
  <c r="F150" i="3" s="1"/>
  <c r="D133" i="3"/>
  <c r="M133" i="3" s="1"/>
  <c r="N133" i="3" s="1"/>
  <c r="D135" i="2"/>
  <c r="J135" i="2"/>
  <c r="E135" i="2"/>
  <c r="E133" i="2"/>
  <c r="G135" i="2"/>
  <c r="G133" i="2"/>
  <c r="I135" i="2"/>
  <c r="I133" i="2"/>
  <c r="K135" i="2"/>
  <c r="K133" i="2"/>
  <c r="E134" i="2"/>
  <c r="G134" i="2"/>
  <c r="I134" i="2"/>
  <c r="K134" i="2"/>
  <c r="F133" i="2"/>
  <c r="F135" i="2"/>
  <c r="H135" i="2"/>
  <c r="H133" i="2"/>
  <c r="D134" i="2"/>
  <c r="F134" i="2"/>
  <c r="H134" i="2"/>
  <c r="J134" i="2"/>
  <c r="M69" i="2"/>
  <c r="N69" i="2" s="1"/>
  <c r="F117" i="2" s="1"/>
  <c r="M88" i="2" l="1"/>
  <c r="N88" i="2" s="1"/>
  <c r="H113" i="2" s="1"/>
  <c r="M96" i="2"/>
  <c r="N96" i="2" s="1"/>
  <c r="H121" i="2" s="1"/>
  <c r="D155" i="2" s="1"/>
  <c r="F155" i="2" s="1"/>
  <c r="M63" i="2"/>
  <c r="N63" i="2" s="1"/>
  <c r="F111" i="2" s="1"/>
  <c r="D145" i="2" s="1"/>
  <c r="F145" i="2" s="1"/>
  <c r="M77" i="2"/>
  <c r="N77" i="2" s="1"/>
  <c r="F125" i="2" s="1"/>
  <c r="M54" i="2"/>
  <c r="N54" i="2" s="1"/>
  <c r="D125" i="2" s="1"/>
  <c r="M94" i="2"/>
  <c r="N94" i="2" s="1"/>
  <c r="H119" i="2" s="1"/>
  <c r="D153" i="2" s="1"/>
  <c r="F153" i="2" s="1"/>
  <c r="M73" i="2"/>
  <c r="N73" i="2" s="1"/>
  <c r="F121" i="2" s="1"/>
  <c r="M64" i="3"/>
  <c r="N64" i="3" s="1"/>
  <c r="F112" i="3" s="1"/>
  <c r="D146" i="3" s="1"/>
  <c r="F146" i="3" s="1"/>
  <c r="M75" i="3"/>
  <c r="N75" i="3" s="1"/>
  <c r="F123" i="3" s="1"/>
  <c r="M77" i="3"/>
  <c r="N77" i="3" s="1"/>
  <c r="F125" i="3" s="1"/>
  <c r="M69" i="3"/>
  <c r="N69" i="3" s="1"/>
  <c r="F117" i="3" s="1"/>
  <c r="M61" i="3"/>
  <c r="N61" i="3" s="1"/>
  <c r="F109" i="3" s="1"/>
  <c r="M134" i="3"/>
  <c r="N134" i="3" s="1"/>
  <c r="M98" i="3"/>
  <c r="N98" i="3" s="1"/>
  <c r="H123" i="3" s="1"/>
  <c r="D157" i="3" s="1"/>
  <c r="F157" i="3" s="1"/>
  <c r="M90" i="3"/>
  <c r="N90" i="3" s="1"/>
  <c r="H115" i="3" s="1"/>
  <c r="M50" i="3"/>
  <c r="N50" i="3" s="1"/>
  <c r="D121" i="3" s="1"/>
  <c r="M46" i="3"/>
  <c r="N46" i="3" s="1"/>
  <c r="D117" i="3" s="1"/>
  <c r="D151" i="3" s="1"/>
  <c r="F151" i="3" s="1"/>
  <c r="M42" i="3"/>
  <c r="N42" i="3" s="1"/>
  <c r="D113" i="3" s="1"/>
  <c r="M38" i="3"/>
  <c r="N38" i="3" s="1"/>
  <c r="D109" i="3" s="1"/>
  <c r="D143" i="3" s="1"/>
  <c r="F143" i="3" s="1"/>
  <c r="M54" i="3"/>
  <c r="N54" i="3" s="1"/>
  <c r="D125" i="3" s="1"/>
  <c r="M86" i="3"/>
  <c r="N86" i="3" s="1"/>
  <c r="H111" i="3" s="1"/>
  <c r="M94" i="3"/>
  <c r="N94" i="3" s="1"/>
  <c r="H119" i="3" s="1"/>
  <c r="D153" i="3" s="1"/>
  <c r="F153" i="3" s="1"/>
  <c r="M39" i="3"/>
  <c r="N39" i="3" s="1"/>
  <c r="D110" i="3" s="1"/>
  <c r="M43" i="3"/>
  <c r="N43" i="3" s="1"/>
  <c r="D114" i="3" s="1"/>
  <c r="M47" i="3"/>
  <c r="N47" i="3" s="1"/>
  <c r="D118" i="3" s="1"/>
  <c r="M100" i="3"/>
  <c r="N100" i="3" s="1"/>
  <c r="H125" i="3" s="1"/>
  <c r="D159" i="3" s="1"/>
  <c r="F159" i="3" s="1"/>
  <c r="M92" i="3"/>
  <c r="N92" i="3" s="1"/>
  <c r="H117" i="3" s="1"/>
  <c r="M84" i="3"/>
  <c r="N84" i="3" s="1"/>
  <c r="H109" i="3" s="1"/>
  <c r="M83" i="3"/>
  <c r="N83" i="3" s="1"/>
  <c r="H108" i="3" s="1"/>
  <c r="M87" i="3"/>
  <c r="N87" i="3" s="1"/>
  <c r="H112" i="3" s="1"/>
  <c r="M91" i="3"/>
  <c r="N91" i="3" s="1"/>
  <c r="H116" i="3" s="1"/>
  <c r="M95" i="3"/>
  <c r="N95" i="3" s="1"/>
  <c r="H120" i="3" s="1"/>
  <c r="D154" i="3" s="1"/>
  <c r="F154" i="3" s="1"/>
  <c r="M99" i="3"/>
  <c r="N99" i="3" s="1"/>
  <c r="H124" i="3" s="1"/>
  <c r="D158" i="3" s="1"/>
  <c r="F158" i="3" s="1"/>
  <c r="M56" i="3"/>
  <c r="N56" i="3" s="1"/>
  <c r="D127" i="3" s="1"/>
  <c r="M48" i="3"/>
  <c r="N48" i="3" s="1"/>
  <c r="D119" i="3" s="1"/>
  <c r="M40" i="3"/>
  <c r="N40" i="3" s="1"/>
  <c r="D111" i="3" s="1"/>
  <c r="M55" i="3"/>
  <c r="N55" i="3" s="1"/>
  <c r="D126" i="3" s="1"/>
  <c r="M51" i="3"/>
  <c r="N51" i="3" s="1"/>
  <c r="D122" i="3" s="1"/>
  <c r="M46" i="2"/>
  <c r="N46" i="2" s="1"/>
  <c r="D117" i="2" s="1"/>
  <c r="D151" i="2" s="1"/>
  <c r="F151" i="2" s="1"/>
  <c r="M42" i="2"/>
  <c r="N42" i="2" s="1"/>
  <c r="D113" i="2" s="1"/>
  <c r="M78" i="3"/>
  <c r="N78" i="3" s="1"/>
  <c r="F126" i="3" s="1"/>
  <c r="M74" i="3"/>
  <c r="N74" i="3" s="1"/>
  <c r="F122" i="3" s="1"/>
  <c r="M70" i="3"/>
  <c r="N70" i="3" s="1"/>
  <c r="F118" i="3" s="1"/>
  <c r="M66" i="3"/>
  <c r="N66" i="3" s="1"/>
  <c r="F114" i="3" s="1"/>
  <c r="D148" i="3" s="1"/>
  <c r="F148" i="3" s="1"/>
  <c r="M62" i="3"/>
  <c r="N62" i="3" s="1"/>
  <c r="F110" i="3" s="1"/>
  <c r="D144" i="3" s="1"/>
  <c r="F144" i="3" s="1"/>
  <c r="M79" i="3"/>
  <c r="N79" i="3" s="1"/>
  <c r="F127" i="3" s="1"/>
  <c r="M71" i="3"/>
  <c r="N71" i="3" s="1"/>
  <c r="F119" i="3" s="1"/>
  <c r="M63" i="3"/>
  <c r="N63" i="3" s="1"/>
  <c r="F111" i="3" s="1"/>
  <c r="D145" i="3" s="1"/>
  <c r="F145" i="3" s="1"/>
  <c r="M73" i="3"/>
  <c r="N73" i="3" s="1"/>
  <c r="F121" i="3" s="1"/>
  <c r="M65" i="3"/>
  <c r="N65" i="3" s="1"/>
  <c r="F113" i="3" s="1"/>
  <c r="D147" i="3" s="1"/>
  <c r="F147" i="3" s="1"/>
  <c r="M96" i="3"/>
  <c r="N96" i="3" s="1"/>
  <c r="H121" i="3" s="1"/>
  <c r="D155" i="3" s="1"/>
  <c r="F155" i="3" s="1"/>
  <c r="M88" i="3"/>
  <c r="N88" i="3" s="1"/>
  <c r="H113" i="3" s="1"/>
  <c r="M85" i="3"/>
  <c r="N85" i="3" s="1"/>
  <c r="H110" i="3" s="1"/>
  <c r="M89" i="3"/>
  <c r="N89" i="3" s="1"/>
  <c r="H114" i="3" s="1"/>
  <c r="M93" i="3"/>
  <c r="N93" i="3" s="1"/>
  <c r="H118" i="3" s="1"/>
  <c r="D152" i="3" s="1"/>
  <c r="F152" i="3" s="1"/>
  <c r="M97" i="3"/>
  <c r="N97" i="3" s="1"/>
  <c r="H122" i="3" s="1"/>
  <c r="D156" i="3" s="1"/>
  <c r="F156" i="3" s="1"/>
  <c r="M101" i="3"/>
  <c r="N101" i="3" s="1"/>
  <c r="H126" i="3" s="1"/>
  <c r="D160" i="3" s="1"/>
  <c r="F160" i="3" s="1"/>
  <c r="M52" i="3"/>
  <c r="N52" i="3" s="1"/>
  <c r="D123" i="3" s="1"/>
  <c r="M44" i="3"/>
  <c r="N44" i="3" s="1"/>
  <c r="D115" i="3" s="1"/>
  <c r="M37" i="3"/>
  <c r="N37" i="3" s="1"/>
  <c r="D108" i="3" s="1"/>
  <c r="M41" i="3"/>
  <c r="N41" i="3" s="1"/>
  <c r="D112" i="3" s="1"/>
  <c r="M45" i="3"/>
  <c r="N45" i="3" s="1"/>
  <c r="D116" i="3" s="1"/>
  <c r="M49" i="3"/>
  <c r="N49" i="3" s="1"/>
  <c r="D120" i="3" s="1"/>
  <c r="M53" i="3"/>
  <c r="N53" i="3" s="1"/>
  <c r="D124" i="3" s="1"/>
  <c r="M135" i="3"/>
  <c r="N135" i="3" s="1"/>
  <c r="N136" i="3" s="1"/>
  <c r="M51" i="2"/>
  <c r="N51" i="2" s="1"/>
  <c r="D122" i="2" s="1"/>
  <c r="M45" i="2"/>
  <c r="N45" i="2" s="1"/>
  <c r="D116" i="2" s="1"/>
  <c r="M41" i="2"/>
  <c r="N41" i="2" s="1"/>
  <c r="D112" i="2" s="1"/>
  <c r="M37" i="2"/>
  <c r="N37" i="2" s="1"/>
  <c r="D108" i="2" s="1"/>
  <c r="M76" i="2"/>
  <c r="N76" i="2" s="1"/>
  <c r="F124" i="2" s="1"/>
  <c r="M97" i="2"/>
  <c r="N97" i="2" s="1"/>
  <c r="H122" i="2" s="1"/>
  <c r="D156" i="2" s="1"/>
  <c r="F156" i="2" s="1"/>
  <c r="M68" i="2"/>
  <c r="N68" i="2" s="1"/>
  <c r="F116" i="2" s="1"/>
  <c r="D150" i="2" s="1"/>
  <c r="F150" i="2" s="1"/>
  <c r="M135" i="2"/>
  <c r="N135" i="2" s="1"/>
  <c r="M79" i="2"/>
  <c r="N79" i="2" s="1"/>
  <c r="F127" i="2" s="1"/>
  <c r="M62" i="2"/>
  <c r="N62" i="2" s="1"/>
  <c r="F110" i="2" s="1"/>
  <c r="D144" i="2" s="1"/>
  <c r="F144" i="2" s="1"/>
  <c r="M84" i="2"/>
  <c r="N84" i="2" s="1"/>
  <c r="H109" i="2" s="1"/>
  <c r="M92" i="2"/>
  <c r="N92" i="2" s="1"/>
  <c r="H117" i="2" s="1"/>
  <c r="M100" i="2"/>
  <c r="N100" i="2" s="1"/>
  <c r="H125" i="2" s="1"/>
  <c r="D159" i="2" s="1"/>
  <c r="F159" i="2" s="1"/>
  <c r="M72" i="2"/>
  <c r="N72" i="2" s="1"/>
  <c r="F120" i="2" s="1"/>
  <c r="M60" i="2"/>
  <c r="N60" i="2" s="1"/>
  <c r="F108" i="2" s="1"/>
  <c r="D142" i="2" s="1"/>
  <c r="F142" i="2" s="1"/>
  <c r="M64" i="2"/>
  <c r="N64" i="2" s="1"/>
  <c r="F112" i="2" s="1"/>
  <c r="D146" i="2" s="1"/>
  <c r="F146" i="2" s="1"/>
  <c r="M70" i="2"/>
  <c r="N70" i="2" s="1"/>
  <c r="F118" i="2" s="1"/>
  <c r="M74" i="2"/>
  <c r="N74" i="2" s="1"/>
  <c r="F122" i="2" s="1"/>
  <c r="M49" i="2"/>
  <c r="N49" i="2" s="1"/>
  <c r="D120" i="2" s="1"/>
  <c r="M55" i="2"/>
  <c r="N55" i="2" s="1"/>
  <c r="D126" i="2" s="1"/>
  <c r="M47" i="2"/>
  <c r="N47" i="2" s="1"/>
  <c r="D118" i="2" s="1"/>
  <c r="M43" i="2"/>
  <c r="N43" i="2" s="1"/>
  <c r="D114" i="2" s="1"/>
  <c r="M39" i="2"/>
  <c r="N39" i="2" s="1"/>
  <c r="D110" i="2" s="1"/>
  <c r="M66" i="2"/>
  <c r="N66" i="2" s="1"/>
  <c r="F114" i="2" s="1"/>
  <c r="D148" i="2" s="1"/>
  <c r="F148" i="2" s="1"/>
  <c r="M86" i="2"/>
  <c r="N86" i="2" s="1"/>
  <c r="H111" i="2" s="1"/>
  <c r="M50" i="2"/>
  <c r="N50" i="2" s="1"/>
  <c r="D121" i="2" s="1"/>
  <c r="M85" i="2"/>
  <c r="N85" i="2" s="1"/>
  <c r="H110" i="2" s="1"/>
  <c r="M89" i="2"/>
  <c r="N89" i="2" s="1"/>
  <c r="H114" i="2" s="1"/>
  <c r="M93" i="2"/>
  <c r="N93" i="2" s="1"/>
  <c r="H118" i="2" s="1"/>
  <c r="D152" i="2" s="1"/>
  <c r="F152" i="2" s="1"/>
  <c r="M101" i="2"/>
  <c r="N101" i="2" s="1"/>
  <c r="H126" i="2" s="1"/>
  <c r="D160" i="2" s="1"/>
  <c r="F160" i="2" s="1"/>
  <c r="M98" i="2"/>
  <c r="N98" i="2" s="1"/>
  <c r="H123" i="2" s="1"/>
  <c r="D157" i="2" s="1"/>
  <c r="F157" i="2" s="1"/>
  <c r="M90" i="2"/>
  <c r="N90" i="2" s="1"/>
  <c r="H115" i="2" s="1"/>
  <c r="M67" i="2"/>
  <c r="N67" i="2" s="1"/>
  <c r="F115" i="2" s="1"/>
  <c r="D149" i="2" s="1"/>
  <c r="F149" i="2" s="1"/>
  <c r="M75" i="2"/>
  <c r="N75" i="2" s="1"/>
  <c r="F123" i="2" s="1"/>
  <c r="M71" i="2"/>
  <c r="N71" i="2" s="1"/>
  <c r="F119" i="2" s="1"/>
  <c r="M65" i="2"/>
  <c r="N65" i="2" s="1"/>
  <c r="F113" i="2" s="1"/>
  <c r="D147" i="2" s="1"/>
  <c r="F147" i="2" s="1"/>
  <c r="M61" i="2"/>
  <c r="N61" i="2" s="1"/>
  <c r="F109" i="2" s="1"/>
  <c r="M56" i="2"/>
  <c r="N56" i="2" s="1"/>
  <c r="D127" i="2" s="1"/>
  <c r="M52" i="2"/>
  <c r="N52" i="2" s="1"/>
  <c r="D123" i="2" s="1"/>
  <c r="M48" i="2"/>
  <c r="N48" i="2" s="1"/>
  <c r="D119" i="2" s="1"/>
  <c r="M44" i="2"/>
  <c r="N44" i="2" s="1"/>
  <c r="D115" i="2" s="1"/>
  <c r="M40" i="2"/>
  <c r="N40" i="2" s="1"/>
  <c r="D111" i="2" s="1"/>
  <c r="M83" i="2"/>
  <c r="N83" i="2" s="1"/>
  <c r="H108" i="2" s="1"/>
  <c r="M87" i="2"/>
  <c r="N87" i="2" s="1"/>
  <c r="H112" i="2" s="1"/>
  <c r="M91" i="2"/>
  <c r="N91" i="2" s="1"/>
  <c r="H116" i="2" s="1"/>
  <c r="M95" i="2"/>
  <c r="N95" i="2" s="1"/>
  <c r="H120" i="2" s="1"/>
  <c r="D154" i="2" s="1"/>
  <c r="F154" i="2" s="1"/>
  <c r="M99" i="2"/>
  <c r="N99" i="2" s="1"/>
  <c r="H124" i="2" s="1"/>
  <c r="D158" i="2" s="1"/>
  <c r="F158" i="2" s="1"/>
  <c r="M78" i="2"/>
  <c r="N78" i="2" s="1"/>
  <c r="F126" i="2" s="1"/>
  <c r="M134" i="2"/>
  <c r="N134" i="2" s="1"/>
  <c r="M133" i="2"/>
  <c r="N133" i="2" s="1"/>
  <c r="M53" i="2"/>
  <c r="N53" i="2" s="1"/>
  <c r="D124" i="2" s="1"/>
  <c r="F162" i="3" l="1"/>
  <c r="F164" i="3" s="1"/>
  <c r="F162" i="2"/>
  <c r="N136" i="2"/>
  <c r="F164" i="2" l="1"/>
</calcChain>
</file>

<file path=xl/sharedStrings.xml><?xml version="1.0" encoding="utf-8"?>
<sst xmlns="http://schemas.openxmlformats.org/spreadsheetml/2006/main" count="2166" uniqueCount="122">
  <si>
    <t>PENENTUAN JURUSAN UNTUK MAHASISWA BARU</t>
  </si>
  <si>
    <t>No</t>
  </si>
  <si>
    <t>ID</t>
  </si>
  <si>
    <t>Nama</t>
  </si>
  <si>
    <t>Peminatan</t>
  </si>
  <si>
    <t>Jurusan</t>
  </si>
  <si>
    <t xml:space="preserve">Tes </t>
  </si>
  <si>
    <t>IQ</t>
  </si>
  <si>
    <t>Matematika</t>
  </si>
  <si>
    <t>IPS</t>
  </si>
  <si>
    <t>IPA</t>
  </si>
  <si>
    <t xml:space="preserve">UAN </t>
  </si>
  <si>
    <t>B.Indonesia</t>
  </si>
  <si>
    <t>B.Inggris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</si>
  <si>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</si>
  <si>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</si>
  <si>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</si>
  <si>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</si>
  <si>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</si>
  <si>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</si>
  <si>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</si>
  <si>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</si>
  <si>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</si>
  <si>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</si>
  <si>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</si>
  <si>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</si>
  <si>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</si>
  <si>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</si>
  <si>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</si>
  <si>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</si>
  <si>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</si>
  <si>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</si>
  <si>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</si>
  <si>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</si>
  <si>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12.1.030001</t>
  </si>
  <si>
    <t>12.1.030002</t>
  </si>
  <si>
    <t>12.1.030003</t>
  </si>
  <si>
    <t>12.1.030004</t>
  </si>
  <si>
    <t>12.1.030005</t>
  </si>
  <si>
    <t>12.1.030006</t>
  </si>
  <si>
    <t>12.1.030007</t>
  </si>
  <si>
    <t>12.1.030008</t>
  </si>
  <si>
    <t>12.1.030009</t>
  </si>
  <si>
    <t>12.1.030010</t>
  </si>
  <si>
    <t>12.1.030011</t>
  </si>
  <si>
    <t>12.1.030012</t>
  </si>
  <si>
    <t>12.1.030013</t>
  </si>
  <si>
    <t>12.1.030014</t>
  </si>
  <si>
    <t>12.1.030015</t>
  </si>
  <si>
    <t>12.1.030016</t>
  </si>
  <si>
    <t>12.1.030017</t>
  </si>
  <si>
    <t>12.1.030018</t>
  </si>
  <si>
    <t>12.1.030019</t>
  </si>
  <si>
    <t>12.1.030020</t>
  </si>
  <si>
    <t>Anggie Wibowo</t>
  </si>
  <si>
    <t>April Lia Tri Winarsih</t>
  </si>
  <si>
    <t>Aprilina Pratiwi</t>
  </si>
  <si>
    <t>Ari Nugroho</t>
  </si>
  <si>
    <t>Astriani Agus Setyowati</t>
  </si>
  <si>
    <t>Aviv Danar Putra P.</t>
  </si>
  <si>
    <t>Azis Zakaria</t>
  </si>
  <si>
    <t>Bayu Nur Rozikin</t>
  </si>
  <si>
    <t>Bayu Putra Prasetya</t>
  </si>
  <si>
    <t>Debit Bagus Dwicahya</t>
  </si>
  <si>
    <t>Delli Widianna Putri</t>
  </si>
  <si>
    <t>Deni Naviga Armadanto</t>
  </si>
  <si>
    <t>Devy Suryaningtyas</t>
  </si>
  <si>
    <t>Dhanie Octavia</t>
  </si>
  <si>
    <t>Dhodik Prasetyo</t>
  </si>
  <si>
    <t>Dian Sulistiyo</t>
  </si>
  <si>
    <t>Didik Tri Setiawan</t>
  </si>
  <si>
    <t>Didit Purnomo Agung</t>
  </si>
  <si>
    <t>Dini Nindya Riska</t>
  </si>
  <si>
    <t>Diona Ratnasari</t>
  </si>
  <si>
    <t>TI</t>
  </si>
  <si>
    <t>SI</t>
  </si>
  <si>
    <t>Dari 20 data set, diambil 3 data sebagai kluster.</t>
  </si>
  <si>
    <t>Masing - masing data dihitung dengan masing - masing centroid.</t>
  </si>
  <si>
    <t>CENTROID AWAL</t>
  </si>
  <si>
    <t xml:space="preserve">ITERASI 1 </t>
  </si>
  <si>
    <t>HASIL</t>
  </si>
  <si>
    <t>Hasil Akar</t>
  </si>
  <si>
    <t>Jarak ke Cluster 1</t>
  </si>
  <si>
    <t>Jarak ke Cluster 2</t>
  </si>
  <si>
    <t>Jarak ke Cluster 3</t>
  </si>
  <si>
    <t>PENGHITUNGAN JARAK ANTARA MASING - MASING DATA DENGAN CENTROID</t>
  </si>
  <si>
    <t>Jarak ke Centroid Cluster 1</t>
  </si>
  <si>
    <t>Jarak ke Centroid Cluster 2</t>
  </si>
  <si>
    <t>Jarak ke Centroid Cluster 3</t>
  </si>
  <si>
    <t>Jarak Terdekat</t>
  </si>
  <si>
    <t>C1</t>
  </si>
  <si>
    <t>C2</t>
  </si>
  <si>
    <t>C3</t>
  </si>
  <si>
    <t>(diambil dari hasil terkecil)</t>
  </si>
  <si>
    <t>CENTROID</t>
  </si>
  <si>
    <t>TOTAL BCV :</t>
  </si>
  <si>
    <t>HASIL WCV</t>
  </si>
  <si>
    <t>TOTAL WCV :</t>
  </si>
  <si>
    <t>PENGHITUNGAN BESAR RASIO : BCV / WCV =</t>
  </si>
  <si>
    <t>CLUSTER 1</t>
  </si>
  <si>
    <t>PENGHITUNGAN DM2</t>
  </si>
  <si>
    <t>PENGHITUNGAN DM3</t>
  </si>
  <si>
    <t>MEAN :</t>
  </si>
  <si>
    <t>CLUSTER 2</t>
  </si>
  <si>
    <t>CENTROID BARU</t>
  </si>
  <si>
    <t>ITERASI 2</t>
  </si>
  <si>
    <t>Centroid diambil dari data set nomor 2, 10 dan 18.</t>
  </si>
  <si>
    <t>CLUSTER 3</t>
  </si>
  <si>
    <t>PENENTUAN CLUSTER BARU (untuk iterasi 2)</t>
  </si>
  <si>
    <t>-</t>
  </si>
  <si>
    <r>
      <t xml:space="preserve">PENGHITUNGAN </t>
    </r>
    <r>
      <rPr>
        <b/>
        <i/>
        <sz val="16"/>
        <rFont val="Calibri"/>
        <family val="2"/>
        <scheme val="minor"/>
      </rPr>
      <t>BCV (BETWEEN CLUSTER VARIATION)</t>
    </r>
  </si>
  <si>
    <r>
      <t>PENGHITUNGAN W</t>
    </r>
    <r>
      <rPr>
        <b/>
        <i/>
        <sz val="16"/>
        <rFont val="Calibri"/>
        <family val="2"/>
        <scheme val="minor"/>
      </rPr>
      <t>CV (WITHIN CLUSTER VARIATION)</t>
    </r>
  </si>
  <si>
    <t>Hasil Akhir</t>
  </si>
  <si>
    <t>PENENTUAN CLUSTER BARU (untuk iterasi 3)</t>
  </si>
  <si>
    <t>PENENTUAN CLUSTER BARU (untuk iterasi 4)</t>
  </si>
  <si>
    <t>PENGHITUNGAN DM1 (Cluster 1)</t>
  </si>
  <si>
    <t>PENGHITUNGAN DM2 (Cluster 2)</t>
  </si>
  <si>
    <t>PENGHITUNGAN DM3 (Cluster 3)</t>
  </si>
  <si>
    <t>PENGHITUNGAN JARAK ANTAR MASING - MASING DATA DENGAN CENTROID</t>
  </si>
  <si>
    <t>PADA ITERASI-3  DATA TIDAK BERPINDAH CLUSTER DAN NILAI CENTROID TIDAK BERUBAH, MAKA PENGHITUNGAN DIHENTIKAN.</t>
  </si>
  <si>
    <t>PENGHITUNGAN DILANJUTKAN KE ITERASI-3.</t>
  </si>
  <si>
    <t>PENGHITUNGAN DILANJUTKAN KE ITERASI-2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</si>
</sst>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name val="Times New Roman"/>
      <family val="1"/>
    </font>
    <font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3" fillId="0" borderId="13" applyNumberFormat="0" applyFill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0" borderId="0" xfId="0" applyFont="1"/>
    <xf numFmtId="0" fontId="6" fillId="8" borderId="2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0" xfId="0" applyFont="1" applyFill="1"/>
    <xf numFmtId="0" fontId="6" fillId="2" borderId="0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6" fillId="2" borderId="0" xfId="0" quotePrefix="1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2" borderId="1" xfId="0" applyFont="1" applyFill="1" applyBorder="1"/>
    <xf numFmtId="0" fontId="12" fillId="2" borderId="0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1" xfId="0" quotePrefix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1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1" xfId="0" applyFont="1" applyFill="1" applyBorder="1" applyAlignment="1"/>
    <xf numFmtId="0" fontId="6" fillId="8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5" fillId="2" borderId="1" xfId="0" applyFont="1" applyFill="1" applyBorder="1"/>
    <xf numFmtId="0" fontId="15" fillId="0" borderId="1" xfId="0" applyFont="1" applyBorder="1"/>
    <xf numFmtId="0" fontId="4" fillId="5" borderId="1" xfId="0" applyFont="1" applyFill="1" applyBorder="1"/>
    <xf numFmtId="0" fontId="1" fillId="0" borderId="1" xfId="0" applyFont="1" applyFill="1" applyBorder="1" applyAlignment="1">
      <alignment horizontal="right"/>
    </xf>
    <xf numFmtId="0" fontId="0" fillId="2" borderId="0" xfId="0" applyFill="1"/>
    <xf numFmtId="0" fontId="1" fillId="0" borderId="2" xfId="0" applyFont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17" fillId="2" borderId="0" xfId="0" applyFont="1" applyFill="1"/>
    <xf numFmtId="0" fontId="4" fillId="7" borderId="4" xfId="0" applyFont="1" applyFill="1" applyBorder="1"/>
    <xf numFmtId="0" fontId="0" fillId="2" borderId="0" xfId="0" applyFill="1" applyBorder="1"/>
    <xf numFmtId="0" fontId="0" fillId="2" borderId="0" xfId="0" applyFill="1" applyAlignment="1">
      <alignment vertical="center"/>
    </xf>
    <xf numFmtId="0" fontId="6" fillId="0" borderId="1" xfId="0" applyFont="1" applyBorder="1"/>
    <xf numFmtId="0" fontId="6" fillId="0" borderId="1" xfId="0" applyFont="1" applyFill="1" applyBorder="1" applyAlignment="1">
      <alignment horizontal="right"/>
    </xf>
    <xf numFmtId="0" fontId="7" fillId="2" borderId="0" xfId="0" applyFont="1" applyFill="1" applyBorder="1" applyAlignment="1">
      <alignment vertical="center"/>
    </xf>
    <xf numFmtId="0" fontId="16" fillId="0" borderId="1" xfId="0" applyFont="1" applyBorder="1"/>
    <xf numFmtId="0" fontId="7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8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right" vertical="center"/>
    </xf>
    <xf numFmtId="0" fontId="1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7" borderId="0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right"/>
    </xf>
    <xf numFmtId="0" fontId="15" fillId="7" borderId="3" xfId="0" applyFont="1" applyFill="1" applyBorder="1" applyAlignment="1">
      <alignment horizontal="right"/>
    </xf>
    <xf numFmtId="0" fontId="15" fillId="7" borderId="6" xfId="0" applyFont="1" applyFill="1" applyBorder="1" applyAlignment="1">
      <alignment horizontal="right"/>
    </xf>
    <xf numFmtId="0" fontId="15" fillId="7" borderId="7" xfId="0" applyFont="1" applyFill="1" applyBorder="1" applyAlignment="1">
      <alignment horizontal="right"/>
    </xf>
    <xf numFmtId="0" fontId="16" fillId="7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15" fillId="5" borderId="1" xfId="0" applyFont="1" applyFill="1" applyBorder="1" applyAlignment="1">
      <alignment horizontal="right"/>
    </xf>
    <xf numFmtId="0" fontId="16" fillId="5" borderId="1" xfId="0" applyFont="1" applyFill="1" applyBorder="1" applyAlignment="1">
      <alignment horizontal="right" vertical="center"/>
    </xf>
    <xf numFmtId="0" fontId="16" fillId="10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right"/>
    </xf>
    <xf numFmtId="0" fontId="8" fillId="10" borderId="1" xfId="0" applyFont="1" applyFill="1" applyBorder="1" applyAlignment="1">
      <alignment horizontal="center" vertical="center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485775</xdr:colOff>
      <xdr:row>59</xdr:row>
      <xdr:rowOff>14287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706225" y="12082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485775</xdr:colOff>
      <xdr:row>59</xdr:row>
      <xdr:rowOff>14287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706225" y="12082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485775</xdr:colOff>
      <xdr:row>56</xdr:row>
      <xdr:rowOff>14287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706225" y="12072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485775</xdr:colOff>
      <xdr:row>79</xdr:row>
      <xdr:rowOff>14287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677650" y="1143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UAS%20PRA%20T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1"/>
      <sheetName val="i-2"/>
    </sheetNames>
    <sheetDataSet>
      <sheetData sheetId="0">
        <row r="35">
          <cell r="J35">
            <v>16178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5"/>
  <sheetViews>
    <sheetView tabSelected="1" topLeftCell="A163" zoomScale="59" workbookViewId="0">
      <selection activeCell="D175" sqref="D175:G175"/>
    </sheetView>
  </sheetViews>
  <sheetFormatPr defaultRowHeight="14.5" x14ac:dyDescent="0.35"/>
  <cols>
    <col min="1" max="1" width="4.7265625" customWidth="1"/>
    <col min="2" max="2" width="13.7265625" customWidth="1"/>
    <col min="3" max="3" width="23.7265625" customWidth="1"/>
    <col min="4" max="11" width="15.7265625" customWidth="1"/>
    <col min="12" max="12" width="15.54296875" customWidth="1"/>
    <col min="13" max="13" width="17.7265625" customWidth="1"/>
    <col min="14" max="14" width="17.81640625" customWidth="1"/>
  </cols>
  <sheetData>
    <row r="1" spans="1:28" ht="15.5" x14ac:dyDescent="0.3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14"/>
      <c r="N1" s="14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5.5" x14ac:dyDescent="0.3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14"/>
      <c r="N2" s="14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28" ht="15.5" x14ac:dyDescent="0.3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14"/>
      <c r="N3" s="14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28" ht="15.5" x14ac:dyDescent="0.35">
      <c r="A4" s="81" t="s">
        <v>1</v>
      </c>
      <c r="B4" s="81" t="s">
        <v>2</v>
      </c>
      <c r="C4" s="81" t="s">
        <v>3</v>
      </c>
      <c r="D4" s="85" t="s">
        <v>6</v>
      </c>
      <c r="E4" s="85"/>
      <c r="F4" s="85"/>
      <c r="G4" s="85"/>
      <c r="H4" s="85" t="s">
        <v>11</v>
      </c>
      <c r="I4" s="85"/>
      <c r="J4" s="85"/>
      <c r="K4" s="81" t="s">
        <v>4</v>
      </c>
      <c r="L4" s="81" t="s">
        <v>5</v>
      </c>
      <c r="M4" s="14"/>
      <c r="N4" s="15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5.5" x14ac:dyDescent="0.35">
      <c r="A5" s="81"/>
      <c r="B5" s="81"/>
      <c r="C5" s="81"/>
      <c r="D5" s="17" t="s">
        <v>7</v>
      </c>
      <c r="E5" s="17" t="s">
        <v>8</v>
      </c>
      <c r="F5" s="17" t="s">
        <v>9</v>
      </c>
      <c r="G5" s="17" t="s">
        <v>10</v>
      </c>
      <c r="H5" s="17" t="s">
        <v>8</v>
      </c>
      <c r="I5" s="17" t="s">
        <v>12</v>
      </c>
      <c r="J5" s="17" t="s">
        <v>13</v>
      </c>
      <c r="K5" s="81"/>
      <c r="L5" s="81"/>
      <c r="M5" s="14"/>
      <c r="N5" s="15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15.5" x14ac:dyDescent="0.35">
      <c r="A6" s="8" t="s">
        <v>14</v>
      </c>
      <c r="B6" s="8" t="s">
        <v>34</v>
      </c>
      <c r="C6" s="9" t="s">
        <v>54</v>
      </c>
      <c r="D6" s="35">
        <v>115</v>
      </c>
      <c r="E6" s="35">
        <v>76</v>
      </c>
      <c r="F6" s="35">
        <v>77</v>
      </c>
      <c r="G6" s="35">
        <v>79</v>
      </c>
      <c r="H6" s="35">
        <v>77</v>
      </c>
      <c r="I6" s="35">
        <v>79</v>
      </c>
      <c r="J6" s="35">
        <v>79</v>
      </c>
      <c r="K6" s="35">
        <v>60</v>
      </c>
      <c r="L6" s="24" t="s">
        <v>74</v>
      </c>
      <c r="M6" s="14"/>
      <c r="N6" s="14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8" ht="15.5" x14ac:dyDescent="0.35">
      <c r="A7" s="8" t="s">
        <v>15</v>
      </c>
      <c r="B7" s="8" t="s">
        <v>35</v>
      </c>
      <c r="C7" s="9" t="s">
        <v>55</v>
      </c>
      <c r="D7" s="35">
        <v>120</v>
      </c>
      <c r="E7" s="35">
        <v>77</v>
      </c>
      <c r="F7" s="35">
        <v>85</v>
      </c>
      <c r="G7" s="35">
        <v>79</v>
      </c>
      <c r="H7" s="35">
        <v>77</v>
      </c>
      <c r="I7" s="35">
        <v>81</v>
      </c>
      <c r="J7" s="35">
        <v>84</v>
      </c>
      <c r="K7" s="35">
        <v>60</v>
      </c>
      <c r="L7" s="24" t="s">
        <v>74</v>
      </c>
      <c r="M7" s="14"/>
      <c r="N7" s="14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8" ht="15.5" x14ac:dyDescent="0.35">
      <c r="A8" s="8" t="s">
        <v>16</v>
      </c>
      <c r="B8" s="8" t="s">
        <v>36</v>
      </c>
      <c r="C8" s="9" t="s">
        <v>56</v>
      </c>
      <c r="D8" s="35">
        <v>115</v>
      </c>
      <c r="E8" s="35">
        <v>77</v>
      </c>
      <c r="F8" s="35">
        <v>79</v>
      </c>
      <c r="G8" s="35">
        <v>79</v>
      </c>
      <c r="H8" s="35">
        <v>77</v>
      </c>
      <c r="I8" s="35">
        <v>80</v>
      </c>
      <c r="J8" s="35">
        <v>84</v>
      </c>
      <c r="K8" s="35">
        <v>60</v>
      </c>
      <c r="L8" s="24" t="s">
        <v>74</v>
      </c>
      <c r="M8" s="14"/>
      <c r="N8" s="14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28" ht="15.5" x14ac:dyDescent="0.35">
      <c r="A9" s="8" t="s">
        <v>17</v>
      </c>
      <c r="B9" s="8" t="s">
        <v>37</v>
      </c>
      <c r="C9" s="9" t="s">
        <v>57</v>
      </c>
      <c r="D9" s="35">
        <v>110</v>
      </c>
      <c r="E9" s="35">
        <v>76</v>
      </c>
      <c r="F9" s="35">
        <v>79</v>
      </c>
      <c r="G9" s="35">
        <v>79</v>
      </c>
      <c r="H9" s="35">
        <v>78</v>
      </c>
      <c r="I9" s="35">
        <v>81</v>
      </c>
      <c r="J9" s="35">
        <v>84</v>
      </c>
      <c r="K9" s="35">
        <v>60</v>
      </c>
      <c r="L9" s="24" t="s">
        <v>74</v>
      </c>
      <c r="M9" s="14"/>
      <c r="N9" s="14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28" ht="15.5" x14ac:dyDescent="0.35">
      <c r="A10" s="8" t="s">
        <v>18</v>
      </c>
      <c r="B10" s="8" t="s">
        <v>38</v>
      </c>
      <c r="C10" s="9" t="s">
        <v>58</v>
      </c>
      <c r="D10" s="35">
        <v>112</v>
      </c>
      <c r="E10" s="35">
        <v>76</v>
      </c>
      <c r="F10" s="35">
        <v>80</v>
      </c>
      <c r="G10" s="35">
        <v>83</v>
      </c>
      <c r="H10" s="35">
        <v>77</v>
      </c>
      <c r="I10" s="35">
        <v>81</v>
      </c>
      <c r="J10" s="35">
        <v>84</v>
      </c>
      <c r="K10" s="35">
        <v>60</v>
      </c>
      <c r="L10" s="24" t="s">
        <v>74</v>
      </c>
      <c r="M10" s="14"/>
      <c r="N10" s="14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8" ht="15.5" x14ac:dyDescent="0.35">
      <c r="A11" s="8" t="s">
        <v>19</v>
      </c>
      <c r="B11" s="8" t="s">
        <v>39</v>
      </c>
      <c r="C11" s="9" t="s">
        <v>59</v>
      </c>
      <c r="D11" s="35">
        <v>109</v>
      </c>
      <c r="E11" s="35">
        <v>76</v>
      </c>
      <c r="F11" s="35">
        <v>77</v>
      </c>
      <c r="G11" s="35">
        <v>84</v>
      </c>
      <c r="H11" s="35">
        <v>77</v>
      </c>
      <c r="I11" s="35">
        <v>80</v>
      </c>
      <c r="J11" s="35">
        <v>81</v>
      </c>
      <c r="K11" s="35">
        <v>60</v>
      </c>
      <c r="L11" s="24" t="s">
        <v>74</v>
      </c>
      <c r="M11" s="14"/>
      <c r="N11" s="14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8" ht="15.5" x14ac:dyDescent="0.35">
      <c r="A12" s="8" t="s">
        <v>20</v>
      </c>
      <c r="B12" s="8" t="s">
        <v>40</v>
      </c>
      <c r="C12" s="9" t="s">
        <v>60</v>
      </c>
      <c r="D12" s="35">
        <v>105</v>
      </c>
      <c r="E12" s="35">
        <v>76</v>
      </c>
      <c r="F12" s="35">
        <v>81</v>
      </c>
      <c r="G12" s="35">
        <v>83</v>
      </c>
      <c r="H12" s="35">
        <v>77</v>
      </c>
      <c r="I12" s="35">
        <v>82</v>
      </c>
      <c r="J12" s="35">
        <v>84</v>
      </c>
      <c r="K12" s="35">
        <v>60</v>
      </c>
      <c r="L12" s="24" t="s">
        <v>74</v>
      </c>
      <c r="M12" s="14"/>
      <c r="N12" s="14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8" ht="15.5" x14ac:dyDescent="0.35">
      <c r="A13" s="8" t="s">
        <v>21</v>
      </c>
      <c r="B13" s="8" t="s">
        <v>41</v>
      </c>
      <c r="C13" s="9" t="s">
        <v>61</v>
      </c>
      <c r="D13" s="35">
        <v>110</v>
      </c>
      <c r="E13" s="35">
        <v>76</v>
      </c>
      <c r="F13" s="35">
        <v>80</v>
      </c>
      <c r="G13" s="35">
        <v>83</v>
      </c>
      <c r="H13" s="35">
        <v>76</v>
      </c>
      <c r="I13" s="35">
        <v>81</v>
      </c>
      <c r="J13" s="35">
        <v>81</v>
      </c>
      <c r="K13" s="35">
        <v>60</v>
      </c>
      <c r="L13" s="24" t="s">
        <v>74</v>
      </c>
      <c r="M13" s="14"/>
      <c r="N13" s="14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28" ht="15.5" x14ac:dyDescent="0.35">
      <c r="A14" s="8" t="s">
        <v>22</v>
      </c>
      <c r="B14" s="8" t="s">
        <v>42</v>
      </c>
      <c r="C14" s="9" t="s">
        <v>62</v>
      </c>
      <c r="D14" s="35">
        <v>112</v>
      </c>
      <c r="E14" s="35">
        <v>80</v>
      </c>
      <c r="F14" s="35">
        <v>77</v>
      </c>
      <c r="G14" s="35">
        <v>80</v>
      </c>
      <c r="H14" s="35">
        <v>78</v>
      </c>
      <c r="I14" s="35">
        <v>80</v>
      </c>
      <c r="J14" s="35">
        <v>80</v>
      </c>
      <c r="K14" s="35">
        <v>60</v>
      </c>
      <c r="L14" s="24" t="s">
        <v>74</v>
      </c>
      <c r="M14" s="14"/>
      <c r="N14" s="14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8" ht="15.5" x14ac:dyDescent="0.35">
      <c r="A15" s="8" t="s">
        <v>23</v>
      </c>
      <c r="B15" s="8" t="s">
        <v>43</v>
      </c>
      <c r="C15" s="9" t="s">
        <v>63</v>
      </c>
      <c r="D15" s="35">
        <v>120</v>
      </c>
      <c r="E15" s="35">
        <v>78</v>
      </c>
      <c r="F15" s="35">
        <v>80</v>
      </c>
      <c r="G15" s="35">
        <v>81</v>
      </c>
      <c r="H15" s="35">
        <v>78</v>
      </c>
      <c r="I15" s="35">
        <v>81</v>
      </c>
      <c r="J15" s="35">
        <v>86</v>
      </c>
      <c r="K15" s="35">
        <v>60</v>
      </c>
      <c r="L15" s="24" t="s">
        <v>74</v>
      </c>
      <c r="M15" s="14"/>
      <c r="N15" s="14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28" ht="15.5" x14ac:dyDescent="0.35">
      <c r="A16" s="8" t="s">
        <v>24</v>
      </c>
      <c r="B16" s="8" t="s">
        <v>44</v>
      </c>
      <c r="C16" s="9" t="s">
        <v>64</v>
      </c>
      <c r="D16" s="35">
        <v>107</v>
      </c>
      <c r="E16" s="35">
        <v>75</v>
      </c>
      <c r="F16" s="35">
        <v>79</v>
      </c>
      <c r="G16" s="35">
        <v>75</v>
      </c>
      <c r="H16" s="35">
        <v>76</v>
      </c>
      <c r="I16" s="35">
        <v>80</v>
      </c>
      <c r="J16" s="35">
        <v>78</v>
      </c>
      <c r="K16" s="35">
        <v>40</v>
      </c>
      <c r="L16" s="24" t="s">
        <v>75</v>
      </c>
      <c r="M16" s="14"/>
      <c r="N16" s="14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15.5" x14ac:dyDescent="0.35">
      <c r="A17" s="8" t="s">
        <v>25</v>
      </c>
      <c r="B17" s="8" t="s">
        <v>45</v>
      </c>
      <c r="C17" s="9" t="s">
        <v>65</v>
      </c>
      <c r="D17" s="35">
        <v>115</v>
      </c>
      <c r="E17" s="35">
        <v>76</v>
      </c>
      <c r="F17" s="35">
        <v>80</v>
      </c>
      <c r="G17" s="35">
        <v>77</v>
      </c>
      <c r="H17" s="35">
        <v>77</v>
      </c>
      <c r="I17" s="35">
        <v>81</v>
      </c>
      <c r="J17" s="35">
        <v>82</v>
      </c>
      <c r="K17" s="35">
        <v>40</v>
      </c>
      <c r="L17" s="24" t="s">
        <v>75</v>
      </c>
      <c r="M17" s="14"/>
      <c r="N17" s="14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15.5" x14ac:dyDescent="0.35">
      <c r="A18" s="8" t="s">
        <v>26</v>
      </c>
      <c r="B18" s="8" t="s">
        <v>46</v>
      </c>
      <c r="C18" s="9" t="s">
        <v>66</v>
      </c>
      <c r="D18" s="35">
        <v>112</v>
      </c>
      <c r="E18" s="35">
        <v>78</v>
      </c>
      <c r="F18" s="35">
        <v>82</v>
      </c>
      <c r="G18" s="35">
        <v>75</v>
      </c>
      <c r="H18" s="35">
        <v>81</v>
      </c>
      <c r="I18" s="35">
        <v>80</v>
      </c>
      <c r="J18" s="35">
        <v>81</v>
      </c>
      <c r="K18" s="35">
        <v>40</v>
      </c>
      <c r="L18" s="24" t="s">
        <v>75</v>
      </c>
      <c r="M18" s="14"/>
      <c r="N18" s="14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15.5" x14ac:dyDescent="0.35">
      <c r="A19" s="8" t="s">
        <v>27</v>
      </c>
      <c r="B19" s="8" t="s">
        <v>47</v>
      </c>
      <c r="C19" s="9" t="s">
        <v>67</v>
      </c>
      <c r="D19" s="35">
        <v>115</v>
      </c>
      <c r="E19" s="35">
        <v>79</v>
      </c>
      <c r="F19" s="35">
        <v>80</v>
      </c>
      <c r="G19" s="35">
        <v>75</v>
      </c>
      <c r="H19" s="35">
        <v>83</v>
      </c>
      <c r="I19" s="35">
        <v>81</v>
      </c>
      <c r="J19" s="35">
        <v>81</v>
      </c>
      <c r="K19" s="35">
        <v>40</v>
      </c>
      <c r="L19" s="24" t="s">
        <v>75</v>
      </c>
      <c r="M19" s="14"/>
      <c r="N19" s="14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15.5" x14ac:dyDescent="0.35">
      <c r="A20" s="8" t="s">
        <v>28</v>
      </c>
      <c r="B20" s="8" t="s">
        <v>48</v>
      </c>
      <c r="C20" s="9" t="s">
        <v>68</v>
      </c>
      <c r="D20" s="35">
        <v>110</v>
      </c>
      <c r="E20" s="35">
        <v>76</v>
      </c>
      <c r="F20" s="35">
        <v>79</v>
      </c>
      <c r="G20" s="35">
        <v>78</v>
      </c>
      <c r="H20" s="35">
        <v>81</v>
      </c>
      <c r="I20" s="35">
        <v>82</v>
      </c>
      <c r="J20" s="35">
        <v>81</v>
      </c>
      <c r="K20" s="35">
        <v>40</v>
      </c>
      <c r="L20" s="24" t="s">
        <v>75</v>
      </c>
      <c r="M20" s="14"/>
      <c r="N20" s="14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5.5" x14ac:dyDescent="0.35">
      <c r="A21" s="8" t="s">
        <v>29</v>
      </c>
      <c r="B21" s="8" t="s">
        <v>49</v>
      </c>
      <c r="C21" s="9" t="s">
        <v>69</v>
      </c>
      <c r="D21" s="35">
        <v>107</v>
      </c>
      <c r="E21" s="35">
        <v>76</v>
      </c>
      <c r="F21" s="35">
        <v>77</v>
      </c>
      <c r="G21" s="35">
        <v>77</v>
      </c>
      <c r="H21" s="35">
        <v>77</v>
      </c>
      <c r="I21" s="35">
        <v>80</v>
      </c>
      <c r="J21" s="35">
        <v>79</v>
      </c>
      <c r="K21" s="35">
        <v>40</v>
      </c>
      <c r="L21" s="24" t="s">
        <v>75</v>
      </c>
      <c r="M21" s="14"/>
      <c r="N21" s="14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15.5" x14ac:dyDescent="0.35">
      <c r="A22" s="8" t="s">
        <v>30</v>
      </c>
      <c r="B22" s="8" t="s">
        <v>50</v>
      </c>
      <c r="C22" s="9" t="s">
        <v>70</v>
      </c>
      <c r="D22" s="35">
        <v>118</v>
      </c>
      <c r="E22" s="35">
        <v>76</v>
      </c>
      <c r="F22" s="35">
        <v>80</v>
      </c>
      <c r="G22" s="35">
        <v>74</v>
      </c>
      <c r="H22" s="35">
        <v>81</v>
      </c>
      <c r="I22" s="35">
        <v>80</v>
      </c>
      <c r="J22" s="35">
        <v>83</v>
      </c>
      <c r="K22" s="35">
        <v>40</v>
      </c>
      <c r="L22" s="24" t="s">
        <v>75</v>
      </c>
      <c r="M22" s="14"/>
      <c r="N22" s="14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ht="15.5" x14ac:dyDescent="0.35">
      <c r="A23" s="8" t="s">
        <v>31</v>
      </c>
      <c r="B23" s="8" t="s">
        <v>51</v>
      </c>
      <c r="C23" s="9" t="s">
        <v>71</v>
      </c>
      <c r="D23" s="35">
        <v>120</v>
      </c>
      <c r="E23" s="35">
        <v>76</v>
      </c>
      <c r="F23" s="35">
        <v>80</v>
      </c>
      <c r="G23" s="35">
        <v>73</v>
      </c>
      <c r="H23" s="35">
        <v>83</v>
      </c>
      <c r="I23" s="35">
        <v>80</v>
      </c>
      <c r="J23" s="35">
        <v>82</v>
      </c>
      <c r="K23" s="35">
        <v>40</v>
      </c>
      <c r="L23" s="24" t="s">
        <v>75</v>
      </c>
      <c r="M23" s="14"/>
      <c r="N23" s="14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ht="15.5" x14ac:dyDescent="0.35">
      <c r="A24" s="8" t="s">
        <v>32</v>
      </c>
      <c r="B24" s="8" t="s">
        <v>52</v>
      </c>
      <c r="C24" s="9" t="s">
        <v>72</v>
      </c>
      <c r="D24" s="35">
        <v>114</v>
      </c>
      <c r="E24" s="35">
        <v>81</v>
      </c>
      <c r="F24" s="35">
        <v>79</v>
      </c>
      <c r="G24" s="35">
        <v>73</v>
      </c>
      <c r="H24" s="35">
        <v>77</v>
      </c>
      <c r="I24" s="35">
        <v>82</v>
      </c>
      <c r="J24" s="35">
        <v>81</v>
      </c>
      <c r="K24" s="35">
        <v>40</v>
      </c>
      <c r="L24" s="24" t="s">
        <v>75</v>
      </c>
      <c r="M24" s="14"/>
      <c r="N24" s="14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ht="15.5" x14ac:dyDescent="0.35">
      <c r="A25" s="8" t="s">
        <v>33</v>
      </c>
      <c r="B25" s="8" t="s">
        <v>53</v>
      </c>
      <c r="C25" s="9" t="s">
        <v>73</v>
      </c>
      <c r="D25" s="35">
        <v>110</v>
      </c>
      <c r="E25" s="35">
        <v>79</v>
      </c>
      <c r="F25" s="35">
        <v>84</v>
      </c>
      <c r="G25" s="35">
        <v>80</v>
      </c>
      <c r="H25" s="35">
        <v>80</v>
      </c>
      <c r="I25" s="35">
        <v>82</v>
      </c>
      <c r="J25" s="35">
        <v>80</v>
      </c>
      <c r="K25" s="35">
        <v>40</v>
      </c>
      <c r="L25" s="24" t="s">
        <v>75</v>
      </c>
      <c r="M25" s="14"/>
      <c r="N25" s="14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8" ht="15.5" x14ac:dyDescent="0.35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21" x14ac:dyDescent="0.5">
      <c r="A27" s="87" t="s">
        <v>76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14"/>
      <c r="N27" s="14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21" x14ac:dyDescent="0.5">
      <c r="A28" s="87" t="s">
        <v>106</v>
      </c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14"/>
      <c r="N28" s="14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.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21" x14ac:dyDescent="0.35">
      <c r="A30" s="83" t="s">
        <v>78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14"/>
      <c r="N30" s="14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spans="1:28" ht="15.5" x14ac:dyDescent="0.35">
      <c r="A31" s="8">
        <v>1</v>
      </c>
      <c r="B31" s="8" t="s">
        <v>35</v>
      </c>
      <c r="C31" s="9" t="s">
        <v>55</v>
      </c>
      <c r="D31" s="35">
        <v>120</v>
      </c>
      <c r="E31" s="35">
        <v>77</v>
      </c>
      <c r="F31" s="35">
        <v>85</v>
      </c>
      <c r="G31" s="35">
        <v>79</v>
      </c>
      <c r="H31" s="35">
        <v>77</v>
      </c>
      <c r="I31" s="35">
        <v>81</v>
      </c>
      <c r="J31" s="35">
        <v>84</v>
      </c>
      <c r="K31" s="35">
        <v>60</v>
      </c>
      <c r="L31" s="24" t="s">
        <v>74</v>
      </c>
      <c r="M31" s="14"/>
      <c r="N31" s="14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5.5" x14ac:dyDescent="0.35">
      <c r="A32" s="8">
        <v>2</v>
      </c>
      <c r="B32" s="8" t="s">
        <v>43</v>
      </c>
      <c r="C32" s="9" t="s">
        <v>63</v>
      </c>
      <c r="D32" s="35">
        <v>120</v>
      </c>
      <c r="E32" s="35">
        <v>78</v>
      </c>
      <c r="F32" s="35">
        <v>80</v>
      </c>
      <c r="G32" s="35">
        <v>81</v>
      </c>
      <c r="H32" s="35">
        <v>78</v>
      </c>
      <c r="I32" s="35">
        <v>81</v>
      </c>
      <c r="J32" s="35">
        <v>86</v>
      </c>
      <c r="K32" s="35">
        <v>60</v>
      </c>
      <c r="L32" s="24" t="s">
        <v>74</v>
      </c>
      <c r="M32" s="14"/>
      <c r="N32" s="14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5" x14ac:dyDescent="0.35">
      <c r="A33" s="8">
        <v>3</v>
      </c>
      <c r="B33" s="8" t="s">
        <v>51</v>
      </c>
      <c r="C33" s="9" t="s">
        <v>71</v>
      </c>
      <c r="D33" s="35">
        <v>120</v>
      </c>
      <c r="E33" s="35">
        <v>76</v>
      </c>
      <c r="F33" s="35">
        <v>80</v>
      </c>
      <c r="G33" s="35">
        <v>73</v>
      </c>
      <c r="H33" s="35">
        <v>83</v>
      </c>
      <c r="I33" s="35">
        <v>80</v>
      </c>
      <c r="J33" s="35">
        <v>82</v>
      </c>
      <c r="K33" s="35">
        <v>40</v>
      </c>
      <c r="L33" s="24" t="s">
        <v>75</v>
      </c>
      <c r="M33" s="14"/>
      <c r="N33" s="14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.5" x14ac:dyDescent="0.3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14"/>
      <c r="N34" s="14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21" customHeight="1" x14ac:dyDescent="0.35">
      <c r="A35" s="83" t="s">
        <v>79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8" ht="21" customHeight="1" x14ac:dyDescent="0.3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8" ht="18.5" x14ac:dyDescent="0.45">
      <c r="A37" s="66" t="s">
        <v>115</v>
      </c>
      <c r="B37" s="66"/>
      <c r="C37" s="66"/>
      <c r="D37" s="67" t="s">
        <v>77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8" ht="15.5" x14ac:dyDescent="0.35">
      <c r="A38" s="20" t="s">
        <v>1</v>
      </c>
      <c r="B38" s="20" t="s">
        <v>2</v>
      </c>
      <c r="C38" s="20" t="s">
        <v>3</v>
      </c>
      <c r="D38" s="17" t="s">
        <v>6</v>
      </c>
      <c r="E38" s="17"/>
      <c r="F38" s="17"/>
      <c r="G38" s="17" t="s">
        <v>11</v>
      </c>
      <c r="H38" s="17"/>
      <c r="I38" s="17"/>
      <c r="J38" s="17"/>
      <c r="K38" s="20" t="s">
        <v>4</v>
      </c>
      <c r="L38" s="20" t="s">
        <v>5</v>
      </c>
      <c r="M38" s="20" t="s">
        <v>80</v>
      </c>
      <c r="N38" s="20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8" ht="15.5" x14ac:dyDescent="0.35">
      <c r="A39" s="20"/>
      <c r="B39" s="20"/>
      <c r="C39" s="20"/>
      <c r="D39" s="17" t="s">
        <v>7</v>
      </c>
      <c r="E39" s="17" t="s">
        <v>8</v>
      </c>
      <c r="F39" s="17" t="s">
        <v>9</v>
      </c>
      <c r="G39" s="17" t="s">
        <v>10</v>
      </c>
      <c r="H39" s="17" t="s">
        <v>8</v>
      </c>
      <c r="I39" s="17" t="s">
        <v>12</v>
      </c>
      <c r="J39" s="17" t="s">
        <v>13</v>
      </c>
      <c r="K39" s="20"/>
      <c r="L39" s="20"/>
      <c r="M39" s="20" t="s">
        <v>81</v>
      </c>
      <c r="N39" s="20" t="s">
        <v>82</v>
      </c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8" ht="15.5" x14ac:dyDescent="0.35">
      <c r="A40" s="8" t="s">
        <v>14</v>
      </c>
      <c r="B40" s="8" t="s">
        <v>34</v>
      </c>
      <c r="C40" s="9" t="s">
        <v>54</v>
      </c>
      <c r="D40" s="35">
        <f>POWER(D6-D31,2)</f>
        <v>25</v>
      </c>
      <c r="E40" s="35">
        <f t="shared" ref="E40:K40" si="0">POWER(E6-E31,2)</f>
        <v>1</v>
      </c>
      <c r="F40" s="35">
        <f t="shared" si="0"/>
        <v>64</v>
      </c>
      <c r="G40" s="35">
        <f t="shared" si="0"/>
        <v>0</v>
      </c>
      <c r="H40" s="35">
        <f t="shared" si="0"/>
        <v>0</v>
      </c>
      <c r="I40" s="35">
        <f t="shared" si="0"/>
        <v>4</v>
      </c>
      <c r="J40" s="35">
        <f t="shared" si="0"/>
        <v>25</v>
      </c>
      <c r="K40" s="35">
        <f t="shared" si="0"/>
        <v>0</v>
      </c>
      <c r="L40" s="24" t="s">
        <v>74</v>
      </c>
      <c r="M40" s="21">
        <f>SUM('[1]i-1'!$J$35)</f>
        <v>16178</v>
      </c>
      <c r="N40" s="21">
        <f>SQRT(M40)</f>
        <v>127.1927670899568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8" ht="15.5" x14ac:dyDescent="0.35">
      <c r="A41" s="8" t="s">
        <v>15</v>
      </c>
      <c r="B41" s="8" t="s">
        <v>35</v>
      </c>
      <c r="C41" s="9" t="s">
        <v>55</v>
      </c>
      <c r="D41" s="35">
        <f>POWER(D7-D31,2)</f>
        <v>0</v>
      </c>
      <c r="E41" s="35">
        <f t="shared" ref="E41:K41" si="1">POWER(E7-E31,2)</f>
        <v>0</v>
      </c>
      <c r="F41" s="35">
        <f t="shared" si="1"/>
        <v>0</v>
      </c>
      <c r="G41" s="35">
        <f t="shared" si="1"/>
        <v>0</v>
      </c>
      <c r="H41" s="35">
        <f t="shared" si="1"/>
        <v>0</v>
      </c>
      <c r="I41" s="35">
        <f t="shared" si="1"/>
        <v>0</v>
      </c>
      <c r="J41" s="35">
        <f t="shared" si="1"/>
        <v>0</v>
      </c>
      <c r="K41" s="35">
        <f t="shared" si="1"/>
        <v>0</v>
      </c>
      <c r="L41" s="24" t="s">
        <v>74</v>
      </c>
      <c r="M41" s="21">
        <f t="shared" ref="M41:M59" si="2">SQRT(D41+E41+F41+G41+H41+I41+J41+K41)</f>
        <v>0</v>
      </c>
      <c r="N41" s="21">
        <f t="shared" ref="N41:N59" si="3">SQRT(M41)</f>
        <v>0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8" ht="15.5" x14ac:dyDescent="0.35">
      <c r="A42" s="8" t="s">
        <v>16</v>
      </c>
      <c r="B42" s="8" t="s">
        <v>36</v>
      </c>
      <c r="C42" s="9" t="s">
        <v>56</v>
      </c>
      <c r="D42" s="35">
        <f>POWER(D8-D31,2)</f>
        <v>25</v>
      </c>
      <c r="E42" s="35">
        <f t="shared" ref="E42:K42" si="4">POWER(E8-E31,2)</f>
        <v>0</v>
      </c>
      <c r="F42" s="35">
        <f t="shared" si="4"/>
        <v>36</v>
      </c>
      <c r="G42" s="35">
        <f t="shared" si="4"/>
        <v>0</v>
      </c>
      <c r="H42" s="35">
        <f t="shared" si="4"/>
        <v>0</v>
      </c>
      <c r="I42" s="35">
        <f t="shared" si="4"/>
        <v>1</v>
      </c>
      <c r="J42" s="35">
        <f t="shared" si="4"/>
        <v>0</v>
      </c>
      <c r="K42" s="35">
        <f t="shared" si="4"/>
        <v>0</v>
      </c>
      <c r="L42" s="24" t="s">
        <v>74</v>
      </c>
      <c r="M42" s="21">
        <f t="shared" si="2"/>
        <v>7.8740078740118111</v>
      </c>
      <c r="N42" s="21">
        <f t="shared" si="3"/>
        <v>2.8060662632966831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8" ht="15.5" x14ac:dyDescent="0.35">
      <c r="A43" s="8" t="s">
        <v>17</v>
      </c>
      <c r="B43" s="8" t="s">
        <v>37</v>
      </c>
      <c r="C43" s="9" t="s">
        <v>57</v>
      </c>
      <c r="D43" s="35">
        <f>POWER(D9-D31,2)</f>
        <v>100</v>
      </c>
      <c r="E43" s="35">
        <f t="shared" ref="E43:K43" si="5">POWER(E9-E31,2)</f>
        <v>1</v>
      </c>
      <c r="F43" s="35">
        <f t="shared" si="5"/>
        <v>36</v>
      </c>
      <c r="G43" s="35">
        <f t="shared" si="5"/>
        <v>0</v>
      </c>
      <c r="H43" s="35">
        <f t="shared" si="5"/>
        <v>1</v>
      </c>
      <c r="I43" s="35">
        <f t="shared" si="5"/>
        <v>0</v>
      </c>
      <c r="J43" s="35">
        <f t="shared" si="5"/>
        <v>0</v>
      </c>
      <c r="K43" s="35">
        <f t="shared" si="5"/>
        <v>0</v>
      </c>
      <c r="L43" s="24" t="s">
        <v>74</v>
      </c>
      <c r="M43" s="21">
        <f t="shared" si="2"/>
        <v>11.74734012447073</v>
      </c>
      <c r="N43" s="21">
        <f t="shared" si="3"/>
        <v>3.4274392955194304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8" ht="15.5" x14ac:dyDescent="0.35">
      <c r="A44" s="8" t="s">
        <v>18</v>
      </c>
      <c r="B44" s="8" t="s">
        <v>38</v>
      </c>
      <c r="C44" s="9" t="s">
        <v>58</v>
      </c>
      <c r="D44" s="35">
        <f>POWER(D10-D31,2)</f>
        <v>64</v>
      </c>
      <c r="E44" s="35">
        <f t="shared" ref="E44:K44" si="6">POWER(E10-E31,2)</f>
        <v>1</v>
      </c>
      <c r="F44" s="35">
        <f t="shared" si="6"/>
        <v>25</v>
      </c>
      <c r="G44" s="35">
        <f t="shared" si="6"/>
        <v>16</v>
      </c>
      <c r="H44" s="35">
        <f t="shared" si="6"/>
        <v>0</v>
      </c>
      <c r="I44" s="35">
        <f t="shared" si="6"/>
        <v>0</v>
      </c>
      <c r="J44" s="35">
        <f t="shared" si="6"/>
        <v>0</v>
      </c>
      <c r="K44" s="35">
        <f t="shared" si="6"/>
        <v>0</v>
      </c>
      <c r="L44" s="24" t="s">
        <v>74</v>
      </c>
      <c r="M44" s="21">
        <f t="shared" si="2"/>
        <v>10.295630140987001</v>
      </c>
      <c r="N44" s="21">
        <f t="shared" si="3"/>
        <v>3.208680436096278</v>
      </c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8" ht="15.5" x14ac:dyDescent="0.35">
      <c r="A45" s="8" t="s">
        <v>19</v>
      </c>
      <c r="B45" s="8" t="s">
        <v>39</v>
      </c>
      <c r="C45" s="9" t="s">
        <v>59</v>
      </c>
      <c r="D45" s="35">
        <f>POWER(D11-D31,2)</f>
        <v>121</v>
      </c>
      <c r="E45" s="35">
        <f t="shared" ref="E45:K45" si="7">POWER(E11-E31,2)</f>
        <v>1</v>
      </c>
      <c r="F45" s="35">
        <f t="shared" si="7"/>
        <v>64</v>
      </c>
      <c r="G45" s="35">
        <f t="shared" si="7"/>
        <v>25</v>
      </c>
      <c r="H45" s="35">
        <f t="shared" si="7"/>
        <v>0</v>
      </c>
      <c r="I45" s="35">
        <f t="shared" si="7"/>
        <v>1</v>
      </c>
      <c r="J45" s="35">
        <f t="shared" si="7"/>
        <v>9</v>
      </c>
      <c r="K45" s="35">
        <f t="shared" si="7"/>
        <v>0</v>
      </c>
      <c r="L45" s="24" t="s">
        <v>74</v>
      </c>
      <c r="M45" s="21">
        <f t="shared" si="2"/>
        <v>14.866068747318506</v>
      </c>
      <c r="N45" s="21">
        <f t="shared" si="3"/>
        <v>3.8556541270345432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8" ht="15.5" x14ac:dyDescent="0.35">
      <c r="A46" s="8" t="s">
        <v>20</v>
      </c>
      <c r="B46" s="8" t="s">
        <v>40</v>
      </c>
      <c r="C46" s="9" t="s">
        <v>60</v>
      </c>
      <c r="D46" s="35">
        <f>POWER(D12-D31,2)</f>
        <v>225</v>
      </c>
      <c r="E46" s="35">
        <f t="shared" ref="E46:K46" si="8">POWER(E12-E31,2)</f>
        <v>1</v>
      </c>
      <c r="F46" s="35">
        <f t="shared" si="8"/>
        <v>16</v>
      </c>
      <c r="G46" s="35">
        <f t="shared" si="8"/>
        <v>16</v>
      </c>
      <c r="H46" s="35">
        <f t="shared" si="8"/>
        <v>0</v>
      </c>
      <c r="I46" s="35">
        <f t="shared" si="8"/>
        <v>1</v>
      </c>
      <c r="J46" s="35">
        <f t="shared" si="8"/>
        <v>0</v>
      </c>
      <c r="K46" s="35">
        <f t="shared" si="8"/>
        <v>0</v>
      </c>
      <c r="L46" s="24" t="s">
        <v>74</v>
      </c>
      <c r="M46" s="21">
        <f t="shared" si="2"/>
        <v>16.093476939431081</v>
      </c>
      <c r="N46" s="21">
        <f t="shared" si="3"/>
        <v>4.0116676008152874</v>
      </c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8" ht="15.5" x14ac:dyDescent="0.35">
      <c r="A47" s="8" t="s">
        <v>21</v>
      </c>
      <c r="B47" s="8" t="s">
        <v>41</v>
      </c>
      <c r="C47" s="9" t="s">
        <v>61</v>
      </c>
      <c r="D47" s="35">
        <f>POWER(D13-D31,2)</f>
        <v>100</v>
      </c>
      <c r="E47" s="35">
        <f t="shared" ref="E47:K47" si="9">POWER(E13-E31,2)</f>
        <v>1</v>
      </c>
      <c r="F47" s="35">
        <f t="shared" si="9"/>
        <v>25</v>
      </c>
      <c r="G47" s="35">
        <f t="shared" si="9"/>
        <v>16</v>
      </c>
      <c r="H47" s="35">
        <f t="shared" si="9"/>
        <v>1</v>
      </c>
      <c r="I47" s="35">
        <f t="shared" si="9"/>
        <v>0</v>
      </c>
      <c r="J47" s="35">
        <f t="shared" si="9"/>
        <v>9</v>
      </c>
      <c r="K47" s="35">
        <f t="shared" si="9"/>
        <v>0</v>
      </c>
      <c r="L47" s="24" t="s">
        <v>74</v>
      </c>
      <c r="M47" s="21">
        <f t="shared" si="2"/>
        <v>12.328828005937952</v>
      </c>
      <c r="N47" s="21">
        <f t="shared" si="3"/>
        <v>3.5112430855664138</v>
      </c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8" ht="15.5" x14ac:dyDescent="0.35">
      <c r="A48" s="8" t="s">
        <v>22</v>
      </c>
      <c r="B48" s="8" t="s">
        <v>42</v>
      </c>
      <c r="C48" s="9" t="s">
        <v>62</v>
      </c>
      <c r="D48" s="35">
        <f>POWER(D14-D31,2)</f>
        <v>64</v>
      </c>
      <c r="E48" s="35">
        <f t="shared" ref="E48:K48" si="10">POWER(E14-E31,2)</f>
        <v>9</v>
      </c>
      <c r="F48" s="35">
        <f t="shared" si="10"/>
        <v>64</v>
      </c>
      <c r="G48" s="35">
        <f t="shared" si="10"/>
        <v>1</v>
      </c>
      <c r="H48" s="35">
        <f t="shared" si="10"/>
        <v>1</v>
      </c>
      <c r="I48" s="35">
        <f t="shared" si="10"/>
        <v>1</v>
      </c>
      <c r="J48" s="35">
        <f t="shared" si="10"/>
        <v>16</v>
      </c>
      <c r="K48" s="35">
        <f t="shared" si="10"/>
        <v>0</v>
      </c>
      <c r="L48" s="24" t="s">
        <v>74</v>
      </c>
      <c r="M48" s="21">
        <f t="shared" si="2"/>
        <v>12.489995996796797</v>
      </c>
      <c r="N48" s="21">
        <f t="shared" si="3"/>
        <v>3.5341188430493955</v>
      </c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15.5" x14ac:dyDescent="0.35">
      <c r="A49" s="8" t="s">
        <v>23</v>
      </c>
      <c r="B49" s="8" t="s">
        <v>43</v>
      </c>
      <c r="C49" s="9" t="s">
        <v>63</v>
      </c>
      <c r="D49" s="35">
        <f>POWER(D15-D31,2)</f>
        <v>0</v>
      </c>
      <c r="E49" s="35">
        <f t="shared" ref="E49:K49" si="11">POWER(E15-E31,2)</f>
        <v>1</v>
      </c>
      <c r="F49" s="35">
        <f t="shared" si="11"/>
        <v>25</v>
      </c>
      <c r="G49" s="35">
        <f t="shared" si="11"/>
        <v>4</v>
      </c>
      <c r="H49" s="35">
        <f t="shared" si="11"/>
        <v>1</v>
      </c>
      <c r="I49" s="35">
        <f t="shared" si="11"/>
        <v>0</v>
      </c>
      <c r="J49" s="35">
        <f t="shared" si="11"/>
        <v>4</v>
      </c>
      <c r="K49" s="35">
        <f t="shared" si="11"/>
        <v>0</v>
      </c>
      <c r="L49" s="24" t="s">
        <v>74</v>
      </c>
      <c r="M49" s="21">
        <f t="shared" si="2"/>
        <v>5.9160797830996161</v>
      </c>
      <c r="N49" s="21">
        <f t="shared" si="3"/>
        <v>2.4322992790977875</v>
      </c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ht="15.5" x14ac:dyDescent="0.35">
      <c r="A50" s="8" t="s">
        <v>24</v>
      </c>
      <c r="B50" s="8" t="s">
        <v>44</v>
      </c>
      <c r="C50" s="9" t="s">
        <v>64</v>
      </c>
      <c r="D50" s="35">
        <f>POWER(D16-D31,2)</f>
        <v>169</v>
      </c>
      <c r="E50" s="35">
        <f t="shared" ref="E50:K50" si="12">POWER(E16-E31,2)</f>
        <v>4</v>
      </c>
      <c r="F50" s="35">
        <f t="shared" si="12"/>
        <v>36</v>
      </c>
      <c r="G50" s="35">
        <f t="shared" si="12"/>
        <v>16</v>
      </c>
      <c r="H50" s="35">
        <f t="shared" si="12"/>
        <v>1</v>
      </c>
      <c r="I50" s="35">
        <f t="shared" si="12"/>
        <v>1</v>
      </c>
      <c r="J50" s="35">
        <f t="shared" si="12"/>
        <v>36</v>
      </c>
      <c r="K50" s="35">
        <f t="shared" si="12"/>
        <v>400</v>
      </c>
      <c r="L50" s="24" t="s">
        <v>75</v>
      </c>
      <c r="M50" s="21">
        <f t="shared" si="2"/>
        <v>25.748786379167466</v>
      </c>
      <c r="N50" s="21">
        <f t="shared" si="3"/>
        <v>5.0743261995231901</v>
      </c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ht="15.5" x14ac:dyDescent="0.35">
      <c r="A51" s="8" t="s">
        <v>25</v>
      </c>
      <c r="B51" s="8" t="s">
        <v>45</v>
      </c>
      <c r="C51" s="9" t="s">
        <v>65</v>
      </c>
      <c r="D51" s="35">
        <f>POWER(D17-D31,2)</f>
        <v>25</v>
      </c>
      <c r="E51" s="35">
        <f t="shared" ref="E51:J51" si="13">POWER(E17-E31,2)</f>
        <v>1</v>
      </c>
      <c r="F51" s="35">
        <f t="shared" si="13"/>
        <v>25</v>
      </c>
      <c r="G51" s="35">
        <f t="shared" si="13"/>
        <v>4</v>
      </c>
      <c r="H51" s="35">
        <f t="shared" si="13"/>
        <v>0</v>
      </c>
      <c r="I51" s="35">
        <f t="shared" si="13"/>
        <v>0</v>
      </c>
      <c r="J51" s="35">
        <f t="shared" si="13"/>
        <v>4</v>
      </c>
      <c r="K51" s="35">
        <f>POWER(K17-K31,2)</f>
        <v>400</v>
      </c>
      <c r="L51" s="24" t="s">
        <v>75</v>
      </c>
      <c r="M51" s="21">
        <f t="shared" si="2"/>
        <v>21.42428528562855</v>
      </c>
      <c r="N51" s="21">
        <f t="shared" si="3"/>
        <v>4.628637519360157</v>
      </c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5.5" x14ac:dyDescent="0.35">
      <c r="A52" s="8" t="s">
        <v>26</v>
      </c>
      <c r="B52" s="8" t="s">
        <v>46</v>
      </c>
      <c r="C52" s="9" t="s">
        <v>66</v>
      </c>
      <c r="D52" s="35">
        <f>POWER(D18-D31,2)</f>
        <v>64</v>
      </c>
      <c r="E52" s="35">
        <f t="shared" ref="E52:K52" si="14">POWER(E18-E31,2)</f>
        <v>1</v>
      </c>
      <c r="F52" s="35">
        <f t="shared" si="14"/>
        <v>9</v>
      </c>
      <c r="G52" s="35">
        <f t="shared" si="14"/>
        <v>16</v>
      </c>
      <c r="H52" s="35">
        <f t="shared" si="14"/>
        <v>16</v>
      </c>
      <c r="I52" s="35">
        <f t="shared" si="14"/>
        <v>1</v>
      </c>
      <c r="J52" s="35">
        <f t="shared" si="14"/>
        <v>9</v>
      </c>
      <c r="K52" s="35">
        <f t="shared" si="14"/>
        <v>400</v>
      </c>
      <c r="L52" s="24" t="s">
        <v>75</v>
      </c>
      <c r="M52" s="21">
        <f t="shared" si="2"/>
        <v>22.715633383201094</v>
      </c>
      <c r="N52" s="21">
        <f t="shared" si="3"/>
        <v>4.7660920451876603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 ht="15.5" x14ac:dyDescent="0.35">
      <c r="A53" s="8" t="s">
        <v>27</v>
      </c>
      <c r="B53" s="8" t="s">
        <v>47</v>
      </c>
      <c r="C53" s="9" t="s">
        <v>67</v>
      </c>
      <c r="D53" s="35">
        <f>POWER(D19-D31,2)</f>
        <v>25</v>
      </c>
      <c r="E53" s="35">
        <f t="shared" ref="E53:K53" si="15">POWER(E19-E31,2)</f>
        <v>4</v>
      </c>
      <c r="F53" s="35">
        <f t="shared" si="15"/>
        <v>25</v>
      </c>
      <c r="G53" s="35">
        <f t="shared" si="15"/>
        <v>16</v>
      </c>
      <c r="H53" s="35">
        <f t="shared" si="15"/>
        <v>36</v>
      </c>
      <c r="I53" s="35">
        <f t="shared" si="15"/>
        <v>0</v>
      </c>
      <c r="J53" s="35">
        <f t="shared" si="15"/>
        <v>9</v>
      </c>
      <c r="K53" s="35">
        <f t="shared" si="15"/>
        <v>400</v>
      </c>
      <c r="L53" s="24" t="s">
        <v>75</v>
      </c>
      <c r="M53" s="21">
        <f t="shared" si="2"/>
        <v>22.693611435820433</v>
      </c>
      <c r="N53" s="21">
        <f t="shared" si="3"/>
        <v>4.7637812120017049</v>
      </c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 ht="15.5" x14ac:dyDescent="0.35">
      <c r="A54" s="8" t="s">
        <v>28</v>
      </c>
      <c r="B54" s="8" t="s">
        <v>48</v>
      </c>
      <c r="C54" s="9" t="s">
        <v>68</v>
      </c>
      <c r="D54" s="35">
        <f>POWER(D20-D31,2)</f>
        <v>100</v>
      </c>
      <c r="E54" s="35">
        <f t="shared" ref="E54:K54" si="16">POWER(E20-E31,2)</f>
        <v>1</v>
      </c>
      <c r="F54" s="35">
        <f t="shared" si="16"/>
        <v>36</v>
      </c>
      <c r="G54" s="35">
        <f t="shared" si="16"/>
        <v>1</v>
      </c>
      <c r="H54" s="35">
        <f t="shared" si="16"/>
        <v>16</v>
      </c>
      <c r="I54" s="35">
        <f t="shared" si="16"/>
        <v>1</v>
      </c>
      <c r="J54" s="35">
        <f t="shared" si="16"/>
        <v>9</v>
      </c>
      <c r="K54" s="35">
        <f t="shared" si="16"/>
        <v>400</v>
      </c>
      <c r="L54" s="24" t="s">
        <v>75</v>
      </c>
      <c r="M54" s="21">
        <f t="shared" si="2"/>
        <v>23.748684174075834</v>
      </c>
      <c r="N54" s="21">
        <f t="shared" si="3"/>
        <v>4.8732621696432288</v>
      </c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 ht="15.5" x14ac:dyDescent="0.35">
      <c r="A55" s="8" t="s">
        <v>29</v>
      </c>
      <c r="B55" s="8" t="s">
        <v>49</v>
      </c>
      <c r="C55" s="9" t="s">
        <v>69</v>
      </c>
      <c r="D55" s="35">
        <f>POWER(D21-D31,2)</f>
        <v>169</v>
      </c>
      <c r="E55" s="35">
        <f t="shared" ref="E55:K55" si="17">POWER(E21-E31,2)</f>
        <v>1</v>
      </c>
      <c r="F55" s="35">
        <f t="shared" si="17"/>
        <v>64</v>
      </c>
      <c r="G55" s="35">
        <f t="shared" si="17"/>
        <v>4</v>
      </c>
      <c r="H55" s="35">
        <f t="shared" si="17"/>
        <v>0</v>
      </c>
      <c r="I55" s="35">
        <f t="shared" si="17"/>
        <v>1</v>
      </c>
      <c r="J55" s="35">
        <f t="shared" si="17"/>
        <v>25</v>
      </c>
      <c r="K55" s="35">
        <f t="shared" si="17"/>
        <v>400</v>
      </c>
      <c r="L55" s="24" t="s">
        <v>75</v>
      </c>
      <c r="M55" s="21">
        <f t="shared" si="2"/>
        <v>25.768197453450252</v>
      </c>
      <c r="N55" s="21">
        <f t="shared" si="3"/>
        <v>5.0762385142396775</v>
      </c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 ht="15.5" x14ac:dyDescent="0.35">
      <c r="A56" s="8" t="s">
        <v>30</v>
      </c>
      <c r="B56" s="8" t="s">
        <v>50</v>
      </c>
      <c r="C56" s="9" t="s">
        <v>70</v>
      </c>
      <c r="D56" s="35">
        <f>POWER(D22-D31,2)</f>
        <v>4</v>
      </c>
      <c r="E56" s="35">
        <f t="shared" ref="E56:K56" si="18">POWER(E22-E31,2)</f>
        <v>1</v>
      </c>
      <c r="F56" s="35">
        <f t="shared" si="18"/>
        <v>25</v>
      </c>
      <c r="G56" s="35">
        <f t="shared" si="18"/>
        <v>25</v>
      </c>
      <c r="H56" s="35">
        <f t="shared" si="18"/>
        <v>16</v>
      </c>
      <c r="I56" s="35">
        <f t="shared" si="18"/>
        <v>1</v>
      </c>
      <c r="J56" s="35">
        <f t="shared" si="18"/>
        <v>1</v>
      </c>
      <c r="K56" s="35">
        <f t="shared" si="18"/>
        <v>400</v>
      </c>
      <c r="L56" s="24" t="s">
        <v>75</v>
      </c>
      <c r="M56" s="21">
        <f t="shared" si="2"/>
        <v>21.748563170931547</v>
      </c>
      <c r="N56" s="21">
        <f t="shared" si="3"/>
        <v>4.6635354797547697</v>
      </c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 ht="15.5" x14ac:dyDescent="0.35">
      <c r="A57" s="8" t="s">
        <v>31</v>
      </c>
      <c r="B57" s="8" t="s">
        <v>51</v>
      </c>
      <c r="C57" s="9" t="s">
        <v>71</v>
      </c>
      <c r="D57" s="35">
        <f>POWER(D23-D31,2)</f>
        <v>0</v>
      </c>
      <c r="E57" s="35">
        <f t="shared" ref="E57:K57" si="19">POWER(E23-E31,2)</f>
        <v>1</v>
      </c>
      <c r="F57" s="35">
        <f t="shared" si="19"/>
        <v>25</v>
      </c>
      <c r="G57" s="35">
        <f t="shared" si="19"/>
        <v>36</v>
      </c>
      <c r="H57" s="35">
        <f t="shared" si="19"/>
        <v>36</v>
      </c>
      <c r="I57" s="35">
        <f t="shared" si="19"/>
        <v>1</v>
      </c>
      <c r="J57" s="35">
        <f t="shared" si="19"/>
        <v>4</v>
      </c>
      <c r="K57" s="35">
        <f t="shared" si="19"/>
        <v>400</v>
      </c>
      <c r="L57" s="24" t="s">
        <v>75</v>
      </c>
      <c r="M57" s="21">
        <f t="shared" si="2"/>
        <v>22.427661492005804</v>
      </c>
      <c r="N57" s="21">
        <f t="shared" si="3"/>
        <v>4.7357852033222327</v>
      </c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 ht="15.5" x14ac:dyDescent="0.35">
      <c r="A58" s="8" t="s">
        <v>32</v>
      </c>
      <c r="B58" s="8" t="s">
        <v>52</v>
      </c>
      <c r="C58" s="9" t="s">
        <v>72</v>
      </c>
      <c r="D58" s="35">
        <f>POWER(D24-D31,2)</f>
        <v>36</v>
      </c>
      <c r="E58" s="35">
        <f t="shared" ref="E58:K58" si="20">POWER(E24-E31,2)</f>
        <v>16</v>
      </c>
      <c r="F58" s="35">
        <f t="shared" si="20"/>
        <v>36</v>
      </c>
      <c r="G58" s="35">
        <f t="shared" si="20"/>
        <v>36</v>
      </c>
      <c r="H58" s="35">
        <f t="shared" si="20"/>
        <v>0</v>
      </c>
      <c r="I58" s="35">
        <f t="shared" si="20"/>
        <v>1</v>
      </c>
      <c r="J58" s="35">
        <f t="shared" si="20"/>
        <v>9</v>
      </c>
      <c r="K58" s="35">
        <f t="shared" si="20"/>
        <v>400</v>
      </c>
      <c r="L58" s="24" t="s">
        <v>75</v>
      </c>
      <c r="M58" s="21">
        <f t="shared" si="2"/>
        <v>23.108440016582687</v>
      </c>
      <c r="N58" s="21">
        <f t="shared" si="3"/>
        <v>4.8071238819675415</v>
      </c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 ht="15.5" x14ac:dyDescent="0.35">
      <c r="A59" s="8" t="s">
        <v>33</v>
      </c>
      <c r="B59" s="8" t="s">
        <v>53</v>
      </c>
      <c r="C59" s="9" t="s">
        <v>73</v>
      </c>
      <c r="D59" s="35">
        <f>POWER(D25-D31,2)</f>
        <v>100</v>
      </c>
      <c r="E59" s="35">
        <f t="shared" ref="E59:K59" si="21">POWER(E25-E31,2)</f>
        <v>4</v>
      </c>
      <c r="F59" s="35">
        <f t="shared" si="21"/>
        <v>1</v>
      </c>
      <c r="G59" s="35">
        <f t="shared" si="21"/>
        <v>1</v>
      </c>
      <c r="H59" s="35">
        <f t="shared" si="21"/>
        <v>9</v>
      </c>
      <c r="I59" s="35">
        <f t="shared" si="21"/>
        <v>1</v>
      </c>
      <c r="J59" s="35">
        <f t="shared" si="21"/>
        <v>16</v>
      </c>
      <c r="K59" s="35">
        <f t="shared" si="21"/>
        <v>400</v>
      </c>
      <c r="L59" s="24" t="s">
        <v>75</v>
      </c>
      <c r="M59" s="21">
        <f t="shared" si="2"/>
        <v>23.065125189341593</v>
      </c>
      <c r="N59" s="21">
        <f t="shared" si="3"/>
        <v>4.8026164940937761</v>
      </c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 ht="21" x14ac:dyDescent="0.5">
      <c r="A60" s="68" t="s">
        <v>116</v>
      </c>
      <c r="B60" s="68"/>
      <c r="C60" s="68"/>
      <c r="D60" s="67" t="s">
        <v>77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 ht="15.5" x14ac:dyDescent="0.35">
      <c r="A61" s="20" t="s">
        <v>1</v>
      </c>
      <c r="B61" s="20" t="s">
        <v>2</v>
      </c>
      <c r="C61" s="20" t="s">
        <v>3</v>
      </c>
      <c r="D61" s="17" t="s">
        <v>6</v>
      </c>
      <c r="E61" s="17"/>
      <c r="F61" s="17"/>
      <c r="G61" s="17" t="s">
        <v>11</v>
      </c>
      <c r="H61" s="17"/>
      <c r="I61" s="17"/>
      <c r="J61" s="17"/>
      <c r="K61" s="20" t="s">
        <v>4</v>
      </c>
      <c r="L61" s="20" t="s">
        <v>5</v>
      </c>
      <c r="M61" s="20" t="s">
        <v>80</v>
      </c>
      <c r="N61" s="20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 ht="15.5" x14ac:dyDescent="0.35">
      <c r="A62" s="20"/>
      <c r="B62" s="20"/>
      <c r="C62" s="20"/>
      <c r="D62" s="17" t="s">
        <v>7</v>
      </c>
      <c r="E62" s="17" t="s">
        <v>8</v>
      </c>
      <c r="F62" s="17" t="s">
        <v>9</v>
      </c>
      <c r="G62" s="17" t="s">
        <v>10</v>
      </c>
      <c r="H62" s="17" t="s">
        <v>8</v>
      </c>
      <c r="I62" s="17" t="s">
        <v>12</v>
      </c>
      <c r="J62" s="17" t="s">
        <v>13</v>
      </c>
      <c r="K62" s="20"/>
      <c r="L62" s="20"/>
      <c r="M62" s="20" t="s">
        <v>81</v>
      </c>
      <c r="N62" s="20" t="s">
        <v>83</v>
      </c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 ht="15.5" x14ac:dyDescent="0.35">
      <c r="A63" s="8" t="s">
        <v>14</v>
      </c>
      <c r="B63" s="8" t="s">
        <v>34</v>
      </c>
      <c r="C63" s="9" t="s">
        <v>54</v>
      </c>
      <c r="D63" s="35">
        <f>POWER(D6-D32,2)</f>
        <v>25</v>
      </c>
      <c r="E63" s="35">
        <f t="shared" ref="E63:K63" si="22">POWER(E6-E32,2)</f>
        <v>4</v>
      </c>
      <c r="F63" s="35">
        <f t="shared" si="22"/>
        <v>9</v>
      </c>
      <c r="G63" s="35">
        <f t="shared" si="22"/>
        <v>4</v>
      </c>
      <c r="H63" s="35">
        <f t="shared" si="22"/>
        <v>1</v>
      </c>
      <c r="I63" s="35">
        <f t="shared" si="22"/>
        <v>4</v>
      </c>
      <c r="J63" s="35">
        <f t="shared" si="22"/>
        <v>49</v>
      </c>
      <c r="K63" s="35">
        <f t="shared" si="22"/>
        <v>0</v>
      </c>
      <c r="L63" s="24" t="s">
        <v>74</v>
      </c>
      <c r="M63" s="21">
        <f>SQRT(D63+E63+F63+G63+H63+I63+J63+K63)</f>
        <v>9.7979589711327115</v>
      </c>
      <c r="N63" s="22">
        <f>SQRT(M63)</f>
        <v>3.1301691601465746</v>
      </c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 ht="15.5" x14ac:dyDescent="0.35">
      <c r="A64" s="8" t="s">
        <v>15</v>
      </c>
      <c r="B64" s="8" t="s">
        <v>35</v>
      </c>
      <c r="C64" s="9" t="s">
        <v>55</v>
      </c>
      <c r="D64" s="35">
        <f>POWER(D7-D32,2)</f>
        <v>0</v>
      </c>
      <c r="E64" s="35">
        <f t="shared" ref="E64:K64" si="23">POWER(E7-E32,2)</f>
        <v>1</v>
      </c>
      <c r="F64" s="35">
        <f t="shared" si="23"/>
        <v>25</v>
      </c>
      <c r="G64" s="35">
        <f t="shared" si="23"/>
        <v>4</v>
      </c>
      <c r="H64" s="35">
        <f t="shared" si="23"/>
        <v>1</v>
      </c>
      <c r="I64" s="35">
        <f t="shared" si="23"/>
        <v>0</v>
      </c>
      <c r="J64" s="35">
        <f t="shared" si="23"/>
        <v>4</v>
      </c>
      <c r="K64" s="35">
        <f t="shared" si="23"/>
        <v>0</v>
      </c>
      <c r="L64" s="24" t="s">
        <v>74</v>
      </c>
      <c r="M64" s="21">
        <f t="shared" ref="M64:M82" si="24">SQRT(D64+E64+F64+G64+H64+I64+J64+K64)</f>
        <v>5.9160797830996161</v>
      </c>
      <c r="N64" s="22">
        <f t="shared" ref="N64:N82" si="25">SQRT(M64)</f>
        <v>2.4322992790977875</v>
      </c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 ht="15.5" x14ac:dyDescent="0.35">
      <c r="A65" s="8" t="s">
        <v>16</v>
      </c>
      <c r="B65" s="8" t="s">
        <v>36</v>
      </c>
      <c r="C65" s="9" t="s">
        <v>56</v>
      </c>
      <c r="D65" s="35">
        <f>POWER(D8-D32,2)</f>
        <v>25</v>
      </c>
      <c r="E65" s="35">
        <f t="shared" ref="E65:K65" si="26">POWER(E8-E32,2)</f>
        <v>1</v>
      </c>
      <c r="F65" s="35">
        <f t="shared" si="26"/>
        <v>1</v>
      </c>
      <c r="G65" s="35">
        <f t="shared" si="26"/>
        <v>4</v>
      </c>
      <c r="H65" s="35">
        <f t="shared" si="26"/>
        <v>1</v>
      </c>
      <c r="I65" s="35">
        <f t="shared" si="26"/>
        <v>1</v>
      </c>
      <c r="J65" s="35">
        <f t="shared" si="26"/>
        <v>4</v>
      </c>
      <c r="K65" s="35">
        <f t="shared" si="26"/>
        <v>0</v>
      </c>
      <c r="L65" s="24" t="s">
        <v>74</v>
      </c>
      <c r="M65" s="21">
        <f t="shared" si="24"/>
        <v>6.0827625302982193</v>
      </c>
      <c r="N65" s="22">
        <f t="shared" si="25"/>
        <v>2.4663257145596602</v>
      </c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ht="15.5" x14ac:dyDescent="0.35">
      <c r="A66" s="8" t="s">
        <v>17</v>
      </c>
      <c r="B66" s="8" t="s">
        <v>37</v>
      </c>
      <c r="C66" s="9" t="s">
        <v>57</v>
      </c>
      <c r="D66" s="35">
        <f>POWER(D9-D32,2)</f>
        <v>100</v>
      </c>
      <c r="E66" s="35">
        <f t="shared" ref="E66:K66" si="27">POWER(E9-E32,2)</f>
        <v>4</v>
      </c>
      <c r="F66" s="35">
        <f t="shared" si="27"/>
        <v>1</v>
      </c>
      <c r="G66" s="35">
        <f t="shared" si="27"/>
        <v>4</v>
      </c>
      <c r="H66" s="35">
        <f t="shared" si="27"/>
        <v>0</v>
      </c>
      <c r="I66" s="35">
        <f t="shared" si="27"/>
        <v>0</v>
      </c>
      <c r="J66" s="35">
        <f t="shared" si="27"/>
        <v>4</v>
      </c>
      <c r="K66" s="35">
        <f t="shared" si="27"/>
        <v>0</v>
      </c>
      <c r="L66" s="24" t="s">
        <v>74</v>
      </c>
      <c r="M66" s="21">
        <f t="shared" si="24"/>
        <v>10.63014581273465</v>
      </c>
      <c r="N66" s="22">
        <f t="shared" si="25"/>
        <v>3.2603904386951341</v>
      </c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 ht="15.5" x14ac:dyDescent="0.35">
      <c r="A67" s="8" t="s">
        <v>18</v>
      </c>
      <c r="B67" s="8" t="s">
        <v>38</v>
      </c>
      <c r="C67" s="9" t="s">
        <v>58</v>
      </c>
      <c r="D67" s="35">
        <f>POWER(D10-D32,2)</f>
        <v>64</v>
      </c>
      <c r="E67" s="35">
        <f t="shared" ref="E67:K67" si="28">POWER(E10-E32,2)</f>
        <v>4</v>
      </c>
      <c r="F67" s="35">
        <f t="shared" si="28"/>
        <v>0</v>
      </c>
      <c r="G67" s="35">
        <f t="shared" si="28"/>
        <v>4</v>
      </c>
      <c r="H67" s="35">
        <f t="shared" si="28"/>
        <v>1</v>
      </c>
      <c r="I67" s="35">
        <f t="shared" si="28"/>
        <v>0</v>
      </c>
      <c r="J67" s="35">
        <f t="shared" si="28"/>
        <v>4</v>
      </c>
      <c r="K67" s="35">
        <f t="shared" si="28"/>
        <v>0</v>
      </c>
      <c r="L67" s="24" t="s">
        <v>74</v>
      </c>
      <c r="M67" s="21">
        <f t="shared" si="24"/>
        <v>8.7749643873921226</v>
      </c>
      <c r="N67" s="22">
        <f t="shared" si="25"/>
        <v>2.9622566376652992</v>
      </c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 ht="15.5" x14ac:dyDescent="0.35">
      <c r="A68" s="8" t="s">
        <v>19</v>
      </c>
      <c r="B68" s="8" t="s">
        <v>39</v>
      </c>
      <c r="C68" s="9" t="s">
        <v>59</v>
      </c>
      <c r="D68" s="35">
        <f>POWER(D11-D32,2)</f>
        <v>121</v>
      </c>
      <c r="E68" s="35">
        <f t="shared" ref="E68:K68" si="29">POWER(E11-E32,2)</f>
        <v>4</v>
      </c>
      <c r="F68" s="35">
        <f t="shared" si="29"/>
        <v>9</v>
      </c>
      <c r="G68" s="35">
        <f t="shared" si="29"/>
        <v>9</v>
      </c>
      <c r="H68" s="35">
        <f t="shared" si="29"/>
        <v>1</v>
      </c>
      <c r="I68" s="35">
        <f t="shared" si="29"/>
        <v>1</v>
      </c>
      <c r="J68" s="35">
        <f t="shared" si="29"/>
        <v>25</v>
      </c>
      <c r="K68" s="35">
        <f t="shared" si="29"/>
        <v>0</v>
      </c>
      <c r="L68" s="24" t="s">
        <v>74</v>
      </c>
      <c r="M68" s="21">
        <f t="shared" si="24"/>
        <v>13.038404810405298</v>
      </c>
      <c r="N68" s="22">
        <f t="shared" si="25"/>
        <v>3.6108731368472777</v>
      </c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 ht="15.5" x14ac:dyDescent="0.35">
      <c r="A69" s="8" t="s">
        <v>20</v>
      </c>
      <c r="B69" s="8" t="s">
        <v>40</v>
      </c>
      <c r="C69" s="9" t="s">
        <v>60</v>
      </c>
      <c r="D69" s="35">
        <f>POWER(D12-D32,2)</f>
        <v>225</v>
      </c>
      <c r="E69" s="35">
        <f t="shared" ref="E69:K69" si="30">POWER(E12-E32,2)</f>
        <v>4</v>
      </c>
      <c r="F69" s="35">
        <f t="shared" si="30"/>
        <v>1</v>
      </c>
      <c r="G69" s="35">
        <f t="shared" si="30"/>
        <v>4</v>
      </c>
      <c r="H69" s="35">
        <f t="shared" si="30"/>
        <v>1</v>
      </c>
      <c r="I69" s="35">
        <f t="shared" si="30"/>
        <v>1</v>
      </c>
      <c r="J69" s="35">
        <f t="shared" si="30"/>
        <v>4</v>
      </c>
      <c r="K69" s="35">
        <f t="shared" si="30"/>
        <v>0</v>
      </c>
      <c r="L69" s="24" t="s">
        <v>74</v>
      </c>
      <c r="M69" s="21">
        <f t="shared" si="24"/>
        <v>15.491933384829668</v>
      </c>
      <c r="N69" s="22">
        <f t="shared" si="25"/>
        <v>3.9359793425308611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 ht="15.5" x14ac:dyDescent="0.35">
      <c r="A70" s="8" t="s">
        <v>21</v>
      </c>
      <c r="B70" s="8" t="s">
        <v>41</v>
      </c>
      <c r="C70" s="9" t="s">
        <v>61</v>
      </c>
      <c r="D70" s="35">
        <f>POWER(D13-D32,2)</f>
        <v>100</v>
      </c>
      <c r="E70" s="35">
        <f t="shared" ref="E70:K70" si="31">POWER(E13-E32,2)</f>
        <v>4</v>
      </c>
      <c r="F70" s="35">
        <f t="shared" si="31"/>
        <v>0</v>
      </c>
      <c r="G70" s="35">
        <f t="shared" si="31"/>
        <v>4</v>
      </c>
      <c r="H70" s="35">
        <f t="shared" si="31"/>
        <v>4</v>
      </c>
      <c r="I70" s="35">
        <f t="shared" si="31"/>
        <v>0</v>
      </c>
      <c r="J70" s="35">
        <f t="shared" si="31"/>
        <v>25</v>
      </c>
      <c r="K70" s="35">
        <f t="shared" si="31"/>
        <v>0</v>
      </c>
      <c r="L70" s="24" t="s">
        <v>74</v>
      </c>
      <c r="M70" s="21">
        <f t="shared" si="24"/>
        <v>11.704699910719626</v>
      </c>
      <c r="N70" s="22">
        <f t="shared" si="25"/>
        <v>3.4212132220485216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 ht="15.5" x14ac:dyDescent="0.35">
      <c r="A71" s="8" t="s">
        <v>22</v>
      </c>
      <c r="B71" s="8" t="s">
        <v>42</v>
      </c>
      <c r="C71" s="9" t="s">
        <v>62</v>
      </c>
      <c r="D71" s="35">
        <f>POWER(D14-D32,2)</f>
        <v>64</v>
      </c>
      <c r="E71" s="35">
        <f t="shared" ref="E71:K71" si="32">POWER(E14-E32,2)</f>
        <v>4</v>
      </c>
      <c r="F71" s="35">
        <f t="shared" si="32"/>
        <v>9</v>
      </c>
      <c r="G71" s="35">
        <f t="shared" si="32"/>
        <v>1</v>
      </c>
      <c r="H71" s="35">
        <f t="shared" si="32"/>
        <v>0</v>
      </c>
      <c r="I71" s="35">
        <f t="shared" si="32"/>
        <v>1</v>
      </c>
      <c r="J71" s="35">
        <f t="shared" si="32"/>
        <v>36</v>
      </c>
      <c r="K71" s="35">
        <f t="shared" si="32"/>
        <v>0</v>
      </c>
      <c r="L71" s="24" t="s">
        <v>74</v>
      </c>
      <c r="M71" s="21">
        <f t="shared" si="24"/>
        <v>10.723805294763608</v>
      </c>
      <c r="N71" s="22">
        <f t="shared" si="25"/>
        <v>3.2747221706220526</v>
      </c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 ht="15.5" x14ac:dyDescent="0.35">
      <c r="A72" s="8" t="s">
        <v>23</v>
      </c>
      <c r="B72" s="8" t="s">
        <v>43</v>
      </c>
      <c r="C72" s="9" t="s">
        <v>63</v>
      </c>
      <c r="D72" s="35">
        <f>POWER(D15-D32,2)</f>
        <v>0</v>
      </c>
      <c r="E72" s="35">
        <f t="shared" ref="E72:K72" si="33">POWER(E15-E32,2)</f>
        <v>0</v>
      </c>
      <c r="F72" s="35">
        <f t="shared" si="33"/>
        <v>0</v>
      </c>
      <c r="G72" s="35">
        <f t="shared" si="33"/>
        <v>0</v>
      </c>
      <c r="H72" s="35">
        <f t="shared" si="33"/>
        <v>0</v>
      </c>
      <c r="I72" s="35">
        <f t="shared" si="33"/>
        <v>0</v>
      </c>
      <c r="J72" s="35">
        <f t="shared" si="33"/>
        <v>0</v>
      </c>
      <c r="K72" s="35">
        <f t="shared" si="33"/>
        <v>0</v>
      </c>
      <c r="L72" s="24" t="s">
        <v>74</v>
      </c>
      <c r="M72" s="21">
        <f t="shared" si="24"/>
        <v>0</v>
      </c>
      <c r="N72" s="22">
        <f t="shared" si="25"/>
        <v>0</v>
      </c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 ht="15.5" x14ac:dyDescent="0.35">
      <c r="A73" s="8" t="s">
        <v>24</v>
      </c>
      <c r="B73" s="8" t="s">
        <v>44</v>
      </c>
      <c r="C73" s="9" t="s">
        <v>64</v>
      </c>
      <c r="D73" s="35">
        <f>POWER(D16-D32,2)</f>
        <v>169</v>
      </c>
      <c r="E73" s="35">
        <f t="shared" ref="E73:K73" si="34">POWER(E16-E32,2)</f>
        <v>9</v>
      </c>
      <c r="F73" s="35">
        <f t="shared" si="34"/>
        <v>1</v>
      </c>
      <c r="G73" s="35">
        <f t="shared" si="34"/>
        <v>36</v>
      </c>
      <c r="H73" s="35">
        <f t="shared" si="34"/>
        <v>4</v>
      </c>
      <c r="I73" s="35">
        <f t="shared" si="34"/>
        <v>1</v>
      </c>
      <c r="J73" s="35">
        <f t="shared" si="34"/>
        <v>64</v>
      </c>
      <c r="K73" s="35">
        <f t="shared" si="34"/>
        <v>400</v>
      </c>
      <c r="L73" s="24" t="s">
        <v>75</v>
      </c>
      <c r="M73" s="21">
        <f t="shared" si="24"/>
        <v>26.153393661244042</v>
      </c>
      <c r="N73" s="22">
        <f t="shared" si="25"/>
        <v>5.1140388795201828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 ht="15.5" x14ac:dyDescent="0.35">
      <c r="A74" s="8" t="s">
        <v>25</v>
      </c>
      <c r="B74" s="8" t="s">
        <v>45</v>
      </c>
      <c r="C74" s="9" t="s">
        <v>65</v>
      </c>
      <c r="D74" s="35">
        <f>POWER(D17-D32,2)</f>
        <v>25</v>
      </c>
      <c r="E74" s="35">
        <f t="shared" ref="E74:K74" si="35">POWER(E17-E32,2)</f>
        <v>4</v>
      </c>
      <c r="F74" s="35">
        <f t="shared" si="35"/>
        <v>0</v>
      </c>
      <c r="G74" s="35">
        <f t="shared" si="35"/>
        <v>16</v>
      </c>
      <c r="H74" s="35">
        <f t="shared" si="35"/>
        <v>1</v>
      </c>
      <c r="I74" s="35">
        <f t="shared" si="35"/>
        <v>0</v>
      </c>
      <c r="J74" s="35">
        <f t="shared" si="35"/>
        <v>16</v>
      </c>
      <c r="K74" s="35">
        <f t="shared" si="35"/>
        <v>400</v>
      </c>
      <c r="L74" s="24" t="s">
        <v>75</v>
      </c>
      <c r="M74" s="21">
        <f t="shared" si="24"/>
        <v>21.494185260204677</v>
      </c>
      <c r="N74" s="22">
        <f t="shared" si="25"/>
        <v>4.6361821858297025</v>
      </c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 ht="15.5" x14ac:dyDescent="0.35">
      <c r="A75" s="8" t="s">
        <v>26</v>
      </c>
      <c r="B75" s="8" t="s">
        <v>46</v>
      </c>
      <c r="C75" s="9" t="s">
        <v>66</v>
      </c>
      <c r="D75" s="35">
        <f>POWER(D18-D32,2)</f>
        <v>64</v>
      </c>
      <c r="E75" s="35">
        <f t="shared" ref="E75:K75" si="36">POWER(E18-E32,2)</f>
        <v>0</v>
      </c>
      <c r="F75" s="35">
        <f t="shared" si="36"/>
        <v>4</v>
      </c>
      <c r="G75" s="35">
        <f t="shared" si="36"/>
        <v>36</v>
      </c>
      <c r="H75" s="35">
        <f t="shared" si="36"/>
        <v>9</v>
      </c>
      <c r="I75" s="35">
        <f t="shared" si="36"/>
        <v>1</v>
      </c>
      <c r="J75" s="35">
        <f t="shared" si="36"/>
        <v>25</v>
      </c>
      <c r="K75" s="35">
        <f t="shared" si="36"/>
        <v>400</v>
      </c>
      <c r="L75" s="24" t="s">
        <v>75</v>
      </c>
      <c r="M75" s="21">
        <f t="shared" si="24"/>
        <v>23.2163735324878</v>
      </c>
      <c r="N75" s="22">
        <f t="shared" si="25"/>
        <v>4.8183372165600655</v>
      </c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 ht="15.5" x14ac:dyDescent="0.35">
      <c r="A76" s="8" t="s">
        <v>27</v>
      </c>
      <c r="B76" s="8" t="s">
        <v>47</v>
      </c>
      <c r="C76" s="9" t="s">
        <v>67</v>
      </c>
      <c r="D76" s="35">
        <f>POWER(D19-D32,2)</f>
        <v>25</v>
      </c>
      <c r="E76" s="35">
        <f t="shared" ref="E76:K76" si="37">POWER(E19-E32,2)</f>
        <v>1</v>
      </c>
      <c r="F76" s="35">
        <f t="shared" si="37"/>
        <v>0</v>
      </c>
      <c r="G76" s="35">
        <f t="shared" si="37"/>
        <v>36</v>
      </c>
      <c r="H76" s="35">
        <f t="shared" si="37"/>
        <v>25</v>
      </c>
      <c r="I76" s="35">
        <f t="shared" si="37"/>
        <v>0</v>
      </c>
      <c r="J76" s="35">
        <f t="shared" si="37"/>
        <v>25</v>
      </c>
      <c r="K76" s="35">
        <f t="shared" si="37"/>
        <v>400</v>
      </c>
      <c r="L76" s="24" t="s">
        <v>75</v>
      </c>
      <c r="M76" s="21">
        <f t="shared" si="24"/>
        <v>22.627416997969522</v>
      </c>
      <c r="N76" s="22">
        <f t="shared" si="25"/>
        <v>4.7568284600108841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 ht="15.5" x14ac:dyDescent="0.35">
      <c r="A77" s="8" t="s">
        <v>28</v>
      </c>
      <c r="B77" s="8" t="s">
        <v>48</v>
      </c>
      <c r="C77" s="9" t="s">
        <v>68</v>
      </c>
      <c r="D77" s="35">
        <f>POWER(D20-D32,2)</f>
        <v>100</v>
      </c>
      <c r="E77" s="35">
        <f t="shared" ref="E77:K77" si="38">POWER(E20-E32,2)</f>
        <v>4</v>
      </c>
      <c r="F77" s="35">
        <f t="shared" si="38"/>
        <v>1</v>
      </c>
      <c r="G77" s="35">
        <f t="shared" si="38"/>
        <v>9</v>
      </c>
      <c r="H77" s="35">
        <f t="shared" si="38"/>
        <v>9</v>
      </c>
      <c r="I77" s="35">
        <f t="shared" si="38"/>
        <v>1</v>
      </c>
      <c r="J77" s="35">
        <f t="shared" si="38"/>
        <v>25</v>
      </c>
      <c r="K77" s="35">
        <f t="shared" si="38"/>
        <v>400</v>
      </c>
      <c r="L77" s="24" t="s">
        <v>75</v>
      </c>
      <c r="M77" s="21">
        <f t="shared" si="24"/>
        <v>23.430749027719962</v>
      </c>
      <c r="N77" s="22">
        <f t="shared" si="25"/>
        <v>4.8405318951247454</v>
      </c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 ht="15.5" x14ac:dyDescent="0.35">
      <c r="A78" s="8" t="s">
        <v>29</v>
      </c>
      <c r="B78" s="8" t="s">
        <v>49</v>
      </c>
      <c r="C78" s="9" t="s">
        <v>69</v>
      </c>
      <c r="D78" s="35">
        <f>POWER(D21-D32,2)</f>
        <v>169</v>
      </c>
      <c r="E78" s="35">
        <f t="shared" ref="E78:K78" si="39">POWER(E21-E32,2)</f>
        <v>4</v>
      </c>
      <c r="F78" s="35">
        <f t="shared" si="39"/>
        <v>9</v>
      </c>
      <c r="G78" s="35">
        <f t="shared" si="39"/>
        <v>16</v>
      </c>
      <c r="H78" s="35">
        <f t="shared" si="39"/>
        <v>1</v>
      </c>
      <c r="I78" s="35">
        <f t="shared" si="39"/>
        <v>1</v>
      </c>
      <c r="J78" s="35">
        <f t="shared" si="39"/>
        <v>49</v>
      </c>
      <c r="K78" s="35">
        <f t="shared" si="39"/>
        <v>400</v>
      </c>
      <c r="L78" s="24" t="s">
        <v>75</v>
      </c>
      <c r="M78" s="21">
        <f t="shared" si="24"/>
        <v>25.475478405713993</v>
      </c>
      <c r="N78" s="22">
        <f t="shared" si="25"/>
        <v>5.0473238855569784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 ht="15.5" x14ac:dyDescent="0.35">
      <c r="A79" s="8" t="s">
        <v>30</v>
      </c>
      <c r="B79" s="8" t="s">
        <v>50</v>
      </c>
      <c r="C79" s="9" t="s">
        <v>70</v>
      </c>
      <c r="D79" s="35">
        <f>POWER(D22-D32,2)</f>
        <v>4</v>
      </c>
      <c r="E79" s="35">
        <f t="shared" ref="E79:K79" si="40">POWER(E22-E32,2)</f>
        <v>4</v>
      </c>
      <c r="F79" s="35">
        <f t="shared" si="40"/>
        <v>0</v>
      </c>
      <c r="G79" s="35">
        <f t="shared" si="40"/>
        <v>49</v>
      </c>
      <c r="H79" s="35">
        <f t="shared" si="40"/>
        <v>9</v>
      </c>
      <c r="I79" s="35">
        <f t="shared" si="40"/>
        <v>1</v>
      </c>
      <c r="J79" s="35">
        <f t="shared" si="40"/>
        <v>9</v>
      </c>
      <c r="K79" s="35">
        <f t="shared" si="40"/>
        <v>400</v>
      </c>
      <c r="L79" s="24" t="s">
        <v>75</v>
      </c>
      <c r="M79" s="21">
        <f t="shared" si="24"/>
        <v>21.817424229271428</v>
      </c>
      <c r="N79" s="22">
        <f t="shared" si="25"/>
        <v>4.6709125692172222</v>
      </c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 ht="15.5" x14ac:dyDescent="0.35">
      <c r="A80" s="8" t="s">
        <v>31</v>
      </c>
      <c r="B80" s="8" t="s">
        <v>51</v>
      </c>
      <c r="C80" s="9" t="s">
        <v>71</v>
      </c>
      <c r="D80" s="35">
        <f>POWER(D23-D32,2)</f>
        <v>0</v>
      </c>
      <c r="E80" s="35">
        <f t="shared" ref="E80:K80" si="41">POWER(E23-E32,2)</f>
        <v>4</v>
      </c>
      <c r="F80" s="35">
        <f t="shared" si="41"/>
        <v>0</v>
      </c>
      <c r="G80" s="35">
        <f t="shared" si="41"/>
        <v>64</v>
      </c>
      <c r="H80" s="35">
        <f t="shared" si="41"/>
        <v>25</v>
      </c>
      <c r="I80" s="35">
        <f t="shared" si="41"/>
        <v>1</v>
      </c>
      <c r="J80" s="35">
        <f t="shared" si="41"/>
        <v>16</v>
      </c>
      <c r="K80" s="35">
        <f t="shared" si="41"/>
        <v>400</v>
      </c>
      <c r="L80" s="24" t="s">
        <v>75</v>
      </c>
      <c r="M80" s="21">
        <f t="shared" si="24"/>
        <v>22.583179581272429</v>
      </c>
      <c r="N80" s="22">
        <f t="shared" si="25"/>
        <v>4.7521762994729508</v>
      </c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 ht="15.5" x14ac:dyDescent="0.35">
      <c r="A81" s="8" t="s">
        <v>32</v>
      </c>
      <c r="B81" s="8" t="s">
        <v>52</v>
      </c>
      <c r="C81" s="9" t="s">
        <v>72</v>
      </c>
      <c r="D81" s="35">
        <f>POWER(D24-D32,2)</f>
        <v>36</v>
      </c>
      <c r="E81" s="35">
        <f t="shared" ref="E81:K81" si="42">POWER(E24-E32,2)</f>
        <v>9</v>
      </c>
      <c r="F81" s="35">
        <f t="shared" si="42"/>
        <v>1</v>
      </c>
      <c r="G81" s="35">
        <f t="shared" si="42"/>
        <v>64</v>
      </c>
      <c r="H81" s="35">
        <f t="shared" si="42"/>
        <v>1</v>
      </c>
      <c r="I81" s="35">
        <f t="shared" si="42"/>
        <v>1</v>
      </c>
      <c r="J81" s="35">
        <f t="shared" si="42"/>
        <v>25</v>
      </c>
      <c r="K81" s="35">
        <f t="shared" si="42"/>
        <v>400</v>
      </c>
      <c r="L81" s="24" t="s">
        <v>75</v>
      </c>
      <c r="M81" s="21">
        <f t="shared" si="24"/>
        <v>23.173260452512935</v>
      </c>
      <c r="N81" s="22">
        <f t="shared" si="25"/>
        <v>4.8138612830567657</v>
      </c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 ht="15.5" x14ac:dyDescent="0.35">
      <c r="A82" s="8" t="s">
        <v>33</v>
      </c>
      <c r="B82" s="8" t="s">
        <v>53</v>
      </c>
      <c r="C82" s="9" t="s">
        <v>73</v>
      </c>
      <c r="D82" s="35">
        <f>POWER(D25-D32,2)</f>
        <v>100</v>
      </c>
      <c r="E82" s="35">
        <f t="shared" ref="E82:K82" si="43">POWER(E25-E32,2)</f>
        <v>1</v>
      </c>
      <c r="F82" s="35">
        <f t="shared" si="43"/>
        <v>16</v>
      </c>
      <c r="G82" s="35">
        <f t="shared" si="43"/>
        <v>1</v>
      </c>
      <c r="H82" s="35">
        <f t="shared" si="43"/>
        <v>4</v>
      </c>
      <c r="I82" s="35">
        <f t="shared" si="43"/>
        <v>1</v>
      </c>
      <c r="J82" s="35">
        <f t="shared" si="43"/>
        <v>36</v>
      </c>
      <c r="K82" s="35">
        <f t="shared" si="43"/>
        <v>400</v>
      </c>
      <c r="L82" s="24" t="s">
        <v>75</v>
      </c>
      <c r="M82" s="21">
        <f t="shared" si="24"/>
        <v>23.643180835073778</v>
      </c>
      <c r="N82" s="22">
        <f t="shared" si="25"/>
        <v>4.8624254066333785</v>
      </c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 ht="18.5" x14ac:dyDescent="0.45">
      <c r="A83" s="66" t="s">
        <v>117</v>
      </c>
      <c r="B83" s="66"/>
      <c r="C83" s="66"/>
      <c r="D83" s="67" t="s">
        <v>77</v>
      </c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 ht="15.5" x14ac:dyDescent="0.35">
      <c r="A84" s="20" t="s">
        <v>1</v>
      </c>
      <c r="B84" s="20" t="s">
        <v>2</v>
      </c>
      <c r="C84" s="20" t="s">
        <v>3</v>
      </c>
      <c r="D84" s="17" t="s">
        <v>6</v>
      </c>
      <c r="E84" s="17"/>
      <c r="F84" s="17"/>
      <c r="G84" s="17" t="s">
        <v>11</v>
      </c>
      <c r="H84" s="17"/>
      <c r="I84" s="17"/>
      <c r="J84" s="17"/>
      <c r="K84" s="20" t="s">
        <v>4</v>
      </c>
      <c r="L84" s="20" t="s">
        <v>5</v>
      </c>
      <c r="M84" s="20" t="s">
        <v>80</v>
      </c>
      <c r="N84" s="20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 ht="15.5" x14ac:dyDescent="0.35">
      <c r="A85" s="20"/>
      <c r="B85" s="20"/>
      <c r="C85" s="20"/>
      <c r="D85" s="17" t="s">
        <v>7</v>
      </c>
      <c r="E85" s="17" t="s">
        <v>8</v>
      </c>
      <c r="F85" s="17" t="s">
        <v>9</v>
      </c>
      <c r="G85" s="17" t="s">
        <v>10</v>
      </c>
      <c r="H85" s="17" t="s">
        <v>8</v>
      </c>
      <c r="I85" s="17" t="s">
        <v>12</v>
      </c>
      <c r="J85" s="17" t="s">
        <v>13</v>
      </c>
      <c r="K85" s="20"/>
      <c r="L85" s="20"/>
      <c r="M85" s="20" t="s">
        <v>81</v>
      </c>
      <c r="N85" s="20" t="s">
        <v>84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 ht="15.5" x14ac:dyDescent="0.35">
      <c r="A86" s="8" t="s">
        <v>14</v>
      </c>
      <c r="B86" s="8" t="s">
        <v>34</v>
      </c>
      <c r="C86" s="9" t="s">
        <v>54</v>
      </c>
      <c r="D86" s="35">
        <f>POWER(D6-D33,2)</f>
        <v>25</v>
      </c>
      <c r="E86" s="35">
        <f t="shared" ref="E86:K86" si="44">POWER(E6-E33,2)</f>
        <v>0</v>
      </c>
      <c r="F86" s="35">
        <f t="shared" si="44"/>
        <v>9</v>
      </c>
      <c r="G86" s="35">
        <f t="shared" si="44"/>
        <v>36</v>
      </c>
      <c r="H86" s="35">
        <f t="shared" si="44"/>
        <v>36</v>
      </c>
      <c r="I86" s="35">
        <f t="shared" si="44"/>
        <v>1</v>
      </c>
      <c r="J86" s="35">
        <f t="shared" si="44"/>
        <v>9</v>
      </c>
      <c r="K86" s="35">
        <f t="shared" si="44"/>
        <v>400</v>
      </c>
      <c r="L86" s="24" t="s">
        <v>74</v>
      </c>
      <c r="M86" s="21">
        <f>SQRT(D86+E86+F86+G86+H86+I86+J86+K86)</f>
        <v>22.715633383201094</v>
      </c>
      <c r="N86" s="21">
        <f>SQRT(M86)</f>
        <v>4.7660920451876603</v>
      </c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 ht="15.5" x14ac:dyDescent="0.35">
      <c r="A87" s="8" t="s">
        <v>15</v>
      </c>
      <c r="B87" s="8" t="s">
        <v>35</v>
      </c>
      <c r="C87" s="9" t="s">
        <v>55</v>
      </c>
      <c r="D87" s="35">
        <f>POWER(D7-D33,2)</f>
        <v>0</v>
      </c>
      <c r="E87" s="35">
        <f t="shared" ref="E87:K87" si="45">POWER(E7-E33,2)</f>
        <v>1</v>
      </c>
      <c r="F87" s="35">
        <f t="shared" si="45"/>
        <v>25</v>
      </c>
      <c r="G87" s="35">
        <f t="shared" si="45"/>
        <v>36</v>
      </c>
      <c r="H87" s="35">
        <f t="shared" si="45"/>
        <v>36</v>
      </c>
      <c r="I87" s="35">
        <f t="shared" si="45"/>
        <v>1</v>
      </c>
      <c r="J87" s="35">
        <f t="shared" si="45"/>
        <v>4</v>
      </c>
      <c r="K87" s="35">
        <f t="shared" si="45"/>
        <v>400</v>
      </c>
      <c r="L87" s="24" t="s">
        <v>74</v>
      </c>
      <c r="M87" s="21">
        <f t="shared" ref="M87:M105" si="46">SQRT(D87+E87+F87+G87+H87+I87+J87+K87)</f>
        <v>22.427661492005804</v>
      </c>
      <c r="N87" s="21">
        <f t="shared" ref="N87:N105" si="47">SQRT(M87)</f>
        <v>4.7357852033222327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 ht="15.5" x14ac:dyDescent="0.35">
      <c r="A88" s="8" t="s">
        <v>16</v>
      </c>
      <c r="B88" s="8" t="s">
        <v>36</v>
      </c>
      <c r="C88" s="9" t="s">
        <v>56</v>
      </c>
      <c r="D88" s="35">
        <f>POWER(D8-D33,2)</f>
        <v>25</v>
      </c>
      <c r="E88" s="35">
        <f t="shared" ref="E88:K88" si="48">POWER(E8-E33,2)</f>
        <v>1</v>
      </c>
      <c r="F88" s="35">
        <f t="shared" si="48"/>
        <v>1</v>
      </c>
      <c r="G88" s="35">
        <f t="shared" si="48"/>
        <v>36</v>
      </c>
      <c r="H88" s="35">
        <f t="shared" si="48"/>
        <v>36</v>
      </c>
      <c r="I88" s="35">
        <f t="shared" si="48"/>
        <v>0</v>
      </c>
      <c r="J88" s="35">
        <f t="shared" si="48"/>
        <v>4</v>
      </c>
      <c r="K88" s="35">
        <f t="shared" si="48"/>
        <v>400</v>
      </c>
      <c r="L88" s="24" t="s">
        <v>74</v>
      </c>
      <c r="M88" s="21">
        <f t="shared" si="46"/>
        <v>22.427661492005804</v>
      </c>
      <c r="N88" s="21">
        <f t="shared" si="47"/>
        <v>4.7357852033222327</v>
      </c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 ht="15.5" x14ac:dyDescent="0.35">
      <c r="A89" s="8" t="s">
        <v>17</v>
      </c>
      <c r="B89" s="8" t="s">
        <v>37</v>
      </c>
      <c r="C89" s="9" t="s">
        <v>57</v>
      </c>
      <c r="D89" s="35">
        <f>POWER(D9-D33,2)</f>
        <v>100</v>
      </c>
      <c r="E89" s="35">
        <f t="shared" ref="E89:K89" si="49">POWER(E9-E33,2)</f>
        <v>0</v>
      </c>
      <c r="F89" s="35">
        <f t="shared" si="49"/>
        <v>1</v>
      </c>
      <c r="G89" s="35">
        <f t="shared" si="49"/>
        <v>36</v>
      </c>
      <c r="H89" s="35">
        <f t="shared" si="49"/>
        <v>25</v>
      </c>
      <c r="I89" s="35">
        <f t="shared" si="49"/>
        <v>1</v>
      </c>
      <c r="J89" s="35">
        <f t="shared" si="49"/>
        <v>4</v>
      </c>
      <c r="K89" s="35">
        <f t="shared" si="49"/>
        <v>400</v>
      </c>
      <c r="L89" s="24" t="s">
        <v>74</v>
      </c>
      <c r="M89" s="21">
        <f t="shared" si="46"/>
        <v>23.811761799581316</v>
      </c>
      <c r="N89" s="21">
        <f t="shared" si="47"/>
        <v>4.8797296850933574</v>
      </c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 ht="15.5" x14ac:dyDescent="0.35">
      <c r="A90" s="8" t="s">
        <v>18</v>
      </c>
      <c r="B90" s="8" t="s">
        <v>38</v>
      </c>
      <c r="C90" s="9" t="s">
        <v>58</v>
      </c>
      <c r="D90" s="35">
        <f>POWER(D10-D33,2)</f>
        <v>64</v>
      </c>
      <c r="E90" s="35">
        <f t="shared" ref="E90:K90" si="50">POWER(E10-E33,2)</f>
        <v>0</v>
      </c>
      <c r="F90" s="35">
        <f t="shared" si="50"/>
        <v>0</v>
      </c>
      <c r="G90" s="35">
        <f t="shared" si="50"/>
        <v>100</v>
      </c>
      <c r="H90" s="35">
        <f t="shared" si="50"/>
        <v>36</v>
      </c>
      <c r="I90" s="35">
        <f t="shared" si="50"/>
        <v>1</v>
      </c>
      <c r="J90" s="35">
        <f t="shared" si="50"/>
        <v>4</v>
      </c>
      <c r="K90" s="35">
        <f t="shared" si="50"/>
        <v>400</v>
      </c>
      <c r="L90" s="24" t="s">
        <v>74</v>
      </c>
      <c r="M90" s="21">
        <f t="shared" si="46"/>
        <v>24.596747752497688</v>
      </c>
      <c r="N90" s="21">
        <f t="shared" si="47"/>
        <v>4.9595108380260333</v>
      </c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 ht="15.5" x14ac:dyDescent="0.35">
      <c r="A91" s="8" t="s">
        <v>19</v>
      </c>
      <c r="B91" s="8" t="s">
        <v>39</v>
      </c>
      <c r="C91" s="9" t="s">
        <v>59</v>
      </c>
      <c r="D91" s="35">
        <f>POWER(D11-D33,2)</f>
        <v>121</v>
      </c>
      <c r="E91" s="35">
        <f t="shared" ref="E91:K91" si="51">POWER(E11-E33,2)</f>
        <v>0</v>
      </c>
      <c r="F91" s="35">
        <f t="shared" si="51"/>
        <v>9</v>
      </c>
      <c r="G91" s="35">
        <f t="shared" si="51"/>
        <v>121</v>
      </c>
      <c r="H91" s="35">
        <f t="shared" si="51"/>
        <v>36</v>
      </c>
      <c r="I91" s="35">
        <f t="shared" si="51"/>
        <v>0</v>
      </c>
      <c r="J91" s="35">
        <f t="shared" si="51"/>
        <v>1</v>
      </c>
      <c r="K91" s="35">
        <f t="shared" si="51"/>
        <v>400</v>
      </c>
      <c r="L91" s="24" t="s">
        <v>74</v>
      </c>
      <c r="M91" s="21">
        <f t="shared" si="46"/>
        <v>26.229754097208001</v>
      </c>
      <c r="N91" s="21">
        <f t="shared" si="47"/>
        <v>5.1214992040620295</v>
      </c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 ht="15.5" x14ac:dyDescent="0.35">
      <c r="A92" s="8" t="s">
        <v>20</v>
      </c>
      <c r="B92" s="8" t="s">
        <v>40</v>
      </c>
      <c r="C92" s="9" t="s">
        <v>60</v>
      </c>
      <c r="D92" s="35">
        <f>POWER(D12-D33,2)</f>
        <v>225</v>
      </c>
      <c r="E92" s="35">
        <f t="shared" ref="E92:K92" si="52">POWER(E12-E33,2)</f>
        <v>0</v>
      </c>
      <c r="F92" s="35">
        <f t="shared" si="52"/>
        <v>1</v>
      </c>
      <c r="G92" s="35">
        <f t="shared" si="52"/>
        <v>100</v>
      </c>
      <c r="H92" s="35">
        <f t="shared" si="52"/>
        <v>36</v>
      </c>
      <c r="I92" s="35">
        <f t="shared" si="52"/>
        <v>4</v>
      </c>
      <c r="J92" s="35">
        <f t="shared" si="52"/>
        <v>4</v>
      </c>
      <c r="K92" s="35">
        <f t="shared" si="52"/>
        <v>400</v>
      </c>
      <c r="L92" s="24" t="s">
        <v>74</v>
      </c>
      <c r="M92" s="21">
        <f t="shared" si="46"/>
        <v>27.748873851023216</v>
      </c>
      <c r="N92" s="21">
        <f t="shared" si="47"/>
        <v>5.2677199860113308</v>
      </c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 ht="15.5" x14ac:dyDescent="0.35">
      <c r="A93" s="8" t="s">
        <v>21</v>
      </c>
      <c r="B93" s="8" t="s">
        <v>41</v>
      </c>
      <c r="C93" s="9" t="s">
        <v>61</v>
      </c>
      <c r="D93" s="35">
        <f>POWER(D13-D33,2)</f>
        <v>100</v>
      </c>
      <c r="E93" s="35">
        <f t="shared" ref="E93:K93" si="53">POWER(E13-E33,2)</f>
        <v>0</v>
      </c>
      <c r="F93" s="35">
        <f t="shared" si="53"/>
        <v>0</v>
      </c>
      <c r="G93" s="35">
        <f t="shared" si="53"/>
        <v>100</v>
      </c>
      <c r="H93" s="35">
        <f t="shared" si="53"/>
        <v>49</v>
      </c>
      <c r="I93" s="35">
        <f t="shared" si="53"/>
        <v>1</v>
      </c>
      <c r="J93" s="35">
        <f t="shared" si="53"/>
        <v>1</v>
      </c>
      <c r="K93" s="35">
        <f t="shared" si="53"/>
        <v>400</v>
      </c>
      <c r="L93" s="24" t="s">
        <v>74</v>
      </c>
      <c r="M93" s="21">
        <f t="shared" si="46"/>
        <v>25.514701644346147</v>
      </c>
      <c r="N93" s="21">
        <f t="shared" si="47"/>
        <v>5.0512079391316043</v>
      </c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 ht="15.5" x14ac:dyDescent="0.35">
      <c r="A94" s="8" t="s">
        <v>22</v>
      </c>
      <c r="B94" s="8" t="s">
        <v>42</v>
      </c>
      <c r="C94" s="9" t="s">
        <v>62</v>
      </c>
      <c r="D94" s="35">
        <f>POWER(D14-D33,2)</f>
        <v>64</v>
      </c>
      <c r="E94" s="35">
        <f t="shared" ref="E94:K94" si="54">POWER(E14-E33,2)</f>
        <v>16</v>
      </c>
      <c r="F94" s="35">
        <f t="shared" si="54"/>
        <v>9</v>
      </c>
      <c r="G94" s="35">
        <f t="shared" si="54"/>
        <v>49</v>
      </c>
      <c r="H94" s="35">
        <f t="shared" si="54"/>
        <v>25</v>
      </c>
      <c r="I94" s="35">
        <f t="shared" si="54"/>
        <v>0</v>
      </c>
      <c r="J94" s="35">
        <f t="shared" si="54"/>
        <v>4</v>
      </c>
      <c r="K94" s="35">
        <f t="shared" si="54"/>
        <v>400</v>
      </c>
      <c r="L94" s="24" t="s">
        <v>74</v>
      </c>
      <c r="M94" s="21">
        <f t="shared" si="46"/>
        <v>23.811761799581316</v>
      </c>
      <c r="N94" s="21">
        <f t="shared" si="47"/>
        <v>4.8797296850933574</v>
      </c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 ht="15.5" x14ac:dyDescent="0.35">
      <c r="A95" s="8" t="s">
        <v>23</v>
      </c>
      <c r="B95" s="8" t="s">
        <v>43</v>
      </c>
      <c r="C95" s="9" t="s">
        <v>63</v>
      </c>
      <c r="D95" s="35">
        <f>POWER(D15-D33,2)</f>
        <v>0</v>
      </c>
      <c r="E95" s="35">
        <f t="shared" ref="E95:K95" si="55">POWER(E15-E33,2)</f>
        <v>4</v>
      </c>
      <c r="F95" s="35">
        <f t="shared" si="55"/>
        <v>0</v>
      </c>
      <c r="G95" s="35">
        <f t="shared" si="55"/>
        <v>64</v>
      </c>
      <c r="H95" s="35">
        <f t="shared" si="55"/>
        <v>25</v>
      </c>
      <c r="I95" s="35">
        <f t="shared" si="55"/>
        <v>1</v>
      </c>
      <c r="J95" s="35">
        <f t="shared" si="55"/>
        <v>16</v>
      </c>
      <c r="K95" s="35">
        <f t="shared" si="55"/>
        <v>400</v>
      </c>
      <c r="L95" s="24" t="s">
        <v>74</v>
      </c>
      <c r="M95" s="21">
        <f t="shared" si="46"/>
        <v>22.583179581272429</v>
      </c>
      <c r="N95" s="21">
        <f t="shared" si="47"/>
        <v>4.7521762994729508</v>
      </c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 ht="15.5" x14ac:dyDescent="0.35">
      <c r="A96" s="8" t="s">
        <v>24</v>
      </c>
      <c r="B96" s="8" t="s">
        <v>44</v>
      </c>
      <c r="C96" s="9" t="s">
        <v>64</v>
      </c>
      <c r="D96" s="35">
        <f>POWER(D16-D33,2)</f>
        <v>169</v>
      </c>
      <c r="E96" s="35">
        <f t="shared" ref="E96:K96" si="56">POWER(E16-E33,2)</f>
        <v>1</v>
      </c>
      <c r="F96" s="35">
        <f t="shared" si="56"/>
        <v>1</v>
      </c>
      <c r="G96" s="35">
        <f t="shared" si="56"/>
        <v>4</v>
      </c>
      <c r="H96" s="35">
        <f t="shared" si="56"/>
        <v>49</v>
      </c>
      <c r="I96" s="35">
        <f t="shared" si="56"/>
        <v>0</v>
      </c>
      <c r="J96" s="35">
        <f t="shared" si="56"/>
        <v>16</v>
      </c>
      <c r="K96" s="35">
        <f t="shared" si="56"/>
        <v>0</v>
      </c>
      <c r="L96" s="24" t="s">
        <v>75</v>
      </c>
      <c r="M96" s="21">
        <f t="shared" si="46"/>
        <v>15.491933384829668</v>
      </c>
      <c r="N96" s="21">
        <f t="shared" si="47"/>
        <v>3.9359793425308611</v>
      </c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 ht="15.5" x14ac:dyDescent="0.35">
      <c r="A97" s="8" t="s">
        <v>25</v>
      </c>
      <c r="B97" s="8" t="s">
        <v>45</v>
      </c>
      <c r="C97" s="9" t="s">
        <v>65</v>
      </c>
      <c r="D97" s="35">
        <f>POWER(D17-D33,2)</f>
        <v>25</v>
      </c>
      <c r="E97" s="35">
        <f t="shared" ref="E97:K97" si="57">POWER(E17-E33,2)</f>
        <v>0</v>
      </c>
      <c r="F97" s="35">
        <f t="shared" si="57"/>
        <v>0</v>
      </c>
      <c r="G97" s="35">
        <f t="shared" si="57"/>
        <v>16</v>
      </c>
      <c r="H97" s="35">
        <f t="shared" si="57"/>
        <v>36</v>
      </c>
      <c r="I97" s="35">
        <f t="shared" si="57"/>
        <v>1</v>
      </c>
      <c r="J97" s="35">
        <f t="shared" si="57"/>
        <v>0</v>
      </c>
      <c r="K97" s="35">
        <f t="shared" si="57"/>
        <v>0</v>
      </c>
      <c r="L97" s="24" t="s">
        <v>75</v>
      </c>
      <c r="M97" s="21">
        <f t="shared" si="46"/>
        <v>8.8317608663278477</v>
      </c>
      <c r="N97" s="21">
        <f t="shared" si="47"/>
        <v>2.9718278662008415</v>
      </c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 ht="15.5" x14ac:dyDescent="0.35">
      <c r="A98" s="8" t="s">
        <v>26</v>
      </c>
      <c r="B98" s="8" t="s">
        <v>46</v>
      </c>
      <c r="C98" s="9" t="s">
        <v>66</v>
      </c>
      <c r="D98" s="35">
        <f>POWER(D18-D33,2)</f>
        <v>64</v>
      </c>
      <c r="E98" s="35">
        <f t="shared" ref="E98:K98" si="58">POWER(E18-E33,2)</f>
        <v>4</v>
      </c>
      <c r="F98" s="35">
        <f t="shared" si="58"/>
        <v>4</v>
      </c>
      <c r="G98" s="35">
        <f t="shared" si="58"/>
        <v>4</v>
      </c>
      <c r="H98" s="35">
        <f t="shared" si="58"/>
        <v>4</v>
      </c>
      <c r="I98" s="35">
        <f t="shared" si="58"/>
        <v>0</v>
      </c>
      <c r="J98" s="35">
        <f t="shared" si="58"/>
        <v>1</v>
      </c>
      <c r="K98" s="35">
        <f t="shared" si="58"/>
        <v>0</v>
      </c>
      <c r="L98" s="24" t="s">
        <v>75</v>
      </c>
      <c r="M98" s="21">
        <f t="shared" si="46"/>
        <v>9</v>
      </c>
      <c r="N98" s="21">
        <f t="shared" si="47"/>
        <v>3</v>
      </c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 ht="15.5" x14ac:dyDescent="0.35">
      <c r="A99" s="8" t="s">
        <v>27</v>
      </c>
      <c r="B99" s="8" t="s">
        <v>47</v>
      </c>
      <c r="C99" s="9" t="s">
        <v>67</v>
      </c>
      <c r="D99" s="35">
        <f>POWER(D19-D33,2)</f>
        <v>25</v>
      </c>
      <c r="E99" s="35">
        <f t="shared" ref="E99:K99" si="59">POWER(E19-E33,2)</f>
        <v>9</v>
      </c>
      <c r="F99" s="35">
        <f t="shared" si="59"/>
        <v>0</v>
      </c>
      <c r="G99" s="35">
        <f t="shared" si="59"/>
        <v>4</v>
      </c>
      <c r="H99" s="35">
        <f t="shared" si="59"/>
        <v>0</v>
      </c>
      <c r="I99" s="35">
        <f t="shared" si="59"/>
        <v>1</v>
      </c>
      <c r="J99" s="35">
        <f t="shared" si="59"/>
        <v>1</v>
      </c>
      <c r="K99" s="35">
        <f t="shared" si="59"/>
        <v>0</v>
      </c>
      <c r="L99" s="24" t="s">
        <v>75</v>
      </c>
      <c r="M99" s="21">
        <f t="shared" si="46"/>
        <v>6.324555320336759</v>
      </c>
      <c r="N99" s="21">
        <f t="shared" si="47"/>
        <v>2.514866859365871</v>
      </c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 ht="15.5" x14ac:dyDescent="0.35">
      <c r="A100" s="8" t="s">
        <v>28</v>
      </c>
      <c r="B100" s="8" t="s">
        <v>48</v>
      </c>
      <c r="C100" s="9" t="s">
        <v>68</v>
      </c>
      <c r="D100" s="35">
        <f>POWER(D20-D33,2)</f>
        <v>100</v>
      </c>
      <c r="E100" s="35">
        <f t="shared" ref="E100:K100" si="60">POWER(E20-E33,2)</f>
        <v>0</v>
      </c>
      <c r="F100" s="35">
        <f t="shared" si="60"/>
        <v>1</v>
      </c>
      <c r="G100" s="35">
        <f t="shared" si="60"/>
        <v>25</v>
      </c>
      <c r="H100" s="35">
        <f t="shared" si="60"/>
        <v>4</v>
      </c>
      <c r="I100" s="35">
        <f t="shared" si="60"/>
        <v>4</v>
      </c>
      <c r="J100" s="35">
        <f t="shared" si="60"/>
        <v>1</v>
      </c>
      <c r="K100" s="35">
        <f t="shared" si="60"/>
        <v>0</v>
      </c>
      <c r="L100" s="24" t="s">
        <v>75</v>
      </c>
      <c r="M100" s="21">
        <f t="shared" si="46"/>
        <v>11.61895003862225</v>
      </c>
      <c r="N100" s="21">
        <f t="shared" si="47"/>
        <v>3.4086580994024982</v>
      </c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 ht="15.5" x14ac:dyDescent="0.35">
      <c r="A101" s="8" t="s">
        <v>29</v>
      </c>
      <c r="B101" s="8" t="s">
        <v>49</v>
      </c>
      <c r="C101" s="9" t="s">
        <v>69</v>
      </c>
      <c r="D101" s="35">
        <f>POWER(D21-D33,2)</f>
        <v>169</v>
      </c>
      <c r="E101" s="35">
        <f t="shared" ref="E101:K101" si="61">POWER(E21-E33,2)</f>
        <v>0</v>
      </c>
      <c r="F101" s="35">
        <f t="shared" si="61"/>
        <v>9</v>
      </c>
      <c r="G101" s="35">
        <f t="shared" si="61"/>
        <v>16</v>
      </c>
      <c r="H101" s="35">
        <f t="shared" si="61"/>
        <v>36</v>
      </c>
      <c r="I101" s="35">
        <f t="shared" si="61"/>
        <v>0</v>
      </c>
      <c r="J101" s="35">
        <f t="shared" si="61"/>
        <v>9</v>
      </c>
      <c r="K101" s="35">
        <f t="shared" si="61"/>
        <v>0</v>
      </c>
      <c r="L101" s="24" t="s">
        <v>75</v>
      </c>
      <c r="M101" s="21">
        <f t="shared" si="46"/>
        <v>15.459624833740307</v>
      </c>
      <c r="N101" s="21">
        <f t="shared" si="47"/>
        <v>3.931872942217272</v>
      </c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 ht="15.5" x14ac:dyDescent="0.35">
      <c r="A102" s="8" t="s">
        <v>30</v>
      </c>
      <c r="B102" s="8" t="s">
        <v>50</v>
      </c>
      <c r="C102" s="9" t="s">
        <v>70</v>
      </c>
      <c r="D102" s="35">
        <f>POWER(D22-D33,2)</f>
        <v>4</v>
      </c>
      <c r="E102" s="35">
        <f t="shared" ref="E102:K102" si="62">POWER(E22-E33,2)</f>
        <v>0</v>
      </c>
      <c r="F102" s="35">
        <f t="shared" si="62"/>
        <v>0</v>
      </c>
      <c r="G102" s="35">
        <f t="shared" si="62"/>
        <v>1</v>
      </c>
      <c r="H102" s="35">
        <f t="shared" si="62"/>
        <v>4</v>
      </c>
      <c r="I102" s="35">
        <f t="shared" si="62"/>
        <v>0</v>
      </c>
      <c r="J102" s="35">
        <f t="shared" si="62"/>
        <v>1</v>
      </c>
      <c r="K102" s="35">
        <f t="shared" si="62"/>
        <v>0</v>
      </c>
      <c r="L102" s="24" t="s">
        <v>75</v>
      </c>
      <c r="M102" s="21">
        <f t="shared" si="46"/>
        <v>3.1622776601683795</v>
      </c>
      <c r="N102" s="21">
        <f t="shared" si="47"/>
        <v>1.7782794100389228</v>
      </c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 ht="15.5" x14ac:dyDescent="0.35">
      <c r="A103" s="8" t="s">
        <v>31</v>
      </c>
      <c r="B103" s="8" t="s">
        <v>51</v>
      </c>
      <c r="C103" s="9" t="s">
        <v>71</v>
      </c>
      <c r="D103" s="35">
        <f>POWER(D23-D33,2)</f>
        <v>0</v>
      </c>
      <c r="E103" s="35">
        <f t="shared" ref="E103:K103" si="63">POWER(E23-E33,2)</f>
        <v>0</v>
      </c>
      <c r="F103" s="35">
        <f t="shared" si="63"/>
        <v>0</v>
      </c>
      <c r="G103" s="35">
        <f t="shared" si="63"/>
        <v>0</v>
      </c>
      <c r="H103" s="35">
        <f t="shared" si="63"/>
        <v>0</v>
      </c>
      <c r="I103" s="35">
        <f t="shared" si="63"/>
        <v>0</v>
      </c>
      <c r="J103" s="35">
        <f t="shared" si="63"/>
        <v>0</v>
      </c>
      <c r="K103" s="35">
        <f t="shared" si="63"/>
        <v>0</v>
      </c>
      <c r="L103" s="24" t="s">
        <v>75</v>
      </c>
      <c r="M103" s="21">
        <f t="shared" si="46"/>
        <v>0</v>
      </c>
      <c r="N103" s="21">
        <f t="shared" si="47"/>
        <v>0</v>
      </c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 ht="15.5" x14ac:dyDescent="0.35">
      <c r="A104" s="8" t="s">
        <v>32</v>
      </c>
      <c r="B104" s="8" t="s">
        <v>52</v>
      </c>
      <c r="C104" s="9" t="s">
        <v>72</v>
      </c>
      <c r="D104" s="35">
        <f>POWER(D24-D33,2)</f>
        <v>36</v>
      </c>
      <c r="E104" s="35">
        <f t="shared" ref="E104:K104" si="64">POWER(E24-E33,2)</f>
        <v>25</v>
      </c>
      <c r="F104" s="35">
        <f t="shared" si="64"/>
        <v>1</v>
      </c>
      <c r="G104" s="35">
        <f t="shared" si="64"/>
        <v>0</v>
      </c>
      <c r="H104" s="35">
        <f t="shared" si="64"/>
        <v>36</v>
      </c>
      <c r="I104" s="35">
        <f t="shared" si="64"/>
        <v>4</v>
      </c>
      <c r="J104" s="35">
        <f t="shared" si="64"/>
        <v>1</v>
      </c>
      <c r="K104" s="35">
        <f t="shared" si="64"/>
        <v>0</v>
      </c>
      <c r="L104" s="24" t="s">
        <v>75</v>
      </c>
      <c r="M104" s="21">
        <f t="shared" si="46"/>
        <v>10.148891565092219</v>
      </c>
      <c r="N104" s="21">
        <f t="shared" si="47"/>
        <v>3.1857325005549697</v>
      </c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 ht="15.5" x14ac:dyDescent="0.35">
      <c r="A105" s="8" t="s">
        <v>33</v>
      </c>
      <c r="B105" s="8" t="s">
        <v>53</v>
      </c>
      <c r="C105" s="9" t="s">
        <v>73</v>
      </c>
      <c r="D105" s="35">
        <f>POWER(D25-D33,2)</f>
        <v>100</v>
      </c>
      <c r="E105" s="35">
        <f t="shared" ref="E105:K105" si="65">POWER(E25-E33,2)</f>
        <v>9</v>
      </c>
      <c r="F105" s="35">
        <f t="shared" si="65"/>
        <v>16</v>
      </c>
      <c r="G105" s="35">
        <f t="shared" si="65"/>
        <v>49</v>
      </c>
      <c r="H105" s="35">
        <f t="shared" si="65"/>
        <v>9</v>
      </c>
      <c r="I105" s="35">
        <f t="shared" si="65"/>
        <v>4</v>
      </c>
      <c r="J105" s="35">
        <f t="shared" si="65"/>
        <v>4</v>
      </c>
      <c r="K105" s="35">
        <f t="shared" si="65"/>
        <v>0</v>
      </c>
      <c r="L105" s="24" t="s">
        <v>75</v>
      </c>
      <c r="M105" s="21">
        <f t="shared" si="46"/>
        <v>13.820274961085254</v>
      </c>
      <c r="N105" s="21">
        <f t="shared" si="47"/>
        <v>3.7175630406336424</v>
      </c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 ht="15.5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 ht="15.5" x14ac:dyDescent="0.35">
      <c r="A107" s="83" t="s">
        <v>118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57"/>
      <c r="M107" s="57"/>
      <c r="N107" s="57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 ht="15.5" x14ac:dyDescent="0.3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57"/>
      <c r="M108" s="57"/>
      <c r="N108" s="57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 ht="15.5" x14ac:dyDescent="0.35">
      <c r="A109" s="81" t="s">
        <v>1</v>
      </c>
      <c r="B109" s="81" t="s">
        <v>2</v>
      </c>
      <c r="C109" s="81" t="s">
        <v>3</v>
      </c>
      <c r="D109" s="81" t="s">
        <v>86</v>
      </c>
      <c r="E109" s="81"/>
      <c r="F109" s="81" t="s">
        <v>87</v>
      </c>
      <c r="G109" s="81"/>
      <c r="H109" s="81" t="s">
        <v>88</v>
      </c>
      <c r="I109" s="81"/>
      <c r="J109" s="81" t="s">
        <v>89</v>
      </c>
      <c r="K109" s="81"/>
      <c r="L109" s="69"/>
      <c r="M109" s="14"/>
      <c r="N109" s="14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 ht="15.5" x14ac:dyDescent="0.35">
      <c r="A110" s="81"/>
      <c r="B110" s="81"/>
      <c r="C110" s="81"/>
      <c r="D110" s="81"/>
      <c r="E110" s="81"/>
      <c r="F110" s="81"/>
      <c r="G110" s="81"/>
      <c r="H110" s="81"/>
      <c r="I110" s="81"/>
      <c r="J110" s="81" t="s">
        <v>93</v>
      </c>
      <c r="K110" s="81"/>
      <c r="L110" s="69"/>
      <c r="M110" s="14"/>
      <c r="N110" s="14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 ht="15.5" x14ac:dyDescent="0.35">
      <c r="A111" s="8" t="s">
        <v>14</v>
      </c>
      <c r="B111" s="8" t="s">
        <v>34</v>
      </c>
      <c r="C111" s="9" t="s">
        <v>54</v>
      </c>
      <c r="D111" s="78">
        <f>N40</f>
        <v>127.1927670899568</v>
      </c>
      <c r="E111" s="78"/>
      <c r="F111" s="78">
        <f>N63</f>
        <v>3.1301691601465746</v>
      </c>
      <c r="G111" s="78"/>
      <c r="H111" s="78">
        <f>N86</f>
        <v>4.7660920451876603</v>
      </c>
      <c r="I111" s="78"/>
      <c r="J111" s="84" t="s">
        <v>91</v>
      </c>
      <c r="K111" s="84"/>
      <c r="L111" s="16"/>
      <c r="M111" s="14"/>
      <c r="N111" s="16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 ht="15.5" x14ac:dyDescent="0.35">
      <c r="A112" s="8" t="s">
        <v>15</v>
      </c>
      <c r="B112" s="8" t="s">
        <v>35</v>
      </c>
      <c r="C112" s="9" t="s">
        <v>55</v>
      </c>
      <c r="D112" s="78">
        <f t="shared" ref="D112:D129" si="66">N41</f>
        <v>0</v>
      </c>
      <c r="E112" s="78"/>
      <c r="F112" s="78">
        <f t="shared" ref="F112:F130" si="67">N64</f>
        <v>2.4322992790977875</v>
      </c>
      <c r="G112" s="78"/>
      <c r="H112" s="78">
        <f t="shared" ref="H112:H130" si="68">N87</f>
        <v>4.7357852033222327</v>
      </c>
      <c r="I112" s="78"/>
      <c r="J112" s="84" t="s">
        <v>90</v>
      </c>
      <c r="K112" s="84"/>
      <c r="L112" s="16"/>
      <c r="M112" s="14"/>
      <c r="N112" s="16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 ht="15.5" x14ac:dyDescent="0.35">
      <c r="A113" s="8" t="s">
        <v>16</v>
      </c>
      <c r="B113" s="8" t="s">
        <v>36</v>
      </c>
      <c r="C113" s="9" t="s">
        <v>56</v>
      </c>
      <c r="D113" s="78">
        <f t="shared" si="66"/>
        <v>2.8060662632966831</v>
      </c>
      <c r="E113" s="78"/>
      <c r="F113" s="78">
        <f t="shared" si="67"/>
        <v>2.4663257145596602</v>
      </c>
      <c r="G113" s="78"/>
      <c r="H113" s="78">
        <f t="shared" si="68"/>
        <v>4.7357852033222327</v>
      </c>
      <c r="I113" s="78"/>
      <c r="J113" s="84" t="s">
        <v>91</v>
      </c>
      <c r="K113" s="84"/>
      <c r="L113" s="16"/>
      <c r="M113" s="14"/>
      <c r="N113" s="16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 ht="15.5" x14ac:dyDescent="0.35">
      <c r="A114" s="8" t="s">
        <v>17</v>
      </c>
      <c r="B114" s="8" t="s">
        <v>37</v>
      </c>
      <c r="C114" s="9" t="s">
        <v>57</v>
      </c>
      <c r="D114" s="78">
        <f t="shared" si="66"/>
        <v>3.4274392955194304</v>
      </c>
      <c r="E114" s="78"/>
      <c r="F114" s="78">
        <f t="shared" si="67"/>
        <v>3.2603904386951341</v>
      </c>
      <c r="G114" s="78"/>
      <c r="H114" s="78">
        <f t="shared" si="68"/>
        <v>4.8797296850933574</v>
      </c>
      <c r="I114" s="78"/>
      <c r="J114" s="84" t="s">
        <v>91</v>
      </c>
      <c r="K114" s="84"/>
      <c r="L114" s="16"/>
      <c r="M114" s="14"/>
      <c r="N114" s="16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 ht="15.5" x14ac:dyDescent="0.35">
      <c r="A115" s="8" t="s">
        <v>18</v>
      </c>
      <c r="B115" s="8" t="s">
        <v>38</v>
      </c>
      <c r="C115" s="9" t="s">
        <v>58</v>
      </c>
      <c r="D115" s="78">
        <f t="shared" si="66"/>
        <v>3.208680436096278</v>
      </c>
      <c r="E115" s="78"/>
      <c r="F115" s="78">
        <f t="shared" si="67"/>
        <v>2.9622566376652992</v>
      </c>
      <c r="G115" s="78"/>
      <c r="H115" s="78">
        <f t="shared" si="68"/>
        <v>4.9595108380260333</v>
      </c>
      <c r="I115" s="78"/>
      <c r="J115" s="84" t="s">
        <v>91</v>
      </c>
      <c r="K115" s="84"/>
      <c r="L115" s="16"/>
      <c r="M115" s="14"/>
      <c r="N115" s="16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 ht="15.5" x14ac:dyDescent="0.35">
      <c r="A116" s="8" t="s">
        <v>19</v>
      </c>
      <c r="B116" s="8" t="s">
        <v>39</v>
      </c>
      <c r="C116" s="9" t="s">
        <v>59</v>
      </c>
      <c r="D116" s="78">
        <f t="shared" si="66"/>
        <v>3.8556541270345432</v>
      </c>
      <c r="E116" s="78"/>
      <c r="F116" s="78">
        <f t="shared" si="67"/>
        <v>3.6108731368472777</v>
      </c>
      <c r="G116" s="78"/>
      <c r="H116" s="78">
        <f t="shared" si="68"/>
        <v>5.1214992040620295</v>
      </c>
      <c r="I116" s="78"/>
      <c r="J116" s="84" t="s">
        <v>91</v>
      </c>
      <c r="K116" s="84"/>
      <c r="L116" s="16"/>
      <c r="M116" s="14"/>
      <c r="N116" s="16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 ht="15.5" x14ac:dyDescent="0.35">
      <c r="A117" s="8" t="s">
        <v>20</v>
      </c>
      <c r="B117" s="8" t="s">
        <v>40</v>
      </c>
      <c r="C117" s="9" t="s">
        <v>60</v>
      </c>
      <c r="D117" s="78">
        <f t="shared" si="66"/>
        <v>4.0116676008152874</v>
      </c>
      <c r="E117" s="78"/>
      <c r="F117" s="78">
        <f t="shared" si="67"/>
        <v>3.9359793425308611</v>
      </c>
      <c r="G117" s="78"/>
      <c r="H117" s="78">
        <f t="shared" si="68"/>
        <v>5.2677199860113308</v>
      </c>
      <c r="I117" s="78"/>
      <c r="J117" s="84" t="s">
        <v>91</v>
      </c>
      <c r="K117" s="84"/>
      <c r="L117" s="16"/>
      <c r="M117" s="14"/>
      <c r="N117" s="16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 ht="15.5" x14ac:dyDescent="0.35">
      <c r="A118" s="8" t="s">
        <v>21</v>
      </c>
      <c r="B118" s="8" t="s">
        <v>41</v>
      </c>
      <c r="C118" s="9" t="s">
        <v>61</v>
      </c>
      <c r="D118" s="78">
        <f t="shared" si="66"/>
        <v>3.5112430855664138</v>
      </c>
      <c r="E118" s="78"/>
      <c r="F118" s="78">
        <f t="shared" si="67"/>
        <v>3.4212132220485216</v>
      </c>
      <c r="G118" s="78"/>
      <c r="H118" s="78">
        <f t="shared" si="68"/>
        <v>5.0512079391316043</v>
      </c>
      <c r="I118" s="78"/>
      <c r="J118" s="84" t="s">
        <v>91</v>
      </c>
      <c r="K118" s="84"/>
      <c r="L118" s="16"/>
      <c r="M118" s="14"/>
      <c r="N118" s="16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 ht="15.5" x14ac:dyDescent="0.35">
      <c r="A119" s="8" t="s">
        <v>22</v>
      </c>
      <c r="B119" s="8" t="s">
        <v>42</v>
      </c>
      <c r="C119" s="9" t="s">
        <v>62</v>
      </c>
      <c r="D119" s="78">
        <f t="shared" si="66"/>
        <v>3.5341188430493955</v>
      </c>
      <c r="E119" s="78"/>
      <c r="F119" s="78">
        <f t="shared" si="67"/>
        <v>3.2747221706220526</v>
      </c>
      <c r="G119" s="78"/>
      <c r="H119" s="78">
        <f t="shared" si="68"/>
        <v>4.8797296850933574</v>
      </c>
      <c r="I119" s="78"/>
      <c r="J119" s="84" t="s">
        <v>91</v>
      </c>
      <c r="K119" s="84"/>
      <c r="L119" s="16"/>
      <c r="M119" s="14"/>
      <c r="N119" s="16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 ht="15.5" x14ac:dyDescent="0.35">
      <c r="A120" s="8" t="s">
        <v>23</v>
      </c>
      <c r="B120" s="8" t="s">
        <v>43</v>
      </c>
      <c r="C120" s="9" t="s">
        <v>63</v>
      </c>
      <c r="D120" s="78">
        <f t="shared" si="66"/>
        <v>2.4322992790977875</v>
      </c>
      <c r="E120" s="78"/>
      <c r="F120" s="78">
        <f t="shared" si="67"/>
        <v>0</v>
      </c>
      <c r="G120" s="78"/>
      <c r="H120" s="78">
        <f t="shared" si="68"/>
        <v>4.7521762994729508</v>
      </c>
      <c r="I120" s="78"/>
      <c r="J120" s="84" t="s">
        <v>91</v>
      </c>
      <c r="K120" s="84"/>
      <c r="L120" s="16"/>
      <c r="M120" s="14"/>
      <c r="N120" s="16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 ht="15.5" x14ac:dyDescent="0.35">
      <c r="A121" s="8" t="s">
        <v>24</v>
      </c>
      <c r="B121" s="8" t="s">
        <v>44</v>
      </c>
      <c r="C121" s="9" t="s">
        <v>64</v>
      </c>
      <c r="D121" s="78">
        <f t="shared" si="66"/>
        <v>5.0743261995231901</v>
      </c>
      <c r="E121" s="78"/>
      <c r="F121" s="78">
        <f t="shared" si="67"/>
        <v>5.1140388795201828</v>
      </c>
      <c r="G121" s="78"/>
      <c r="H121" s="78">
        <f t="shared" si="68"/>
        <v>3.9359793425308611</v>
      </c>
      <c r="I121" s="78"/>
      <c r="J121" s="84" t="s">
        <v>92</v>
      </c>
      <c r="K121" s="84"/>
      <c r="L121" s="16"/>
      <c r="M121" s="14"/>
      <c r="N121" s="16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 ht="15.5" x14ac:dyDescent="0.35">
      <c r="A122" s="8" t="s">
        <v>25</v>
      </c>
      <c r="B122" s="8" t="s">
        <v>45</v>
      </c>
      <c r="C122" s="9" t="s">
        <v>65</v>
      </c>
      <c r="D122" s="78">
        <f t="shared" si="66"/>
        <v>4.628637519360157</v>
      </c>
      <c r="E122" s="78"/>
      <c r="F122" s="78">
        <f t="shared" si="67"/>
        <v>4.6361821858297025</v>
      </c>
      <c r="G122" s="78"/>
      <c r="H122" s="78">
        <f t="shared" si="68"/>
        <v>2.9718278662008415</v>
      </c>
      <c r="I122" s="78"/>
      <c r="J122" s="84" t="s">
        <v>92</v>
      </c>
      <c r="K122" s="84"/>
      <c r="L122" s="16"/>
      <c r="M122" s="14"/>
      <c r="N122" s="16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 ht="15.5" x14ac:dyDescent="0.35">
      <c r="A123" s="8" t="s">
        <v>26</v>
      </c>
      <c r="B123" s="8" t="s">
        <v>46</v>
      </c>
      <c r="C123" s="9" t="s">
        <v>66</v>
      </c>
      <c r="D123" s="78">
        <f t="shared" si="66"/>
        <v>4.7660920451876603</v>
      </c>
      <c r="E123" s="78"/>
      <c r="F123" s="78">
        <f t="shared" si="67"/>
        <v>4.8183372165600655</v>
      </c>
      <c r="G123" s="78"/>
      <c r="H123" s="78">
        <f t="shared" si="68"/>
        <v>3</v>
      </c>
      <c r="I123" s="78"/>
      <c r="J123" s="84" t="s">
        <v>92</v>
      </c>
      <c r="K123" s="84"/>
      <c r="L123" s="16"/>
      <c r="M123" s="14"/>
      <c r="N123" s="16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 ht="15.5" x14ac:dyDescent="0.35">
      <c r="A124" s="8" t="s">
        <v>27</v>
      </c>
      <c r="B124" s="8" t="s">
        <v>47</v>
      </c>
      <c r="C124" s="9" t="s">
        <v>67</v>
      </c>
      <c r="D124" s="78">
        <f t="shared" si="66"/>
        <v>4.7637812120017049</v>
      </c>
      <c r="E124" s="78"/>
      <c r="F124" s="78">
        <f t="shared" si="67"/>
        <v>4.7568284600108841</v>
      </c>
      <c r="G124" s="78"/>
      <c r="H124" s="78">
        <f t="shared" si="68"/>
        <v>2.514866859365871</v>
      </c>
      <c r="I124" s="78"/>
      <c r="J124" s="84" t="s">
        <v>92</v>
      </c>
      <c r="K124" s="84"/>
      <c r="L124" s="16"/>
      <c r="M124" s="14"/>
      <c r="N124" s="16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 ht="15.5" x14ac:dyDescent="0.35">
      <c r="A125" s="8" t="s">
        <v>28</v>
      </c>
      <c r="B125" s="8" t="s">
        <v>48</v>
      </c>
      <c r="C125" s="9" t="s">
        <v>68</v>
      </c>
      <c r="D125" s="78">
        <f t="shared" si="66"/>
        <v>4.8732621696432288</v>
      </c>
      <c r="E125" s="78"/>
      <c r="F125" s="78">
        <f t="shared" si="67"/>
        <v>4.8405318951247454</v>
      </c>
      <c r="G125" s="78"/>
      <c r="H125" s="78">
        <f t="shared" si="68"/>
        <v>3.4086580994024982</v>
      </c>
      <c r="I125" s="78"/>
      <c r="J125" s="84" t="s">
        <v>92</v>
      </c>
      <c r="K125" s="84"/>
      <c r="L125" s="16"/>
      <c r="M125" s="14"/>
      <c r="N125" s="16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 ht="15.5" x14ac:dyDescent="0.35">
      <c r="A126" s="8" t="s">
        <v>29</v>
      </c>
      <c r="B126" s="8" t="s">
        <v>49</v>
      </c>
      <c r="C126" s="9" t="s">
        <v>69</v>
      </c>
      <c r="D126" s="78">
        <f t="shared" si="66"/>
        <v>5.0762385142396775</v>
      </c>
      <c r="E126" s="78"/>
      <c r="F126" s="78">
        <f t="shared" si="67"/>
        <v>5.0473238855569784</v>
      </c>
      <c r="G126" s="78"/>
      <c r="H126" s="78">
        <f t="shared" si="68"/>
        <v>3.931872942217272</v>
      </c>
      <c r="I126" s="78"/>
      <c r="J126" s="84" t="s">
        <v>92</v>
      </c>
      <c r="K126" s="84"/>
      <c r="L126" s="16"/>
      <c r="M126" s="14"/>
      <c r="N126" s="16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ht="15.5" x14ac:dyDescent="0.35">
      <c r="A127" s="8" t="s">
        <v>30</v>
      </c>
      <c r="B127" s="8" t="s">
        <v>50</v>
      </c>
      <c r="C127" s="9" t="s">
        <v>70</v>
      </c>
      <c r="D127" s="78">
        <f t="shared" si="66"/>
        <v>4.6635354797547697</v>
      </c>
      <c r="E127" s="78"/>
      <c r="F127" s="78">
        <f t="shared" si="67"/>
        <v>4.6709125692172222</v>
      </c>
      <c r="G127" s="78"/>
      <c r="H127" s="78">
        <f t="shared" si="68"/>
        <v>1.7782794100389228</v>
      </c>
      <c r="I127" s="78"/>
      <c r="J127" s="84" t="s">
        <v>92</v>
      </c>
      <c r="K127" s="84"/>
      <c r="L127" s="16"/>
      <c r="M127" s="14"/>
      <c r="N127" s="16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 ht="15.5" x14ac:dyDescent="0.35">
      <c r="A128" s="8" t="s">
        <v>31</v>
      </c>
      <c r="B128" s="8" t="s">
        <v>51</v>
      </c>
      <c r="C128" s="9" t="s">
        <v>71</v>
      </c>
      <c r="D128" s="78">
        <f t="shared" si="66"/>
        <v>4.7357852033222327</v>
      </c>
      <c r="E128" s="78"/>
      <c r="F128" s="78">
        <f t="shared" si="67"/>
        <v>4.7521762994729508</v>
      </c>
      <c r="G128" s="78"/>
      <c r="H128" s="78">
        <f t="shared" si="68"/>
        <v>0</v>
      </c>
      <c r="I128" s="78"/>
      <c r="J128" s="84" t="s">
        <v>92</v>
      </c>
      <c r="K128" s="84"/>
      <c r="L128" s="16"/>
      <c r="M128" s="14"/>
      <c r="N128" s="16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 ht="15.5" x14ac:dyDescent="0.35">
      <c r="A129" s="8" t="s">
        <v>32</v>
      </c>
      <c r="B129" s="8" t="s">
        <v>52</v>
      </c>
      <c r="C129" s="9" t="s">
        <v>72</v>
      </c>
      <c r="D129" s="78">
        <f t="shared" si="66"/>
        <v>4.8071238819675415</v>
      </c>
      <c r="E129" s="78"/>
      <c r="F129" s="78">
        <f t="shared" si="67"/>
        <v>4.8138612830567657</v>
      </c>
      <c r="G129" s="78"/>
      <c r="H129" s="78">
        <f t="shared" si="68"/>
        <v>3.1857325005549697</v>
      </c>
      <c r="I129" s="78"/>
      <c r="J129" s="84" t="s">
        <v>92</v>
      </c>
      <c r="K129" s="84"/>
      <c r="L129" s="16"/>
      <c r="M129" s="14"/>
      <c r="N129" s="16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 ht="15.5" x14ac:dyDescent="0.35">
      <c r="A130" s="8" t="s">
        <v>33</v>
      </c>
      <c r="B130" s="8" t="s">
        <v>53</v>
      </c>
      <c r="C130" s="9" t="s">
        <v>73</v>
      </c>
      <c r="D130" s="78">
        <f>N59</f>
        <v>4.8026164940937761</v>
      </c>
      <c r="E130" s="78"/>
      <c r="F130" s="78">
        <f t="shared" si="67"/>
        <v>4.8624254066333785</v>
      </c>
      <c r="G130" s="78"/>
      <c r="H130" s="78">
        <f t="shared" si="68"/>
        <v>3.7175630406336424</v>
      </c>
      <c r="I130" s="78"/>
      <c r="J130" s="84" t="s">
        <v>92</v>
      </c>
      <c r="K130" s="84"/>
      <c r="L130" s="16"/>
      <c r="M130" s="14"/>
      <c r="N130" s="16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 ht="15.5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36"/>
      <c r="M131" s="14"/>
      <c r="N131" s="14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 ht="15.5" x14ac:dyDescent="0.35">
      <c r="A132" s="83" t="s">
        <v>110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57"/>
      <c r="O132" s="53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 ht="15.5" x14ac:dyDescent="0.3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57"/>
      <c r="O133" s="53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 ht="15.5" x14ac:dyDescent="0.35">
      <c r="A134" s="81" t="s">
        <v>1</v>
      </c>
      <c r="B134" s="81" t="s">
        <v>94</v>
      </c>
      <c r="C134" s="81"/>
      <c r="D134" s="85" t="s">
        <v>6</v>
      </c>
      <c r="E134" s="85"/>
      <c r="F134" s="85"/>
      <c r="G134" s="85" t="s">
        <v>11</v>
      </c>
      <c r="H134" s="85"/>
      <c r="I134" s="85"/>
      <c r="J134" s="85"/>
      <c r="K134" s="81" t="s">
        <v>4</v>
      </c>
      <c r="L134" s="81" t="s">
        <v>80</v>
      </c>
      <c r="M134" s="81"/>
      <c r="N134" s="14"/>
      <c r="O134" s="53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 ht="15.5" x14ac:dyDescent="0.35">
      <c r="A135" s="81"/>
      <c r="B135" s="81"/>
      <c r="C135" s="81"/>
      <c r="D135" s="17" t="s">
        <v>7</v>
      </c>
      <c r="E135" s="17" t="s">
        <v>8</v>
      </c>
      <c r="F135" s="17" t="s">
        <v>9</v>
      </c>
      <c r="G135" s="17" t="s">
        <v>10</v>
      </c>
      <c r="H135" s="17" t="s">
        <v>8</v>
      </c>
      <c r="I135" s="17" t="s">
        <v>12</v>
      </c>
      <c r="J135" s="17" t="s">
        <v>13</v>
      </c>
      <c r="K135" s="81"/>
      <c r="L135" s="20" t="s">
        <v>81</v>
      </c>
      <c r="M135" s="20" t="s">
        <v>112</v>
      </c>
      <c r="N135" s="14"/>
      <c r="O135" s="53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 ht="15.5" x14ac:dyDescent="0.35">
      <c r="A136" s="8">
        <v>1</v>
      </c>
      <c r="B136" s="26" t="s">
        <v>90</v>
      </c>
      <c r="C136" s="27" t="s">
        <v>91</v>
      </c>
      <c r="D136" s="35">
        <f>POWER(D31-D32,2)</f>
        <v>0</v>
      </c>
      <c r="E136" s="35">
        <f t="shared" ref="E136:K136" si="69">POWER(E31-32,2)</f>
        <v>2025</v>
      </c>
      <c r="F136" s="35">
        <f t="shared" si="69"/>
        <v>2809</v>
      </c>
      <c r="G136" s="35">
        <f t="shared" si="69"/>
        <v>2209</v>
      </c>
      <c r="H136" s="35">
        <v>0</v>
      </c>
      <c r="I136" s="35">
        <f t="shared" si="69"/>
        <v>2401</v>
      </c>
      <c r="J136" s="35">
        <f t="shared" si="69"/>
        <v>2704</v>
      </c>
      <c r="K136" s="35">
        <f t="shared" si="69"/>
        <v>784</v>
      </c>
      <c r="L136" s="28">
        <f>SQRT(D136+E136+F136+G136+H136+I136+J136+K136)</f>
        <v>113.718951806636</v>
      </c>
      <c r="M136" s="28">
        <f>SQRT(L136)</f>
        <v>10.663908842757237</v>
      </c>
      <c r="N136" s="14"/>
      <c r="O136" s="53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 ht="15.5" x14ac:dyDescent="0.35">
      <c r="A137" s="29">
        <v>2</v>
      </c>
      <c r="B137" s="30" t="s">
        <v>91</v>
      </c>
      <c r="C137" s="24" t="s">
        <v>92</v>
      </c>
      <c r="D137" s="35">
        <f t="shared" ref="D137:K137" si="70">POWER(D32-D33,2)</f>
        <v>0</v>
      </c>
      <c r="E137" s="35">
        <f t="shared" si="70"/>
        <v>4</v>
      </c>
      <c r="F137" s="35">
        <f t="shared" si="70"/>
        <v>0</v>
      </c>
      <c r="G137" s="35">
        <f t="shared" si="70"/>
        <v>64</v>
      </c>
      <c r="H137" s="35">
        <f t="shared" si="70"/>
        <v>25</v>
      </c>
      <c r="I137" s="35">
        <f t="shared" si="70"/>
        <v>1</v>
      </c>
      <c r="J137" s="35">
        <f t="shared" si="70"/>
        <v>16</v>
      </c>
      <c r="K137" s="35">
        <f t="shared" si="70"/>
        <v>400</v>
      </c>
      <c r="L137" s="28">
        <f>SQRT(D137+E137+F137+G137+H137+I137+J137+K137)</f>
        <v>22.583179581272429</v>
      </c>
      <c r="M137" s="28">
        <f>SQRT(L137)</f>
        <v>4.7521762994729508</v>
      </c>
      <c r="N137" s="14"/>
      <c r="O137" s="53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 ht="15.5" x14ac:dyDescent="0.35">
      <c r="A138" s="31">
        <v>3</v>
      </c>
      <c r="B138" s="24" t="s">
        <v>90</v>
      </c>
      <c r="C138" s="24" t="s">
        <v>92</v>
      </c>
      <c r="D138" s="28">
        <f t="shared" ref="D138:K138" si="71">POWER(D31-D33,2)</f>
        <v>0</v>
      </c>
      <c r="E138" s="28">
        <f t="shared" si="71"/>
        <v>1</v>
      </c>
      <c r="F138" s="28">
        <f t="shared" si="71"/>
        <v>25</v>
      </c>
      <c r="G138" s="28">
        <f t="shared" si="71"/>
        <v>36</v>
      </c>
      <c r="H138" s="28">
        <f t="shared" si="71"/>
        <v>36</v>
      </c>
      <c r="I138" s="28">
        <f t="shared" si="71"/>
        <v>1</v>
      </c>
      <c r="J138" s="28">
        <f t="shared" si="71"/>
        <v>4</v>
      </c>
      <c r="K138" s="28">
        <f t="shared" si="71"/>
        <v>400</v>
      </c>
      <c r="L138" s="28">
        <f>SQRT(D138+E138+F138+G138+H138+I138+J138+K138)</f>
        <v>22.427661492005804</v>
      </c>
      <c r="M138" s="28">
        <f>SQRT(L138)</f>
        <v>4.7357852033222327</v>
      </c>
      <c r="N138" s="14"/>
      <c r="O138" s="53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 ht="18.5" x14ac:dyDescent="0.45">
      <c r="A139" s="82" t="s">
        <v>95</v>
      </c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43">
        <f>SUM(M136:M138)</f>
        <v>20.151870345552421</v>
      </c>
      <c r="N139" s="59"/>
      <c r="O139" s="53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 ht="15.5" x14ac:dyDescent="0.35">
      <c r="A140" s="1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 ht="15.5" x14ac:dyDescent="0.35">
      <c r="A141" s="1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 ht="15.5" x14ac:dyDescent="0.35">
      <c r="A142" s="83" t="s">
        <v>111</v>
      </c>
      <c r="B142" s="83"/>
      <c r="C142" s="83"/>
      <c r="D142" s="83"/>
      <c r="E142" s="83"/>
      <c r="F142" s="83"/>
      <c r="G142" s="83"/>
      <c r="H142" s="32"/>
      <c r="I142" s="32"/>
      <c r="J142" s="32"/>
      <c r="K142" s="32"/>
      <c r="L142" s="32"/>
      <c r="M142" s="32"/>
      <c r="N142" s="32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 ht="15.5" x14ac:dyDescent="0.35">
      <c r="A143" s="83"/>
      <c r="B143" s="83"/>
      <c r="C143" s="83"/>
      <c r="D143" s="83"/>
      <c r="E143" s="83"/>
      <c r="F143" s="83"/>
      <c r="G143" s="83"/>
      <c r="H143" s="32"/>
      <c r="I143" s="32"/>
      <c r="J143" s="32"/>
      <c r="K143" s="32"/>
      <c r="L143" s="32"/>
      <c r="M143" s="32"/>
      <c r="N143" s="32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 ht="15.5" x14ac:dyDescent="0.35">
      <c r="A144" s="81" t="s">
        <v>1</v>
      </c>
      <c r="B144" s="81" t="s">
        <v>2</v>
      </c>
      <c r="C144" s="81" t="s">
        <v>3</v>
      </c>
      <c r="D144" s="81" t="s">
        <v>89</v>
      </c>
      <c r="E144" s="81"/>
      <c r="F144" s="81" t="s">
        <v>96</v>
      </c>
      <c r="G144" s="81"/>
      <c r="H144" s="33"/>
      <c r="I144" s="33"/>
      <c r="J144" s="14"/>
      <c r="K144" s="69"/>
      <c r="L144" s="34"/>
      <c r="M144" s="69"/>
      <c r="N144" s="69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 ht="15.5" x14ac:dyDescent="0.35">
      <c r="A145" s="81"/>
      <c r="B145" s="81"/>
      <c r="C145" s="81"/>
      <c r="D145" s="81"/>
      <c r="E145" s="81"/>
      <c r="F145" s="81" t="s">
        <v>81</v>
      </c>
      <c r="G145" s="81"/>
      <c r="H145" s="69"/>
      <c r="I145" s="69"/>
      <c r="J145" s="14"/>
      <c r="K145" s="69"/>
      <c r="L145" s="34"/>
      <c r="M145" s="34"/>
      <c r="N145" s="34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 ht="15.5" x14ac:dyDescent="0.35">
      <c r="A146" s="8" t="s">
        <v>14</v>
      </c>
      <c r="B146" s="8" t="s">
        <v>34</v>
      </c>
      <c r="C146" s="9" t="s">
        <v>54</v>
      </c>
      <c r="D146" s="80">
        <f>F111</f>
        <v>3.1301691601465746</v>
      </c>
      <c r="E146" s="80"/>
      <c r="F146" s="78">
        <f>SQRT(D146)</f>
        <v>1.7692284081334932</v>
      </c>
      <c r="G146" s="78"/>
      <c r="H146" s="75"/>
      <c r="I146" s="75"/>
      <c r="J146" s="14"/>
      <c r="K146" s="36"/>
      <c r="L146" s="36"/>
      <c r="M146" s="36"/>
      <c r="N146" s="36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 ht="15.5" x14ac:dyDescent="0.35">
      <c r="A147" s="8" t="s">
        <v>15</v>
      </c>
      <c r="B147" s="8" t="s">
        <v>35</v>
      </c>
      <c r="C147" s="9" t="s">
        <v>55</v>
      </c>
      <c r="D147" s="80">
        <f>D112</f>
        <v>0</v>
      </c>
      <c r="E147" s="80"/>
      <c r="F147" s="78">
        <f>SQRT(D147)</f>
        <v>0</v>
      </c>
      <c r="G147" s="78"/>
      <c r="H147" s="75"/>
      <c r="I147" s="75"/>
      <c r="J147" s="14"/>
      <c r="K147" s="36"/>
      <c r="L147" s="36"/>
      <c r="M147" s="36"/>
      <c r="N147" s="36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 ht="15.5" x14ac:dyDescent="0.35">
      <c r="A148" s="8" t="s">
        <v>16</v>
      </c>
      <c r="B148" s="8" t="s">
        <v>36</v>
      </c>
      <c r="C148" s="9" t="s">
        <v>56</v>
      </c>
      <c r="D148" s="80">
        <f t="shared" ref="D148:D155" si="72">F113</f>
        <v>2.4663257145596602</v>
      </c>
      <c r="E148" s="80"/>
      <c r="F148" s="78">
        <f>SQRT(D148)</f>
        <v>1.57045398358553</v>
      </c>
      <c r="G148" s="78"/>
      <c r="H148" s="75"/>
      <c r="I148" s="75"/>
      <c r="J148" s="14"/>
      <c r="K148" s="36"/>
      <c r="L148" s="36"/>
      <c r="M148" s="36"/>
      <c r="N148" s="36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 ht="15.5" x14ac:dyDescent="0.35">
      <c r="A149" s="8" t="s">
        <v>17</v>
      </c>
      <c r="B149" s="8" t="s">
        <v>37</v>
      </c>
      <c r="C149" s="9" t="s">
        <v>57</v>
      </c>
      <c r="D149" s="80">
        <f t="shared" si="72"/>
        <v>3.2603904386951341</v>
      </c>
      <c r="E149" s="80"/>
      <c r="F149" s="78">
        <f t="shared" ref="F149:F165" si="73">SQRT(D149)</f>
        <v>1.8056551272862529</v>
      </c>
      <c r="G149" s="78"/>
      <c r="H149" s="75"/>
      <c r="I149" s="75"/>
      <c r="J149" s="14"/>
      <c r="K149" s="14"/>
      <c r="L149" s="14"/>
      <c r="M149" s="37"/>
      <c r="N149" s="23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 ht="15.5" x14ac:dyDescent="0.35">
      <c r="A150" s="8" t="s">
        <v>18</v>
      </c>
      <c r="B150" s="8" t="s">
        <v>38</v>
      </c>
      <c r="C150" s="9" t="s">
        <v>58</v>
      </c>
      <c r="D150" s="80">
        <f t="shared" si="72"/>
        <v>2.9622566376652992</v>
      </c>
      <c r="E150" s="80"/>
      <c r="F150" s="78">
        <f t="shared" si="73"/>
        <v>1.7211207504603794</v>
      </c>
      <c r="G150" s="78"/>
      <c r="H150" s="75"/>
      <c r="I150" s="75"/>
      <c r="J150" s="14"/>
      <c r="K150" s="14"/>
      <c r="L150" s="14"/>
      <c r="M150" s="14"/>
      <c r="N150" s="14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 ht="15.5" x14ac:dyDescent="0.35">
      <c r="A151" s="8" t="s">
        <v>19</v>
      </c>
      <c r="B151" s="8" t="s">
        <v>39</v>
      </c>
      <c r="C151" s="9" t="s">
        <v>59</v>
      </c>
      <c r="D151" s="80">
        <f t="shared" si="72"/>
        <v>3.6108731368472777</v>
      </c>
      <c r="E151" s="80"/>
      <c r="F151" s="78">
        <f t="shared" si="73"/>
        <v>1.9002297589626571</v>
      </c>
      <c r="G151" s="78"/>
      <c r="H151" s="75"/>
      <c r="I151" s="75"/>
      <c r="J151" s="14"/>
      <c r="K151" s="14"/>
      <c r="L151" s="14"/>
      <c r="M151" s="14"/>
      <c r="N151" s="14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 ht="15.5" x14ac:dyDescent="0.35">
      <c r="A152" s="8" t="s">
        <v>20</v>
      </c>
      <c r="B152" s="8" t="s">
        <v>40</v>
      </c>
      <c r="C152" s="9" t="s">
        <v>60</v>
      </c>
      <c r="D152" s="80">
        <f t="shared" si="72"/>
        <v>3.9359793425308611</v>
      </c>
      <c r="E152" s="80"/>
      <c r="F152" s="78">
        <f t="shared" si="73"/>
        <v>1.9839302766304217</v>
      </c>
      <c r="G152" s="78"/>
      <c r="H152" s="75"/>
      <c r="I152" s="75"/>
      <c r="J152" s="14"/>
      <c r="K152" s="14"/>
      <c r="L152" s="14"/>
      <c r="M152" s="14"/>
      <c r="N152" s="14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 ht="15.5" x14ac:dyDescent="0.35">
      <c r="A153" s="8" t="s">
        <v>21</v>
      </c>
      <c r="B153" s="8" t="s">
        <v>41</v>
      </c>
      <c r="C153" s="9" t="s">
        <v>61</v>
      </c>
      <c r="D153" s="80">
        <f t="shared" si="72"/>
        <v>3.4212132220485216</v>
      </c>
      <c r="E153" s="80"/>
      <c r="F153" s="78">
        <f t="shared" si="73"/>
        <v>1.8496521894800984</v>
      </c>
      <c r="G153" s="78"/>
      <c r="H153" s="75"/>
      <c r="I153" s="75"/>
      <c r="J153" s="14"/>
      <c r="K153" s="14"/>
      <c r="L153" s="14"/>
      <c r="M153" s="14"/>
      <c r="N153" s="14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 ht="15.5" x14ac:dyDescent="0.35">
      <c r="A154" s="8" t="s">
        <v>22</v>
      </c>
      <c r="B154" s="8" t="s">
        <v>42</v>
      </c>
      <c r="C154" s="9" t="s">
        <v>62</v>
      </c>
      <c r="D154" s="80">
        <f t="shared" si="72"/>
        <v>3.2747221706220526</v>
      </c>
      <c r="E154" s="80"/>
      <c r="F154" s="78">
        <f t="shared" si="73"/>
        <v>1.8096193441224186</v>
      </c>
      <c r="G154" s="78"/>
      <c r="H154" s="75"/>
      <c r="I154" s="75"/>
      <c r="J154" s="14"/>
      <c r="K154" s="14"/>
      <c r="L154" s="14"/>
      <c r="M154" s="14"/>
      <c r="N154" s="14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 ht="15.5" x14ac:dyDescent="0.35">
      <c r="A155" s="8" t="s">
        <v>23</v>
      </c>
      <c r="B155" s="8" t="s">
        <v>43</v>
      </c>
      <c r="C155" s="9" t="s">
        <v>63</v>
      </c>
      <c r="D155" s="78">
        <f t="shared" si="72"/>
        <v>0</v>
      </c>
      <c r="E155" s="78"/>
      <c r="F155" s="78">
        <f t="shared" si="73"/>
        <v>0</v>
      </c>
      <c r="G155" s="78"/>
      <c r="H155" s="75"/>
      <c r="I155" s="75"/>
      <c r="J155" s="14"/>
      <c r="K155" s="14"/>
      <c r="L155" s="14"/>
      <c r="M155" s="14"/>
      <c r="N155" s="14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 ht="15.5" x14ac:dyDescent="0.35">
      <c r="A156" s="8" t="s">
        <v>24</v>
      </c>
      <c r="B156" s="8" t="s">
        <v>44</v>
      </c>
      <c r="C156" s="9" t="s">
        <v>64</v>
      </c>
      <c r="D156" s="78">
        <f t="shared" ref="D156:D165" si="74">H121</f>
        <v>3.9359793425308611</v>
      </c>
      <c r="E156" s="78"/>
      <c r="F156" s="78">
        <f t="shared" si="73"/>
        <v>1.9839302766304217</v>
      </c>
      <c r="G156" s="78"/>
      <c r="H156" s="75"/>
      <c r="I156" s="75"/>
      <c r="J156" s="14"/>
      <c r="K156" s="14"/>
      <c r="L156" s="14"/>
      <c r="M156" s="14"/>
      <c r="N156" s="14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 ht="15.5" x14ac:dyDescent="0.35">
      <c r="A157" s="8" t="s">
        <v>25</v>
      </c>
      <c r="B157" s="8" t="s">
        <v>45</v>
      </c>
      <c r="C157" s="9" t="s">
        <v>65</v>
      </c>
      <c r="D157" s="78">
        <f t="shared" si="74"/>
        <v>2.9718278662008415</v>
      </c>
      <c r="E157" s="78"/>
      <c r="F157" s="78">
        <f t="shared" si="73"/>
        <v>1.7238990301641339</v>
      </c>
      <c r="G157" s="78"/>
      <c r="H157" s="75"/>
      <c r="I157" s="75"/>
      <c r="J157" s="14"/>
      <c r="K157" s="14"/>
      <c r="L157" s="14"/>
      <c r="M157" s="14"/>
      <c r="N157" s="14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 ht="15.5" x14ac:dyDescent="0.35">
      <c r="A158" s="8" t="s">
        <v>26</v>
      </c>
      <c r="B158" s="8" t="s">
        <v>46</v>
      </c>
      <c r="C158" s="9" t="s">
        <v>66</v>
      </c>
      <c r="D158" s="78">
        <f t="shared" si="74"/>
        <v>3</v>
      </c>
      <c r="E158" s="78"/>
      <c r="F158" s="78">
        <f t="shared" si="73"/>
        <v>1.7320508075688772</v>
      </c>
      <c r="G158" s="78"/>
      <c r="H158" s="75"/>
      <c r="I158" s="75"/>
      <c r="J158" s="14"/>
      <c r="K158" s="14"/>
      <c r="L158" s="14"/>
      <c r="M158" s="14"/>
      <c r="N158" s="14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 ht="15.5" x14ac:dyDescent="0.35">
      <c r="A159" s="8" t="s">
        <v>27</v>
      </c>
      <c r="B159" s="8" t="s">
        <v>47</v>
      </c>
      <c r="C159" s="9" t="s">
        <v>67</v>
      </c>
      <c r="D159" s="78">
        <f t="shared" si="74"/>
        <v>2.514866859365871</v>
      </c>
      <c r="E159" s="78"/>
      <c r="F159" s="78">
        <f t="shared" si="73"/>
        <v>1.5858331751372434</v>
      </c>
      <c r="G159" s="78"/>
      <c r="H159" s="75"/>
      <c r="I159" s="75"/>
      <c r="J159" s="14"/>
      <c r="K159" s="14"/>
      <c r="L159" s="14"/>
      <c r="M159" s="14"/>
      <c r="N159" s="14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 ht="15.5" x14ac:dyDescent="0.35">
      <c r="A160" s="8" t="s">
        <v>28</v>
      </c>
      <c r="B160" s="8" t="s">
        <v>48</v>
      </c>
      <c r="C160" s="9" t="s">
        <v>68</v>
      </c>
      <c r="D160" s="78">
        <f t="shared" si="74"/>
        <v>3.4086580994024982</v>
      </c>
      <c r="E160" s="78"/>
      <c r="F160" s="78">
        <f t="shared" si="73"/>
        <v>1.846255155552043</v>
      </c>
      <c r="G160" s="78"/>
      <c r="H160" s="75"/>
      <c r="I160" s="75"/>
      <c r="J160" s="14"/>
      <c r="K160" s="14"/>
      <c r="L160" s="14"/>
      <c r="M160" s="14"/>
      <c r="N160" s="14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 ht="15.5" x14ac:dyDescent="0.35">
      <c r="A161" s="8" t="s">
        <v>29</v>
      </c>
      <c r="B161" s="8" t="s">
        <v>49</v>
      </c>
      <c r="C161" s="9" t="s">
        <v>69</v>
      </c>
      <c r="D161" s="78">
        <f t="shared" si="74"/>
        <v>3.931872942217272</v>
      </c>
      <c r="E161" s="78"/>
      <c r="F161" s="78">
        <f t="shared" si="73"/>
        <v>1.982895091077002</v>
      </c>
      <c r="G161" s="78"/>
      <c r="H161" s="75"/>
      <c r="I161" s="75"/>
      <c r="J161" s="14"/>
      <c r="K161" s="14"/>
      <c r="L161" s="14"/>
      <c r="M161" s="14"/>
      <c r="N161" s="14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 ht="15.5" x14ac:dyDescent="0.35">
      <c r="A162" s="8" t="s">
        <v>30</v>
      </c>
      <c r="B162" s="8" t="s">
        <v>50</v>
      </c>
      <c r="C162" s="9" t="s">
        <v>70</v>
      </c>
      <c r="D162" s="78">
        <f t="shared" si="74"/>
        <v>1.7782794100389228</v>
      </c>
      <c r="E162" s="78"/>
      <c r="F162" s="78">
        <f t="shared" si="73"/>
        <v>1.333521432163324</v>
      </c>
      <c r="G162" s="78"/>
      <c r="H162" s="79"/>
      <c r="I162" s="79"/>
      <c r="J162" s="14"/>
      <c r="K162" s="14"/>
      <c r="L162" s="14"/>
      <c r="M162" s="14"/>
      <c r="N162" s="14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 ht="15.5" x14ac:dyDescent="0.35">
      <c r="A163" s="8" t="s">
        <v>31</v>
      </c>
      <c r="B163" s="8" t="s">
        <v>51</v>
      </c>
      <c r="C163" s="9" t="s">
        <v>71</v>
      </c>
      <c r="D163" s="78">
        <f t="shared" si="74"/>
        <v>0</v>
      </c>
      <c r="E163" s="78"/>
      <c r="F163" s="78">
        <f t="shared" si="73"/>
        <v>0</v>
      </c>
      <c r="G163" s="78"/>
      <c r="H163" s="79"/>
      <c r="I163" s="79"/>
      <c r="J163" s="14"/>
      <c r="K163" s="14"/>
      <c r="L163" s="14"/>
      <c r="M163" s="14"/>
      <c r="N163" s="14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 ht="15.5" x14ac:dyDescent="0.35">
      <c r="A164" s="8" t="s">
        <v>32</v>
      </c>
      <c r="B164" s="8" t="s">
        <v>52</v>
      </c>
      <c r="C164" s="9" t="s">
        <v>72</v>
      </c>
      <c r="D164" s="78">
        <f t="shared" si="74"/>
        <v>3.1857325005549697</v>
      </c>
      <c r="E164" s="78"/>
      <c r="F164" s="78">
        <f t="shared" si="73"/>
        <v>1.7848620396419914</v>
      </c>
      <c r="G164" s="78"/>
      <c r="H164" s="79"/>
      <c r="I164" s="79"/>
      <c r="J164" s="14"/>
      <c r="K164" s="14"/>
      <c r="L164" s="14"/>
      <c r="M164" s="14"/>
      <c r="N164" s="14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 ht="15.5" x14ac:dyDescent="0.35">
      <c r="A165" s="8" t="s">
        <v>33</v>
      </c>
      <c r="B165" s="8" t="s">
        <v>53</v>
      </c>
      <c r="C165" s="9" t="s">
        <v>73</v>
      </c>
      <c r="D165" s="78">
        <f t="shared" si="74"/>
        <v>3.7175630406336424</v>
      </c>
      <c r="E165" s="78"/>
      <c r="F165" s="78">
        <f t="shared" si="73"/>
        <v>1.9280982964137596</v>
      </c>
      <c r="G165" s="78"/>
      <c r="H165" s="79"/>
      <c r="I165" s="79"/>
      <c r="J165" s="14"/>
      <c r="K165" s="14"/>
      <c r="L165" s="14"/>
      <c r="M165" s="14"/>
      <c r="N165" s="14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 ht="18.5" x14ac:dyDescent="0.45">
      <c r="A166" s="74" t="s">
        <v>97</v>
      </c>
      <c r="B166" s="74"/>
      <c r="C166" s="74"/>
      <c r="D166" s="74"/>
      <c r="E166" s="74"/>
      <c r="F166" s="74">
        <f>SUM(F146:G165)</f>
        <v>30.311235143010045</v>
      </c>
      <c r="G166" s="74"/>
      <c r="H166" s="75"/>
      <c r="I166" s="75"/>
      <c r="J166" s="14"/>
      <c r="K166" s="14"/>
      <c r="L166" s="14"/>
      <c r="M166" s="14"/>
      <c r="N166" s="14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 ht="15.5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 ht="15.5" x14ac:dyDescent="0.35">
      <c r="A168" s="76" t="s">
        <v>98</v>
      </c>
      <c r="B168" s="76"/>
      <c r="C168" s="76"/>
      <c r="D168" s="76"/>
      <c r="E168" s="76"/>
      <c r="F168" s="76">
        <f>M139/F166</f>
        <v>0.66483171175555233</v>
      </c>
      <c r="G168" s="76"/>
      <c r="H168" s="14"/>
      <c r="I168" s="14"/>
      <c r="J168" s="14"/>
      <c r="K168" s="14"/>
      <c r="L168" s="14"/>
      <c r="M168" s="14"/>
      <c r="N168" s="14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 ht="15.5" x14ac:dyDescent="0.35">
      <c r="A169" s="76"/>
      <c r="B169" s="76"/>
      <c r="C169" s="76"/>
      <c r="D169" s="76"/>
      <c r="E169" s="76"/>
      <c r="F169" s="76"/>
      <c r="G169" s="76"/>
      <c r="H169" s="14"/>
      <c r="I169" s="14"/>
      <c r="J169" s="14"/>
      <c r="K169" s="14"/>
      <c r="L169" s="14"/>
      <c r="M169" s="14"/>
      <c r="N169" s="14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 ht="15.5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 ht="15.5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 ht="15.5" x14ac:dyDescent="0.35">
      <c r="A172" s="77" t="s">
        <v>108</v>
      </c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60"/>
      <c r="M172" s="14"/>
      <c r="N172" s="14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 ht="15.5" x14ac:dyDescent="0.3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60"/>
      <c r="M173" s="14"/>
      <c r="N173" s="14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 ht="18.5" x14ac:dyDescent="0.45">
      <c r="A174" s="70" t="s">
        <v>99</v>
      </c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61"/>
      <c r="M174" s="14"/>
      <c r="N174" s="14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:27" ht="15.5" x14ac:dyDescent="0.35">
      <c r="A175" s="71" t="s">
        <v>1</v>
      </c>
      <c r="B175" s="71" t="s">
        <v>2</v>
      </c>
      <c r="C175" s="71" t="s">
        <v>3</v>
      </c>
      <c r="D175" s="72" t="s">
        <v>6</v>
      </c>
      <c r="E175" s="72"/>
      <c r="F175" s="72"/>
      <c r="G175" s="72"/>
      <c r="H175" s="72" t="s">
        <v>11</v>
      </c>
      <c r="I175" s="72"/>
      <c r="J175" s="72"/>
      <c r="K175" s="71" t="s">
        <v>4</v>
      </c>
      <c r="L175" s="69"/>
      <c r="M175" s="14"/>
      <c r="N175" s="14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 ht="15.5" x14ac:dyDescent="0.35">
      <c r="A176" s="71"/>
      <c r="B176" s="71"/>
      <c r="C176" s="71"/>
      <c r="D176" s="39" t="s">
        <v>7</v>
      </c>
      <c r="E176" s="39" t="s">
        <v>8</v>
      </c>
      <c r="F176" s="39" t="s">
        <v>9</v>
      </c>
      <c r="G176" s="39" t="s">
        <v>10</v>
      </c>
      <c r="H176" s="39" t="s">
        <v>8</v>
      </c>
      <c r="I176" s="39" t="s">
        <v>12</v>
      </c>
      <c r="J176" s="39" t="s">
        <v>13</v>
      </c>
      <c r="K176" s="71"/>
      <c r="L176" s="69"/>
      <c r="M176" s="14"/>
      <c r="N176" s="14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 ht="15.5" x14ac:dyDescent="0.35">
      <c r="A177" s="8" t="s">
        <v>15</v>
      </c>
      <c r="B177" s="8" t="s">
        <v>35</v>
      </c>
      <c r="C177" s="9" t="s">
        <v>55</v>
      </c>
      <c r="D177" s="35">
        <v>120</v>
      </c>
      <c r="E177" s="35">
        <v>77</v>
      </c>
      <c r="F177" s="35">
        <v>85</v>
      </c>
      <c r="G177" s="35">
        <v>79</v>
      </c>
      <c r="H177" s="35">
        <v>77</v>
      </c>
      <c r="I177" s="35">
        <v>81</v>
      </c>
      <c r="J177" s="35">
        <v>84</v>
      </c>
      <c r="K177" s="35">
        <v>60</v>
      </c>
      <c r="L177" s="36"/>
      <c r="M177" s="14"/>
      <c r="N177" s="14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 ht="21" x14ac:dyDescent="0.5">
      <c r="A178" s="73" t="s">
        <v>102</v>
      </c>
      <c r="B178" s="73"/>
      <c r="C178" s="73"/>
      <c r="D178" s="58">
        <f>SUM(D177)/1</f>
        <v>120</v>
      </c>
      <c r="E178" s="58">
        <f>SUM(E177)/1</f>
        <v>77</v>
      </c>
      <c r="F178" s="58">
        <f t="shared" ref="F178:K178" si="75">SUM(F177)/1</f>
        <v>85</v>
      </c>
      <c r="G178" s="58">
        <f t="shared" si="75"/>
        <v>79</v>
      </c>
      <c r="H178" s="58">
        <f t="shared" si="75"/>
        <v>77</v>
      </c>
      <c r="I178" s="58">
        <f t="shared" si="75"/>
        <v>81</v>
      </c>
      <c r="J178" s="58">
        <f t="shared" si="75"/>
        <v>84</v>
      </c>
      <c r="K178" s="58">
        <f t="shared" si="75"/>
        <v>60</v>
      </c>
      <c r="L178" s="36"/>
      <c r="M178" s="14"/>
      <c r="N178" s="14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 ht="18.5" x14ac:dyDescent="0.45">
      <c r="A179" s="70" t="s">
        <v>103</v>
      </c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36"/>
      <c r="M179" s="14"/>
      <c r="N179" s="14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 ht="15.5" x14ac:dyDescent="0.35">
      <c r="A180" s="71" t="s">
        <v>1</v>
      </c>
      <c r="B180" s="71" t="s">
        <v>2</v>
      </c>
      <c r="C180" s="71" t="s">
        <v>3</v>
      </c>
      <c r="D180" s="72" t="s">
        <v>6</v>
      </c>
      <c r="E180" s="72"/>
      <c r="F180" s="72"/>
      <c r="G180" s="72"/>
      <c r="H180" s="72" t="s">
        <v>11</v>
      </c>
      <c r="I180" s="72"/>
      <c r="J180" s="72"/>
      <c r="K180" s="71" t="s">
        <v>4</v>
      </c>
      <c r="L180" s="36"/>
      <c r="M180" s="14"/>
      <c r="N180" s="14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 ht="15.5" x14ac:dyDescent="0.35">
      <c r="A181" s="71"/>
      <c r="B181" s="71"/>
      <c r="C181" s="71"/>
      <c r="D181" s="39" t="s">
        <v>7</v>
      </c>
      <c r="E181" s="39" t="s">
        <v>8</v>
      </c>
      <c r="F181" s="39" t="s">
        <v>9</v>
      </c>
      <c r="G181" s="39" t="s">
        <v>10</v>
      </c>
      <c r="H181" s="39" t="s">
        <v>8</v>
      </c>
      <c r="I181" s="39" t="s">
        <v>12</v>
      </c>
      <c r="J181" s="39" t="s">
        <v>13</v>
      </c>
      <c r="K181" s="71"/>
      <c r="L181" s="36"/>
      <c r="M181" s="14"/>
      <c r="N181" s="14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 ht="15.5" x14ac:dyDescent="0.35">
      <c r="A182" s="8" t="s">
        <v>14</v>
      </c>
      <c r="B182" s="8" t="s">
        <v>34</v>
      </c>
      <c r="C182" s="9" t="s">
        <v>54</v>
      </c>
      <c r="D182" s="35">
        <v>115</v>
      </c>
      <c r="E182" s="35">
        <v>76</v>
      </c>
      <c r="F182" s="35">
        <v>77</v>
      </c>
      <c r="G182" s="35">
        <v>79</v>
      </c>
      <c r="H182" s="35">
        <v>77</v>
      </c>
      <c r="I182" s="35">
        <v>79</v>
      </c>
      <c r="J182" s="35">
        <v>79</v>
      </c>
      <c r="K182" s="35">
        <v>60</v>
      </c>
      <c r="L182" s="36"/>
      <c r="M182" s="14"/>
      <c r="N182" s="14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 ht="15.5" x14ac:dyDescent="0.35">
      <c r="A183" s="8" t="s">
        <v>16</v>
      </c>
      <c r="B183" s="8" t="s">
        <v>36</v>
      </c>
      <c r="C183" s="9" t="s">
        <v>56</v>
      </c>
      <c r="D183" s="35">
        <v>115</v>
      </c>
      <c r="E183" s="35">
        <v>77</v>
      </c>
      <c r="F183" s="35">
        <v>79</v>
      </c>
      <c r="G183" s="35">
        <v>79</v>
      </c>
      <c r="H183" s="35">
        <v>77</v>
      </c>
      <c r="I183" s="35">
        <v>80</v>
      </c>
      <c r="J183" s="35">
        <v>84</v>
      </c>
      <c r="K183" s="35">
        <v>60</v>
      </c>
      <c r="L183" s="36"/>
      <c r="M183" s="14"/>
      <c r="N183" s="14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 ht="15.5" x14ac:dyDescent="0.35">
      <c r="A184" s="8" t="s">
        <v>17</v>
      </c>
      <c r="B184" s="8" t="s">
        <v>37</v>
      </c>
      <c r="C184" s="9" t="s">
        <v>57</v>
      </c>
      <c r="D184" s="35">
        <v>110</v>
      </c>
      <c r="E184" s="35">
        <v>76</v>
      </c>
      <c r="F184" s="35">
        <v>79</v>
      </c>
      <c r="G184" s="35">
        <v>79</v>
      </c>
      <c r="H184" s="35">
        <v>78</v>
      </c>
      <c r="I184" s="35">
        <v>81</v>
      </c>
      <c r="J184" s="35">
        <v>84</v>
      </c>
      <c r="K184" s="35">
        <v>60</v>
      </c>
      <c r="L184" s="36"/>
      <c r="M184" s="14"/>
      <c r="N184" s="14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 ht="15.5" x14ac:dyDescent="0.35">
      <c r="A185" s="8" t="s">
        <v>18</v>
      </c>
      <c r="B185" s="8" t="s">
        <v>38</v>
      </c>
      <c r="C185" s="9" t="s">
        <v>58</v>
      </c>
      <c r="D185" s="35">
        <v>112</v>
      </c>
      <c r="E185" s="35">
        <v>76</v>
      </c>
      <c r="F185" s="35">
        <v>80</v>
      </c>
      <c r="G185" s="35">
        <v>83</v>
      </c>
      <c r="H185" s="35">
        <v>77</v>
      </c>
      <c r="I185" s="35">
        <v>81</v>
      </c>
      <c r="J185" s="35">
        <v>84</v>
      </c>
      <c r="K185" s="35">
        <v>60</v>
      </c>
      <c r="L185" s="36"/>
      <c r="M185" s="14"/>
      <c r="N185" s="14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:27" ht="15.5" x14ac:dyDescent="0.35">
      <c r="A186" s="8" t="s">
        <v>19</v>
      </c>
      <c r="B186" s="8" t="s">
        <v>39</v>
      </c>
      <c r="C186" s="9" t="s">
        <v>59</v>
      </c>
      <c r="D186" s="35">
        <v>109</v>
      </c>
      <c r="E186" s="35">
        <v>76</v>
      </c>
      <c r="F186" s="35">
        <v>77</v>
      </c>
      <c r="G186" s="35">
        <v>84</v>
      </c>
      <c r="H186" s="35">
        <v>77</v>
      </c>
      <c r="I186" s="35">
        <v>80</v>
      </c>
      <c r="J186" s="35">
        <v>81</v>
      </c>
      <c r="K186" s="35">
        <v>60</v>
      </c>
      <c r="L186" s="36"/>
      <c r="M186" s="14"/>
      <c r="N186" s="14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 ht="15.5" x14ac:dyDescent="0.35">
      <c r="A187" s="8" t="s">
        <v>20</v>
      </c>
      <c r="B187" s="8" t="s">
        <v>40</v>
      </c>
      <c r="C187" s="9" t="s">
        <v>60</v>
      </c>
      <c r="D187" s="35">
        <v>105</v>
      </c>
      <c r="E187" s="35">
        <v>76</v>
      </c>
      <c r="F187" s="35">
        <v>81</v>
      </c>
      <c r="G187" s="35">
        <v>83</v>
      </c>
      <c r="H187" s="35">
        <v>77</v>
      </c>
      <c r="I187" s="35">
        <v>82</v>
      </c>
      <c r="J187" s="35">
        <v>84</v>
      </c>
      <c r="K187" s="35">
        <v>60</v>
      </c>
      <c r="L187" s="62"/>
      <c r="M187" s="14"/>
      <c r="N187" s="14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 ht="15.5" x14ac:dyDescent="0.35">
      <c r="A188" s="8" t="s">
        <v>21</v>
      </c>
      <c r="B188" s="8" t="s">
        <v>41</v>
      </c>
      <c r="C188" s="9" t="s">
        <v>61</v>
      </c>
      <c r="D188" s="35">
        <v>110</v>
      </c>
      <c r="E188" s="35">
        <v>76</v>
      </c>
      <c r="F188" s="35">
        <v>80</v>
      </c>
      <c r="G188" s="35">
        <v>83</v>
      </c>
      <c r="H188" s="35">
        <v>76</v>
      </c>
      <c r="I188" s="35">
        <v>81</v>
      </c>
      <c r="J188" s="35">
        <v>81</v>
      </c>
      <c r="K188" s="35">
        <v>60</v>
      </c>
      <c r="L188" s="61"/>
      <c r="M188" s="14"/>
      <c r="N188" s="14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 ht="15.5" x14ac:dyDescent="0.35">
      <c r="A189" s="8" t="s">
        <v>22</v>
      </c>
      <c r="B189" s="8" t="s">
        <v>42</v>
      </c>
      <c r="C189" s="9" t="s">
        <v>62</v>
      </c>
      <c r="D189" s="35">
        <v>112</v>
      </c>
      <c r="E189" s="35">
        <v>80</v>
      </c>
      <c r="F189" s="35">
        <v>77</v>
      </c>
      <c r="G189" s="35">
        <v>80</v>
      </c>
      <c r="H189" s="35">
        <v>78</v>
      </c>
      <c r="I189" s="35">
        <v>80</v>
      </c>
      <c r="J189" s="35">
        <v>80</v>
      </c>
      <c r="K189" s="35">
        <v>60</v>
      </c>
      <c r="L189" s="69"/>
      <c r="M189" s="14"/>
      <c r="N189" s="14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 ht="15.5" x14ac:dyDescent="0.35">
      <c r="A190" s="8" t="s">
        <v>23</v>
      </c>
      <c r="B190" s="8" t="s">
        <v>43</v>
      </c>
      <c r="C190" s="9" t="s">
        <v>63</v>
      </c>
      <c r="D190" s="35">
        <v>120</v>
      </c>
      <c r="E190" s="35">
        <v>78</v>
      </c>
      <c r="F190" s="35">
        <v>80</v>
      </c>
      <c r="G190" s="35">
        <v>81</v>
      </c>
      <c r="H190" s="35">
        <v>78</v>
      </c>
      <c r="I190" s="35">
        <v>81</v>
      </c>
      <c r="J190" s="35">
        <v>86</v>
      </c>
      <c r="K190" s="35">
        <v>60</v>
      </c>
      <c r="L190" s="69"/>
      <c r="M190" s="14"/>
      <c r="N190" s="14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 ht="18.5" x14ac:dyDescent="0.45">
      <c r="A191" s="65" t="s">
        <v>102</v>
      </c>
      <c r="B191" s="65"/>
      <c r="C191" s="65"/>
      <c r="D191" s="44">
        <f>SUM(D182:D190)/9</f>
        <v>112</v>
      </c>
      <c r="E191" s="44">
        <f>SUM(E182:E190)/9</f>
        <v>76.777777777777771</v>
      </c>
      <c r="F191" s="44">
        <f t="shared" ref="F191:K191" si="76">SUM(F182:F190)/9</f>
        <v>78.888888888888886</v>
      </c>
      <c r="G191" s="44">
        <f t="shared" si="76"/>
        <v>81.222222222222229</v>
      </c>
      <c r="H191" s="44">
        <f t="shared" si="76"/>
        <v>77.222222222222229</v>
      </c>
      <c r="I191" s="44">
        <f t="shared" si="76"/>
        <v>80.555555555555557</v>
      </c>
      <c r="J191" s="44">
        <f t="shared" si="76"/>
        <v>82.555555555555557</v>
      </c>
      <c r="K191" s="44">
        <f t="shared" si="76"/>
        <v>60</v>
      </c>
      <c r="L191" s="36"/>
      <c r="M191" s="14"/>
      <c r="N191" s="14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 ht="18.5" x14ac:dyDescent="0.45">
      <c r="A192" s="70" t="s">
        <v>107</v>
      </c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36"/>
      <c r="M192" s="14"/>
      <c r="N192" s="14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 ht="15.5" x14ac:dyDescent="0.35">
      <c r="A193" s="71" t="s">
        <v>1</v>
      </c>
      <c r="B193" s="71" t="s">
        <v>2</v>
      </c>
      <c r="C193" s="71" t="s">
        <v>3</v>
      </c>
      <c r="D193" s="72" t="s">
        <v>6</v>
      </c>
      <c r="E193" s="72"/>
      <c r="F193" s="72"/>
      <c r="G193" s="72"/>
      <c r="H193" s="72" t="s">
        <v>11</v>
      </c>
      <c r="I193" s="72"/>
      <c r="J193" s="72"/>
      <c r="K193" s="71" t="s">
        <v>4</v>
      </c>
      <c r="L193" s="62"/>
      <c r="M193" s="14"/>
      <c r="N193" s="14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 ht="15.5" x14ac:dyDescent="0.35">
      <c r="A194" s="71"/>
      <c r="B194" s="71"/>
      <c r="C194" s="71"/>
      <c r="D194" s="39" t="s">
        <v>7</v>
      </c>
      <c r="E194" s="39" t="s">
        <v>8</v>
      </c>
      <c r="F194" s="39" t="s">
        <v>9</v>
      </c>
      <c r="G194" s="39" t="s">
        <v>10</v>
      </c>
      <c r="H194" s="39" t="s">
        <v>8</v>
      </c>
      <c r="I194" s="39" t="s">
        <v>12</v>
      </c>
      <c r="J194" s="39" t="s">
        <v>13</v>
      </c>
      <c r="K194" s="71"/>
      <c r="L194" s="61"/>
      <c r="M194" s="14"/>
      <c r="N194" s="14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 ht="15.5" x14ac:dyDescent="0.35">
      <c r="A195" s="8" t="s">
        <v>24</v>
      </c>
      <c r="B195" s="8" t="s">
        <v>44</v>
      </c>
      <c r="C195" s="9" t="s">
        <v>64</v>
      </c>
      <c r="D195" s="35">
        <v>107</v>
      </c>
      <c r="E195" s="35">
        <v>75</v>
      </c>
      <c r="F195" s="35">
        <v>79</v>
      </c>
      <c r="G195" s="35">
        <v>75</v>
      </c>
      <c r="H195" s="35">
        <v>76</v>
      </c>
      <c r="I195" s="35">
        <v>80</v>
      </c>
      <c r="J195" s="35">
        <v>78</v>
      </c>
      <c r="K195" s="35">
        <v>40</v>
      </c>
      <c r="L195" s="36"/>
      <c r="M195" s="14"/>
      <c r="N195" s="14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 ht="15.5" x14ac:dyDescent="0.35">
      <c r="A196" s="8" t="s">
        <v>25</v>
      </c>
      <c r="B196" s="8" t="s">
        <v>45</v>
      </c>
      <c r="C196" s="9" t="s">
        <v>65</v>
      </c>
      <c r="D196" s="35">
        <v>115</v>
      </c>
      <c r="E196" s="35">
        <v>76</v>
      </c>
      <c r="F196" s="35">
        <v>80</v>
      </c>
      <c r="G196" s="35">
        <v>77</v>
      </c>
      <c r="H196" s="35">
        <v>77</v>
      </c>
      <c r="I196" s="35">
        <v>81</v>
      </c>
      <c r="J196" s="35">
        <v>82</v>
      </c>
      <c r="K196" s="35">
        <v>40</v>
      </c>
      <c r="L196" s="36"/>
      <c r="M196" s="14"/>
      <c r="N196" s="14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 ht="15.5" x14ac:dyDescent="0.35">
      <c r="A197" s="8" t="s">
        <v>26</v>
      </c>
      <c r="B197" s="8" t="s">
        <v>46</v>
      </c>
      <c r="C197" s="9" t="s">
        <v>66</v>
      </c>
      <c r="D197" s="35">
        <v>112</v>
      </c>
      <c r="E197" s="35">
        <v>78</v>
      </c>
      <c r="F197" s="35">
        <v>82</v>
      </c>
      <c r="G197" s="35">
        <v>75</v>
      </c>
      <c r="H197" s="35">
        <v>81</v>
      </c>
      <c r="I197" s="35">
        <v>80</v>
      </c>
      <c r="J197" s="35">
        <v>81</v>
      </c>
      <c r="K197" s="35">
        <v>40</v>
      </c>
      <c r="L197" s="36"/>
      <c r="M197" s="14"/>
      <c r="N197" s="14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 ht="15.5" x14ac:dyDescent="0.35">
      <c r="A198" s="8" t="s">
        <v>27</v>
      </c>
      <c r="B198" s="8" t="s">
        <v>47</v>
      </c>
      <c r="C198" s="9" t="s">
        <v>67</v>
      </c>
      <c r="D198" s="35">
        <v>115</v>
      </c>
      <c r="E198" s="35">
        <v>79</v>
      </c>
      <c r="F198" s="35">
        <v>80</v>
      </c>
      <c r="G198" s="35">
        <v>75</v>
      </c>
      <c r="H198" s="35">
        <v>83</v>
      </c>
      <c r="I198" s="35">
        <v>81</v>
      </c>
      <c r="J198" s="35">
        <v>81</v>
      </c>
      <c r="K198" s="35">
        <v>40</v>
      </c>
      <c r="L198" s="36"/>
      <c r="M198" s="14"/>
      <c r="N198" s="14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 ht="15.5" x14ac:dyDescent="0.35">
      <c r="A199" s="8" t="s">
        <v>28</v>
      </c>
      <c r="B199" s="8" t="s">
        <v>48</v>
      </c>
      <c r="C199" s="9" t="s">
        <v>68</v>
      </c>
      <c r="D199" s="35">
        <v>110</v>
      </c>
      <c r="E199" s="35">
        <v>76</v>
      </c>
      <c r="F199" s="35">
        <v>79</v>
      </c>
      <c r="G199" s="35">
        <v>78</v>
      </c>
      <c r="H199" s="35">
        <v>81</v>
      </c>
      <c r="I199" s="35">
        <v>82</v>
      </c>
      <c r="J199" s="35">
        <v>81</v>
      </c>
      <c r="K199" s="35">
        <v>40</v>
      </c>
      <c r="L199" s="36"/>
      <c r="M199" s="14"/>
      <c r="N199" s="14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 ht="15.5" x14ac:dyDescent="0.35">
      <c r="A200" s="8" t="s">
        <v>29</v>
      </c>
      <c r="B200" s="8" t="s">
        <v>49</v>
      </c>
      <c r="C200" s="9" t="s">
        <v>69</v>
      </c>
      <c r="D200" s="35">
        <v>107</v>
      </c>
      <c r="E200" s="35">
        <v>76</v>
      </c>
      <c r="F200" s="35">
        <v>77</v>
      </c>
      <c r="G200" s="35">
        <v>77</v>
      </c>
      <c r="H200" s="35">
        <v>77</v>
      </c>
      <c r="I200" s="35">
        <v>80</v>
      </c>
      <c r="J200" s="35">
        <v>79</v>
      </c>
      <c r="K200" s="35">
        <v>40</v>
      </c>
      <c r="L200" s="36"/>
      <c r="M200" s="14"/>
      <c r="N200" s="14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 ht="15.5" x14ac:dyDescent="0.35">
      <c r="A201" s="8" t="s">
        <v>30</v>
      </c>
      <c r="B201" s="8" t="s">
        <v>50</v>
      </c>
      <c r="C201" s="9" t="s">
        <v>70</v>
      </c>
      <c r="D201" s="35">
        <v>118</v>
      </c>
      <c r="E201" s="35">
        <v>76</v>
      </c>
      <c r="F201" s="35">
        <v>80</v>
      </c>
      <c r="G201" s="35">
        <v>74</v>
      </c>
      <c r="H201" s="35">
        <v>81</v>
      </c>
      <c r="I201" s="35">
        <v>80</v>
      </c>
      <c r="J201" s="35">
        <v>83</v>
      </c>
      <c r="K201" s="35">
        <v>40</v>
      </c>
      <c r="L201" s="36"/>
      <c r="M201" s="14"/>
      <c r="N201" s="12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 ht="15.5" x14ac:dyDescent="0.35">
      <c r="A202" s="8" t="s">
        <v>31</v>
      </c>
      <c r="B202" s="8" t="s">
        <v>51</v>
      </c>
      <c r="C202" s="9" t="s">
        <v>71</v>
      </c>
      <c r="D202" s="35">
        <v>120</v>
      </c>
      <c r="E202" s="35">
        <v>76</v>
      </c>
      <c r="F202" s="35">
        <v>80</v>
      </c>
      <c r="G202" s="35">
        <v>73</v>
      </c>
      <c r="H202" s="35">
        <v>83</v>
      </c>
      <c r="I202" s="35">
        <v>80</v>
      </c>
      <c r="J202" s="35">
        <v>82</v>
      </c>
      <c r="K202" s="35">
        <v>40</v>
      </c>
      <c r="L202" s="36"/>
      <c r="M202" s="14"/>
      <c r="N202" s="15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 ht="15.5" x14ac:dyDescent="0.35">
      <c r="A203" s="8" t="s">
        <v>32</v>
      </c>
      <c r="B203" s="8" t="s">
        <v>52</v>
      </c>
      <c r="C203" s="9" t="s">
        <v>72</v>
      </c>
      <c r="D203" s="35">
        <v>114</v>
      </c>
      <c r="E203" s="35">
        <v>81</v>
      </c>
      <c r="F203" s="35">
        <v>79</v>
      </c>
      <c r="G203" s="35">
        <v>73</v>
      </c>
      <c r="H203" s="35">
        <v>77</v>
      </c>
      <c r="I203" s="35">
        <v>82</v>
      </c>
      <c r="J203" s="35">
        <v>81</v>
      </c>
      <c r="K203" s="35">
        <v>40</v>
      </c>
      <c r="L203" s="36"/>
      <c r="M203" s="14"/>
      <c r="N203" s="15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 ht="15.5" x14ac:dyDescent="0.35">
      <c r="A204" s="8" t="s">
        <v>33</v>
      </c>
      <c r="B204" s="8" t="s">
        <v>53</v>
      </c>
      <c r="C204" s="9" t="s">
        <v>73</v>
      </c>
      <c r="D204" s="35">
        <v>110</v>
      </c>
      <c r="E204" s="35">
        <v>79</v>
      </c>
      <c r="F204" s="35">
        <v>84</v>
      </c>
      <c r="G204" s="35">
        <v>80</v>
      </c>
      <c r="H204" s="35">
        <v>80</v>
      </c>
      <c r="I204" s="35">
        <v>82</v>
      </c>
      <c r="J204" s="35">
        <v>80</v>
      </c>
      <c r="K204" s="35">
        <v>40</v>
      </c>
      <c r="L204" s="36"/>
      <c r="M204" s="14"/>
      <c r="N204" s="15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 ht="18.5" x14ac:dyDescent="0.45">
      <c r="A205" s="65" t="s">
        <v>102</v>
      </c>
      <c r="B205" s="65"/>
      <c r="C205" s="65"/>
      <c r="D205" s="45">
        <f>SUM(D195:D204)/10</f>
        <v>112.8</v>
      </c>
      <c r="E205" s="45">
        <f t="shared" ref="E205:K205" si="77">SUM(E195:E204)/10</f>
        <v>77.2</v>
      </c>
      <c r="F205" s="45">
        <f t="shared" si="77"/>
        <v>80</v>
      </c>
      <c r="G205" s="45">
        <f t="shared" si="77"/>
        <v>75.7</v>
      </c>
      <c r="H205" s="45">
        <f t="shared" si="77"/>
        <v>79.599999999999994</v>
      </c>
      <c r="I205" s="45">
        <f t="shared" si="77"/>
        <v>80.8</v>
      </c>
      <c r="J205" s="45">
        <f t="shared" si="77"/>
        <v>80.8</v>
      </c>
      <c r="K205" s="45">
        <f t="shared" si="77"/>
        <v>40</v>
      </c>
      <c r="L205" s="62"/>
      <c r="M205" s="14"/>
      <c r="N205" s="15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 x14ac:dyDescent="0.3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53"/>
      <c r="M206" s="53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 x14ac:dyDescent="0.35">
      <c r="A207" s="63" t="s">
        <v>121</v>
      </c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53"/>
      <c r="M207" s="53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 x14ac:dyDescent="0.3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53"/>
      <c r="M208" s="53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 x14ac:dyDescent="0.3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53"/>
      <c r="M209" s="53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 x14ac:dyDescent="0.3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53"/>
      <c r="M210" s="53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 x14ac:dyDescent="0.3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53"/>
      <c r="M211" s="53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 x14ac:dyDescent="0.3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53"/>
      <c r="M212" s="53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 x14ac:dyDescent="0.3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53"/>
      <c r="M213" s="53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 x14ac:dyDescent="0.3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53"/>
      <c r="M214" s="53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 x14ac:dyDescent="0.3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53"/>
      <c r="M215" s="53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</sheetData>
  <mergeCells count="220">
    <mergeCell ref="A107:K108"/>
    <mergeCell ref="A109:A110"/>
    <mergeCell ref="B109:B110"/>
    <mergeCell ref="C109:C110"/>
    <mergeCell ref="D109:E110"/>
    <mergeCell ref="F109:G110"/>
    <mergeCell ref="H109:I110"/>
    <mergeCell ref="J109:K109"/>
    <mergeCell ref="A1:L3"/>
    <mergeCell ref="D4:G4"/>
    <mergeCell ref="H4:J4"/>
    <mergeCell ref="A27:L27"/>
    <mergeCell ref="A28:L28"/>
    <mergeCell ref="A30:L30"/>
    <mergeCell ref="A34:L34"/>
    <mergeCell ref="A35:N36"/>
    <mergeCell ref="A4:A5"/>
    <mergeCell ref="B4:B5"/>
    <mergeCell ref="C4:C5"/>
    <mergeCell ref="K4:K5"/>
    <mergeCell ref="L4:L5"/>
    <mergeCell ref="D112:E112"/>
    <mergeCell ref="F112:G112"/>
    <mergeCell ref="H112:I112"/>
    <mergeCell ref="J112:K112"/>
    <mergeCell ref="D113:E113"/>
    <mergeCell ref="F113:G113"/>
    <mergeCell ref="H113:I113"/>
    <mergeCell ref="J113:K113"/>
    <mergeCell ref="L109:L110"/>
    <mergeCell ref="J110:K110"/>
    <mergeCell ref="D111:E111"/>
    <mergeCell ref="F111:G111"/>
    <mergeCell ref="H111:I111"/>
    <mergeCell ref="J111:K111"/>
    <mergeCell ref="D116:E116"/>
    <mergeCell ref="F116:G116"/>
    <mergeCell ref="H116:I116"/>
    <mergeCell ref="J116:K116"/>
    <mergeCell ref="D117:E117"/>
    <mergeCell ref="F117:G117"/>
    <mergeCell ref="H117:I117"/>
    <mergeCell ref="J117:K117"/>
    <mergeCell ref="D114:E114"/>
    <mergeCell ref="F114:G114"/>
    <mergeCell ref="H114:I114"/>
    <mergeCell ref="J114:K114"/>
    <mergeCell ref="D115:E115"/>
    <mergeCell ref="F115:G115"/>
    <mergeCell ref="H115:I115"/>
    <mergeCell ref="J115:K115"/>
    <mergeCell ref="D120:E120"/>
    <mergeCell ref="F120:G120"/>
    <mergeCell ref="H120:I120"/>
    <mergeCell ref="J120:K120"/>
    <mergeCell ref="D121:E121"/>
    <mergeCell ref="F121:G121"/>
    <mergeCell ref="H121:I121"/>
    <mergeCell ref="J121:K121"/>
    <mergeCell ref="D118:E118"/>
    <mergeCell ref="F118:G118"/>
    <mergeCell ref="H118:I118"/>
    <mergeCell ref="J118:K118"/>
    <mergeCell ref="D119:E119"/>
    <mergeCell ref="F119:G119"/>
    <mergeCell ref="H119:I119"/>
    <mergeCell ref="J119:K119"/>
    <mergeCell ref="D124:E124"/>
    <mergeCell ref="F124:G124"/>
    <mergeCell ref="H124:I124"/>
    <mergeCell ref="J124:K124"/>
    <mergeCell ref="D125:E125"/>
    <mergeCell ref="F125:G125"/>
    <mergeCell ref="H125:I125"/>
    <mergeCell ref="J125:K125"/>
    <mergeCell ref="D122:E122"/>
    <mergeCell ref="F122:G122"/>
    <mergeCell ref="H122:I122"/>
    <mergeCell ref="J122:K122"/>
    <mergeCell ref="D123:E123"/>
    <mergeCell ref="F123:G123"/>
    <mergeCell ref="H123:I123"/>
    <mergeCell ref="J123:K123"/>
    <mergeCell ref="D128:E128"/>
    <mergeCell ref="F128:G128"/>
    <mergeCell ref="H128:I128"/>
    <mergeCell ref="J128:K128"/>
    <mergeCell ref="D129:E129"/>
    <mergeCell ref="F129:G129"/>
    <mergeCell ref="H129:I129"/>
    <mergeCell ref="J129:K129"/>
    <mergeCell ref="D126:E126"/>
    <mergeCell ref="F126:G126"/>
    <mergeCell ref="H126:I126"/>
    <mergeCell ref="J126:K126"/>
    <mergeCell ref="D127:E127"/>
    <mergeCell ref="F127:G127"/>
    <mergeCell ref="H127:I127"/>
    <mergeCell ref="J127:K127"/>
    <mergeCell ref="D130:E130"/>
    <mergeCell ref="F130:G130"/>
    <mergeCell ref="H130:I130"/>
    <mergeCell ref="J130:K130"/>
    <mergeCell ref="A132:M133"/>
    <mergeCell ref="A134:A135"/>
    <mergeCell ref="B134:C135"/>
    <mergeCell ref="D134:F134"/>
    <mergeCell ref="G134:J134"/>
    <mergeCell ref="K134:K135"/>
    <mergeCell ref="F145:G145"/>
    <mergeCell ref="H145:I145"/>
    <mergeCell ref="D146:E146"/>
    <mergeCell ref="F146:G146"/>
    <mergeCell ref="H146:I146"/>
    <mergeCell ref="D147:E147"/>
    <mergeCell ref="F147:G147"/>
    <mergeCell ref="H147:I147"/>
    <mergeCell ref="L134:M134"/>
    <mergeCell ref="A139:L139"/>
    <mergeCell ref="A142:G143"/>
    <mergeCell ref="A144:A145"/>
    <mergeCell ref="B144:B145"/>
    <mergeCell ref="C144:C145"/>
    <mergeCell ref="D144:E145"/>
    <mergeCell ref="F144:G144"/>
    <mergeCell ref="K144:K145"/>
    <mergeCell ref="M144:N144"/>
    <mergeCell ref="D150:E150"/>
    <mergeCell ref="F150:G150"/>
    <mergeCell ref="H150:I150"/>
    <mergeCell ref="D151:E151"/>
    <mergeCell ref="F151:G151"/>
    <mergeCell ref="H151:I151"/>
    <mergeCell ref="D148:E148"/>
    <mergeCell ref="F148:G148"/>
    <mergeCell ref="H148:I148"/>
    <mergeCell ref="D149:E149"/>
    <mergeCell ref="F149:G149"/>
    <mergeCell ref="H149:I149"/>
    <mergeCell ref="D154:E154"/>
    <mergeCell ref="F154:G154"/>
    <mergeCell ref="H154:I154"/>
    <mergeCell ref="D155:E155"/>
    <mergeCell ref="F155:G155"/>
    <mergeCell ref="H155:I155"/>
    <mergeCell ref="D152:E152"/>
    <mergeCell ref="F152:G152"/>
    <mergeCell ref="H152:I152"/>
    <mergeCell ref="D153:E153"/>
    <mergeCell ref="F153:G153"/>
    <mergeCell ref="H153:I153"/>
    <mergeCell ref="D158:E158"/>
    <mergeCell ref="F158:G158"/>
    <mergeCell ref="H158:I158"/>
    <mergeCell ref="D159:E159"/>
    <mergeCell ref="F159:G159"/>
    <mergeCell ref="H159:I159"/>
    <mergeCell ref="D156:E156"/>
    <mergeCell ref="F156:G156"/>
    <mergeCell ref="H156:I156"/>
    <mergeCell ref="D157:E157"/>
    <mergeCell ref="F157:G157"/>
    <mergeCell ref="H157:I157"/>
    <mergeCell ref="D162:E162"/>
    <mergeCell ref="F162:G162"/>
    <mergeCell ref="H162:I162"/>
    <mergeCell ref="D163:E163"/>
    <mergeCell ref="F163:G163"/>
    <mergeCell ref="H163:I163"/>
    <mergeCell ref="D160:E160"/>
    <mergeCell ref="F160:G160"/>
    <mergeCell ref="H160:I160"/>
    <mergeCell ref="D161:E161"/>
    <mergeCell ref="F161:G161"/>
    <mergeCell ref="H161:I161"/>
    <mergeCell ref="A166:E166"/>
    <mergeCell ref="F166:G166"/>
    <mergeCell ref="H166:I166"/>
    <mergeCell ref="A168:E169"/>
    <mergeCell ref="F168:G169"/>
    <mergeCell ref="A172:K173"/>
    <mergeCell ref="D164:E164"/>
    <mergeCell ref="F164:G164"/>
    <mergeCell ref="H164:I164"/>
    <mergeCell ref="D165:E165"/>
    <mergeCell ref="F165:G165"/>
    <mergeCell ref="H165:I165"/>
    <mergeCell ref="H180:J180"/>
    <mergeCell ref="K180:K181"/>
    <mergeCell ref="A174:K174"/>
    <mergeCell ref="A175:A176"/>
    <mergeCell ref="B175:B176"/>
    <mergeCell ref="C175:C176"/>
    <mergeCell ref="D175:G175"/>
    <mergeCell ref="H175:J175"/>
    <mergeCell ref="K175:K176"/>
    <mergeCell ref="A207:K208"/>
    <mergeCell ref="A205:C205"/>
    <mergeCell ref="A83:C83"/>
    <mergeCell ref="D83:N83"/>
    <mergeCell ref="A60:C60"/>
    <mergeCell ref="D60:N60"/>
    <mergeCell ref="A37:C37"/>
    <mergeCell ref="D37:N37"/>
    <mergeCell ref="L189:L190"/>
    <mergeCell ref="A191:C191"/>
    <mergeCell ref="A192:K192"/>
    <mergeCell ref="A193:A194"/>
    <mergeCell ref="B193:B194"/>
    <mergeCell ref="C193:C194"/>
    <mergeCell ref="D193:G193"/>
    <mergeCell ref="H193:J193"/>
    <mergeCell ref="K193:K194"/>
    <mergeCell ref="L175:L176"/>
    <mergeCell ref="A178:C178"/>
    <mergeCell ref="A179:K179"/>
    <mergeCell ref="A180:A181"/>
    <mergeCell ref="B180:B181"/>
    <mergeCell ref="C180:C181"/>
    <mergeCell ref="D180:G1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5"/>
  <sheetViews>
    <sheetView topLeftCell="A160" zoomScale="92" workbookViewId="0">
      <selection activeCell="A32" sqref="A32:N33"/>
    </sheetView>
  </sheetViews>
  <sheetFormatPr defaultRowHeight="14.5" x14ac:dyDescent="0.35"/>
  <cols>
    <col min="1" max="1" width="4.54296875" customWidth="1"/>
    <col min="2" max="2" width="13.7265625" customWidth="1"/>
    <col min="3" max="3" width="23.81640625" customWidth="1"/>
    <col min="4" max="6" width="15.7265625" customWidth="1"/>
    <col min="7" max="7" width="15.81640625" customWidth="1"/>
    <col min="8" max="8" width="15.54296875" customWidth="1"/>
    <col min="9" max="12" width="15.7265625" customWidth="1"/>
    <col min="13" max="14" width="17.7265625" customWidth="1"/>
  </cols>
  <sheetData>
    <row r="1" spans="1:27" x14ac:dyDescent="0.3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54"/>
      <c r="N1" s="54"/>
      <c r="O1" s="54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x14ac:dyDescent="0.3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54"/>
      <c r="N2" s="54"/>
      <c r="O2" s="54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x14ac:dyDescent="0.3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ht="15.5" x14ac:dyDescent="0.35">
      <c r="A4" s="92" t="s">
        <v>1</v>
      </c>
      <c r="B4" s="92" t="s">
        <v>2</v>
      </c>
      <c r="C4" s="92" t="s">
        <v>3</v>
      </c>
      <c r="D4" s="94" t="s">
        <v>6</v>
      </c>
      <c r="E4" s="95"/>
      <c r="F4" s="95"/>
      <c r="G4" s="96"/>
      <c r="H4" s="94" t="s">
        <v>11</v>
      </c>
      <c r="I4" s="95"/>
      <c r="J4" s="96"/>
      <c r="K4" s="92" t="s">
        <v>4</v>
      </c>
      <c r="L4" s="92" t="s">
        <v>5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 ht="15.5" x14ac:dyDescent="0.35">
      <c r="A5" s="93"/>
      <c r="B5" s="93"/>
      <c r="C5" s="93"/>
      <c r="D5" s="6" t="s">
        <v>7</v>
      </c>
      <c r="E5" s="6" t="s">
        <v>8</v>
      </c>
      <c r="F5" s="6" t="s">
        <v>9</v>
      </c>
      <c r="G5" s="6" t="s">
        <v>10</v>
      </c>
      <c r="H5" s="6" t="s">
        <v>8</v>
      </c>
      <c r="I5" s="6" t="s">
        <v>12</v>
      </c>
      <c r="J5" s="6" t="s">
        <v>13</v>
      </c>
      <c r="K5" s="93"/>
      <c r="L5" s="93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15.5" x14ac:dyDescent="0.35">
      <c r="A6" s="8" t="s">
        <v>14</v>
      </c>
      <c r="B6" s="8" t="s">
        <v>34</v>
      </c>
      <c r="C6" s="9" t="s">
        <v>54</v>
      </c>
      <c r="D6" s="10">
        <v>115</v>
      </c>
      <c r="E6" s="10">
        <v>76</v>
      </c>
      <c r="F6" s="10">
        <v>77</v>
      </c>
      <c r="G6" s="10">
        <v>79</v>
      </c>
      <c r="H6" s="10">
        <v>77</v>
      </c>
      <c r="I6" s="10">
        <v>79</v>
      </c>
      <c r="J6" s="10">
        <v>79</v>
      </c>
      <c r="K6" s="18">
        <v>60</v>
      </c>
      <c r="L6" s="11" t="s">
        <v>74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15.5" x14ac:dyDescent="0.35">
      <c r="A7" s="8" t="s">
        <v>15</v>
      </c>
      <c r="B7" s="8" t="s">
        <v>35</v>
      </c>
      <c r="C7" s="9" t="s">
        <v>55</v>
      </c>
      <c r="D7" s="10">
        <v>120</v>
      </c>
      <c r="E7" s="10">
        <v>77</v>
      </c>
      <c r="F7" s="10">
        <v>85</v>
      </c>
      <c r="G7" s="10">
        <v>79</v>
      </c>
      <c r="H7" s="10">
        <v>77</v>
      </c>
      <c r="I7" s="10">
        <v>81</v>
      </c>
      <c r="J7" s="10">
        <v>84</v>
      </c>
      <c r="K7" s="18">
        <v>60</v>
      </c>
      <c r="L7" s="11" t="s">
        <v>74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15.5" x14ac:dyDescent="0.35">
      <c r="A8" s="8" t="s">
        <v>16</v>
      </c>
      <c r="B8" s="8" t="s">
        <v>36</v>
      </c>
      <c r="C8" s="9" t="s">
        <v>56</v>
      </c>
      <c r="D8" s="10">
        <v>115</v>
      </c>
      <c r="E8" s="10">
        <v>77</v>
      </c>
      <c r="F8" s="10">
        <v>79</v>
      </c>
      <c r="G8" s="10">
        <v>79</v>
      </c>
      <c r="H8" s="10">
        <v>77</v>
      </c>
      <c r="I8" s="10">
        <v>80</v>
      </c>
      <c r="J8" s="10">
        <v>84</v>
      </c>
      <c r="K8" s="18">
        <v>60</v>
      </c>
      <c r="L8" s="11" t="s">
        <v>74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15.5" x14ac:dyDescent="0.35">
      <c r="A9" s="8" t="s">
        <v>17</v>
      </c>
      <c r="B9" s="8" t="s">
        <v>37</v>
      </c>
      <c r="C9" s="9" t="s">
        <v>57</v>
      </c>
      <c r="D9" s="10">
        <v>110</v>
      </c>
      <c r="E9" s="10">
        <v>76</v>
      </c>
      <c r="F9" s="10">
        <v>79</v>
      </c>
      <c r="G9" s="10">
        <v>79</v>
      </c>
      <c r="H9" s="10">
        <v>78</v>
      </c>
      <c r="I9" s="10">
        <v>81</v>
      </c>
      <c r="J9" s="10">
        <v>84</v>
      </c>
      <c r="K9" s="18">
        <v>60</v>
      </c>
      <c r="L9" s="11" t="s">
        <v>74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15.5" x14ac:dyDescent="0.35">
      <c r="A10" s="8" t="s">
        <v>18</v>
      </c>
      <c r="B10" s="8" t="s">
        <v>38</v>
      </c>
      <c r="C10" s="9" t="s">
        <v>58</v>
      </c>
      <c r="D10" s="10">
        <v>112</v>
      </c>
      <c r="E10" s="10">
        <v>76</v>
      </c>
      <c r="F10" s="10">
        <v>80</v>
      </c>
      <c r="G10" s="10">
        <v>83</v>
      </c>
      <c r="H10" s="10">
        <v>77</v>
      </c>
      <c r="I10" s="10">
        <v>81</v>
      </c>
      <c r="J10" s="10">
        <v>84</v>
      </c>
      <c r="K10" s="18">
        <v>60</v>
      </c>
      <c r="L10" s="11" t="s">
        <v>74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5.5" x14ac:dyDescent="0.35">
      <c r="A11" s="8" t="s">
        <v>19</v>
      </c>
      <c r="B11" s="8" t="s">
        <v>39</v>
      </c>
      <c r="C11" s="9" t="s">
        <v>59</v>
      </c>
      <c r="D11" s="10">
        <v>109</v>
      </c>
      <c r="E11" s="10">
        <v>76</v>
      </c>
      <c r="F11" s="10">
        <v>77</v>
      </c>
      <c r="G11" s="10">
        <v>84</v>
      </c>
      <c r="H11" s="10">
        <v>77</v>
      </c>
      <c r="I11" s="10">
        <v>80</v>
      </c>
      <c r="J11" s="10">
        <v>81</v>
      </c>
      <c r="K11" s="18">
        <v>60</v>
      </c>
      <c r="L11" s="11" t="s">
        <v>74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 ht="15.5" x14ac:dyDescent="0.35">
      <c r="A12" s="8" t="s">
        <v>20</v>
      </c>
      <c r="B12" s="8" t="s">
        <v>40</v>
      </c>
      <c r="C12" s="9" t="s">
        <v>60</v>
      </c>
      <c r="D12" s="10">
        <v>105</v>
      </c>
      <c r="E12" s="10">
        <v>76</v>
      </c>
      <c r="F12" s="10">
        <v>81</v>
      </c>
      <c r="G12" s="10">
        <v>83</v>
      </c>
      <c r="H12" s="10">
        <v>77</v>
      </c>
      <c r="I12" s="10">
        <v>82</v>
      </c>
      <c r="J12" s="10">
        <v>84</v>
      </c>
      <c r="K12" s="18">
        <v>60</v>
      </c>
      <c r="L12" s="11" t="s">
        <v>74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15.5" x14ac:dyDescent="0.35">
      <c r="A13" s="8" t="s">
        <v>21</v>
      </c>
      <c r="B13" s="8" t="s">
        <v>41</v>
      </c>
      <c r="C13" s="9" t="s">
        <v>61</v>
      </c>
      <c r="D13" s="10">
        <v>110</v>
      </c>
      <c r="E13" s="10">
        <v>76</v>
      </c>
      <c r="F13" s="10">
        <v>80</v>
      </c>
      <c r="G13" s="10">
        <v>83</v>
      </c>
      <c r="H13" s="10">
        <v>76</v>
      </c>
      <c r="I13" s="10">
        <v>81</v>
      </c>
      <c r="J13" s="10">
        <v>81</v>
      </c>
      <c r="K13" s="18">
        <v>60</v>
      </c>
      <c r="L13" s="11" t="s">
        <v>74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15.5" x14ac:dyDescent="0.35">
      <c r="A14" s="8" t="s">
        <v>22</v>
      </c>
      <c r="B14" s="8" t="s">
        <v>42</v>
      </c>
      <c r="C14" s="9" t="s">
        <v>62</v>
      </c>
      <c r="D14" s="10">
        <v>112</v>
      </c>
      <c r="E14" s="10">
        <v>80</v>
      </c>
      <c r="F14" s="10">
        <v>77</v>
      </c>
      <c r="G14" s="10">
        <v>80</v>
      </c>
      <c r="H14" s="10">
        <v>78</v>
      </c>
      <c r="I14" s="10">
        <v>80</v>
      </c>
      <c r="J14" s="10">
        <v>80</v>
      </c>
      <c r="K14" s="18">
        <v>60</v>
      </c>
      <c r="L14" s="11" t="s">
        <v>74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ht="15.5" x14ac:dyDescent="0.35">
      <c r="A15" s="8" t="s">
        <v>23</v>
      </c>
      <c r="B15" s="8" t="s">
        <v>43</v>
      </c>
      <c r="C15" s="9" t="s">
        <v>63</v>
      </c>
      <c r="D15" s="10">
        <v>120</v>
      </c>
      <c r="E15" s="10">
        <v>78</v>
      </c>
      <c r="F15" s="10">
        <v>80</v>
      </c>
      <c r="G15" s="10">
        <v>81</v>
      </c>
      <c r="H15" s="10">
        <v>78</v>
      </c>
      <c r="I15" s="10">
        <v>81</v>
      </c>
      <c r="J15" s="10">
        <v>86</v>
      </c>
      <c r="K15" s="18">
        <v>60</v>
      </c>
      <c r="L15" s="11" t="s">
        <v>74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 ht="15.5" x14ac:dyDescent="0.35">
      <c r="A16" s="8" t="s">
        <v>24</v>
      </c>
      <c r="B16" s="8" t="s">
        <v>44</v>
      </c>
      <c r="C16" s="9" t="s">
        <v>64</v>
      </c>
      <c r="D16" s="10">
        <v>107</v>
      </c>
      <c r="E16" s="10">
        <v>75</v>
      </c>
      <c r="F16" s="10">
        <v>79</v>
      </c>
      <c r="G16" s="10">
        <v>75</v>
      </c>
      <c r="H16" s="10">
        <v>76</v>
      </c>
      <c r="I16" s="10">
        <v>80</v>
      </c>
      <c r="J16" s="10">
        <v>78</v>
      </c>
      <c r="K16" s="18">
        <v>40</v>
      </c>
      <c r="L16" s="11" t="s">
        <v>75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 ht="15.5" x14ac:dyDescent="0.35">
      <c r="A17" s="8" t="s">
        <v>25</v>
      </c>
      <c r="B17" s="8" t="s">
        <v>45</v>
      </c>
      <c r="C17" s="9" t="s">
        <v>65</v>
      </c>
      <c r="D17" s="10">
        <v>115</v>
      </c>
      <c r="E17" s="10">
        <v>76</v>
      </c>
      <c r="F17" s="10">
        <v>80</v>
      </c>
      <c r="G17" s="10">
        <v>77</v>
      </c>
      <c r="H17" s="10">
        <v>77</v>
      </c>
      <c r="I17" s="10">
        <v>81</v>
      </c>
      <c r="J17" s="10">
        <v>82</v>
      </c>
      <c r="K17" s="18">
        <v>40</v>
      </c>
      <c r="L17" s="11" t="s">
        <v>75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15.5" x14ac:dyDescent="0.35">
      <c r="A18" s="8" t="s">
        <v>26</v>
      </c>
      <c r="B18" s="8" t="s">
        <v>46</v>
      </c>
      <c r="C18" s="9" t="s">
        <v>66</v>
      </c>
      <c r="D18" s="10">
        <v>112</v>
      </c>
      <c r="E18" s="10">
        <v>78</v>
      </c>
      <c r="F18" s="10">
        <v>82</v>
      </c>
      <c r="G18" s="10">
        <v>75</v>
      </c>
      <c r="H18" s="10">
        <v>81</v>
      </c>
      <c r="I18" s="10">
        <v>80</v>
      </c>
      <c r="J18" s="10">
        <v>81</v>
      </c>
      <c r="K18" s="18">
        <v>40</v>
      </c>
      <c r="L18" s="11" t="s">
        <v>75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5.5" x14ac:dyDescent="0.35">
      <c r="A19" s="8" t="s">
        <v>27</v>
      </c>
      <c r="B19" s="8" t="s">
        <v>47</v>
      </c>
      <c r="C19" s="9" t="s">
        <v>67</v>
      </c>
      <c r="D19" s="10">
        <v>115</v>
      </c>
      <c r="E19" s="10">
        <v>79</v>
      </c>
      <c r="F19" s="10">
        <v>80</v>
      </c>
      <c r="G19" s="10">
        <v>75</v>
      </c>
      <c r="H19" s="10">
        <v>83</v>
      </c>
      <c r="I19" s="10">
        <v>81</v>
      </c>
      <c r="J19" s="10">
        <v>81</v>
      </c>
      <c r="K19" s="18">
        <v>40</v>
      </c>
      <c r="L19" s="11" t="s">
        <v>75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 ht="15.5" x14ac:dyDescent="0.35">
      <c r="A20" s="8" t="s">
        <v>28</v>
      </c>
      <c r="B20" s="8" t="s">
        <v>48</v>
      </c>
      <c r="C20" s="9" t="s">
        <v>68</v>
      </c>
      <c r="D20" s="10">
        <v>110</v>
      </c>
      <c r="E20" s="10">
        <v>76</v>
      </c>
      <c r="F20" s="10">
        <v>79</v>
      </c>
      <c r="G20" s="10">
        <v>78</v>
      </c>
      <c r="H20" s="10">
        <v>81</v>
      </c>
      <c r="I20" s="10">
        <v>82</v>
      </c>
      <c r="J20" s="10">
        <v>81</v>
      </c>
      <c r="K20" s="18">
        <v>40</v>
      </c>
      <c r="L20" s="11" t="s">
        <v>75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ht="15.5" x14ac:dyDescent="0.35">
      <c r="A21" s="8" t="s">
        <v>29</v>
      </c>
      <c r="B21" s="8" t="s">
        <v>49</v>
      </c>
      <c r="C21" s="9" t="s">
        <v>69</v>
      </c>
      <c r="D21" s="10">
        <v>107</v>
      </c>
      <c r="E21" s="10">
        <v>76</v>
      </c>
      <c r="F21" s="10">
        <v>77</v>
      </c>
      <c r="G21" s="10">
        <v>77</v>
      </c>
      <c r="H21" s="10">
        <v>77</v>
      </c>
      <c r="I21" s="10">
        <v>80</v>
      </c>
      <c r="J21" s="10">
        <v>79</v>
      </c>
      <c r="K21" s="18">
        <v>40</v>
      </c>
      <c r="L21" s="11" t="s">
        <v>75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 ht="15.5" x14ac:dyDescent="0.35">
      <c r="A22" s="8" t="s">
        <v>30</v>
      </c>
      <c r="B22" s="8" t="s">
        <v>50</v>
      </c>
      <c r="C22" s="9" t="s">
        <v>70</v>
      </c>
      <c r="D22" s="10">
        <v>118</v>
      </c>
      <c r="E22" s="10">
        <v>76</v>
      </c>
      <c r="F22" s="10">
        <v>80</v>
      </c>
      <c r="G22" s="10">
        <v>74</v>
      </c>
      <c r="H22" s="10">
        <v>81</v>
      </c>
      <c r="I22" s="10">
        <v>80</v>
      </c>
      <c r="J22" s="10">
        <v>83</v>
      </c>
      <c r="K22" s="18">
        <v>40</v>
      </c>
      <c r="L22" s="11" t="s">
        <v>75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15.5" x14ac:dyDescent="0.35">
      <c r="A23" s="8" t="s">
        <v>31</v>
      </c>
      <c r="B23" s="8" t="s">
        <v>51</v>
      </c>
      <c r="C23" s="9" t="s">
        <v>71</v>
      </c>
      <c r="D23" s="10">
        <v>120</v>
      </c>
      <c r="E23" s="10">
        <v>76</v>
      </c>
      <c r="F23" s="10">
        <v>80</v>
      </c>
      <c r="G23" s="10">
        <v>73</v>
      </c>
      <c r="H23" s="10">
        <v>83</v>
      </c>
      <c r="I23" s="10">
        <v>80</v>
      </c>
      <c r="J23" s="10">
        <v>82</v>
      </c>
      <c r="K23" s="18">
        <v>40</v>
      </c>
      <c r="L23" s="11" t="s">
        <v>75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15.5" x14ac:dyDescent="0.35">
      <c r="A24" s="8" t="s">
        <v>32</v>
      </c>
      <c r="B24" s="8" t="s">
        <v>52</v>
      </c>
      <c r="C24" s="9" t="s">
        <v>72</v>
      </c>
      <c r="D24" s="10">
        <v>114</v>
      </c>
      <c r="E24" s="10">
        <v>81</v>
      </c>
      <c r="F24" s="10">
        <v>79</v>
      </c>
      <c r="G24" s="10">
        <v>73</v>
      </c>
      <c r="H24" s="10">
        <v>77</v>
      </c>
      <c r="I24" s="10">
        <v>82</v>
      </c>
      <c r="J24" s="10">
        <v>81</v>
      </c>
      <c r="K24" s="18">
        <v>40</v>
      </c>
      <c r="L24" s="11" t="s">
        <v>75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15.5" x14ac:dyDescent="0.35">
      <c r="A25" s="8" t="s">
        <v>33</v>
      </c>
      <c r="B25" s="8" t="s">
        <v>53</v>
      </c>
      <c r="C25" s="9" t="s">
        <v>73</v>
      </c>
      <c r="D25" s="10">
        <v>110</v>
      </c>
      <c r="E25" s="10">
        <v>79</v>
      </c>
      <c r="F25" s="10">
        <v>84</v>
      </c>
      <c r="G25" s="10">
        <v>80</v>
      </c>
      <c r="H25" s="10">
        <v>80</v>
      </c>
      <c r="I25" s="10">
        <v>82</v>
      </c>
      <c r="J25" s="10">
        <v>80</v>
      </c>
      <c r="K25" s="10">
        <v>40</v>
      </c>
      <c r="L25" s="11" t="s">
        <v>75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x14ac:dyDescent="0.35">
      <c r="A26" s="48"/>
      <c r="B26" s="48"/>
      <c r="C26" s="48"/>
      <c r="D26" s="48"/>
      <c r="E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ht="20" x14ac:dyDescent="0.35">
      <c r="A27" s="89" t="s">
        <v>104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 ht="15.5" x14ac:dyDescent="0.35">
      <c r="A28" s="3">
        <v>1</v>
      </c>
      <c r="B28" s="90" t="s">
        <v>109</v>
      </c>
      <c r="C28" s="90"/>
      <c r="D28" s="5">
        <f>iterasi1!D178</f>
        <v>120</v>
      </c>
      <c r="E28" s="5">
        <f>iterasi1!E178</f>
        <v>77</v>
      </c>
      <c r="F28" s="5">
        <f>iterasi1!F178</f>
        <v>85</v>
      </c>
      <c r="G28" s="5">
        <f>iterasi1!G178</f>
        <v>79</v>
      </c>
      <c r="H28" s="5">
        <f>iterasi1!H178</f>
        <v>77</v>
      </c>
      <c r="I28" s="5">
        <f>iterasi1!I178</f>
        <v>81</v>
      </c>
      <c r="J28" s="5">
        <f>iterasi1!J178</f>
        <v>84</v>
      </c>
      <c r="K28" s="5">
        <f>iterasi1!K178</f>
        <v>60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ht="15.5" x14ac:dyDescent="0.35">
      <c r="A29" s="3">
        <v>2</v>
      </c>
      <c r="B29" s="90" t="s">
        <v>109</v>
      </c>
      <c r="C29" s="90"/>
      <c r="D29" s="5">
        <f>iterasi1!D191</f>
        <v>112</v>
      </c>
      <c r="E29" s="5">
        <f>iterasi1!E191</f>
        <v>76.777777777777771</v>
      </c>
      <c r="F29" s="5">
        <f>iterasi1!F191</f>
        <v>78.888888888888886</v>
      </c>
      <c r="G29" s="5">
        <f>iterasi1!G191</f>
        <v>81.222222222222229</v>
      </c>
      <c r="H29" s="5">
        <f>iterasi1!H191</f>
        <v>77.222222222222229</v>
      </c>
      <c r="I29" s="5">
        <f>iterasi1!I191</f>
        <v>80.555555555555557</v>
      </c>
      <c r="J29" s="5">
        <f>iterasi1!J191</f>
        <v>82.555555555555557</v>
      </c>
      <c r="K29" s="5">
        <f>iterasi1!K191</f>
        <v>60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t="15.5" x14ac:dyDescent="0.35">
      <c r="A30" s="3">
        <v>3</v>
      </c>
      <c r="B30" s="90" t="s">
        <v>109</v>
      </c>
      <c r="C30" s="90"/>
      <c r="D30" s="5">
        <f>iterasi1!D205</f>
        <v>112.8</v>
      </c>
      <c r="E30" s="5">
        <f>iterasi1!E205</f>
        <v>77.2</v>
      </c>
      <c r="F30" s="5">
        <f>iterasi1!F205</f>
        <v>80</v>
      </c>
      <c r="G30" s="5">
        <f>iterasi1!G205</f>
        <v>75.7</v>
      </c>
      <c r="H30" s="5">
        <f>iterasi1!H205</f>
        <v>79.599999999999994</v>
      </c>
      <c r="I30" s="5">
        <f>iterasi1!I205</f>
        <v>80.8</v>
      </c>
      <c r="J30" s="5">
        <f>iterasi1!J205</f>
        <v>80.8</v>
      </c>
      <c r="K30" s="5">
        <f>iterasi1!K205</f>
        <v>40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x14ac:dyDescent="0.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 x14ac:dyDescent="0.35">
      <c r="A32" s="97" t="s">
        <v>105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 x14ac:dyDescent="0.3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 ht="18.5" x14ac:dyDescent="0.45">
      <c r="A34" s="98" t="s">
        <v>115</v>
      </c>
      <c r="B34" s="98"/>
      <c r="C34" s="98"/>
      <c r="D34" s="99" t="s">
        <v>77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 ht="15.5" x14ac:dyDescent="0.35">
      <c r="A35" s="71" t="s">
        <v>1</v>
      </c>
      <c r="B35" s="71" t="s">
        <v>2</v>
      </c>
      <c r="C35" s="71" t="s">
        <v>3</v>
      </c>
      <c r="D35" s="72" t="s">
        <v>6</v>
      </c>
      <c r="E35" s="72"/>
      <c r="F35" s="72"/>
      <c r="G35" s="72"/>
      <c r="H35" s="72" t="s">
        <v>11</v>
      </c>
      <c r="I35" s="72"/>
      <c r="J35" s="72"/>
      <c r="K35" s="71" t="s">
        <v>4</v>
      </c>
      <c r="L35" s="71" t="s">
        <v>5</v>
      </c>
      <c r="M35" s="71" t="s">
        <v>80</v>
      </c>
      <c r="N35" s="71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15.5" x14ac:dyDescent="0.35">
      <c r="A36" s="71"/>
      <c r="B36" s="71"/>
      <c r="C36" s="71"/>
      <c r="D36" s="6" t="s">
        <v>7</v>
      </c>
      <c r="E36" s="6" t="s">
        <v>8</v>
      </c>
      <c r="F36" s="6" t="s">
        <v>9</v>
      </c>
      <c r="G36" s="6" t="s">
        <v>10</v>
      </c>
      <c r="H36" s="6" t="s">
        <v>8</v>
      </c>
      <c r="I36" s="6" t="s">
        <v>12</v>
      </c>
      <c r="J36" s="6" t="s">
        <v>13</v>
      </c>
      <c r="K36" s="71"/>
      <c r="L36" s="71"/>
      <c r="M36" s="7" t="s">
        <v>81</v>
      </c>
      <c r="N36" s="7" t="s">
        <v>82</v>
      </c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 ht="15.5" x14ac:dyDescent="0.35">
      <c r="A37" s="8" t="s">
        <v>14</v>
      </c>
      <c r="B37" s="8" t="s">
        <v>34</v>
      </c>
      <c r="C37" s="9" t="s">
        <v>54</v>
      </c>
      <c r="D37" s="10">
        <f>POWER(D6-D28,2)</f>
        <v>25</v>
      </c>
      <c r="E37" s="35">
        <f t="shared" ref="E37:K37" si="0">POWER(E6-E28,2)</f>
        <v>1</v>
      </c>
      <c r="F37" s="35">
        <f t="shared" si="0"/>
        <v>64</v>
      </c>
      <c r="G37" s="35">
        <f t="shared" si="0"/>
        <v>0</v>
      </c>
      <c r="H37" s="35">
        <f t="shared" si="0"/>
        <v>0</v>
      </c>
      <c r="I37" s="35">
        <f t="shared" si="0"/>
        <v>4</v>
      </c>
      <c r="J37" s="35">
        <f t="shared" si="0"/>
        <v>25</v>
      </c>
      <c r="K37" s="35">
        <f t="shared" si="0"/>
        <v>0</v>
      </c>
      <c r="L37" s="11" t="s">
        <v>74</v>
      </c>
      <c r="M37" s="55">
        <f>SQRT(D37+E37+F37+G37+H37+I37+J37+K37)</f>
        <v>10.908712114635714</v>
      </c>
      <c r="N37" s="55">
        <f>SQRT(M37)</f>
        <v>3.3028339520229766</v>
      </c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 ht="15.5" x14ac:dyDescent="0.35">
      <c r="A38" s="8" t="s">
        <v>15</v>
      </c>
      <c r="B38" s="8" t="s">
        <v>35</v>
      </c>
      <c r="C38" s="9" t="s">
        <v>55</v>
      </c>
      <c r="D38" s="35">
        <f>POWER(D7-D28,2)</f>
        <v>0</v>
      </c>
      <c r="E38" s="35">
        <f t="shared" ref="E38:K38" si="1">POWER(E7-E28,2)</f>
        <v>0</v>
      </c>
      <c r="F38" s="35">
        <f t="shared" si="1"/>
        <v>0</v>
      </c>
      <c r="G38" s="35">
        <f t="shared" si="1"/>
        <v>0</v>
      </c>
      <c r="H38" s="35">
        <f t="shared" si="1"/>
        <v>0</v>
      </c>
      <c r="I38" s="35">
        <f t="shared" si="1"/>
        <v>0</v>
      </c>
      <c r="J38" s="35">
        <f t="shared" si="1"/>
        <v>0</v>
      </c>
      <c r="K38" s="35">
        <f t="shared" si="1"/>
        <v>0</v>
      </c>
      <c r="L38" s="11" t="s">
        <v>74</v>
      </c>
      <c r="M38" s="55">
        <f t="shared" ref="M38:M56" si="2">SQRT(D38+E38+F38+G38+H38+I38+J38+K38)</f>
        <v>0</v>
      </c>
      <c r="N38" s="55">
        <f t="shared" ref="N38:N56" si="3">SQRT(M38)</f>
        <v>0</v>
      </c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ht="15.5" x14ac:dyDescent="0.35">
      <c r="A39" s="8" t="s">
        <v>16</v>
      </c>
      <c r="B39" s="8" t="s">
        <v>36</v>
      </c>
      <c r="C39" s="9" t="s">
        <v>56</v>
      </c>
      <c r="D39" s="35">
        <f>POWER(D8-D28,2)</f>
        <v>25</v>
      </c>
      <c r="E39" s="35">
        <f t="shared" ref="E39:K39" si="4">POWER(E8-E28,2)</f>
        <v>0</v>
      </c>
      <c r="F39" s="35">
        <f t="shared" si="4"/>
        <v>36</v>
      </c>
      <c r="G39" s="35">
        <f t="shared" si="4"/>
        <v>0</v>
      </c>
      <c r="H39" s="35">
        <f t="shared" si="4"/>
        <v>0</v>
      </c>
      <c r="I39" s="35">
        <f t="shared" si="4"/>
        <v>1</v>
      </c>
      <c r="J39" s="35">
        <f t="shared" si="4"/>
        <v>0</v>
      </c>
      <c r="K39" s="35">
        <f t="shared" si="4"/>
        <v>0</v>
      </c>
      <c r="L39" s="11" t="s">
        <v>74</v>
      </c>
      <c r="M39" s="55">
        <f t="shared" si="2"/>
        <v>7.8740078740118111</v>
      </c>
      <c r="N39" s="55">
        <f t="shared" si="3"/>
        <v>2.8060662632966831</v>
      </c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ht="15.5" x14ac:dyDescent="0.35">
      <c r="A40" s="8" t="s">
        <v>17</v>
      </c>
      <c r="B40" s="8" t="s">
        <v>37</v>
      </c>
      <c r="C40" s="9" t="s">
        <v>57</v>
      </c>
      <c r="D40" s="35">
        <f>POWER(D9-D28,2)</f>
        <v>100</v>
      </c>
      <c r="E40" s="35">
        <f t="shared" ref="E40:K40" si="5">POWER(E9-E28,2)</f>
        <v>1</v>
      </c>
      <c r="F40" s="35">
        <f t="shared" si="5"/>
        <v>36</v>
      </c>
      <c r="G40" s="35">
        <f t="shared" si="5"/>
        <v>0</v>
      </c>
      <c r="H40" s="35">
        <f t="shared" si="5"/>
        <v>1</v>
      </c>
      <c r="I40" s="35">
        <f t="shared" si="5"/>
        <v>0</v>
      </c>
      <c r="J40" s="35">
        <f t="shared" si="5"/>
        <v>0</v>
      </c>
      <c r="K40" s="35">
        <f t="shared" si="5"/>
        <v>0</v>
      </c>
      <c r="L40" s="11" t="s">
        <v>74</v>
      </c>
      <c r="M40" s="55">
        <f t="shared" si="2"/>
        <v>11.74734012447073</v>
      </c>
      <c r="N40" s="55">
        <f t="shared" si="3"/>
        <v>3.4274392955194304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 ht="15.5" x14ac:dyDescent="0.35">
      <c r="A41" s="8" t="s">
        <v>18</v>
      </c>
      <c r="B41" s="8" t="s">
        <v>38</v>
      </c>
      <c r="C41" s="9" t="s">
        <v>58</v>
      </c>
      <c r="D41" s="35">
        <f>POWER(D10-D28,2)</f>
        <v>64</v>
      </c>
      <c r="E41" s="35">
        <f t="shared" ref="E41:K41" si="6">POWER(E10-E28,2)</f>
        <v>1</v>
      </c>
      <c r="F41" s="35">
        <f t="shared" si="6"/>
        <v>25</v>
      </c>
      <c r="G41" s="35">
        <f t="shared" si="6"/>
        <v>16</v>
      </c>
      <c r="H41" s="35">
        <f t="shared" si="6"/>
        <v>0</v>
      </c>
      <c r="I41" s="35">
        <f t="shared" si="6"/>
        <v>0</v>
      </c>
      <c r="J41" s="35">
        <f t="shared" si="6"/>
        <v>0</v>
      </c>
      <c r="K41" s="35">
        <f t="shared" si="6"/>
        <v>0</v>
      </c>
      <c r="L41" s="11" t="s">
        <v>74</v>
      </c>
      <c r="M41" s="55">
        <f t="shared" si="2"/>
        <v>10.295630140987001</v>
      </c>
      <c r="N41" s="55">
        <f t="shared" si="3"/>
        <v>3.208680436096278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 ht="15.5" x14ac:dyDescent="0.35">
      <c r="A42" s="8" t="s">
        <v>19</v>
      </c>
      <c r="B42" s="8" t="s">
        <v>39</v>
      </c>
      <c r="C42" s="9" t="s">
        <v>59</v>
      </c>
      <c r="D42" s="35">
        <f>POWER(D11-D28,2)</f>
        <v>121</v>
      </c>
      <c r="E42" s="35">
        <f t="shared" ref="E42:K42" si="7">POWER(E11-E28,2)</f>
        <v>1</v>
      </c>
      <c r="F42" s="35">
        <f t="shared" si="7"/>
        <v>64</v>
      </c>
      <c r="G42" s="35">
        <f t="shared" si="7"/>
        <v>25</v>
      </c>
      <c r="H42" s="35">
        <f t="shared" si="7"/>
        <v>0</v>
      </c>
      <c r="I42" s="35">
        <f t="shared" si="7"/>
        <v>1</v>
      </c>
      <c r="J42" s="35">
        <f t="shared" si="7"/>
        <v>9</v>
      </c>
      <c r="K42" s="35">
        <f t="shared" si="7"/>
        <v>0</v>
      </c>
      <c r="L42" s="11" t="s">
        <v>74</v>
      </c>
      <c r="M42" s="55">
        <f t="shared" si="2"/>
        <v>14.866068747318506</v>
      </c>
      <c r="N42" s="55">
        <f t="shared" si="3"/>
        <v>3.8556541270345432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 ht="15.5" x14ac:dyDescent="0.35">
      <c r="A43" s="8" t="s">
        <v>20</v>
      </c>
      <c r="B43" s="8" t="s">
        <v>40</v>
      </c>
      <c r="C43" s="9" t="s">
        <v>60</v>
      </c>
      <c r="D43" s="35">
        <f>POWER(D12-D28,2)</f>
        <v>225</v>
      </c>
      <c r="E43" s="35">
        <f t="shared" ref="E43:K43" si="8">POWER(E12-E28,2)</f>
        <v>1</v>
      </c>
      <c r="F43" s="35">
        <f t="shared" si="8"/>
        <v>16</v>
      </c>
      <c r="G43" s="35">
        <f t="shared" si="8"/>
        <v>16</v>
      </c>
      <c r="H43" s="35">
        <f t="shared" si="8"/>
        <v>0</v>
      </c>
      <c r="I43" s="35">
        <f t="shared" si="8"/>
        <v>1</v>
      </c>
      <c r="J43" s="35">
        <f t="shared" si="8"/>
        <v>0</v>
      </c>
      <c r="K43" s="35">
        <f t="shared" si="8"/>
        <v>0</v>
      </c>
      <c r="L43" s="11" t="s">
        <v>74</v>
      </c>
      <c r="M43" s="55">
        <f t="shared" si="2"/>
        <v>16.093476939431081</v>
      </c>
      <c r="N43" s="55">
        <f t="shared" si="3"/>
        <v>4.0116676008152874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 ht="15.5" x14ac:dyDescent="0.35">
      <c r="A44" s="8" t="s">
        <v>21</v>
      </c>
      <c r="B44" s="8" t="s">
        <v>41</v>
      </c>
      <c r="C44" s="9" t="s">
        <v>61</v>
      </c>
      <c r="D44" s="35">
        <f>POWER(D13-D28,2)</f>
        <v>100</v>
      </c>
      <c r="E44" s="35">
        <f t="shared" ref="E44:K44" si="9">POWER(E13-E28,2)</f>
        <v>1</v>
      </c>
      <c r="F44" s="35">
        <f t="shared" si="9"/>
        <v>25</v>
      </c>
      <c r="G44" s="35">
        <f t="shared" si="9"/>
        <v>16</v>
      </c>
      <c r="H44" s="35">
        <f t="shared" si="9"/>
        <v>1</v>
      </c>
      <c r="I44" s="35">
        <f t="shared" si="9"/>
        <v>0</v>
      </c>
      <c r="J44" s="35">
        <f t="shared" si="9"/>
        <v>9</v>
      </c>
      <c r="K44" s="35">
        <f t="shared" si="9"/>
        <v>0</v>
      </c>
      <c r="L44" s="11" t="s">
        <v>74</v>
      </c>
      <c r="M44" s="55">
        <f t="shared" si="2"/>
        <v>12.328828005937952</v>
      </c>
      <c r="N44" s="55">
        <f t="shared" si="3"/>
        <v>3.5112430855664138</v>
      </c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 ht="15.5" x14ac:dyDescent="0.35">
      <c r="A45" s="8" t="s">
        <v>22</v>
      </c>
      <c r="B45" s="8" t="s">
        <v>42</v>
      </c>
      <c r="C45" s="9" t="s">
        <v>62</v>
      </c>
      <c r="D45" s="35">
        <f>POWER(D14-D28,2)</f>
        <v>64</v>
      </c>
      <c r="E45" s="35">
        <f t="shared" ref="E45:K45" si="10">POWER(E14-E28,2)</f>
        <v>9</v>
      </c>
      <c r="F45" s="35">
        <f t="shared" si="10"/>
        <v>64</v>
      </c>
      <c r="G45" s="35">
        <f t="shared" si="10"/>
        <v>1</v>
      </c>
      <c r="H45" s="35">
        <f t="shared" si="10"/>
        <v>1</v>
      </c>
      <c r="I45" s="35">
        <f t="shared" si="10"/>
        <v>1</v>
      </c>
      <c r="J45" s="35">
        <f t="shared" si="10"/>
        <v>16</v>
      </c>
      <c r="K45" s="35">
        <f t="shared" si="10"/>
        <v>0</v>
      </c>
      <c r="L45" s="11" t="s">
        <v>74</v>
      </c>
      <c r="M45" s="55">
        <f t="shared" si="2"/>
        <v>12.489995996796797</v>
      </c>
      <c r="N45" s="55">
        <f t="shared" si="3"/>
        <v>3.5341188430493955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 ht="15.5" x14ac:dyDescent="0.35">
      <c r="A46" s="8" t="s">
        <v>23</v>
      </c>
      <c r="B46" s="8" t="s">
        <v>43</v>
      </c>
      <c r="C46" s="9" t="s">
        <v>63</v>
      </c>
      <c r="D46" s="35">
        <f>POWER(D15-D28,2)</f>
        <v>0</v>
      </c>
      <c r="E46" s="35">
        <f t="shared" ref="E46:K46" si="11">POWER(E15-E28,2)</f>
        <v>1</v>
      </c>
      <c r="F46" s="35">
        <f t="shared" si="11"/>
        <v>25</v>
      </c>
      <c r="G46" s="35">
        <f t="shared" si="11"/>
        <v>4</v>
      </c>
      <c r="H46" s="35">
        <f t="shared" si="11"/>
        <v>1</v>
      </c>
      <c r="I46" s="35">
        <f t="shared" si="11"/>
        <v>0</v>
      </c>
      <c r="J46" s="35">
        <f t="shared" si="11"/>
        <v>4</v>
      </c>
      <c r="K46" s="35">
        <f t="shared" si="11"/>
        <v>0</v>
      </c>
      <c r="L46" s="11" t="s">
        <v>74</v>
      </c>
      <c r="M46" s="55">
        <f t="shared" si="2"/>
        <v>5.9160797830996161</v>
      </c>
      <c r="N46" s="55">
        <f t="shared" si="3"/>
        <v>2.4322992790977875</v>
      </c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 ht="15.5" x14ac:dyDescent="0.35">
      <c r="A47" s="8" t="s">
        <v>24</v>
      </c>
      <c r="B47" s="8" t="s">
        <v>44</v>
      </c>
      <c r="C47" s="9" t="s">
        <v>64</v>
      </c>
      <c r="D47" s="35">
        <f>POWER(D16-D28,2)</f>
        <v>169</v>
      </c>
      <c r="E47" s="35">
        <f t="shared" ref="E47:K47" si="12">POWER(E16-E28,2)</f>
        <v>4</v>
      </c>
      <c r="F47" s="35">
        <f t="shared" si="12"/>
        <v>36</v>
      </c>
      <c r="G47" s="35">
        <f t="shared" si="12"/>
        <v>16</v>
      </c>
      <c r="H47" s="35">
        <f t="shared" si="12"/>
        <v>1</v>
      </c>
      <c r="I47" s="35">
        <f t="shared" si="12"/>
        <v>1</v>
      </c>
      <c r="J47" s="35">
        <f t="shared" si="12"/>
        <v>36</v>
      </c>
      <c r="K47" s="35">
        <f t="shared" si="12"/>
        <v>400</v>
      </c>
      <c r="L47" s="11" t="s">
        <v>75</v>
      </c>
      <c r="M47" s="55">
        <f t="shared" si="2"/>
        <v>25.748786379167466</v>
      </c>
      <c r="N47" s="55">
        <f t="shared" si="3"/>
        <v>5.0743261995231901</v>
      </c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 ht="15.5" x14ac:dyDescent="0.35">
      <c r="A48" s="8" t="s">
        <v>25</v>
      </c>
      <c r="B48" s="8" t="s">
        <v>45</v>
      </c>
      <c r="C48" s="9" t="s">
        <v>65</v>
      </c>
      <c r="D48" s="35">
        <f>POWER(D17-D28,2)</f>
        <v>25</v>
      </c>
      <c r="E48" s="35">
        <f t="shared" ref="E48:K48" si="13">POWER(E17-E28,2)</f>
        <v>1</v>
      </c>
      <c r="F48" s="35">
        <f t="shared" si="13"/>
        <v>25</v>
      </c>
      <c r="G48" s="35">
        <f t="shared" si="13"/>
        <v>4</v>
      </c>
      <c r="H48" s="35">
        <f t="shared" si="13"/>
        <v>0</v>
      </c>
      <c r="I48" s="35">
        <f t="shared" si="13"/>
        <v>0</v>
      </c>
      <c r="J48" s="35">
        <f t="shared" si="13"/>
        <v>4</v>
      </c>
      <c r="K48" s="35">
        <f t="shared" si="13"/>
        <v>400</v>
      </c>
      <c r="L48" s="11" t="s">
        <v>75</v>
      </c>
      <c r="M48" s="55">
        <f t="shared" si="2"/>
        <v>21.42428528562855</v>
      </c>
      <c r="N48" s="55">
        <f t="shared" si="3"/>
        <v>4.628637519360157</v>
      </c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15.5" x14ac:dyDescent="0.35">
      <c r="A49" s="8" t="s">
        <v>26</v>
      </c>
      <c r="B49" s="8" t="s">
        <v>46</v>
      </c>
      <c r="C49" s="9" t="s">
        <v>66</v>
      </c>
      <c r="D49" s="35">
        <f>POWER(D18-D28,2)</f>
        <v>64</v>
      </c>
      <c r="E49" s="35">
        <f t="shared" ref="E49:K49" si="14">POWER(E18-E28,2)</f>
        <v>1</v>
      </c>
      <c r="F49" s="35">
        <f t="shared" si="14"/>
        <v>9</v>
      </c>
      <c r="G49" s="35">
        <f t="shared" si="14"/>
        <v>16</v>
      </c>
      <c r="H49" s="35">
        <f t="shared" si="14"/>
        <v>16</v>
      </c>
      <c r="I49" s="35">
        <f t="shared" si="14"/>
        <v>1</v>
      </c>
      <c r="J49" s="35">
        <f t="shared" si="14"/>
        <v>9</v>
      </c>
      <c r="K49" s="35">
        <f t="shared" si="14"/>
        <v>400</v>
      </c>
      <c r="L49" s="11" t="s">
        <v>75</v>
      </c>
      <c r="M49" s="55">
        <f t="shared" si="2"/>
        <v>22.715633383201094</v>
      </c>
      <c r="N49" s="55">
        <f t="shared" si="3"/>
        <v>4.7660920451876603</v>
      </c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ht="15.5" x14ac:dyDescent="0.35">
      <c r="A50" s="8" t="s">
        <v>27</v>
      </c>
      <c r="B50" s="8" t="s">
        <v>47</v>
      </c>
      <c r="C50" s="9" t="s">
        <v>67</v>
      </c>
      <c r="D50" s="35">
        <f>POWER(D19-D28,2)</f>
        <v>25</v>
      </c>
      <c r="E50" s="35">
        <f t="shared" ref="E50:K50" si="15">POWER(E19-E28,2)</f>
        <v>4</v>
      </c>
      <c r="F50" s="35">
        <f t="shared" si="15"/>
        <v>25</v>
      </c>
      <c r="G50" s="35">
        <f t="shared" si="15"/>
        <v>16</v>
      </c>
      <c r="H50" s="35">
        <f t="shared" si="15"/>
        <v>36</v>
      </c>
      <c r="I50" s="35">
        <f t="shared" si="15"/>
        <v>0</v>
      </c>
      <c r="J50" s="35">
        <f t="shared" si="15"/>
        <v>9</v>
      </c>
      <c r="K50" s="35">
        <f t="shared" si="15"/>
        <v>400</v>
      </c>
      <c r="L50" s="11" t="s">
        <v>75</v>
      </c>
      <c r="M50" s="55">
        <f t="shared" si="2"/>
        <v>22.693611435820433</v>
      </c>
      <c r="N50" s="55">
        <f t="shared" si="3"/>
        <v>4.7637812120017049</v>
      </c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ht="15.5" x14ac:dyDescent="0.35">
      <c r="A51" s="8" t="s">
        <v>28</v>
      </c>
      <c r="B51" s="8" t="s">
        <v>48</v>
      </c>
      <c r="C51" s="9" t="s">
        <v>68</v>
      </c>
      <c r="D51" s="35">
        <f>POWER(D20-D29,2)</f>
        <v>4</v>
      </c>
      <c r="E51" s="35">
        <f t="shared" ref="E51:K51" si="16">POWER(E20-E29,2)</f>
        <v>0.60493827160492841</v>
      </c>
      <c r="F51" s="35">
        <f t="shared" si="16"/>
        <v>1.2345679012346381E-2</v>
      </c>
      <c r="G51" s="35">
        <f t="shared" si="16"/>
        <v>10.382716049382756</v>
      </c>
      <c r="H51" s="35">
        <f t="shared" si="16"/>
        <v>14.271604938271556</v>
      </c>
      <c r="I51" s="35">
        <f t="shared" si="16"/>
        <v>2.0864197530864153</v>
      </c>
      <c r="J51" s="35">
        <f t="shared" si="16"/>
        <v>2.4197530864197581</v>
      </c>
      <c r="K51" s="35">
        <f t="shared" si="16"/>
        <v>400</v>
      </c>
      <c r="L51" s="11" t="s">
        <v>75</v>
      </c>
      <c r="M51" s="55">
        <f t="shared" si="2"/>
        <v>20.827332469084411</v>
      </c>
      <c r="N51" s="55">
        <f t="shared" si="3"/>
        <v>4.5636972367899702</v>
      </c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5.5" x14ac:dyDescent="0.35">
      <c r="A52" s="8" t="s">
        <v>29</v>
      </c>
      <c r="B52" s="8" t="s">
        <v>49</v>
      </c>
      <c r="C52" s="9" t="s">
        <v>69</v>
      </c>
      <c r="D52" s="35">
        <f>POWER(D21-D28,2)</f>
        <v>169</v>
      </c>
      <c r="E52" s="35">
        <f t="shared" ref="E52:K52" si="17">POWER(E21-E28,2)</f>
        <v>1</v>
      </c>
      <c r="F52" s="35">
        <f t="shared" si="17"/>
        <v>64</v>
      </c>
      <c r="G52" s="35">
        <f t="shared" si="17"/>
        <v>4</v>
      </c>
      <c r="H52" s="35">
        <f t="shared" si="17"/>
        <v>0</v>
      </c>
      <c r="I52" s="35">
        <f t="shared" si="17"/>
        <v>1</v>
      </c>
      <c r="J52" s="35">
        <f t="shared" si="17"/>
        <v>25</v>
      </c>
      <c r="K52" s="35">
        <f t="shared" si="17"/>
        <v>400</v>
      </c>
      <c r="L52" s="11" t="s">
        <v>75</v>
      </c>
      <c r="M52" s="55">
        <f t="shared" si="2"/>
        <v>25.768197453450252</v>
      </c>
      <c r="N52" s="55">
        <f t="shared" si="3"/>
        <v>5.0762385142396775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 ht="15.5" x14ac:dyDescent="0.35">
      <c r="A53" s="8" t="s">
        <v>30</v>
      </c>
      <c r="B53" s="8" t="s">
        <v>50</v>
      </c>
      <c r="C53" s="9" t="s">
        <v>70</v>
      </c>
      <c r="D53" s="35">
        <f>POWER(D22-D28,2)</f>
        <v>4</v>
      </c>
      <c r="E53" s="35">
        <f t="shared" ref="E53:K53" si="18">POWER(E22-E28,2)</f>
        <v>1</v>
      </c>
      <c r="F53" s="35">
        <f t="shared" si="18"/>
        <v>25</v>
      </c>
      <c r="G53" s="35">
        <f t="shared" si="18"/>
        <v>25</v>
      </c>
      <c r="H53" s="35">
        <f t="shared" si="18"/>
        <v>16</v>
      </c>
      <c r="I53" s="35">
        <f t="shared" si="18"/>
        <v>1</v>
      </c>
      <c r="J53" s="35">
        <f t="shared" si="18"/>
        <v>1</v>
      </c>
      <c r="K53" s="35">
        <f t="shared" si="18"/>
        <v>400</v>
      </c>
      <c r="L53" s="11" t="s">
        <v>75</v>
      </c>
      <c r="M53" s="55">
        <f t="shared" si="2"/>
        <v>21.748563170931547</v>
      </c>
      <c r="N53" s="55">
        <f t="shared" si="3"/>
        <v>4.6635354797547697</v>
      </c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 ht="15.5" x14ac:dyDescent="0.35">
      <c r="A54" s="8" t="s">
        <v>31</v>
      </c>
      <c r="B54" s="8" t="s">
        <v>51</v>
      </c>
      <c r="C54" s="9" t="s">
        <v>71</v>
      </c>
      <c r="D54" s="35">
        <f>POWER(D23-D28,2)</f>
        <v>0</v>
      </c>
      <c r="E54" s="35">
        <f t="shared" ref="E54:K54" si="19">POWER(E23-E28,2)</f>
        <v>1</v>
      </c>
      <c r="F54" s="35">
        <f t="shared" si="19"/>
        <v>25</v>
      </c>
      <c r="G54" s="35">
        <f t="shared" si="19"/>
        <v>36</v>
      </c>
      <c r="H54" s="35">
        <f t="shared" si="19"/>
        <v>36</v>
      </c>
      <c r="I54" s="35">
        <f t="shared" si="19"/>
        <v>1</v>
      </c>
      <c r="J54" s="35">
        <f t="shared" si="19"/>
        <v>4</v>
      </c>
      <c r="K54" s="35">
        <f t="shared" si="19"/>
        <v>400</v>
      </c>
      <c r="L54" s="11" t="s">
        <v>75</v>
      </c>
      <c r="M54" s="55">
        <f t="shared" si="2"/>
        <v>22.427661492005804</v>
      </c>
      <c r="N54" s="55">
        <f t="shared" si="3"/>
        <v>4.7357852033222327</v>
      </c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 ht="15.5" x14ac:dyDescent="0.35">
      <c r="A55" s="8" t="s">
        <v>32</v>
      </c>
      <c r="B55" s="8" t="s">
        <v>52</v>
      </c>
      <c r="C55" s="9" t="s">
        <v>72</v>
      </c>
      <c r="D55" s="35">
        <f>POWER(D24-D28,2)</f>
        <v>36</v>
      </c>
      <c r="E55" s="35">
        <f t="shared" ref="E55:K55" si="20">POWER(E24-E28,2)</f>
        <v>16</v>
      </c>
      <c r="F55" s="35">
        <f t="shared" si="20"/>
        <v>36</v>
      </c>
      <c r="G55" s="35">
        <f t="shared" si="20"/>
        <v>36</v>
      </c>
      <c r="H55" s="35">
        <f t="shared" si="20"/>
        <v>0</v>
      </c>
      <c r="I55" s="35">
        <f t="shared" si="20"/>
        <v>1</v>
      </c>
      <c r="J55" s="35">
        <f t="shared" si="20"/>
        <v>9</v>
      </c>
      <c r="K55" s="35">
        <f t="shared" si="20"/>
        <v>400</v>
      </c>
      <c r="L55" s="11" t="s">
        <v>75</v>
      </c>
      <c r="M55" s="55">
        <f t="shared" si="2"/>
        <v>23.108440016582687</v>
      </c>
      <c r="N55" s="55">
        <f t="shared" si="3"/>
        <v>4.8071238819675415</v>
      </c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 ht="15.5" x14ac:dyDescent="0.35">
      <c r="A56" s="8" t="s">
        <v>33</v>
      </c>
      <c r="B56" s="8" t="s">
        <v>53</v>
      </c>
      <c r="C56" s="9" t="s">
        <v>73</v>
      </c>
      <c r="D56" s="35">
        <f>POWER(D25-D28,2)</f>
        <v>100</v>
      </c>
      <c r="E56" s="35">
        <f t="shared" ref="E56:K56" si="21">POWER(E25-E28,2)</f>
        <v>4</v>
      </c>
      <c r="F56" s="35">
        <f t="shared" si="21"/>
        <v>1</v>
      </c>
      <c r="G56" s="35">
        <f t="shared" si="21"/>
        <v>1</v>
      </c>
      <c r="H56" s="35">
        <f t="shared" si="21"/>
        <v>9</v>
      </c>
      <c r="I56" s="35">
        <f t="shared" si="21"/>
        <v>1</v>
      </c>
      <c r="J56" s="35">
        <f t="shared" si="21"/>
        <v>16</v>
      </c>
      <c r="K56" s="35">
        <f t="shared" si="21"/>
        <v>400</v>
      </c>
      <c r="L56" s="11" t="s">
        <v>75</v>
      </c>
      <c r="M56" s="55">
        <f t="shared" si="2"/>
        <v>23.065125189341593</v>
      </c>
      <c r="N56" s="55">
        <f t="shared" si="3"/>
        <v>4.8026164940937761</v>
      </c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 ht="18.5" x14ac:dyDescent="0.45">
      <c r="A57" s="98" t="s">
        <v>116</v>
      </c>
      <c r="B57" s="98"/>
      <c r="C57" s="98"/>
      <c r="D57" s="99" t="s">
        <v>77</v>
      </c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 ht="15.5" x14ac:dyDescent="0.35">
      <c r="A58" s="71" t="s">
        <v>1</v>
      </c>
      <c r="B58" s="71" t="s">
        <v>2</v>
      </c>
      <c r="C58" s="71" t="s">
        <v>3</v>
      </c>
      <c r="D58" s="72" t="s">
        <v>6</v>
      </c>
      <c r="E58" s="72"/>
      <c r="F58" s="72"/>
      <c r="G58" s="72" t="s">
        <v>11</v>
      </c>
      <c r="H58" s="72"/>
      <c r="I58" s="72"/>
      <c r="J58" s="72"/>
      <c r="K58" s="71" t="s">
        <v>4</v>
      </c>
      <c r="L58" s="71" t="s">
        <v>5</v>
      </c>
      <c r="M58" s="71" t="s">
        <v>80</v>
      </c>
      <c r="N58" s="71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 ht="15.5" x14ac:dyDescent="0.35">
      <c r="A59" s="71"/>
      <c r="B59" s="71"/>
      <c r="C59" s="71"/>
      <c r="D59" s="6" t="s">
        <v>7</v>
      </c>
      <c r="E59" s="6" t="s">
        <v>8</v>
      </c>
      <c r="F59" s="6" t="s">
        <v>9</v>
      </c>
      <c r="G59" s="6" t="s">
        <v>10</v>
      </c>
      <c r="H59" s="6" t="s">
        <v>8</v>
      </c>
      <c r="I59" s="6" t="s">
        <v>12</v>
      </c>
      <c r="J59" s="6" t="s">
        <v>13</v>
      </c>
      <c r="K59" s="71"/>
      <c r="L59" s="71"/>
      <c r="M59" s="7" t="s">
        <v>81</v>
      </c>
      <c r="N59" s="7" t="s">
        <v>83</v>
      </c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 ht="15.5" x14ac:dyDescent="0.35">
      <c r="A60" s="8" t="s">
        <v>14</v>
      </c>
      <c r="B60" s="8" t="s">
        <v>34</v>
      </c>
      <c r="C60" s="9" t="s">
        <v>54</v>
      </c>
      <c r="D60" s="10">
        <f>POWER(D6-D29,2)</f>
        <v>9</v>
      </c>
      <c r="E60" s="35">
        <f t="shared" ref="E60:K60" si="22">POWER(E6-E29,2)</f>
        <v>0.60493827160492841</v>
      </c>
      <c r="F60" s="35">
        <f t="shared" si="22"/>
        <v>3.5679012345678891</v>
      </c>
      <c r="G60" s="35">
        <f t="shared" si="22"/>
        <v>4.9382716049382998</v>
      </c>
      <c r="H60" s="35">
        <f t="shared" si="22"/>
        <v>4.9382716049385524E-2</v>
      </c>
      <c r="I60" s="35">
        <f t="shared" si="22"/>
        <v>2.4197530864197581</v>
      </c>
      <c r="J60" s="35">
        <f t="shared" si="22"/>
        <v>12.641975308641987</v>
      </c>
      <c r="K60" s="35">
        <f t="shared" si="22"/>
        <v>0</v>
      </c>
      <c r="L60" s="11" t="s">
        <v>74</v>
      </c>
      <c r="M60" s="56">
        <f>SQRT(D60+E60+F60+G60+H60+I60+J60+K60)</f>
        <v>5.7638721552635301</v>
      </c>
      <c r="N60" s="55">
        <f>SQRT(M60)</f>
        <v>2.4008065634830995</v>
      </c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 ht="15.5" x14ac:dyDescent="0.35">
      <c r="A61" s="8" t="s">
        <v>15</v>
      </c>
      <c r="B61" s="8" t="s">
        <v>35</v>
      </c>
      <c r="C61" s="9" t="s">
        <v>55</v>
      </c>
      <c r="D61" s="35">
        <f>POWER(D7-D29,2)</f>
        <v>64</v>
      </c>
      <c r="E61" s="35">
        <f t="shared" ref="E61:K61" si="23">POWER(E7-E29,2)</f>
        <v>4.9382716049385524E-2</v>
      </c>
      <c r="F61" s="35">
        <f t="shared" si="23"/>
        <v>37.34567901234572</v>
      </c>
      <c r="G61" s="35">
        <f t="shared" si="23"/>
        <v>4.9382716049382998</v>
      </c>
      <c r="H61" s="35">
        <f t="shared" si="23"/>
        <v>4.9382716049385524E-2</v>
      </c>
      <c r="I61" s="35">
        <f t="shared" si="23"/>
        <v>0.19753086419752947</v>
      </c>
      <c r="J61" s="35">
        <f t="shared" si="23"/>
        <v>2.0864197530864153</v>
      </c>
      <c r="K61" s="35">
        <f t="shared" si="23"/>
        <v>0</v>
      </c>
      <c r="L61" s="11" t="s">
        <v>74</v>
      </c>
      <c r="M61" s="56">
        <f t="shared" ref="M61:M79" si="24">SQRT(D61+E61+F61+G61+H61+I61+J61+K61)</f>
        <v>10.424330514074596</v>
      </c>
      <c r="N61" s="55">
        <f t="shared" ref="N61:N79" si="25">SQRT(M61)</f>
        <v>3.2286731816761192</v>
      </c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 ht="15.5" x14ac:dyDescent="0.35">
      <c r="A62" s="8" t="s">
        <v>16</v>
      </c>
      <c r="B62" s="8" t="s">
        <v>36</v>
      </c>
      <c r="C62" s="9" t="s">
        <v>56</v>
      </c>
      <c r="D62" s="35">
        <f>POWER(D8-D29,2)</f>
        <v>9</v>
      </c>
      <c r="E62" s="35">
        <f t="shared" ref="E62:K62" si="26">POWER(E8-E29,2)</f>
        <v>4.9382716049385524E-2</v>
      </c>
      <c r="F62" s="35">
        <f t="shared" si="26"/>
        <v>1.2345679012346381E-2</v>
      </c>
      <c r="G62" s="35">
        <f t="shared" si="26"/>
        <v>4.9382716049382998</v>
      </c>
      <c r="H62" s="35">
        <f t="shared" si="26"/>
        <v>4.9382716049385524E-2</v>
      </c>
      <c r="I62" s="35">
        <f t="shared" si="26"/>
        <v>0.30864197530864373</v>
      </c>
      <c r="J62" s="35">
        <f t="shared" si="26"/>
        <v>2.0864197530864153</v>
      </c>
      <c r="K62" s="35">
        <f t="shared" si="26"/>
        <v>0</v>
      </c>
      <c r="L62" s="11" t="s">
        <v>74</v>
      </c>
      <c r="M62" s="56">
        <f t="shared" si="24"/>
        <v>4.055175020198817</v>
      </c>
      <c r="N62" s="55">
        <f t="shared" si="25"/>
        <v>2.0137465133920944</v>
      </c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 ht="15.5" x14ac:dyDescent="0.35">
      <c r="A63" s="8" t="s">
        <v>17</v>
      </c>
      <c r="B63" s="8" t="s">
        <v>37</v>
      </c>
      <c r="C63" s="9" t="s">
        <v>57</v>
      </c>
      <c r="D63" s="35">
        <f>POWER(D9-D29,2)</f>
        <v>4</v>
      </c>
      <c r="E63" s="35">
        <f t="shared" ref="E63:K63" si="27">POWER(E9-E29,2)</f>
        <v>0.60493827160492841</v>
      </c>
      <c r="F63" s="35">
        <f t="shared" si="27"/>
        <v>1.2345679012346381E-2</v>
      </c>
      <c r="G63" s="35">
        <f t="shared" si="27"/>
        <v>4.9382716049382998</v>
      </c>
      <c r="H63" s="35">
        <f t="shared" si="27"/>
        <v>0.60493827160492841</v>
      </c>
      <c r="I63" s="35">
        <f t="shared" si="27"/>
        <v>0.19753086419752947</v>
      </c>
      <c r="J63" s="35">
        <f t="shared" si="27"/>
        <v>2.0864197530864153</v>
      </c>
      <c r="K63" s="35">
        <f t="shared" si="27"/>
        <v>0</v>
      </c>
      <c r="L63" s="11" t="s">
        <v>74</v>
      </c>
      <c r="M63" s="56">
        <f t="shared" si="24"/>
        <v>3.5276684147527879</v>
      </c>
      <c r="N63" s="55">
        <f t="shared" si="25"/>
        <v>1.8782088315075052</v>
      </c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 ht="15.5" x14ac:dyDescent="0.35">
      <c r="A64" s="8" t="s">
        <v>18</v>
      </c>
      <c r="B64" s="8" t="s">
        <v>38</v>
      </c>
      <c r="C64" s="9" t="s">
        <v>58</v>
      </c>
      <c r="D64" s="35">
        <f>POWER(D10-D29,2)</f>
        <v>0</v>
      </c>
      <c r="E64" s="35">
        <f t="shared" ref="E64:K64" si="28">POWER(E10-E29,2)</f>
        <v>0.60493827160492841</v>
      </c>
      <c r="F64" s="35">
        <f t="shared" si="28"/>
        <v>1.2345679012345749</v>
      </c>
      <c r="G64" s="35">
        <f t="shared" si="28"/>
        <v>3.1604938271604714</v>
      </c>
      <c r="H64" s="35">
        <f t="shared" si="28"/>
        <v>4.9382716049385524E-2</v>
      </c>
      <c r="I64" s="35">
        <f t="shared" si="28"/>
        <v>0.19753086419752947</v>
      </c>
      <c r="J64" s="35">
        <f t="shared" si="28"/>
        <v>2.0864197530864153</v>
      </c>
      <c r="K64" s="35">
        <f t="shared" si="28"/>
        <v>0</v>
      </c>
      <c r="L64" s="11" t="s">
        <v>74</v>
      </c>
      <c r="M64" s="56">
        <f t="shared" si="24"/>
        <v>2.7080128015453151</v>
      </c>
      <c r="N64" s="55">
        <f t="shared" si="25"/>
        <v>1.6456040840813793</v>
      </c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 ht="15.5" x14ac:dyDescent="0.35">
      <c r="A65" s="8" t="s">
        <v>19</v>
      </c>
      <c r="B65" s="8" t="s">
        <v>39</v>
      </c>
      <c r="C65" s="9" t="s">
        <v>59</v>
      </c>
      <c r="D65" s="35">
        <f>POWER(D11-D29,2)</f>
        <v>9</v>
      </c>
      <c r="E65" s="35">
        <f t="shared" ref="E65:K65" si="29">POWER(E11-E29,2)</f>
        <v>0.60493827160492841</v>
      </c>
      <c r="F65" s="35">
        <f t="shared" si="29"/>
        <v>3.5679012345678891</v>
      </c>
      <c r="G65" s="35">
        <f t="shared" si="29"/>
        <v>7.7160493827160144</v>
      </c>
      <c r="H65" s="35">
        <f t="shared" si="29"/>
        <v>4.9382716049385524E-2</v>
      </c>
      <c r="I65" s="35">
        <f t="shared" si="29"/>
        <v>0.30864197530864373</v>
      </c>
      <c r="J65" s="35">
        <f t="shared" si="29"/>
        <v>2.4197530864197581</v>
      </c>
      <c r="K65" s="35">
        <f t="shared" si="29"/>
        <v>0</v>
      </c>
      <c r="L65" s="11" t="s">
        <v>74</v>
      </c>
      <c r="M65" s="56">
        <f t="shared" si="24"/>
        <v>4.8648398397754695</v>
      </c>
      <c r="N65" s="55">
        <f t="shared" si="25"/>
        <v>2.2056381933072045</v>
      </c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ht="15.5" x14ac:dyDescent="0.35">
      <c r="A66" s="8" t="s">
        <v>20</v>
      </c>
      <c r="B66" s="8" t="s">
        <v>40</v>
      </c>
      <c r="C66" s="9" t="s">
        <v>60</v>
      </c>
      <c r="D66" s="35">
        <f>POWER(D12-D29,2)</f>
        <v>49</v>
      </c>
      <c r="E66" s="35">
        <f t="shared" ref="E66:K66" si="30">POWER(E12-E29,2)</f>
        <v>0.60493827160492841</v>
      </c>
      <c r="F66" s="35">
        <f t="shared" si="30"/>
        <v>4.4567901234568037</v>
      </c>
      <c r="G66" s="35">
        <f t="shared" si="30"/>
        <v>3.1604938271604714</v>
      </c>
      <c r="H66" s="35">
        <f t="shared" si="30"/>
        <v>4.9382716049385524E-2</v>
      </c>
      <c r="I66" s="35">
        <f t="shared" si="30"/>
        <v>2.0864197530864153</v>
      </c>
      <c r="J66" s="35">
        <f t="shared" si="30"/>
        <v>2.0864197530864153</v>
      </c>
      <c r="K66" s="35">
        <f t="shared" si="30"/>
        <v>0</v>
      </c>
      <c r="L66" s="11" t="s">
        <v>74</v>
      </c>
      <c r="M66" s="56">
        <f t="shared" si="24"/>
        <v>7.8386506775365641</v>
      </c>
      <c r="N66" s="55">
        <f t="shared" si="25"/>
        <v>2.7997590391918665</v>
      </c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 ht="15.5" x14ac:dyDescent="0.35">
      <c r="A67" s="8" t="s">
        <v>21</v>
      </c>
      <c r="B67" s="8" t="s">
        <v>41</v>
      </c>
      <c r="C67" s="9" t="s">
        <v>61</v>
      </c>
      <c r="D67" s="35">
        <f>POWER(D13-D29,2)</f>
        <v>4</v>
      </c>
      <c r="E67" s="35">
        <f t="shared" ref="E67:K67" si="31">POWER(E13-E29,2)</f>
        <v>0.60493827160492841</v>
      </c>
      <c r="F67" s="35">
        <f t="shared" si="31"/>
        <v>1.2345679012345749</v>
      </c>
      <c r="G67" s="35">
        <f t="shared" si="31"/>
        <v>3.1604938271604714</v>
      </c>
      <c r="H67" s="35">
        <f t="shared" si="31"/>
        <v>1.4938271604938427</v>
      </c>
      <c r="I67" s="35">
        <f t="shared" si="31"/>
        <v>0.19753086419752947</v>
      </c>
      <c r="J67" s="35">
        <f t="shared" si="31"/>
        <v>2.4197530864197581</v>
      </c>
      <c r="K67" s="35">
        <f t="shared" si="31"/>
        <v>0</v>
      </c>
      <c r="L67" s="11" t="s">
        <v>74</v>
      </c>
      <c r="M67" s="56">
        <f t="shared" si="24"/>
        <v>3.6209268304000712</v>
      </c>
      <c r="N67" s="55">
        <f t="shared" si="25"/>
        <v>1.9028733090776357</v>
      </c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 ht="15.5" x14ac:dyDescent="0.35">
      <c r="A68" s="8" t="s">
        <v>22</v>
      </c>
      <c r="B68" s="8" t="s">
        <v>42</v>
      </c>
      <c r="C68" s="9" t="s">
        <v>62</v>
      </c>
      <c r="D68" s="35">
        <f>POWER(D14-D29,2)</f>
        <v>0</v>
      </c>
      <c r="E68" s="35">
        <f t="shared" ref="E68:K68" si="32">POWER(E14-E29,2)</f>
        <v>10.382716049382756</v>
      </c>
      <c r="F68" s="35">
        <f t="shared" si="32"/>
        <v>3.5679012345678891</v>
      </c>
      <c r="G68" s="35">
        <f t="shared" si="32"/>
        <v>1.4938271604938427</v>
      </c>
      <c r="H68" s="35">
        <f t="shared" si="32"/>
        <v>0.60493827160492841</v>
      </c>
      <c r="I68" s="35">
        <f t="shared" si="32"/>
        <v>0.30864197530864373</v>
      </c>
      <c r="J68" s="35">
        <f t="shared" si="32"/>
        <v>6.5308641975308719</v>
      </c>
      <c r="K68" s="35">
        <f t="shared" si="32"/>
        <v>0</v>
      </c>
      <c r="L68" s="11" t="s">
        <v>74</v>
      </c>
      <c r="M68" s="56">
        <f t="shared" si="24"/>
        <v>4.7842333648024455</v>
      </c>
      <c r="N68" s="55">
        <f t="shared" si="25"/>
        <v>2.1872890446400644</v>
      </c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 ht="15.5" x14ac:dyDescent="0.35">
      <c r="A69" s="8" t="s">
        <v>23</v>
      </c>
      <c r="B69" s="8" t="s">
        <v>43</v>
      </c>
      <c r="C69" s="9" t="s">
        <v>63</v>
      </c>
      <c r="D69" s="35">
        <f>POWER(D15-D29,2)</f>
        <v>64</v>
      </c>
      <c r="E69" s="35">
        <f t="shared" ref="E69:K69" si="33">POWER(E15-E29,2)</f>
        <v>1.4938271604938427</v>
      </c>
      <c r="F69" s="35">
        <f t="shared" si="33"/>
        <v>1.2345679012345749</v>
      </c>
      <c r="G69" s="35">
        <f t="shared" si="33"/>
        <v>4.9382716049385524E-2</v>
      </c>
      <c r="H69" s="35">
        <f t="shared" si="33"/>
        <v>0.60493827160492841</v>
      </c>
      <c r="I69" s="35">
        <f t="shared" si="33"/>
        <v>0.19753086419752947</v>
      </c>
      <c r="J69" s="35">
        <f t="shared" si="33"/>
        <v>11.864197530864187</v>
      </c>
      <c r="K69" s="35">
        <f t="shared" si="33"/>
        <v>0</v>
      </c>
      <c r="L69" s="11" t="s">
        <v>74</v>
      </c>
      <c r="M69" s="56">
        <f t="shared" si="24"/>
        <v>8.9131613047472911</v>
      </c>
      <c r="N69" s="55">
        <f t="shared" si="25"/>
        <v>2.9854918028270134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 ht="15.5" x14ac:dyDescent="0.35">
      <c r="A70" s="8" t="s">
        <v>24</v>
      </c>
      <c r="B70" s="8" t="s">
        <v>44</v>
      </c>
      <c r="C70" s="9" t="s">
        <v>64</v>
      </c>
      <c r="D70" s="35">
        <f>POWER(D16-D29,2)</f>
        <v>25</v>
      </c>
      <c r="E70" s="35">
        <f t="shared" ref="E70:K70" si="34">POWER(E16-E29,2)</f>
        <v>3.1604938271604714</v>
      </c>
      <c r="F70" s="35">
        <f t="shared" si="34"/>
        <v>1.2345679012346381E-2</v>
      </c>
      <c r="G70" s="35">
        <f t="shared" si="34"/>
        <v>38.716049382716129</v>
      </c>
      <c r="H70" s="35">
        <f t="shared" si="34"/>
        <v>1.4938271604938427</v>
      </c>
      <c r="I70" s="35">
        <f t="shared" si="34"/>
        <v>0.30864197530864373</v>
      </c>
      <c r="J70" s="35">
        <f t="shared" si="34"/>
        <v>20.7530864197531</v>
      </c>
      <c r="K70" s="35">
        <f t="shared" si="34"/>
        <v>400</v>
      </c>
      <c r="L70" s="11" t="s">
        <v>75</v>
      </c>
      <c r="M70" s="56">
        <f t="shared" si="24"/>
        <v>22.123391341393493</v>
      </c>
      <c r="N70" s="55">
        <f t="shared" si="25"/>
        <v>4.7035509289677613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 ht="15.5" x14ac:dyDescent="0.35">
      <c r="A71" s="8" t="s">
        <v>25</v>
      </c>
      <c r="B71" s="8" t="s">
        <v>45</v>
      </c>
      <c r="C71" s="9" t="s">
        <v>65</v>
      </c>
      <c r="D71" s="35">
        <f>POWER(D17-D29,2)</f>
        <v>9</v>
      </c>
      <c r="E71" s="35">
        <f t="shared" ref="E71:K71" si="35">POWER(E17-E29,2)</f>
        <v>0.60493827160492841</v>
      </c>
      <c r="F71" s="35">
        <f t="shared" si="35"/>
        <v>1.2345679012345749</v>
      </c>
      <c r="G71" s="35">
        <f t="shared" si="35"/>
        <v>17.827160493827215</v>
      </c>
      <c r="H71" s="35">
        <f t="shared" si="35"/>
        <v>4.9382716049385524E-2</v>
      </c>
      <c r="I71" s="35">
        <f t="shared" si="35"/>
        <v>0.19753086419752947</v>
      </c>
      <c r="J71" s="35">
        <f t="shared" si="35"/>
        <v>0.30864197530864373</v>
      </c>
      <c r="K71" s="35">
        <f t="shared" si="35"/>
        <v>400</v>
      </c>
      <c r="L71" s="11" t="s">
        <v>75</v>
      </c>
      <c r="M71" s="56">
        <f t="shared" si="24"/>
        <v>20.717678977680446</v>
      </c>
      <c r="N71" s="55">
        <f t="shared" si="25"/>
        <v>4.5516677138912991</v>
      </c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 ht="15.5" x14ac:dyDescent="0.35">
      <c r="A72" s="8" t="s">
        <v>26</v>
      </c>
      <c r="B72" s="8" t="s">
        <v>46</v>
      </c>
      <c r="C72" s="9" t="s">
        <v>66</v>
      </c>
      <c r="D72" s="35">
        <f>POWER(D18-D29,2)</f>
        <v>0</v>
      </c>
      <c r="E72" s="35">
        <f t="shared" ref="E72:K72" si="36">POWER(E18-E29,2)</f>
        <v>1.4938271604938427</v>
      </c>
      <c r="F72" s="35">
        <f t="shared" si="36"/>
        <v>9.6790123456790322</v>
      </c>
      <c r="G72" s="35">
        <f t="shared" si="36"/>
        <v>38.716049382716129</v>
      </c>
      <c r="H72" s="35">
        <f t="shared" si="36"/>
        <v>14.271604938271556</v>
      </c>
      <c r="I72" s="35">
        <f t="shared" si="36"/>
        <v>0.30864197530864373</v>
      </c>
      <c r="J72" s="35">
        <f t="shared" si="36"/>
        <v>2.4197530864197581</v>
      </c>
      <c r="K72" s="35">
        <f t="shared" si="36"/>
        <v>400</v>
      </c>
      <c r="L72" s="11" t="s">
        <v>75</v>
      </c>
      <c r="M72" s="56">
        <f t="shared" si="24"/>
        <v>21.607611827522472</v>
      </c>
      <c r="N72" s="55">
        <f t="shared" si="25"/>
        <v>4.6483988455727925</v>
      </c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 ht="15.5" x14ac:dyDescent="0.35">
      <c r="A73" s="8" t="s">
        <v>27</v>
      </c>
      <c r="B73" s="8" t="s">
        <v>47</v>
      </c>
      <c r="C73" s="9" t="s">
        <v>67</v>
      </c>
      <c r="D73" s="35">
        <f>POWER(D19-D29,2)</f>
        <v>9</v>
      </c>
      <c r="E73" s="35">
        <f t="shared" ref="E73:K73" si="37">POWER(E19-E29,2)</f>
        <v>4.9382716049382998</v>
      </c>
      <c r="F73" s="35">
        <f t="shared" si="37"/>
        <v>1.2345679012345749</v>
      </c>
      <c r="G73" s="35">
        <f t="shared" si="37"/>
        <v>38.716049382716129</v>
      </c>
      <c r="H73" s="35">
        <f t="shared" si="37"/>
        <v>33.382716049382644</v>
      </c>
      <c r="I73" s="35">
        <f t="shared" si="37"/>
        <v>0.19753086419752947</v>
      </c>
      <c r="J73" s="35">
        <f t="shared" si="37"/>
        <v>2.4197530864197581</v>
      </c>
      <c r="K73" s="35">
        <f t="shared" si="37"/>
        <v>400</v>
      </c>
      <c r="L73" s="11" t="s">
        <v>75</v>
      </c>
      <c r="M73" s="56">
        <f t="shared" si="24"/>
        <v>22.133433734712039</v>
      </c>
      <c r="N73" s="55">
        <f t="shared" si="25"/>
        <v>4.7046183410253422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 ht="15.5" x14ac:dyDescent="0.35">
      <c r="A74" s="8" t="s">
        <v>28</v>
      </c>
      <c r="B74" s="8" t="s">
        <v>48</v>
      </c>
      <c r="C74" s="9" t="s">
        <v>68</v>
      </c>
      <c r="D74" s="35">
        <f>POWER(D20-D29,2)</f>
        <v>4</v>
      </c>
      <c r="E74" s="35">
        <f t="shared" ref="E74:K74" si="38">POWER(E20-E29,2)</f>
        <v>0.60493827160492841</v>
      </c>
      <c r="F74" s="35">
        <f t="shared" si="38"/>
        <v>1.2345679012346381E-2</v>
      </c>
      <c r="G74" s="35">
        <f t="shared" si="38"/>
        <v>10.382716049382756</v>
      </c>
      <c r="H74" s="35">
        <f t="shared" si="38"/>
        <v>14.271604938271556</v>
      </c>
      <c r="I74" s="35">
        <f t="shared" si="38"/>
        <v>2.0864197530864153</v>
      </c>
      <c r="J74" s="35">
        <f t="shared" si="38"/>
        <v>2.4197530864197581</v>
      </c>
      <c r="K74" s="35">
        <f t="shared" si="38"/>
        <v>400</v>
      </c>
      <c r="L74" s="11" t="s">
        <v>75</v>
      </c>
      <c r="M74" s="56">
        <f t="shared" si="24"/>
        <v>20.827332469084411</v>
      </c>
      <c r="N74" s="55">
        <f t="shared" si="25"/>
        <v>4.5636972367899702</v>
      </c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 ht="15.5" x14ac:dyDescent="0.35">
      <c r="A75" s="8" t="s">
        <v>29</v>
      </c>
      <c r="B75" s="8" t="s">
        <v>49</v>
      </c>
      <c r="C75" s="9" t="s">
        <v>69</v>
      </c>
      <c r="D75" s="35">
        <f>POWER(D21-D29,2)</f>
        <v>25</v>
      </c>
      <c r="E75" s="35">
        <f t="shared" ref="E75:K75" si="39">POWER(E21-E29,2)</f>
        <v>0.60493827160492841</v>
      </c>
      <c r="F75" s="35">
        <f t="shared" si="39"/>
        <v>3.5679012345678891</v>
      </c>
      <c r="G75" s="35">
        <f t="shared" si="39"/>
        <v>17.827160493827215</v>
      </c>
      <c r="H75" s="35">
        <f t="shared" si="39"/>
        <v>4.9382716049385524E-2</v>
      </c>
      <c r="I75" s="35">
        <f t="shared" si="39"/>
        <v>0.30864197530864373</v>
      </c>
      <c r="J75" s="35">
        <f t="shared" si="39"/>
        <v>12.641975308641987</v>
      </c>
      <c r="K75" s="35">
        <f t="shared" si="39"/>
        <v>400</v>
      </c>
      <c r="L75" s="11" t="s">
        <v>75</v>
      </c>
      <c r="M75" s="56">
        <f t="shared" si="24"/>
        <v>21.447610589527219</v>
      </c>
      <c r="N75" s="55">
        <f t="shared" si="25"/>
        <v>4.6311565066975682</v>
      </c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 ht="15.5" x14ac:dyDescent="0.35">
      <c r="A76" s="8" t="s">
        <v>30</v>
      </c>
      <c r="B76" s="8" t="s">
        <v>50</v>
      </c>
      <c r="C76" s="9" t="s">
        <v>70</v>
      </c>
      <c r="D76" s="35">
        <f>POWER(D22-D29,2)</f>
        <v>36</v>
      </c>
      <c r="E76" s="35">
        <f t="shared" ref="E76:K76" si="40">POWER(E22-E29,2)</f>
        <v>0.60493827160492841</v>
      </c>
      <c r="F76" s="35">
        <f t="shared" si="40"/>
        <v>1.2345679012345749</v>
      </c>
      <c r="G76" s="35">
        <f t="shared" si="40"/>
        <v>52.160493827160586</v>
      </c>
      <c r="H76" s="35">
        <f t="shared" si="40"/>
        <v>14.271604938271556</v>
      </c>
      <c r="I76" s="35">
        <f t="shared" si="40"/>
        <v>0.30864197530864373</v>
      </c>
      <c r="J76" s="35">
        <f t="shared" si="40"/>
        <v>0.19753086419752947</v>
      </c>
      <c r="K76" s="35">
        <f t="shared" si="40"/>
        <v>400</v>
      </c>
      <c r="L76" s="11" t="s">
        <v>75</v>
      </c>
      <c r="M76" s="56">
        <f t="shared" si="24"/>
        <v>22.46726013063849</v>
      </c>
      <c r="N76" s="55">
        <f t="shared" si="25"/>
        <v>4.7399641486659467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 ht="15.5" x14ac:dyDescent="0.35">
      <c r="A77" s="8" t="s">
        <v>31</v>
      </c>
      <c r="B77" s="8" t="s">
        <v>51</v>
      </c>
      <c r="C77" s="9" t="s">
        <v>71</v>
      </c>
      <c r="D77" s="35">
        <f>POWER(D23-D29,2)</f>
        <v>64</v>
      </c>
      <c r="E77" s="35">
        <f t="shared" ref="E77:K77" si="41">POWER(E23-E29,2)</f>
        <v>0.60493827160492841</v>
      </c>
      <c r="F77" s="35">
        <f t="shared" si="41"/>
        <v>1.2345679012345749</v>
      </c>
      <c r="G77" s="35">
        <f t="shared" si="41"/>
        <v>67.604938271605036</v>
      </c>
      <c r="H77" s="35">
        <f t="shared" si="41"/>
        <v>33.382716049382644</v>
      </c>
      <c r="I77" s="35">
        <f t="shared" si="41"/>
        <v>0.30864197530864373</v>
      </c>
      <c r="J77" s="35">
        <f t="shared" si="41"/>
        <v>0.30864197530864373</v>
      </c>
      <c r="K77" s="35">
        <f t="shared" si="41"/>
        <v>400</v>
      </c>
      <c r="L77" s="11" t="s">
        <v>75</v>
      </c>
      <c r="M77" s="56">
        <f t="shared" si="24"/>
        <v>23.82109242760383</v>
      </c>
      <c r="N77" s="55">
        <f t="shared" si="25"/>
        <v>4.8806856513817634</v>
      </c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 ht="15.5" x14ac:dyDescent="0.35">
      <c r="A78" s="8" t="s">
        <v>32</v>
      </c>
      <c r="B78" s="8" t="s">
        <v>52</v>
      </c>
      <c r="C78" s="9" t="s">
        <v>72</v>
      </c>
      <c r="D78" s="35">
        <f>POWER(D24-D29,2)</f>
        <v>4</v>
      </c>
      <c r="E78" s="35">
        <f t="shared" ref="E78:K78" si="42">POWER(E24-E29,2)</f>
        <v>17.827160493827215</v>
      </c>
      <c r="F78" s="35">
        <f t="shared" si="42"/>
        <v>1.2345679012346381E-2</v>
      </c>
      <c r="G78" s="35">
        <f t="shared" si="42"/>
        <v>67.604938271605036</v>
      </c>
      <c r="H78" s="35">
        <f t="shared" si="42"/>
        <v>4.9382716049385524E-2</v>
      </c>
      <c r="I78" s="35">
        <f t="shared" si="42"/>
        <v>2.0864197530864153</v>
      </c>
      <c r="J78" s="35">
        <f t="shared" si="42"/>
        <v>2.4197530864197581</v>
      </c>
      <c r="K78" s="35">
        <f t="shared" si="42"/>
        <v>400</v>
      </c>
      <c r="L78" s="11" t="s">
        <v>75</v>
      </c>
      <c r="M78" s="56">
        <f t="shared" si="24"/>
        <v>22.226110770892873</v>
      </c>
      <c r="N78" s="55">
        <f t="shared" si="25"/>
        <v>4.7144576327391974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 ht="15.5" x14ac:dyDescent="0.35">
      <c r="A79" s="8" t="s">
        <v>33</v>
      </c>
      <c r="B79" s="8" t="s">
        <v>53</v>
      </c>
      <c r="C79" s="9" t="s">
        <v>73</v>
      </c>
      <c r="D79" s="35">
        <f>POWER(D25-D29,2)</f>
        <v>4</v>
      </c>
      <c r="E79" s="35">
        <f t="shared" ref="E79:K79" si="43">POWER(E25-E29,2)</f>
        <v>4.9382716049382998</v>
      </c>
      <c r="F79" s="35">
        <f t="shared" si="43"/>
        <v>26.123456790123488</v>
      </c>
      <c r="G79" s="35">
        <f t="shared" si="43"/>
        <v>1.4938271604938427</v>
      </c>
      <c r="H79" s="35">
        <f t="shared" si="43"/>
        <v>7.7160493827160144</v>
      </c>
      <c r="I79" s="35">
        <f t="shared" si="43"/>
        <v>2.0864197530864153</v>
      </c>
      <c r="J79" s="35">
        <f t="shared" si="43"/>
        <v>6.5308641975308719</v>
      </c>
      <c r="K79" s="35">
        <f t="shared" si="43"/>
        <v>400</v>
      </c>
      <c r="L79" s="11" t="s">
        <v>75</v>
      </c>
      <c r="M79" s="56">
        <f t="shared" si="24"/>
        <v>21.281186266016491</v>
      </c>
      <c r="N79" s="55">
        <f t="shared" si="25"/>
        <v>4.6131536139626315</v>
      </c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 ht="18.5" x14ac:dyDescent="0.45">
      <c r="A80" s="98" t="s">
        <v>117</v>
      </c>
      <c r="B80" s="98"/>
      <c r="C80" s="98"/>
      <c r="D80" s="99" t="s">
        <v>77</v>
      </c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 ht="15.5" x14ac:dyDescent="0.35">
      <c r="A81" s="71" t="s">
        <v>1</v>
      </c>
      <c r="B81" s="71" t="s">
        <v>2</v>
      </c>
      <c r="C81" s="71" t="s">
        <v>3</v>
      </c>
      <c r="D81" s="72" t="s">
        <v>6</v>
      </c>
      <c r="E81" s="72"/>
      <c r="F81" s="72"/>
      <c r="G81" s="72" t="s">
        <v>11</v>
      </c>
      <c r="H81" s="72"/>
      <c r="I81" s="72"/>
      <c r="J81" s="72"/>
      <c r="K81" s="71" t="s">
        <v>4</v>
      </c>
      <c r="L81" s="71" t="s">
        <v>5</v>
      </c>
      <c r="M81" s="71" t="s">
        <v>80</v>
      </c>
      <c r="N81" s="71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 ht="15.5" x14ac:dyDescent="0.35">
      <c r="A82" s="71"/>
      <c r="B82" s="71"/>
      <c r="C82" s="71"/>
      <c r="D82" s="6" t="s">
        <v>7</v>
      </c>
      <c r="E82" s="6" t="s">
        <v>8</v>
      </c>
      <c r="F82" s="6" t="s">
        <v>9</v>
      </c>
      <c r="G82" s="6" t="s">
        <v>10</v>
      </c>
      <c r="H82" s="6" t="s">
        <v>8</v>
      </c>
      <c r="I82" s="6" t="s">
        <v>12</v>
      </c>
      <c r="J82" s="6" t="s">
        <v>13</v>
      </c>
      <c r="K82" s="71"/>
      <c r="L82" s="71"/>
      <c r="M82" s="7" t="s">
        <v>81</v>
      </c>
      <c r="N82" s="7" t="s">
        <v>83</v>
      </c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 ht="15.5" x14ac:dyDescent="0.35">
      <c r="A83" s="8" t="s">
        <v>14</v>
      </c>
      <c r="B83" s="8" t="s">
        <v>34</v>
      </c>
      <c r="C83" s="9" t="s">
        <v>54</v>
      </c>
      <c r="D83" s="10">
        <f>POWER(D6-D30,2)</f>
        <v>4.8400000000000123</v>
      </c>
      <c r="E83" s="35">
        <f t="shared" ref="E83:K83" si="44">POWER(E6-E30,2)</f>
        <v>1.4400000000000068</v>
      </c>
      <c r="F83" s="35">
        <f t="shared" si="44"/>
        <v>9</v>
      </c>
      <c r="G83" s="35">
        <f t="shared" si="44"/>
        <v>10.889999999999981</v>
      </c>
      <c r="H83" s="35">
        <f t="shared" si="44"/>
        <v>6.7599999999999705</v>
      </c>
      <c r="I83" s="35">
        <f t="shared" si="44"/>
        <v>3.2399999999999896</v>
      </c>
      <c r="J83" s="35">
        <f t="shared" si="44"/>
        <v>3.2399999999999896</v>
      </c>
      <c r="K83" s="35">
        <f t="shared" si="44"/>
        <v>400</v>
      </c>
      <c r="L83" s="11" t="s">
        <v>74</v>
      </c>
      <c r="M83" s="55">
        <f>SQRT(D83+E83+F83+G83+H83+I83+J83+K83)</f>
        <v>20.962108672554866</v>
      </c>
      <c r="N83" s="55">
        <f>SQRT(M83)</f>
        <v>4.5784395455826283</v>
      </c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 ht="15.5" x14ac:dyDescent="0.35">
      <c r="A84" s="8" t="s">
        <v>15</v>
      </c>
      <c r="B84" s="8" t="s">
        <v>35</v>
      </c>
      <c r="C84" s="9" t="s">
        <v>55</v>
      </c>
      <c r="D84" s="35">
        <f>POWER(D7-D30,2)</f>
        <v>51.840000000000039</v>
      </c>
      <c r="E84" s="35">
        <f t="shared" ref="E84:K84" si="45">POWER(E7-E30,2)</f>
        <v>4.0000000000001139E-2</v>
      </c>
      <c r="F84" s="35">
        <f t="shared" si="45"/>
        <v>25</v>
      </c>
      <c r="G84" s="35">
        <f t="shared" si="45"/>
        <v>10.889999999999981</v>
      </c>
      <c r="H84" s="35">
        <f t="shared" si="45"/>
        <v>6.7599999999999705</v>
      </c>
      <c r="I84" s="35">
        <f t="shared" si="45"/>
        <v>4.0000000000001139E-2</v>
      </c>
      <c r="J84" s="35">
        <f t="shared" si="45"/>
        <v>10.240000000000018</v>
      </c>
      <c r="K84" s="35">
        <f t="shared" si="45"/>
        <v>400</v>
      </c>
      <c r="L84" s="11" t="s">
        <v>74</v>
      </c>
      <c r="M84" s="55">
        <f t="shared" ref="M84:M102" si="46">SQRT(D84+E84+F84+G84+H84+I84+J84+K84)</f>
        <v>22.467977212023339</v>
      </c>
      <c r="N84" s="55">
        <f t="shared" ref="N84:N102" si="47">SQRT(M84)</f>
        <v>4.7400397901308109</v>
      </c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 ht="15.5" x14ac:dyDescent="0.35">
      <c r="A85" s="8" t="s">
        <v>16</v>
      </c>
      <c r="B85" s="8" t="s">
        <v>36</v>
      </c>
      <c r="C85" s="9" t="s">
        <v>56</v>
      </c>
      <c r="D85" s="35">
        <f>POWER(D8-D30,2)</f>
        <v>4.8400000000000123</v>
      </c>
      <c r="E85" s="35">
        <f t="shared" ref="E85:K85" si="48">POWER(E8-E30,2)</f>
        <v>4.0000000000001139E-2</v>
      </c>
      <c r="F85" s="35">
        <f t="shared" si="48"/>
        <v>1</v>
      </c>
      <c r="G85" s="35">
        <f t="shared" si="48"/>
        <v>10.889999999999981</v>
      </c>
      <c r="H85" s="35">
        <f t="shared" si="48"/>
        <v>6.7599999999999705</v>
      </c>
      <c r="I85" s="35">
        <f t="shared" si="48"/>
        <v>0.63999999999999546</v>
      </c>
      <c r="J85" s="35">
        <f t="shared" si="48"/>
        <v>10.240000000000018</v>
      </c>
      <c r="K85" s="35">
        <f t="shared" si="48"/>
        <v>400</v>
      </c>
      <c r="L85" s="11" t="s">
        <v>74</v>
      </c>
      <c r="M85" s="55">
        <f t="shared" si="46"/>
        <v>20.842504647954382</v>
      </c>
      <c r="N85" s="55">
        <f t="shared" si="47"/>
        <v>4.5653592025112744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 ht="15.5" x14ac:dyDescent="0.35">
      <c r="A86" s="8" t="s">
        <v>17</v>
      </c>
      <c r="B86" s="8" t="s">
        <v>37</v>
      </c>
      <c r="C86" s="9" t="s">
        <v>57</v>
      </c>
      <c r="D86" s="35">
        <f>POWER(D9-D30,2)</f>
        <v>7.8399999999999839</v>
      </c>
      <c r="E86" s="35">
        <f t="shared" ref="E86:K86" si="49">POWER(E9-E30,2)</f>
        <v>1.4400000000000068</v>
      </c>
      <c r="F86" s="35">
        <f t="shared" si="49"/>
        <v>1</v>
      </c>
      <c r="G86" s="35">
        <f t="shared" si="49"/>
        <v>10.889999999999981</v>
      </c>
      <c r="H86" s="35">
        <f t="shared" si="49"/>
        <v>2.5599999999999818</v>
      </c>
      <c r="I86" s="35">
        <f t="shared" si="49"/>
        <v>4.0000000000001139E-2</v>
      </c>
      <c r="J86" s="35">
        <f t="shared" si="49"/>
        <v>10.240000000000018</v>
      </c>
      <c r="K86" s="35">
        <f t="shared" si="49"/>
        <v>400</v>
      </c>
      <c r="L86" s="11" t="s">
        <v>74</v>
      </c>
      <c r="M86" s="55">
        <f t="shared" si="46"/>
        <v>20.832906662297511</v>
      </c>
      <c r="N86" s="55">
        <f t="shared" si="47"/>
        <v>4.5643079061668823</v>
      </c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 ht="15.5" x14ac:dyDescent="0.35">
      <c r="A87" s="8" t="s">
        <v>18</v>
      </c>
      <c r="B87" s="8" t="s">
        <v>38</v>
      </c>
      <c r="C87" s="9" t="s">
        <v>58</v>
      </c>
      <c r="D87" s="35">
        <f>POWER(D10-D30,2)</f>
        <v>0.63999999999999546</v>
      </c>
      <c r="E87" s="35">
        <f t="shared" ref="E87:K87" si="50">POWER(E10-E30,2)</f>
        <v>1.4400000000000068</v>
      </c>
      <c r="F87" s="35">
        <f t="shared" si="50"/>
        <v>0</v>
      </c>
      <c r="G87" s="35">
        <f t="shared" si="50"/>
        <v>53.289999999999957</v>
      </c>
      <c r="H87" s="35">
        <f t="shared" si="50"/>
        <v>6.7599999999999705</v>
      </c>
      <c r="I87" s="35">
        <f t="shared" si="50"/>
        <v>4.0000000000001139E-2</v>
      </c>
      <c r="J87" s="35">
        <f t="shared" si="50"/>
        <v>10.240000000000018</v>
      </c>
      <c r="K87" s="35">
        <f t="shared" si="50"/>
        <v>400</v>
      </c>
      <c r="L87" s="11" t="s">
        <v>74</v>
      </c>
      <c r="M87" s="55">
        <f t="shared" si="46"/>
        <v>21.734994824015946</v>
      </c>
      <c r="N87" s="55">
        <f t="shared" si="47"/>
        <v>4.6620805252607926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 ht="15.5" x14ac:dyDescent="0.35">
      <c r="A88" s="8" t="s">
        <v>19</v>
      </c>
      <c r="B88" s="8" t="s">
        <v>39</v>
      </c>
      <c r="C88" s="9" t="s">
        <v>59</v>
      </c>
      <c r="D88" s="35">
        <f>POWER(D11-D30,2)</f>
        <v>14.439999999999978</v>
      </c>
      <c r="E88" s="35">
        <f t="shared" ref="E88:K88" si="51">POWER(E11-E30,2)</f>
        <v>1.4400000000000068</v>
      </c>
      <c r="F88" s="35">
        <f t="shared" si="51"/>
        <v>9</v>
      </c>
      <c r="G88" s="35">
        <f t="shared" si="51"/>
        <v>68.889999999999958</v>
      </c>
      <c r="H88" s="35">
        <f t="shared" si="51"/>
        <v>6.7599999999999705</v>
      </c>
      <c r="I88" s="35">
        <f t="shared" si="51"/>
        <v>0.63999999999999546</v>
      </c>
      <c r="J88" s="35">
        <f t="shared" si="51"/>
        <v>4.0000000000001139E-2</v>
      </c>
      <c r="K88" s="35">
        <f t="shared" si="51"/>
        <v>400</v>
      </c>
      <c r="L88" s="11" t="s">
        <v>74</v>
      </c>
      <c r="M88" s="55">
        <f t="shared" si="46"/>
        <v>22.387719848166761</v>
      </c>
      <c r="N88" s="55">
        <f t="shared" si="47"/>
        <v>4.7315663208040064</v>
      </c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 ht="15.5" x14ac:dyDescent="0.35">
      <c r="A89" s="8" t="s">
        <v>20</v>
      </c>
      <c r="B89" s="8" t="s">
        <v>40</v>
      </c>
      <c r="C89" s="9" t="s">
        <v>60</v>
      </c>
      <c r="D89" s="35">
        <f>POWER(D12-D30,2)</f>
        <v>60.839999999999954</v>
      </c>
      <c r="E89" s="35">
        <f t="shared" ref="E89:K89" si="52">POWER(E12-E30,2)</f>
        <v>1.4400000000000068</v>
      </c>
      <c r="F89" s="35">
        <f t="shared" si="52"/>
        <v>1</v>
      </c>
      <c r="G89" s="35">
        <f t="shared" si="52"/>
        <v>53.289999999999957</v>
      </c>
      <c r="H89" s="35">
        <f t="shared" si="52"/>
        <v>6.7599999999999705</v>
      </c>
      <c r="I89" s="35">
        <f t="shared" si="52"/>
        <v>1.4400000000000068</v>
      </c>
      <c r="J89" s="35">
        <f t="shared" si="52"/>
        <v>10.240000000000018</v>
      </c>
      <c r="K89" s="35">
        <f t="shared" si="52"/>
        <v>400</v>
      </c>
      <c r="L89" s="11" t="s">
        <v>74</v>
      </c>
      <c r="M89" s="55">
        <f t="shared" si="46"/>
        <v>23.130283180281211</v>
      </c>
      <c r="N89" s="55">
        <f t="shared" si="47"/>
        <v>4.8093953029753349</v>
      </c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 ht="15.5" x14ac:dyDescent="0.35">
      <c r="A90" s="8" t="s">
        <v>21</v>
      </c>
      <c r="B90" s="8" t="s">
        <v>41</v>
      </c>
      <c r="C90" s="9" t="s">
        <v>61</v>
      </c>
      <c r="D90" s="35">
        <f>POWER(D13-D30,2)</f>
        <v>7.8399999999999839</v>
      </c>
      <c r="E90" s="35">
        <f t="shared" ref="E90:K90" si="53">POWER(E13-E30,2)</f>
        <v>1.4400000000000068</v>
      </c>
      <c r="F90" s="35">
        <f t="shared" si="53"/>
        <v>0</v>
      </c>
      <c r="G90" s="35">
        <f t="shared" si="53"/>
        <v>53.289999999999957</v>
      </c>
      <c r="H90" s="35">
        <f t="shared" si="53"/>
        <v>12.959999999999958</v>
      </c>
      <c r="I90" s="35">
        <f t="shared" si="53"/>
        <v>4.0000000000001139E-2</v>
      </c>
      <c r="J90" s="35">
        <f t="shared" si="53"/>
        <v>4.0000000000001139E-2</v>
      </c>
      <c r="K90" s="35">
        <f t="shared" si="53"/>
        <v>400</v>
      </c>
      <c r="L90" s="11" t="s">
        <v>74</v>
      </c>
      <c r="M90" s="55">
        <f t="shared" si="46"/>
        <v>21.808484587426058</v>
      </c>
      <c r="N90" s="55">
        <f t="shared" si="47"/>
        <v>4.6699555230672232</v>
      </c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 ht="15.5" x14ac:dyDescent="0.35">
      <c r="A91" s="8" t="s">
        <v>22</v>
      </c>
      <c r="B91" s="8" t="s">
        <v>42</v>
      </c>
      <c r="C91" s="9" t="s">
        <v>62</v>
      </c>
      <c r="D91" s="35">
        <f>POWER(D14-D30,2)</f>
        <v>0.63999999999999546</v>
      </c>
      <c r="E91" s="35">
        <f t="shared" ref="E91:K91" si="54">POWER(E14-E30,2)</f>
        <v>7.8399999999999839</v>
      </c>
      <c r="F91" s="35">
        <f t="shared" si="54"/>
        <v>9</v>
      </c>
      <c r="G91" s="35">
        <f t="shared" si="54"/>
        <v>18.489999999999977</v>
      </c>
      <c r="H91" s="35">
        <f t="shared" si="54"/>
        <v>2.5599999999999818</v>
      </c>
      <c r="I91" s="35">
        <f t="shared" si="54"/>
        <v>0.63999999999999546</v>
      </c>
      <c r="J91" s="35">
        <f t="shared" si="54"/>
        <v>0.63999999999999546</v>
      </c>
      <c r="K91" s="35">
        <f t="shared" si="54"/>
        <v>400</v>
      </c>
      <c r="L91" s="11" t="s">
        <v>74</v>
      </c>
      <c r="M91" s="55">
        <f t="shared" si="46"/>
        <v>20.971647527078076</v>
      </c>
      <c r="N91" s="55">
        <f t="shared" si="47"/>
        <v>4.5794811416882233</v>
      </c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 ht="15.5" x14ac:dyDescent="0.35">
      <c r="A92" s="8" t="s">
        <v>23</v>
      </c>
      <c r="B92" s="8" t="s">
        <v>43</v>
      </c>
      <c r="C92" s="9" t="s">
        <v>63</v>
      </c>
      <c r="D92" s="35">
        <f>POWER(D15-D30,2)</f>
        <v>51.840000000000039</v>
      </c>
      <c r="E92" s="35">
        <f t="shared" ref="E92:K92" si="55">POWER(E15-E30,2)</f>
        <v>0.63999999999999546</v>
      </c>
      <c r="F92" s="35">
        <f t="shared" si="55"/>
        <v>0</v>
      </c>
      <c r="G92" s="35">
        <f t="shared" si="55"/>
        <v>28.089999999999971</v>
      </c>
      <c r="H92" s="35">
        <f t="shared" si="55"/>
        <v>2.5599999999999818</v>
      </c>
      <c r="I92" s="35">
        <f t="shared" si="55"/>
        <v>4.0000000000001139E-2</v>
      </c>
      <c r="J92" s="35">
        <f t="shared" si="55"/>
        <v>27.040000000000031</v>
      </c>
      <c r="K92" s="35">
        <f t="shared" si="55"/>
        <v>400</v>
      </c>
      <c r="L92" s="11" t="s">
        <v>74</v>
      </c>
      <c r="M92" s="55">
        <f t="shared" si="46"/>
        <v>22.587828580897281</v>
      </c>
      <c r="N92" s="55">
        <f t="shared" si="47"/>
        <v>4.7526654185727484</v>
      </c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 ht="15.5" x14ac:dyDescent="0.35">
      <c r="A93" s="8" t="s">
        <v>24</v>
      </c>
      <c r="B93" s="8" t="s">
        <v>44</v>
      </c>
      <c r="C93" s="9" t="s">
        <v>64</v>
      </c>
      <c r="D93" s="35">
        <f>POWER(D16-D30,2)</f>
        <v>33.639999999999965</v>
      </c>
      <c r="E93" s="35">
        <f t="shared" ref="E93:K93" si="56">POWER(E16-E30,2)</f>
        <v>4.8400000000000123</v>
      </c>
      <c r="F93" s="35">
        <f t="shared" si="56"/>
        <v>1</v>
      </c>
      <c r="G93" s="35">
        <f t="shared" si="56"/>
        <v>0.49000000000000399</v>
      </c>
      <c r="H93" s="35">
        <f t="shared" si="56"/>
        <v>12.959999999999958</v>
      </c>
      <c r="I93" s="35">
        <f t="shared" si="56"/>
        <v>0.63999999999999546</v>
      </c>
      <c r="J93" s="35">
        <f t="shared" si="56"/>
        <v>7.8399999999999839</v>
      </c>
      <c r="K93" s="35">
        <f t="shared" si="56"/>
        <v>0</v>
      </c>
      <c r="L93" s="11" t="s">
        <v>75</v>
      </c>
      <c r="M93" s="55">
        <f t="shared" si="46"/>
        <v>7.8364532793860207</v>
      </c>
      <c r="N93" s="55">
        <f t="shared" si="47"/>
        <v>2.799366585387848</v>
      </c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 ht="15.5" x14ac:dyDescent="0.35">
      <c r="A94" s="8" t="s">
        <v>25</v>
      </c>
      <c r="B94" s="8" t="s">
        <v>45</v>
      </c>
      <c r="C94" s="9" t="s">
        <v>65</v>
      </c>
      <c r="D94" s="35">
        <f>POWER(D17-D30,2)</f>
        <v>4.8400000000000123</v>
      </c>
      <c r="E94" s="35">
        <f t="shared" ref="E94:K94" si="57">POWER(E17-E30,2)</f>
        <v>1.4400000000000068</v>
      </c>
      <c r="F94" s="35">
        <f t="shared" si="57"/>
        <v>0</v>
      </c>
      <c r="G94" s="35">
        <f t="shared" si="57"/>
        <v>1.6899999999999926</v>
      </c>
      <c r="H94" s="35">
        <f t="shared" si="57"/>
        <v>6.7599999999999705</v>
      </c>
      <c r="I94" s="35">
        <f t="shared" si="57"/>
        <v>4.0000000000001139E-2</v>
      </c>
      <c r="J94" s="35">
        <f t="shared" si="57"/>
        <v>1.4400000000000068</v>
      </c>
      <c r="K94" s="35">
        <f t="shared" si="57"/>
        <v>0</v>
      </c>
      <c r="L94" s="11" t="s">
        <v>75</v>
      </c>
      <c r="M94" s="55">
        <f t="shared" si="46"/>
        <v>4.0261644278394781</v>
      </c>
      <c r="N94" s="55">
        <f t="shared" si="47"/>
        <v>2.0065304452809776</v>
      </c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 ht="15.5" x14ac:dyDescent="0.35">
      <c r="A95" s="8" t="s">
        <v>26</v>
      </c>
      <c r="B95" s="8" t="s">
        <v>46</v>
      </c>
      <c r="C95" s="9" t="s">
        <v>66</v>
      </c>
      <c r="D95" s="35">
        <f>POWER(D18-D30,2)</f>
        <v>0.63999999999999546</v>
      </c>
      <c r="E95" s="35">
        <f t="shared" ref="E95:K95" si="58">POWER(E18-E30,2)</f>
        <v>0.63999999999999546</v>
      </c>
      <c r="F95" s="35">
        <f t="shared" si="58"/>
        <v>4</v>
      </c>
      <c r="G95" s="35">
        <f t="shared" si="58"/>
        <v>0.49000000000000399</v>
      </c>
      <c r="H95" s="35">
        <f t="shared" si="58"/>
        <v>1.960000000000016</v>
      </c>
      <c r="I95" s="35">
        <f t="shared" si="58"/>
        <v>0.63999999999999546</v>
      </c>
      <c r="J95" s="35">
        <f t="shared" si="58"/>
        <v>4.0000000000001139E-2</v>
      </c>
      <c r="K95" s="35">
        <f t="shared" si="58"/>
        <v>0</v>
      </c>
      <c r="L95" s="11" t="s">
        <v>75</v>
      </c>
      <c r="M95" s="55">
        <f t="shared" si="46"/>
        <v>2.9000000000000012</v>
      </c>
      <c r="N95" s="55">
        <f t="shared" si="47"/>
        <v>1.7029386365926404</v>
      </c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 ht="15.5" x14ac:dyDescent="0.35">
      <c r="A96" s="8" t="s">
        <v>27</v>
      </c>
      <c r="B96" s="8" t="s">
        <v>47</v>
      </c>
      <c r="C96" s="9" t="s">
        <v>67</v>
      </c>
      <c r="D96" s="35">
        <f>POWER(D19-D30,2)</f>
        <v>4.8400000000000123</v>
      </c>
      <c r="E96" s="35">
        <f t="shared" ref="E96:K96" si="59">POWER(E19-E30,2)</f>
        <v>3.2399999999999896</v>
      </c>
      <c r="F96" s="35">
        <f t="shared" si="59"/>
        <v>0</v>
      </c>
      <c r="G96" s="35">
        <f t="shared" si="59"/>
        <v>0.49000000000000399</v>
      </c>
      <c r="H96" s="35">
        <f t="shared" si="59"/>
        <v>11.560000000000038</v>
      </c>
      <c r="I96" s="35">
        <f t="shared" si="59"/>
        <v>4.0000000000001139E-2</v>
      </c>
      <c r="J96" s="35">
        <f t="shared" si="59"/>
        <v>4.0000000000001139E-2</v>
      </c>
      <c r="K96" s="35">
        <f t="shared" si="59"/>
        <v>0</v>
      </c>
      <c r="L96" s="11" t="s">
        <v>75</v>
      </c>
      <c r="M96" s="55">
        <f t="shared" si="46"/>
        <v>4.4955533585978102</v>
      </c>
      <c r="N96" s="55">
        <f t="shared" si="47"/>
        <v>2.1202720010880234</v>
      </c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 ht="15.5" x14ac:dyDescent="0.35">
      <c r="A97" s="8" t="s">
        <v>28</v>
      </c>
      <c r="B97" s="8" t="s">
        <v>48</v>
      </c>
      <c r="C97" s="9" t="s">
        <v>68</v>
      </c>
      <c r="D97" s="35">
        <f>POWER(D20-D30,2)</f>
        <v>7.8399999999999839</v>
      </c>
      <c r="E97" s="35">
        <f t="shared" ref="E97:K97" si="60">POWER(E20-E30,2)</f>
        <v>1.4400000000000068</v>
      </c>
      <c r="F97" s="35">
        <f t="shared" si="60"/>
        <v>1</v>
      </c>
      <c r="G97" s="35">
        <f t="shared" si="60"/>
        <v>5.2899999999999867</v>
      </c>
      <c r="H97" s="35">
        <f t="shared" si="60"/>
        <v>1.960000000000016</v>
      </c>
      <c r="I97" s="35">
        <f t="shared" si="60"/>
        <v>1.4400000000000068</v>
      </c>
      <c r="J97" s="35">
        <f t="shared" si="60"/>
        <v>4.0000000000001139E-2</v>
      </c>
      <c r="K97" s="35">
        <f t="shared" si="60"/>
        <v>0</v>
      </c>
      <c r="L97" s="11" t="s">
        <v>75</v>
      </c>
      <c r="M97" s="55">
        <f t="shared" si="46"/>
        <v>4.360045871318329</v>
      </c>
      <c r="N97" s="55">
        <f t="shared" si="47"/>
        <v>2.0880722859418275</v>
      </c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 ht="15.5" x14ac:dyDescent="0.35">
      <c r="A98" s="8" t="s">
        <v>29</v>
      </c>
      <c r="B98" s="8" t="s">
        <v>49</v>
      </c>
      <c r="C98" s="9" t="s">
        <v>69</v>
      </c>
      <c r="D98" s="35">
        <f>POWER(D21-D30,2)</f>
        <v>33.639999999999965</v>
      </c>
      <c r="E98" s="35">
        <f t="shared" ref="E98:K98" si="61">POWER(E21-E30,2)</f>
        <v>1.4400000000000068</v>
      </c>
      <c r="F98" s="35">
        <f t="shared" si="61"/>
        <v>9</v>
      </c>
      <c r="G98" s="35">
        <f t="shared" si="61"/>
        <v>1.6899999999999926</v>
      </c>
      <c r="H98" s="35">
        <f t="shared" si="61"/>
        <v>6.7599999999999705</v>
      </c>
      <c r="I98" s="35">
        <f t="shared" si="61"/>
        <v>0.63999999999999546</v>
      </c>
      <c r="J98" s="35">
        <f t="shared" si="61"/>
        <v>3.2399999999999896</v>
      </c>
      <c r="K98" s="35">
        <f t="shared" si="61"/>
        <v>0</v>
      </c>
      <c r="L98" s="11" t="s">
        <v>75</v>
      </c>
      <c r="M98" s="55">
        <f t="shared" si="46"/>
        <v>7.5106590922501546</v>
      </c>
      <c r="N98" s="55">
        <f t="shared" si="47"/>
        <v>2.7405581716595901</v>
      </c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 ht="15.5" x14ac:dyDescent="0.35">
      <c r="A99" s="8" t="s">
        <v>30</v>
      </c>
      <c r="B99" s="8" t="s">
        <v>50</v>
      </c>
      <c r="C99" s="9" t="s">
        <v>70</v>
      </c>
      <c r="D99" s="35">
        <f>POWER(D22-D30,2)</f>
        <v>27.040000000000031</v>
      </c>
      <c r="E99" s="35">
        <f t="shared" ref="E99:K99" si="62">POWER(E22-E30,2)</f>
        <v>1.4400000000000068</v>
      </c>
      <c r="F99" s="35">
        <f t="shared" si="62"/>
        <v>0</v>
      </c>
      <c r="G99" s="35">
        <f t="shared" si="62"/>
        <v>2.8900000000000095</v>
      </c>
      <c r="H99" s="35">
        <f t="shared" si="62"/>
        <v>1.960000000000016</v>
      </c>
      <c r="I99" s="35">
        <f t="shared" si="62"/>
        <v>0.63999999999999546</v>
      </c>
      <c r="J99" s="35">
        <f t="shared" si="62"/>
        <v>4.8400000000000123</v>
      </c>
      <c r="K99" s="35">
        <f t="shared" si="62"/>
        <v>0</v>
      </c>
      <c r="L99" s="11" t="s">
        <v>75</v>
      </c>
      <c r="M99" s="55">
        <f t="shared" si="46"/>
        <v>6.2297672508690134</v>
      </c>
      <c r="N99" s="55">
        <f t="shared" si="47"/>
        <v>2.4959501699491144</v>
      </c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 ht="15.5" x14ac:dyDescent="0.35">
      <c r="A100" s="8" t="s">
        <v>31</v>
      </c>
      <c r="B100" s="8" t="s">
        <v>51</v>
      </c>
      <c r="C100" s="9" t="s">
        <v>71</v>
      </c>
      <c r="D100" s="35">
        <f>POWER(D23-D30,2)</f>
        <v>51.840000000000039</v>
      </c>
      <c r="E100" s="35">
        <f t="shared" ref="E100:K100" si="63">POWER(E23-E30,2)</f>
        <v>1.4400000000000068</v>
      </c>
      <c r="F100" s="35">
        <f t="shared" si="63"/>
        <v>0</v>
      </c>
      <c r="G100" s="35">
        <f t="shared" si="63"/>
        <v>7.2900000000000151</v>
      </c>
      <c r="H100" s="35">
        <f t="shared" si="63"/>
        <v>11.560000000000038</v>
      </c>
      <c r="I100" s="35">
        <f t="shared" si="63"/>
        <v>0.63999999999999546</v>
      </c>
      <c r="J100" s="35">
        <f t="shared" si="63"/>
        <v>1.4400000000000068</v>
      </c>
      <c r="K100" s="35">
        <f t="shared" si="63"/>
        <v>0</v>
      </c>
      <c r="L100" s="11" t="s">
        <v>75</v>
      </c>
      <c r="M100" s="55">
        <f t="shared" si="46"/>
        <v>8.6145226217127142</v>
      </c>
      <c r="N100" s="55">
        <f t="shared" si="47"/>
        <v>2.9350507017277767</v>
      </c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 ht="15.5" x14ac:dyDescent="0.35">
      <c r="A101" s="8" t="s">
        <v>32</v>
      </c>
      <c r="B101" s="8" t="s">
        <v>52</v>
      </c>
      <c r="C101" s="9" t="s">
        <v>72</v>
      </c>
      <c r="D101" s="35">
        <f>POWER(D24-D30,2)</f>
        <v>1.4400000000000068</v>
      </c>
      <c r="E101" s="35">
        <f t="shared" ref="E101:K101" si="64">POWER(E24-E30,2)</f>
        <v>14.439999999999978</v>
      </c>
      <c r="F101" s="35">
        <f t="shared" si="64"/>
        <v>1</v>
      </c>
      <c r="G101" s="35">
        <f t="shared" si="64"/>
        <v>7.2900000000000151</v>
      </c>
      <c r="H101" s="35">
        <f t="shared" si="64"/>
        <v>6.7599999999999705</v>
      </c>
      <c r="I101" s="35">
        <f t="shared" si="64"/>
        <v>1.4400000000000068</v>
      </c>
      <c r="J101" s="35">
        <f t="shared" si="64"/>
        <v>4.0000000000001139E-2</v>
      </c>
      <c r="K101" s="35">
        <f t="shared" si="64"/>
        <v>0</v>
      </c>
      <c r="L101" s="11" t="s">
        <v>75</v>
      </c>
      <c r="M101" s="55">
        <f t="shared" si="46"/>
        <v>5.6929781309961109</v>
      </c>
      <c r="N101" s="55">
        <f t="shared" si="47"/>
        <v>2.3859962554446961</v>
      </c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 ht="15.5" x14ac:dyDescent="0.35">
      <c r="A102" s="8" t="s">
        <v>33</v>
      </c>
      <c r="B102" s="8" t="s">
        <v>53</v>
      </c>
      <c r="C102" s="9" t="s">
        <v>73</v>
      </c>
      <c r="D102" s="35">
        <f>POWER(D25-D30,2)</f>
        <v>7.8399999999999839</v>
      </c>
      <c r="E102" s="35">
        <f t="shared" ref="E102:K102" si="65">POWER(E25-E30,2)</f>
        <v>3.2399999999999896</v>
      </c>
      <c r="F102" s="35">
        <f t="shared" si="65"/>
        <v>16</v>
      </c>
      <c r="G102" s="35">
        <f t="shared" si="65"/>
        <v>18.489999999999977</v>
      </c>
      <c r="H102" s="35">
        <f t="shared" si="65"/>
        <v>0.16000000000000456</v>
      </c>
      <c r="I102" s="35">
        <f t="shared" si="65"/>
        <v>1.4400000000000068</v>
      </c>
      <c r="J102" s="35">
        <f t="shared" si="65"/>
        <v>0.63999999999999546</v>
      </c>
      <c r="K102" s="35">
        <f t="shared" si="65"/>
        <v>0</v>
      </c>
      <c r="L102" s="11" t="s">
        <v>75</v>
      </c>
      <c r="M102" s="55">
        <f t="shared" si="46"/>
        <v>6.9144775652250079</v>
      </c>
      <c r="N102" s="55">
        <f t="shared" si="47"/>
        <v>2.629539420739877</v>
      </c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 x14ac:dyDescent="0.3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 ht="15" customHeight="1" x14ac:dyDescent="0.35">
      <c r="A104" s="104" t="s">
        <v>85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 ht="15" customHeight="1" x14ac:dyDescent="0.35">
      <c r="A105" s="106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 ht="15.5" x14ac:dyDescent="0.35">
      <c r="A106" s="92" t="s">
        <v>1</v>
      </c>
      <c r="B106" s="92" t="s">
        <v>2</v>
      </c>
      <c r="C106" s="92" t="s">
        <v>3</v>
      </c>
      <c r="D106" s="108" t="s">
        <v>86</v>
      </c>
      <c r="E106" s="109"/>
      <c r="F106" s="108" t="s">
        <v>87</v>
      </c>
      <c r="G106" s="109"/>
      <c r="H106" s="108" t="s">
        <v>88</v>
      </c>
      <c r="I106" s="109"/>
      <c r="J106" s="112" t="s">
        <v>89</v>
      </c>
      <c r="K106" s="113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 ht="15.5" x14ac:dyDescent="0.35">
      <c r="A107" s="93"/>
      <c r="B107" s="93"/>
      <c r="C107" s="93"/>
      <c r="D107" s="110"/>
      <c r="E107" s="111"/>
      <c r="F107" s="110"/>
      <c r="G107" s="111"/>
      <c r="H107" s="110"/>
      <c r="I107" s="111"/>
      <c r="J107" s="112" t="s">
        <v>93</v>
      </c>
      <c r="K107" s="113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 ht="15.5" x14ac:dyDescent="0.35">
      <c r="A108" s="8" t="s">
        <v>14</v>
      </c>
      <c r="B108" s="8" t="s">
        <v>34</v>
      </c>
      <c r="C108" s="9" t="s">
        <v>54</v>
      </c>
      <c r="D108" s="100">
        <f>N37</f>
        <v>3.3028339520229766</v>
      </c>
      <c r="E108" s="101"/>
      <c r="F108" s="100">
        <f>N60</f>
        <v>2.4008065634830995</v>
      </c>
      <c r="G108" s="101"/>
      <c r="H108" s="100">
        <f>N83</f>
        <v>4.5784395455826283</v>
      </c>
      <c r="I108" s="101"/>
      <c r="J108" s="102" t="s">
        <v>91</v>
      </c>
      <c r="K108" s="103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 ht="15.5" x14ac:dyDescent="0.35">
      <c r="A109" s="8" t="s">
        <v>15</v>
      </c>
      <c r="B109" s="8" t="s">
        <v>35</v>
      </c>
      <c r="C109" s="9" t="s">
        <v>55</v>
      </c>
      <c r="D109" s="100">
        <f t="shared" ref="D109:D127" si="66">N38</f>
        <v>0</v>
      </c>
      <c r="E109" s="101"/>
      <c r="F109" s="100">
        <f t="shared" ref="F109:F127" si="67">N61</f>
        <v>3.2286731816761192</v>
      </c>
      <c r="G109" s="101"/>
      <c r="H109" s="100">
        <f t="shared" ref="H109:H127" si="68">N84</f>
        <v>4.7400397901308109</v>
      </c>
      <c r="I109" s="101"/>
      <c r="J109" s="102" t="s">
        <v>90</v>
      </c>
      <c r="K109" s="103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 ht="15.5" x14ac:dyDescent="0.35">
      <c r="A110" s="8" t="s">
        <v>16</v>
      </c>
      <c r="B110" s="8" t="s">
        <v>36</v>
      </c>
      <c r="C110" s="9" t="s">
        <v>56</v>
      </c>
      <c r="D110" s="100">
        <f t="shared" si="66"/>
        <v>2.8060662632966831</v>
      </c>
      <c r="E110" s="101"/>
      <c r="F110" s="100">
        <f t="shared" si="67"/>
        <v>2.0137465133920944</v>
      </c>
      <c r="G110" s="101"/>
      <c r="H110" s="100">
        <f t="shared" si="68"/>
        <v>4.5653592025112744</v>
      </c>
      <c r="I110" s="101"/>
      <c r="J110" s="102" t="s">
        <v>91</v>
      </c>
      <c r="K110" s="103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 ht="15.5" x14ac:dyDescent="0.35">
      <c r="A111" s="8" t="s">
        <v>17</v>
      </c>
      <c r="B111" s="8" t="s">
        <v>37</v>
      </c>
      <c r="C111" s="9" t="s">
        <v>57</v>
      </c>
      <c r="D111" s="100">
        <f t="shared" si="66"/>
        <v>3.4274392955194304</v>
      </c>
      <c r="E111" s="101"/>
      <c r="F111" s="100">
        <f t="shared" si="67"/>
        <v>1.8782088315075052</v>
      </c>
      <c r="G111" s="101"/>
      <c r="H111" s="100">
        <f t="shared" si="68"/>
        <v>4.5643079061668823</v>
      </c>
      <c r="I111" s="101"/>
      <c r="J111" s="102" t="s">
        <v>91</v>
      </c>
      <c r="K111" s="103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 ht="15.5" x14ac:dyDescent="0.35">
      <c r="A112" s="8" t="s">
        <v>18</v>
      </c>
      <c r="B112" s="8" t="s">
        <v>38</v>
      </c>
      <c r="C112" s="9" t="s">
        <v>58</v>
      </c>
      <c r="D112" s="100">
        <f t="shared" si="66"/>
        <v>3.208680436096278</v>
      </c>
      <c r="E112" s="101"/>
      <c r="F112" s="100">
        <f t="shared" si="67"/>
        <v>1.6456040840813793</v>
      </c>
      <c r="G112" s="101"/>
      <c r="H112" s="100">
        <f t="shared" si="68"/>
        <v>4.6620805252607926</v>
      </c>
      <c r="I112" s="101"/>
      <c r="J112" s="102" t="s">
        <v>91</v>
      </c>
      <c r="K112" s="103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 ht="15.5" x14ac:dyDescent="0.35">
      <c r="A113" s="8" t="s">
        <v>19</v>
      </c>
      <c r="B113" s="8" t="s">
        <v>39</v>
      </c>
      <c r="C113" s="9" t="s">
        <v>59</v>
      </c>
      <c r="D113" s="100">
        <f t="shared" si="66"/>
        <v>3.8556541270345432</v>
      </c>
      <c r="E113" s="101"/>
      <c r="F113" s="100">
        <f t="shared" si="67"/>
        <v>2.2056381933072045</v>
      </c>
      <c r="G113" s="101"/>
      <c r="H113" s="100">
        <f t="shared" si="68"/>
        <v>4.7315663208040064</v>
      </c>
      <c r="I113" s="101"/>
      <c r="J113" s="102" t="s">
        <v>91</v>
      </c>
      <c r="K113" s="103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 ht="15.5" x14ac:dyDescent="0.35">
      <c r="A114" s="8" t="s">
        <v>20</v>
      </c>
      <c r="B114" s="8" t="s">
        <v>40</v>
      </c>
      <c r="C114" s="9" t="s">
        <v>60</v>
      </c>
      <c r="D114" s="100">
        <f t="shared" si="66"/>
        <v>4.0116676008152874</v>
      </c>
      <c r="E114" s="101"/>
      <c r="F114" s="100">
        <f t="shared" si="67"/>
        <v>2.7997590391918665</v>
      </c>
      <c r="G114" s="101"/>
      <c r="H114" s="100">
        <f t="shared" si="68"/>
        <v>4.8093953029753349</v>
      </c>
      <c r="I114" s="101"/>
      <c r="J114" s="102" t="s">
        <v>91</v>
      </c>
      <c r="K114" s="103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 ht="15.5" x14ac:dyDescent="0.35">
      <c r="A115" s="8" t="s">
        <v>21</v>
      </c>
      <c r="B115" s="8" t="s">
        <v>41</v>
      </c>
      <c r="C115" s="9" t="s">
        <v>61</v>
      </c>
      <c r="D115" s="100">
        <f t="shared" si="66"/>
        <v>3.5112430855664138</v>
      </c>
      <c r="E115" s="101"/>
      <c r="F115" s="100">
        <f t="shared" si="67"/>
        <v>1.9028733090776357</v>
      </c>
      <c r="G115" s="101"/>
      <c r="H115" s="100">
        <f t="shared" si="68"/>
        <v>4.6699555230672232</v>
      </c>
      <c r="I115" s="101"/>
      <c r="J115" s="102" t="s">
        <v>91</v>
      </c>
      <c r="K115" s="103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 ht="15.5" x14ac:dyDescent="0.35">
      <c r="A116" s="8" t="s">
        <v>22</v>
      </c>
      <c r="B116" s="8" t="s">
        <v>42</v>
      </c>
      <c r="C116" s="9" t="s">
        <v>62</v>
      </c>
      <c r="D116" s="100">
        <f t="shared" si="66"/>
        <v>3.5341188430493955</v>
      </c>
      <c r="E116" s="101"/>
      <c r="F116" s="100">
        <f t="shared" si="67"/>
        <v>2.1872890446400644</v>
      </c>
      <c r="G116" s="101"/>
      <c r="H116" s="100">
        <f t="shared" si="68"/>
        <v>4.5794811416882233</v>
      </c>
      <c r="I116" s="101"/>
      <c r="J116" s="102" t="s">
        <v>91</v>
      </c>
      <c r="K116" s="103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 ht="15.5" x14ac:dyDescent="0.35">
      <c r="A117" s="8" t="s">
        <v>23</v>
      </c>
      <c r="B117" s="8" t="s">
        <v>43</v>
      </c>
      <c r="C117" s="9" t="s">
        <v>63</v>
      </c>
      <c r="D117" s="100">
        <f t="shared" si="66"/>
        <v>2.4322992790977875</v>
      </c>
      <c r="E117" s="101"/>
      <c r="F117" s="100">
        <f t="shared" si="67"/>
        <v>2.9854918028270134</v>
      </c>
      <c r="G117" s="101"/>
      <c r="H117" s="100">
        <f t="shared" si="68"/>
        <v>4.7526654185727484</v>
      </c>
      <c r="I117" s="101"/>
      <c r="J117" s="102" t="s">
        <v>90</v>
      </c>
      <c r="K117" s="103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 ht="15.5" x14ac:dyDescent="0.35">
      <c r="A118" s="8" t="s">
        <v>24</v>
      </c>
      <c r="B118" s="8" t="s">
        <v>44</v>
      </c>
      <c r="C118" s="9" t="s">
        <v>64</v>
      </c>
      <c r="D118" s="100">
        <f t="shared" si="66"/>
        <v>5.0743261995231901</v>
      </c>
      <c r="E118" s="101"/>
      <c r="F118" s="100">
        <f t="shared" si="67"/>
        <v>4.7035509289677613</v>
      </c>
      <c r="G118" s="101"/>
      <c r="H118" s="100">
        <f t="shared" si="68"/>
        <v>2.799366585387848</v>
      </c>
      <c r="I118" s="101"/>
      <c r="J118" s="102" t="s">
        <v>92</v>
      </c>
      <c r="K118" s="103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 ht="15.5" x14ac:dyDescent="0.35">
      <c r="A119" s="8" t="s">
        <v>25</v>
      </c>
      <c r="B119" s="8" t="s">
        <v>45</v>
      </c>
      <c r="C119" s="9" t="s">
        <v>65</v>
      </c>
      <c r="D119" s="100">
        <f t="shared" si="66"/>
        <v>4.628637519360157</v>
      </c>
      <c r="E119" s="101"/>
      <c r="F119" s="100">
        <f t="shared" si="67"/>
        <v>4.5516677138912991</v>
      </c>
      <c r="G119" s="101"/>
      <c r="H119" s="100">
        <f t="shared" si="68"/>
        <v>2.0065304452809776</v>
      </c>
      <c r="I119" s="101"/>
      <c r="J119" s="102" t="s">
        <v>92</v>
      </c>
      <c r="K119" s="103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 ht="15.5" x14ac:dyDescent="0.35">
      <c r="A120" s="8" t="s">
        <v>26</v>
      </c>
      <c r="B120" s="8" t="s">
        <v>46</v>
      </c>
      <c r="C120" s="9" t="s">
        <v>66</v>
      </c>
      <c r="D120" s="100">
        <f t="shared" si="66"/>
        <v>4.7660920451876603</v>
      </c>
      <c r="E120" s="101"/>
      <c r="F120" s="100">
        <f t="shared" si="67"/>
        <v>4.6483988455727925</v>
      </c>
      <c r="G120" s="101"/>
      <c r="H120" s="100">
        <f t="shared" si="68"/>
        <v>1.7029386365926404</v>
      </c>
      <c r="I120" s="101"/>
      <c r="J120" s="102" t="s">
        <v>92</v>
      </c>
      <c r="K120" s="103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 ht="15.5" x14ac:dyDescent="0.35">
      <c r="A121" s="8" t="s">
        <v>27</v>
      </c>
      <c r="B121" s="8" t="s">
        <v>47</v>
      </c>
      <c r="C121" s="9" t="s">
        <v>67</v>
      </c>
      <c r="D121" s="100">
        <f t="shared" si="66"/>
        <v>4.7637812120017049</v>
      </c>
      <c r="E121" s="101"/>
      <c r="F121" s="100">
        <f t="shared" si="67"/>
        <v>4.7046183410253422</v>
      </c>
      <c r="G121" s="101"/>
      <c r="H121" s="100">
        <f t="shared" si="68"/>
        <v>2.1202720010880234</v>
      </c>
      <c r="I121" s="101"/>
      <c r="J121" s="102" t="s">
        <v>92</v>
      </c>
      <c r="K121" s="103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 ht="15.5" x14ac:dyDescent="0.35">
      <c r="A122" s="8" t="s">
        <v>28</v>
      </c>
      <c r="B122" s="8" t="s">
        <v>48</v>
      </c>
      <c r="C122" s="9" t="s">
        <v>68</v>
      </c>
      <c r="D122" s="100">
        <f t="shared" si="66"/>
        <v>4.5636972367899702</v>
      </c>
      <c r="E122" s="101"/>
      <c r="F122" s="100">
        <f t="shared" si="67"/>
        <v>4.5636972367899702</v>
      </c>
      <c r="G122" s="101"/>
      <c r="H122" s="100">
        <f t="shared" si="68"/>
        <v>2.0880722859418275</v>
      </c>
      <c r="I122" s="101"/>
      <c r="J122" s="102" t="s">
        <v>92</v>
      </c>
      <c r="K122" s="103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 ht="15.5" x14ac:dyDescent="0.35">
      <c r="A123" s="8" t="s">
        <v>29</v>
      </c>
      <c r="B123" s="8" t="s">
        <v>49</v>
      </c>
      <c r="C123" s="9" t="s">
        <v>69</v>
      </c>
      <c r="D123" s="100">
        <f t="shared" si="66"/>
        <v>5.0762385142396775</v>
      </c>
      <c r="E123" s="101"/>
      <c r="F123" s="100">
        <f t="shared" si="67"/>
        <v>4.6311565066975682</v>
      </c>
      <c r="G123" s="101"/>
      <c r="H123" s="100">
        <f t="shared" si="68"/>
        <v>2.7405581716595901</v>
      </c>
      <c r="I123" s="101"/>
      <c r="J123" s="102" t="s">
        <v>92</v>
      </c>
      <c r="K123" s="103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 ht="15.5" x14ac:dyDescent="0.35">
      <c r="A124" s="8" t="s">
        <v>30</v>
      </c>
      <c r="B124" s="8" t="s">
        <v>50</v>
      </c>
      <c r="C124" s="9" t="s">
        <v>70</v>
      </c>
      <c r="D124" s="100">
        <f t="shared" si="66"/>
        <v>4.6635354797547697</v>
      </c>
      <c r="E124" s="101"/>
      <c r="F124" s="100">
        <f t="shared" si="67"/>
        <v>4.7399641486659467</v>
      </c>
      <c r="G124" s="101"/>
      <c r="H124" s="100">
        <f t="shared" si="68"/>
        <v>2.4959501699491144</v>
      </c>
      <c r="I124" s="101"/>
      <c r="J124" s="102" t="s">
        <v>92</v>
      </c>
      <c r="K124" s="103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 ht="15.5" x14ac:dyDescent="0.35">
      <c r="A125" s="8" t="s">
        <v>31</v>
      </c>
      <c r="B125" s="8" t="s">
        <v>51</v>
      </c>
      <c r="C125" s="9" t="s">
        <v>71</v>
      </c>
      <c r="D125" s="100">
        <f t="shared" si="66"/>
        <v>4.7357852033222327</v>
      </c>
      <c r="E125" s="101"/>
      <c r="F125" s="100">
        <f t="shared" si="67"/>
        <v>4.8806856513817634</v>
      </c>
      <c r="G125" s="101"/>
      <c r="H125" s="100">
        <f t="shared" si="68"/>
        <v>2.9350507017277767</v>
      </c>
      <c r="I125" s="101"/>
      <c r="J125" s="102" t="s">
        <v>92</v>
      </c>
      <c r="K125" s="103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 ht="15.5" x14ac:dyDescent="0.35">
      <c r="A126" s="8" t="s">
        <v>32</v>
      </c>
      <c r="B126" s="8" t="s">
        <v>52</v>
      </c>
      <c r="C126" s="9" t="s">
        <v>72</v>
      </c>
      <c r="D126" s="100">
        <f t="shared" si="66"/>
        <v>4.8071238819675415</v>
      </c>
      <c r="E126" s="101"/>
      <c r="F126" s="100">
        <f t="shared" si="67"/>
        <v>4.7144576327391974</v>
      </c>
      <c r="G126" s="101"/>
      <c r="H126" s="100">
        <f t="shared" si="68"/>
        <v>2.3859962554446961</v>
      </c>
      <c r="I126" s="101"/>
      <c r="J126" s="102" t="s">
        <v>92</v>
      </c>
      <c r="K126" s="103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ht="15.5" x14ac:dyDescent="0.35">
      <c r="A127" s="8" t="s">
        <v>33</v>
      </c>
      <c r="B127" s="8" t="s">
        <v>53</v>
      </c>
      <c r="C127" s="9" t="s">
        <v>73</v>
      </c>
      <c r="D127" s="100">
        <f t="shared" si="66"/>
        <v>4.8026164940937761</v>
      </c>
      <c r="E127" s="101"/>
      <c r="F127" s="100">
        <f t="shared" si="67"/>
        <v>4.6131536139626315</v>
      </c>
      <c r="G127" s="101"/>
      <c r="H127" s="100">
        <f t="shared" si="68"/>
        <v>2.629539420739877</v>
      </c>
      <c r="I127" s="101"/>
      <c r="J127" s="102" t="s">
        <v>92</v>
      </c>
      <c r="K127" s="103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 x14ac:dyDescent="0.3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 x14ac:dyDescent="0.35">
      <c r="A129" s="97" t="s">
        <v>110</v>
      </c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 x14ac:dyDescent="0.3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 ht="15.5" x14ac:dyDescent="0.35">
      <c r="A131" s="92" t="s">
        <v>1</v>
      </c>
      <c r="B131" s="108" t="s">
        <v>94</v>
      </c>
      <c r="C131" s="109"/>
      <c r="D131" s="94" t="s">
        <v>6</v>
      </c>
      <c r="E131" s="95"/>
      <c r="F131" s="96"/>
      <c r="G131" s="94" t="s">
        <v>11</v>
      </c>
      <c r="H131" s="95"/>
      <c r="I131" s="95"/>
      <c r="J131" s="96"/>
      <c r="K131" s="92" t="s">
        <v>4</v>
      </c>
      <c r="L131" s="92" t="s">
        <v>5</v>
      </c>
      <c r="M131" s="112" t="s">
        <v>80</v>
      </c>
      <c r="N131" s="113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 ht="15.5" x14ac:dyDescent="0.35">
      <c r="A132" s="93"/>
      <c r="B132" s="110"/>
      <c r="C132" s="111"/>
      <c r="D132" s="13" t="s">
        <v>7</v>
      </c>
      <c r="E132" s="13" t="s">
        <v>8</v>
      </c>
      <c r="F132" s="13" t="s">
        <v>9</v>
      </c>
      <c r="G132" s="13" t="s">
        <v>10</v>
      </c>
      <c r="H132" s="13" t="s">
        <v>8</v>
      </c>
      <c r="I132" s="13" t="s">
        <v>12</v>
      </c>
      <c r="J132" s="13" t="s">
        <v>13</v>
      </c>
      <c r="K132" s="93"/>
      <c r="L132" s="93"/>
      <c r="M132" s="7" t="s">
        <v>81</v>
      </c>
      <c r="N132" s="7" t="s">
        <v>112</v>
      </c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 ht="15.5" x14ac:dyDescent="0.35">
      <c r="A133" s="8">
        <v>1</v>
      </c>
      <c r="B133" s="26" t="s">
        <v>90</v>
      </c>
      <c r="C133" s="27" t="s">
        <v>91</v>
      </c>
      <c r="D133" s="10">
        <f>POWER(D28-D29,2)</f>
        <v>64</v>
      </c>
      <c r="E133" s="10">
        <f t="shared" ref="E133:K133" si="69">POWER(E28-E29,2)</f>
        <v>4.9382716049385524E-2</v>
      </c>
      <c r="F133" s="10">
        <f t="shared" si="69"/>
        <v>37.34567901234572</v>
      </c>
      <c r="G133" s="10">
        <f t="shared" si="69"/>
        <v>4.9382716049382998</v>
      </c>
      <c r="H133" s="10">
        <f t="shared" si="69"/>
        <v>4.9382716049385524E-2</v>
      </c>
      <c r="I133" s="10">
        <f t="shared" si="69"/>
        <v>0.19753086419752947</v>
      </c>
      <c r="J133" s="10">
        <f t="shared" si="69"/>
        <v>2.0864197530864153</v>
      </c>
      <c r="K133" s="10">
        <f t="shared" si="69"/>
        <v>0</v>
      </c>
      <c r="L133" s="11" t="s">
        <v>74</v>
      </c>
      <c r="M133" s="28">
        <f>SQRT(D133+E133+F133+G133+H133+I133+J133+K133)</f>
        <v>10.424330514074596</v>
      </c>
      <c r="N133" s="28">
        <f>SQRT(M133)</f>
        <v>3.2286731816761192</v>
      </c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 ht="15.5" x14ac:dyDescent="0.35">
      <c r="A134" s="29">
        <v>2</v>
      </c>
      <c r="B134" s="30" t="s">
        <v>91</v>
      </c>
      <c r="C134" s="11" t="s">
        <v>92</v>
      </c>
      <c r="D134" s="10">
        <f>POWER(D29-D30,2)</f>
        <v>0.63999999999999546</v>
      </c>
      <c r="E134" s="10">
        <f t="shared" ref="E134:K134" si="70">POWER(E29-E30,2)</f>
        <v>0.17827160493827934</v>
      </c>
      <c r="F134" s="10">
        <f t="shared" si="70"/>
        <v>1.2345679012345749</v>
      </c>
      <c r="G134" s="10">
        <f t="shared" si="70"/>
        <v>30.494938271604976</v>
      </c>
      <c r="H134" s="10">
        <f t="shared" si="70"/>
        <v>5.65382716049377</v>
      </c>
      <c r="I134" s="10">
        <f t="shared" si="70"/>
        <v>5.9753086419750925E-2</v>
      </c>
      <c r="J134" s="10">
        <f t="shared" si="70"/>
        <v>3.081975308641991</v>
      </c>
      <c r="K134" s="10">
        <f t="shared" si="70"/>
        <v>400</v>
      </c>
      <c r="L134" s="11" t="s">
        <v>74</v>
      </c>
      <c r="M134" s="28">
        <f t="shared" ref="M134:M135" si="71">SQRT(D134+E134+F134+G134+H134+I134+J134+K134)</f>
        <v>21.008173012742763</v>
      </c>
      <c r="N134" s="28">
        <f t="shared" ref="N134:N135" si="72">SQRT(M134)</f>
        <v>4.5834673570063487</v>
      </c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 ht="15.5" x14ac:dyDescent="0.35">
      <c r="A135" s="31">
        <v>3</v>
      </c>
      <c r="B135" s="11" t="s">
        <v>90</v>
      </c>
      <c r="C135" s="11" t="s">
        <v>92</v>
      </c>
      <c r="D135" s="28">
        <f>POWER(D28-D30,2)</f>
        <v>51.840000000000039</v>
      </c>
      <c r="E135" s="28">
        <f t="shared" ref="E135:K135" si="73">POWER(E28-E30,2)</f>
        <v>4.0000000000001139E-2</v>
      </c>
      <c r="F135" s="28">
        <f t="shared" si="73"/>
        <v>25</v>
      </c>
      <c r="G135" s="28">
        <f t="shared" si="73"/>
        <v>10.889999999999981</v>
      </c>
      <c r="H135" s="28">
        <f t="shared" si="73"/>
        <v>6.7599999999999705</v>
      </c>
      <c r="I135" s="28">
        <f t="shared" si="73"/>
        <v>4.0000000000001139E-2</v>
      </c>
      <c r="J135" s="28">
        <f t="shared" si="73"/>
        <v>10.240000000000018</v>
      </c>
      <c r="K135" s="28">
        <f t="shared" si="73"/>
        <v>400</v>
      </c>
      <c r="L135" s="11" t="s">
        <v>74</v>
      </c>
      <c r="M135" s="28">
        <f t="shared" si="71"/>
        <v>22.467977212023339</v>
      </c>
      <c r="N135" s="28">
        <f t="shared" si="72"/>
        <v>4.7400397901308109</v>
      </c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 ht="18.5" x14ac:dyDescent="0.45">
      <c r="A136" s="114" t="s">
        <v>95</v>
      </c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52">
        <f>SUM(N133:N135)</f>
        <v>12.552180328813279</v>
      </c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 x14ac:dyDescent="0.3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 spans="1:27" x14ac:dyDescent="0.35">
      <c r="A138" s="97" t="s">
        <v>111</v>
      </c>
      <c r="B138" s="97"/>
      <c r="C138" s="97"/>
      <c r="D138" s="97"/>
      <c r="E138" s="97"/>
      <c r="F138" s="97"/>
      <c r="G138" s="97"/>
      <c r="H138" s="48"/>
      <c r="I138" s="48"/>
      <c r="J138" s="48"/>
      <c r="K138" s="48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 spans="1:27" x14ac:dyDescent="0.35">
      <c r="A139" s="97"/>
      <c r="B139" s="97"/>
      <c r="C139" s="97"/>
      <c r="D139" s="97"/>
      <c r="E139" s="97"/>
      <c r="F139" s="97"/>
      <c r="G139" s="97"/>
      <c r="H139" s="48"/>
      <c r="I139" s="48"/>
      <c r="J139" s="48"/>
      <c r="K139" s="48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 spans="1:27" ht="15.5" x14ac:dyDescent="0.35">
      <c r="A140" s="71" t="s">
        <v>1</v>
      </c>
      <c r="B140" s="71" t="s">
        <v>2</v>
      </c>
      <c r="C140" s="71" t="s">
        <v>3</v>
      </c>
      <c r="D140" s="71" t="s">
        <v>89</v>
      </c>
      <c r="E140" s="71"/>
      <c r="F140" s="71" t="s">
        <v>96</v>
      </c>
      <c r="G140" s="71"/>
      <c r="H140" s="48"/>
      <c r="I140" s="48"/>
      <c r="J140" s="48"/>
      <c r="K140" s="48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 spans="1:27" ht="15.5" x14ac:dyDescent="0.35">
      <c r="A141" s="71"/>
      <c r="B141" s="71"/>
      <c r="C141" s="71"/>
      <c r="D141" s="71"/>
      <c r="E141" s="71"/>
      <c r="F141" s="71" t="s">
        <v>81</v>
      </c>
      <c r="G141" s="71"/>
      <c r="H141" s="48"/>
      <c r="I141" s="48"/>
      <c r="J141" s="48"/>
      <c r="K141" s="48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 spans="1:27" ht="15.5" x14ac:dyDescent="0.35">
      <c r="A142" s="8" t="s">
        <v>14</v>
      </c>
      <c r="B142" s="8" t="s">
        <v>34</v>
      </c>
      <c r="C142" s="9" t="s">
        <v>54</v>
      </c>
      <c r="D142" s="80">
        <f>F108</f>
        <v>2.4008065634830995</v>
      </c>
      <c r="E142" s="80"/>
      <c r="F142" s="78">
        <f>SQRT(D142)</f>
        <v>1.5494536338603682</v>
      </c>
      <c r="G142" s="78"/>
      <c r="H142" s="48"/>
      <c r="I142" s="48"/>
      <c r="J142" s="48"/>
      <c r="K142" s="48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 spans="1:27" ht="15.5" x14ac:dyDescent="0.35">
      <c r="A143" s="8" t="s">
        <v>15</v>
      </c>
      <c r="B143" s="8" t="s">
        <v>35</v>
      </c>
      <c r="C143" s="9" t="s">
        <v>55</v>
      </c>
      <c r="D143" s="80">
        <f>D109</f>
        <v>0</v>
      </c>
      <c r="E143" s="80"/>
      <c r="F143" s="78">
        <f t="shared" ref="F143:F161" si="74">SQRT(D143)</f>
        <v>0</v>
      </c>
      <c r="G143" s="78"/>
      <c r="H143" s="48"/>
      <c r="I143" s="48"/>
      <c r="J143" s="48"/>
      <c r="K143" s="48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 spans="1:27" ht="15.5" x14ac:dyDescent="0.35">
      <c r="A144" s="8" t="s">
        <v>16</v>
      </c>
      <c r="B144" s="8" t="s">
        <v>36</v>
      </c>
      <c r="C144" s="9" t="s">
        <v>56</v>
      </c>
      <c r="D144" s="80">
        <f>F110</f>
        <v>2.0137465133920944</v>
      </c>
      <c r="E144" s="80"/>
      <c r="F144" s="78">
        <f t="shared" si="74"/>
        <v>1.4190653661449477</v>
      </c>
      <c r="G144" s="78"/>
      <c r="H144" s="48"/>
      <c r="I144" s="48"/>
      <c r="J144" s="48"/>
      <c r="K144" s="48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 spans="1:27" ht="15.5" x14ac:dyDescent="0.35">
      <c r="A145" s="8" t="s">
        <v>17</v>
      </c>
      <c r="B145" s="8" t="s">
        <v>37</v>
      </c>
      <c r="C145" s="9" t="s">
        <v>57</v>
      </c>
      <c r="D145" s="80">
        <f t="shared" ref="D145:D150" si="75">F111</f>
        <v>1.8782088315075052</v>
      </c>
      <c r="E145" s="80"/>
      <c r="F145" s="78">
        <f t="shared" si="74"/>
        <v>1.3704775924864678</v>
      </c>
      <c r="G145" s="78"/>
      <c r="H145" s="48"/>
      <c r="I145" s="48"/>
      <c r="J145" s="48"/>
      <c r="K145" s="48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 spans="1:27" ht="15.5" x14ac:dyDescent="0.35">
      <c r="A146" s="8" t="s">
        <v>18</v>
      </c>
      <c r="B146" s="8" t="s">
        <v>38</v>
      </c>
      <c r="C146" s="9" t="s">
        <v>58</v>
      </c>
      <c r="D146" s="80">
        <f t="shared" si="75"/>
        <v>1.6456040840813793</v>
      </c>
      <c r="E146" s="80"/>
      <c r="F146" s="78">
        <f t="shared" si="74"/>
        <v>1.2828110087153832</v>
      </c>
      <c r="G146" s="78"/>
      <c r="H146" s="48"/>
      <c r="I146" s="48"/>
      <c r="J146" s="48"/>
      <c r="K146" s="48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 spans="1:27" ht="15.5" x14ac:dyDescent="0.35">
      <c r="A147" s="8" t="s">
        <v>19</v>
      </c>
      <c r="B147" s="8" t="s">
        <v>39</v>
      </c>
      <c r="C147" s="9" t="s">
        <v>59</v>
      </c>
      <c r="D147" s="80">
        <f t="shared" si="75"/>
        <v>2.2056381933072045</v>
      </c>
      <c r="E147" s="80"/>
      <c r="F147" s="78">
        <f t="shared" si="74"/>
        <v>1.4851391158094263</v>
      </c>
      <c r="G147" s="78"/>
      <c r="H147" s="48"/>
      <c r="I147" s="48"/>
      <c r="J147" s="48"/>
      <c r="K147" s="48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 spans="1:27" ht="15.5" x14ac:dyDescent="0.35">
      <c r="A148" s="8" t="s">
        <v>20</v>
      </c>
      <c r="B148" s="8" t="s">
        <v>40</v>
      </c>
      <c r="C148" s="9" t="s">
        <v>60</v>
      </c>
      <c r="D148" s="80">
        <f t="shared" si="75"/>
        <v>2.7997590391918665</v>
      </c>
      <c r="E148" s="80"/>
      <c r="F148" s="78">
        <f t="shared" si="74"/>
        <v>1.6732480507061309</v>
      </c>
      <c r="G148" s="78"/>
      <c r="H148" s="48"/>
      <c r="I148" s="48"/>
      <c r="J148" s="48"/>
      <c r="K148" s="48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 spans="1:27" ht="15.5" x14ac:dyDescent="0.35">
      <c r="A149" s="8" t="s">
        <v>21</v>
      </c>
      <c r="B149" s="8" t="s">
        <v>41</v>
      </c>
      <c r="C149" s="9" t="s">
        <v>61</v>
      </c>
      <c r="D149" s="80">
        <f t="shared" si="75"/>
        <v>1.9028733090776357</v>
      </c>
      <c r="E149" s="80"/>
      <c r="F149" s="78">
        <f t="shared" si="74"/>
        <v>1.3794467402105945</v>
      </c>
      <c r="G149" s="78"/>
      <c r="H149" s="48"/>
      <c r="I149" s="48"/>
      <c r="J149" s="48"/>
      <c r="K149" s="48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 spans="1:27" ht="15.5" x14ac:dyDescent="0.35">
      <c r="A150" s="8" t="s">
        <v>22</v>
      </c>
      <c r="B150" s="8" t="s">
        <v>42</v>
      </c>
      <c r="C150" s="9" t="s">
        <v>62</v>
      </c>
      <c r="D150" s="80">
        <f t="shared" si="75"/>
        <v>2.1872890446400644</v>
      </c>
      <c r="E150" s="80"/>
      <c r="F150" s="78">
        <f t="shared" si="74"/>
        <v>1.4789486281274493</v>
      </c>
      <c r="G150" s="78"/>
      <c r="H150" s="48"/>
      <c r="I150" s="48"/>
      <c r="J150" s="48"/>
      <c r="K150" s="48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 spans="1:27" ht="15.5" x14ac:dyDescent="0.35">
      <c r="A151" s="8" t="s">
        <v>23</v>
      </c>
      <c r="B151" s="8" t="s">
        <v>43</v>
      </c>
      <c r="C151" s="9" t="s">
        <v>63</v>
      </c>
      <c r="D151" s="78">
        <f>D117</f>
        <v>2.4322992790977875</v>
      </c>
      <c r="E151" s="78"/>
      <c r="F151" s="78">
        <f t="shared" si="74"/>
        <v>1.5595830465537215</v>
      </c>
      <c r="G151" s="78"/>
      <c r="H151" s="48"/>
      <c r="I151" s="48"/>
      <c r="J151" s="48"/>
      <c r="K151" s="48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 spans="1:27" ht="15.5" x14ac:dyDescent="0.35">
      <c r="A152" s="8" t="s">
        <v>24</v>
      </c>
      <c r="B152" s="8" t="s">
        <v>44</v>
      </c>
      <c r="C152" s="9" t="s">
        <v>64</v>
      </c>
      <c r="D152" s="78">
        <f>H118</f>
        <v>2.799366585387848</v>
      </c>
      <c r="E152" s="78"/>
      <c r="F152" s="78">
        <f t="shared" si="74"/>
        <v>1.6731307735463621</v>
      </c>
      <c r="G152" s="78"/>
      <c r="H152" s="48"/>
      <c r="I152" s="48"/>
      <c r="J152" s="48"/>
      <c r="K152" s="48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 spans="1:27" ht="15.5" x14ac:dyDescent="0.35">
      <c r="A153" s="8" t="s">
        <v>25</v>
      </c>
      <c r="B153" s="8" t="s">
        <v>45</v>
      </c>
      <c r="C153" s="9" t="s">
        <v>65</v>
      </c>
      <c r="D153" s="78">
        <f t="shared" ref="D153:D161" si="76">H119</f>
        <v>2.0065304452809776</v>
      </c>
      <c r="E153" s="78"/>
      <c r="F153" s="78">
        <f t="shared" si="74"/>
        <v>1.4165205417786844</v>
      </c>
      <c r="G153" s="78"/>
      <c r="H153" s="48"/>
      <c r="I153" s="48"/>
      <c r="J153" s="48"/>
      <c r="K153" s="48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 spans="1:27" ht="15.5" x14ac:dyDescent="0.35">
      <c r="A154" s="8" t="s">
        <v>26</v>
      </c>
      <c r="B154" s="8" t="s">
        <v>46</v>
      </c>
      <c r="C154" s="9" t="s">
        <v>66</v>
      </c>
      <c r="D154" s="78">
        <f t="shared" si="76"/>
        <v>1.7029386365926404</v>
      </c>
      <c r="E154" s="78"/>
      <c r="F154" s="78">
        <f t="shared" si="74"/>
        <v>1.3049669101523764</v>
      </c>
      <c r="G154" s="78"/>
      <c r="H154" s="48"/>
      <c r="I154" s="48"/>
      <c r="J154" s="48"/>
      <c r="K154" s="48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 spans="1:27" ht="15.5" x14ac:dyDescent="0.35">
      <c r="A155" s="8" t="s">
        <v>27</v>
      </c>
      <c r="B155" s="8" t="s">
        <v>47</v>
      </c>
      <c r="C155" s="9" t="s">
        <v>67</v>
      </c>
      <c r="D155" s="78">
        <f t="shared" si="76"/>
        <v>2.1202720010880234</v>
      </c>
      <c r="E155" s="78"/>
      <c r="F155" s="78">
        <f t="shared" si="74"/>
        <v>1.4561153804173703</v>
      </c>
      <c r="G155" s="78"/>
      <c r="H155" s="48"/>
      <c r="I155" s="48"/>
      <c r="J155" s="48"/>
      <c r="K155" s="48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 spans="1:27" ht="15.5" x14ac:dyDescent="0.35">
      <c r="A156" s="8" t="s">
        <v>28</v>
      </c>
      <c r="B156" s="8" t="s">
        <v>48</v>
      </c>
      <c r="C156" s="9" t="s">
        <v>68</v>
      </c>
      <c r="D156" s="78">
        <f t="shared" si="76"/>
        <v>2.0880722859418275</v>
      </c>
      <c r="E156" s="78"/>
      <c r="F156" s="78">
        <f t="shared" si="74"/>
        <v>1.4450163618249543</v>
      </c>
      <c r="G156" s="78"/>
      <c r="H156" s="48"/>
      <c r="I156" s="48"/>
      <c r="J156" s="48"/>
      <c r="K156" s="48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 spans="1:27" ht="15.5" x14ac:dyDescent="0.35">
      <c r="A157" s="8" t="s">
        <v>29</v>
      </c>
      <c r="B157" s="8" t="s">
        <v>49</v>
      </c>
      <c r="C157" s="9" t="s">
        <v>69</v>
      </c>
      <c r="D157" s="78">
        <f t="shared" si="76"/>
        <v>2.7405581716595901</v>
      </c>
      <c r="E157" s="78"/>
      <c r="F157" s="78">
        <f t="shared" si="74"/>
        <v>1.6554631290547035</v>
      </c>
      <c r="G157" s="78"/>
      <c r="H157" s="48"/>
      <c r="I157" s="48"/>
      <c r="J157" s="48"/>
      <c r="K157" s="48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 spans="1:27" ht="15.5" x14ac:dyDescent="0.35">
      <c r="A158" s="8" t="s">
        <v>30</v>
      </c>
      <c r="B158" s="8" t="s">
        <v>50</v>
      </c>
      <c r="C158" s="9" t="s">
        <v>70</v>
      </c>
      <c r="D158" s="78">
        <f t="shared" si="76"/>
        <v>2.4959501699491144</v>
      </c>
      <c r="E158" s="78"/>
      <c r="F158" s="78">
        <f t="shared" si="74"/>
        <v>1.5798576423048738</v>
      </c>
      <c r="G158" s="78"/>
      <c r="H158" s="48"/>
      <c r="I158" s="48"/>
      <c r="J158" s="48"/>
      <c r="K158" s="48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 spans="1:27" ht="15.5" x14ac:dyDescent="0.35">
      <c r="A159" s="8" t="s">
        <v>31</v>
      </c>
      <c r="B159" s="8" t="s">
        <v>51</v>
      </c>
      <c r="C159" s="9" t="s">
        <v>71</v>
      </c>
      <c r="D159" s="78">
        <f t="shared" si="76"/>
        <v>2.9350507017277767</v>
      </c>
      <c r="E159" s="78"/>
      <c r="F159" s="78">
        <f t="shared" si="74"/>
        <v>1.713198967349612</v>
      </c>
      <c r="G159" s="78"/>
      <c r="H159" s="48"/>
      <c r="I159" s="48"/>
      <c r="J159" s="48"/>
      <c r="K159" s="48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 spans="1:27" ht="15.5" x14ac:dyDescent="0.35">
      <c r="A160" s="8" t="s">
        <v>32</v>
      </c>
      <c r="B160" s="8" t="s">
        <v>52</v>
      </c>
      <c r="C160" s="9" t="s">
        <v>72</v>
      </c>
      <c r="D160" s="78">
        <f t="shared" si="76"/>
        <v>2.3859962554446961</v>
      </c>
      <c r="E160" s="78"/>
      <c r="F160" s="78">
        <f t="shared" si="74"/>
        <v>1.5446670370810325</v>
      </c>
      <c r="G160" s="78"/>
      <c r="H160" s="48"/>
      <c r="I160" s="48"/>
      <c r="J160" s="48"/>
      <c r="K160" s="48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 spans="1:27" ht="15.5" x14ac:dyDescent="0.35">
      <c r="A161" s="8" t="s">
        <v>33</v>
      </c>
      <c r="B161" s="8" t="s">
        <v>53</v>
      </c>
      <c r="C161" s="9" t="s">
        <v>73</v>
      </c>
      <c r="D161" s="78">
        <f t="shared" si="76"/>
        <v>2.629539420739877</v>
      </c>
      <c r="E161" s="78"/>
      <c r="F161" s="78">
        <f t="shared" si="74"/>
        <v>1.6215854651358581</v>
      </c>
      <c r="G161" s="78"/>
      <c r="H161" s="48"/>
      <c r="I161" s="48"/>
      <c r="J161" s="48"/>
      <c r="K161" s="48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 spans="1:27" ht="18.5" x14ac:dyDescent="0.45">
      <c r="A162" s="115" t="s">
        <v>97</v>
      </c>
      <c r="B162" s="116"/>
      <c r="C162" s="116"/>
      <c r="D162" s="116"/>
      <c r="E162" s="117"/>
      <c r="F162" s="115">
        <f>SUM(F142:G161)</f>
        <v>28.608695391260312</v>
      </c>
      <c r="G162" s="117"/>
      <c r="H162" s="48"/>
      <c r="I162" s="48"/>
      <c r="J162" s="48"/>
      <c r="K162" s="48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 spans="1:27" x14ac:dyDescent="0.3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 spans="1:27" x14ac:dyDescent="0.35">
      <c r="A164" s="118" t="s">
        <v>98</v>
      </c>
      <c r="B164" s="118"/>
      <c r="C164" s="118"/>
      <c r="D164" s="118"/>
      <c r="E164" s="118"/>
      <c r="F164" s="118">
        <f>N136/F162</f>
        <v>0.43875402765299992</v>
      </c>
      <c r="G164" s="118"/>
      <c r="H164" s="48"/>
      <c r="I164" s="48"/>
      <c r="J164" s="48"/>
      <c r="K164" s="48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 spans="1:27" x14ac:dyDescent="0.35">
      <c r="A165" s="118"/>
      <c r="B165" s="118"/>
      <c r="C165" s="118"/>
      <c r="D165" s="118"/>
      <c r="E165" s="118"/>
      <c r="F165" s="118"/>
      <c r="G165" s="118"/>
      <c r="H165" s="48"/>
      <c r="I165" s="48"/>
      <c r="J165" s="48"/>
      <c r="K165" s="48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 spans="1:27" x14ac:dyDescent="0.3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 spans="1:27" x14ac:dyDescent="0.3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 spans="1:27" x14ac:dyDescent="0.35">
      <c r="A168" s="119" t="s">
        <v>113</v>
      </c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 spans="1:27" x14ac:dyDescent="0.35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 spans="1:27" ht="18.5" x14ac:dyDescent="0.45">
      <c r="A170" s="120" t="s">
        <v>99</v>
      </c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 spans="1:27" ht="15.5" x14ac:dyDescent="0.35">
      <c r="A171" s="121" t="s">
        <v>1</v>
      </c>
      <c r="B171" s="121" t="s">
        <v>2</v>
      </c>
      <c r="C171" s="121" t="s">
        <v>3</v>
      </c>
      <c r="D171" s="122" t="s">
        <v>6</v>
      </c>
      <c r="E171" s="122"/>
      <c r="F171" s="122"/>
      <c r="G171" s="122"/>
      <c r="H171" s="122" t="s">
        <v>11</v>
      </c>
      <c r="I171" s="122"/>
      <c r="J171" s="122"/>
      <c r="K171" s="121" t="s">
        <v>4</v>
      </c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 spans="1:27" ht="15.5" x14ac:dyDescent="0.35">
      <c r="A172" s="121"/>
      <c r="B172" s="121"/>
      <c r="C172" s="121"/>
      <c r="D172" s="40" t="s">
        <v>7</v>
      </c>
      <c r="E172" s="40" t="s">
        <v>8</v>
      </c>
      <c r="F172" s="40" t="s">
        <v>9</v>
      </c>
      <c r="G172" s="40" t="s">
        <v>10</v>
      </c>
      <c r="H172" s="40" t="s">
        <v>8</v>
      </c>
      <c r="I172" s="40" t="s">
        <v>12</v>
      </c>
      <c r="J172" s="40" t="s">
        <v>13</v>
      </c>
      <c r="K172" s="121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 spans="1:27" ht="15.5" x14ac:dyDescent="0.35">
      <c r="A173" s="3" t="s">
        <v>15</v>
      </c>
      <c r="B173" s="3" t="s">
        <v>35</v>
      </c>
      <c r="C173" s="1" t="s">
        <v>55</v>
      </c>
      <c r="D173" s="5">
        <v>120</v>
      </c>
      <c r="E173" s="5">
        <v>77</v>
      </c>
      <c r="F173" s="5">
        <v>85</v>
      </c>
      <c r="G173" s="5">
        <v>79</v>
      </c>
      <c r="H173" s="5">
        <v>77</v>
      </c>
      <c r="I173" s="5">
        <v>81</v>
      </c>
      <c r="J173" s="5">
        <v>84</v>
      </c>
      <c r="K173" s="5">
        <v>60</v>
      </c>
      <c r="L173" s="4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 spans="1:27" ht="15.5" x14ac:dyDescent="0.35">
      <c r="A174" s="3" t="s">
        <v>23</v>
      </c>
      <c r="B174" s="3" t="s">
        <v>43</v>
      </c>
      <c r="C174" s="1" t="s">
        <v>63</v>
      </c>
      <c r="D174" s="5">
        <v>120</v>
      </c>
      <c r="E174" s="5">
        <v>78</v>
      </c>
      <c r="F174" s="5">
        <v>80</v>
      </c>
      <c r="G174" s="5">
        <v>81</v>
      </c>
      <c r="H174" s="5">
        <v>78</v>
      </c>
      <c r="I174" s="5">
        <v>81</v>
      </c>
      <c r="J174" s="5">
        <v>86</v>
      </c>
      <c r="K174" s="5">
        <v>60</v>
      </c>
      <c r="L174" s="4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 spans="1:27" ht="15.75" customHeight="1" x14ac:dyDescent="0.45">
      <c r="A175" s="124" t="s">
        <v>102</v>
      </c>
      <c r="B175" s="124"/>
      <c r="C175" s="124"/>
      <c r="D175" s="38">
        <f>SUM(D173:D174)/2</f>
        <v>120</v>
      </c>
      <c r="E175" s="38">
        <f t="shared" ref="E175:K175" si="77">SUM(E173:E174)/2</f>
        <v>77.5</v>
      </c>
      <c r="F175" s="38">
        <f t="shared" si="77"/>
        <v>82.5</v>
      </c>
      <c r="G175" s="38">
        <f t="shared" si="77"/>
        <v>80</v>
      </c>
      <c r="H175" s="38">
        <f t="shared" si="77"/>
        <v>77.5</v>
      </c>
      <c r="I175" s="38">
        <f t="shared" si="77"/>
        <v>81</v>
      </c>
      <c r="J175" s="38">
        <f t="shared" si="77"/>
        <v>85</v>
      </c>
      <c r="K175" s="38">
        <f t="shared" si="77"/>
        <v>60</v>
      </c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 spans="1:27" ht="15.75" customHeight="1" x14ac:dyDescent="0.45">
      <c r="A176" s="120" t="s">
        <v>103</v>
      </c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 spans="1:27" ht="15.75" customHeight="1" x14ac:dyDescent="0.35">
      <c r="A177" s="121" t="s">
        <v>1</v>
      </c>
      <c r="B177" s="121" t="s">
        <v>2</v>
      </c>
      <c r="C177" s="121" t="s">
        <v>3</v>
      </c>
      <c r="D177" s="122" t="s">
        <v>6</v>
      </c>
      <c r="E177" s="122"/>
      <c r="F177" s="122"/>
      <c r="G177" s="122"/>
      <c r="H177" s="122" t="s">
        <v>11</v>
      </c>
      <c r="I177" s="122"/>
      <c r="J177" s="122"/>
      <c r="K177" s="121" t="s">
        <v>4</v>
      </c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 spans="1:27" ht="15.75" customHeight="1" x14ac:dyDescent="0.35">
      <c r="A178" s="121"/>
      <c r="B178" s="121"/>
      <c r="C178" s="121"/>
      <c r="D178" s="40" t="s">
        <v>7</v>
      </c>
      <c r="E178" s="40" t="s">
        <v>8</v>
      </c>
      <c r="F178" s="40" t="s">
        <v>9</v>
      </c>
      <c r="G178" s="40" t="s">
        <v>10</v>
      </c>
      <c r="H178" s="40" t="s">
        <v>8</v>
      </c>
      <c r="I178" s="40" t="s">
        <v>12</v>
      </c>
      <c r="J178" s="40" t="s">
        <v>13</v>
      </c>
      <c r="K178" s="121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 spans="1:27" ht="15.75" customHeight="1" x14ac:dyDescent="0.35">
      <c r="A179" s="3" t="s">
        <v>14</v>
      </c>
      <c r="B179" s="3" t="s">
        <v>34</v>
      </c>
      <c r="C179" s="1" t="s">
        <v>54</v>
      </c>
      <c r="D179" s="5">
        <v>115</v>
      </c>
      <c r="E179" s="5">
        <v>76</v>
      </c>
      <c r="F179" s="5">
        <v>77</v>
      </c>
      <c r="G179" s="5">
        <v>79</v>
      </c>
      <c r="H179" s="5">
        <v>77</v>
      </c>
      <c r="I179" s="5">
        <v>79</v>
      </c>
      <c r="J179" s="5">
        <v>79</v>
      </c>
      <c r="K179" s="5">
        <v>60</v>
      </c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 spans="1:27" ht="15.75" customHeight="1" x14ac:dyDescent="0.35">
      <c r="A180" s="3" t="s">
        <v>16</v>
      </c>
      <c r="B180" s="3" t="s">
        <v>36</v>
      </c>
      <c r="C180" s="1" t="s">
        <v>56</v>
      </c>
      <c r="D180" s="5">
        <v>115</v>
      </c>
      <c r="E180" s="5">
        <v>77</v>
      </c>
      <c r="F180" s="5">
        <v>79</v>
      </c>
      <c r="G180" s="5">
        <v>79</v>
      </c>
      <c r="H180" s="5">
        <v>77</v>
      </c>
      <c r="I180" s="5">
        <v>80</v>
      </c>
      <c r="J180" s="5">
        <v>84</v>
      </c>
      <c r="K180" s="5">
        <v>60</v>
      </c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 spans="1:27" ht="15.75" customHeight="1" x14ac:dyDescent="0.35">
      <c r="A181" s="3" t="s">
        <v>17</v>
      </c>
      <c r="B181" s="3" t="s">
        <v>37</v>
      </c>
      <c r="C181" s="1" t="s">
        <v>57</v>
      </c>
      <c r="D181" s="5">
        <v>110</v>
      </c>
      <c r="E181" s="5">
        <v>76</v>
      </c>
      <c r="F181" s="5">
        <v>79</v>
      </c>
      <c r="G181" s="5">
        <v>79</v>
      </c>
      <c r="H181" s="5">
        <v>78</v>
      </c>
      <c r="I181" s="5">
        <v>81</v>
      </c>
      <c r="J181" s="5">
        <v>84</v>
      </c>
      <c r="K181" s="5">
        <v>60</v>
      </c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 spans="1:27" ht="15.75" customHeight="1" x14ac:dyDescent="0.35">
      <c r="A182" s="3" t="s">
        <v>18</v>
      </c>
      <c r="B182" s="3" t="s">
        <v>38</v>
      </c>
      <c r="C182" s="1" t="s">
        <v>58</v>
      </c>
      <c r="D182" s="5">
        <v>112</v>
      </c>
      <c r="E182" s="5">
        <v>76</v>
      </c>
      <c r="F182" s="5">
        <v>80</v>
      </c>
      <c r="G182" s="5">
        <v>83</v>
      </c>
      <c r="H182" s="5">
        <v>77</v>
      </c>
      <c r="I182" s="5">
        <v>81</v>
      </c>
      <c r="J182" s="5">
        <v>84</v>
      </c>
      <c r="K182" s="5">
        <v>60</v>
      </c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 spans="1:27" ht="15.75" customHeight="1" x14ac:dyDescent="0.35">
      <c r="A183" s="3" t="s">
        <v>19</v>
      </c>
      <c r="B183" s="3" t="s">
        <v>39</v>
      </c>
      <c r="C183" s="1" t="s">
        <v>59</v>
      </c>
      <c r="D183" s="5">
        <v>109</v>
      </c>
      <c r="E183" s="5">
        <v>76</v>
      </c>
      <c r="F183" s="5">
        <v>77</v>
      </c>
      <c r="G183" s="5">
        <v>84</v>
      </c>
      <c r="H183" s="5">
        <v>77</v>
      </c>
      <c r="I183" s="5">
        <v>80</v>
      </c>
      <c r="J183" s="5">
        <v>81</v>
      </c>
      <c r="K183" s="5">
        <v>60</v>
      </c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 spans="1:27" ht="15.75" customHeight="1" x14ac:dyDescent="0.35">
      <c r="A184" s="3" t="s">
        <v>20</v>
      </c>
      <c r="B184" s="3" t="s">
        <v>40</v>
      </c>
      <c r="C184" s="1" t="s">
        <v>60</v>
      </c>
      <c r="D184" s="5">
        <v>105</v>
      </c>
      <c r="E184" s="5">
        <v>76</v>
      </c>
      <c r="F184" s="5">
        <v>81</v>
      </c>
      <c r="G184" s="5">
        <v>83</v>
      </c>
      <c r="H184" s="5">
        <v>77</v>
      </c>
      <c r="I184" s="5">
        <v>82</v>
      </c>
      <c r="J184" s="5">
        <v>84</v>
      </c>
      <c r="K184" s="5">
        <v>60</v>
      </c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 spans="1:27" ht="15.75" customHeight="1" x14ac:dyDescent="0.35">
      <c r="A185" s="3" t="s">
        <v>21</v>
      </c>
      <c r="B185" s="3" t="s">
        <v>41</v>
      </c>
      <c r="C185" s="1" t="s">
        <v>61</v>
      </c>
      <c r="D185" s="5">
        <v>110</v>
      </c>
      <c r="E185" s="5">
        <v>76</v>
      </c>
      <c r="F185" s="5">
        <v>80</v>
      </c>
      <c r="G185" s="5">
        <v>83</v>
      </c>
      <c r="H185" s="5">
        <v>76</v>
      </c>
      <c r="I185" s="5">
        <v>81</v>
      </c>
      <c r="J185" s="5">
        <v>81</v>
      </c>
      <c r="K185" s="5">
        <v>60</v>
      </c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 spans="1:27" ht="15.75" customHeight="1" x14ac:dyDescent="0.35">
      <c r="A186" s="3" t="s">
        <v>22</v>
      </c>
      <c r="B186" s="3" t="s">
        <v>42</v>
      </c>
      <c r="C186" s="1" t="s">
        <v>62</v>
      </c>
      <c r="D186" s="5">
        <v>112</v>
      </c>
      <c r="E186" s="5">
        <v>80</v>
      </c>
      <c r="F186" s="5">
        <v>77</v>
      </c>
      <c r="G186" s="5">
        <v>80</v>
      </c>
      <c r="H186" s="5">
        <v>78</v>
      </c>
      <c r="I186" s="5">
        <v>80</v>
      </c>
      <c r="J186" s="5">
        <v>80</v>
      </c>
      <c r="K186" s="5">
        <v>60</v>
      </c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 spans="1:27" ht="15.75" customHeight="1" x14ac:dyDescent="0.45">
      <c r="A187" s="124" t="s">
        <v>102</v>
      </c>
      <c r="B187" s="124"/>
      <c r="C187" s="124"/>
      <c r="D187" s="38">
        <f>SUM(D179:D186)/8</f>
        <v>111</v>
      </c>
      <c r="E187" s="38">
        <f t="shared" ref="E187:K187" si="78">SUM(E179:E186)/8</f>
        <v>76.625</v>
      </c>
      <c r="F187" s="38">
        <f t="shared" si="78"/>
        <v>78.75</v>
      </c>
      <c r="G187" s="38">
        <f t="shared" si="78"/>
        <v>81.25</v>
      </c>
      <c r="H187" s="38">
        <f t="shared" si="78"/>
        <v>77.125</v>
      </c>
      <c r="I187" s="38">
        <f t="shared" si="78"/>
        <v>80.5</v>
      </c>
      <c r="J187" s="38">
        <f t="shared" si="78"/>
        <v>82.125</v>
      </c>
      <c r="K187" s="38">
        <f t="shared" si="78"/>
        <v>60</v>
      </c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 spans="1:27" ht="15.75" customHeight="1" x14ac:dyDescent="0.45">
      <c r="A188" s="120" t="s">
        <v>107</v>
      </c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 spans="1:27" ht="15.75" customHeight="1" x14ac:dyDescent="0.35">
      <c r="A189" s="121" t="s">
        <v>1</v>
      </c>
      <c r="B189" s="121" t="s">
        <v>2</v>
      </c>
      <c r="C189" s="121" t="s">
        <v>3</v>
      </c>
      <c r="D189" s="122" t="s">
        <v>6</v>
      </c>
      <c r="E189" s="122"/>
      <c r="F189" s="122"/>
      <c r="G189" s="122"/>
      <c r="H189" s="122" t="s">
        <v>11</v>
      </c>
      <c r="I189" s="122"/>
      <c r="J189" s="122"/>
      <c r="K189" s="121" t="s">
        <v>4</v>
      </c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 spans="1:27" ht="15.75" customHeight="1" x14ac:dyDescent="0.35">
      <c r="A190" s="121"/>
      <c r="B190" s="121"/>
      <c r="C190" s="121"/>
      <c r="D190" s="40" t="s">
        <v>7</v>
      </c>
      <c r="E190" s="40" t="s">
        <v>8</v>
      </c>
      <c r="F190" s="40" t="s">
        <v>9</v>
      </c>
      <c r="G190" s="40" t="s">
        <v>10</v>
      </c>
      <c r="H190" s="40" t="s">
        <v>8</v>
      </c>
      <c r="I190" s="40" t="s">
        <v>12</v>
      </c>
      <c r="J190" s="40" t="s">
        <v>13</v>
      </c>
      <c r="K190" s="121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 spans="1:27" ht="15.75" customHeight="1" x14ac:dyDescent="0.35">
      <c r="A191" s="3" t="s">
        <v>24</v>
      </c>
      <c r="B191" s="3" t="s">
        <v>44</v>
      </c>
      <c r="C191" s="1" t="s">
        <v>64</v>
      </c>
      <c r="D191" s="5">
        <v>107</v>
      </c>
      <c r="E191" s="5">
        <v>75</v>
      </c>
      <c r="F191" s="5">
        <v>79</v>
      </c>
      <c r="G191" s="5">
        <v>75</v>
      </c>
      <c r="H191" s="5">
        <v>76</v>
      </c>
      <c r="I191" s="5">
        <v>80</v>
      </c>
      <c r="J191" s="5">
        <v>78</v>
      </c>
      <c r="K191" s="5">
        <v>40</v>
      </c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 spans="1:27" ht="15.75" customHeight="1" x14ac:dyDescent="0.35">
      <c r="A192" s="3" t="s">
        <v>25</v>
      </c>
      <c r="B192" s="3" t="s">
        <v>45</v>
      </c>
      <c r="C192" s="1" t="s">
        <v>65</v>
      </c>
      <c r="D192" s="5">
        <v>115</v>
      </c>
      <c r="E192" s="5">
        <v>76</v>
      </c>
      <c r="F192" s="5">
        <v>80</v>
      </c>
      <c r="G192" s="5">
        <v>77</v>
      </c>
      <c r="H192" s="5">
        <v>77</v>
      </c>
      <c r="I192" s="5">
        <v>81</v>
      </c>
      <c r="J192" s="5">
        <v>82</v>
      </c>
      <c r="K192" s="5">
        <v>40</v>
      </c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 spans="1:27" ht="15.75" customHeight="1" x14ac:dyDescent="0.35">
      <c r="A193" s="3" t="s">
        <v>26</v>
      </c>
      <c r="B193" s="3" t="s">
        <v>46</v>
      </c>
      <c r="C193" s="1" t="s">
        <v>66</v>
      </c>
      <c r="D193" s="5">
        <v>112</v>
      </c>
      <c r="E193" s="5">
        <v>78</v>
      </c>
      <c r="F193" s="5">
        <v>82</v>
      </c>
      <c r="G193" s="5">
        <v>75</v>
      </c>
      <c r="H193" s="5">
        <v>81</v>
      </c>
      <c r="I193" s="5">
        <v>80</v>
      </c>
      <c r="J193" s="5">
        <v>81</v>
      </c>
      <c r="K193" s="5">
        <v>40</v>
      </c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 spans="1:27" ht="15.75" customHeight="1" x14ac:dyDescent="0.35">
      <c r="A194" s="3" t="s">
        <v>27</v>
      </c>
      <c r="B194" s="3" t="s">
        <v>47</v>
      </c>
      <c r="C194" s="1" t="s">
        <v>67</v>
      </c>
      <c r="D194" s="5">
        <v>115</v>
      </c>
      <c r="E194" s="5">
        <v>79</v>
      </c>
      <c r="F194" s="5">
        <v>80</v>
      </c>
      <c r="G194" s="5">
        <v>75</v>
      </c>
      <c r="H194" s="5">
        <v>83</v>
      </c>
      <c r="I194" s="5">
        <v>81</v>
      </c>
      <c r="J194" s="5">
        <v>81</v>
      </c>
      <c r="K194" s="5">
        <v>40</v>
      </c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 spans="1:27" ht="15.75" customHeight="1" x14ac:dyDescent="0.35">
      <c r="A195" s="3" t="s">
        <v>28</v>
      </c>
      <c r="B195" s="3" t="s">
        <v>48</v>
      </c>
      <c r="C195" s="1" t="s">
        <v>68</v>
      </c>
      <c r="D195" s="5">
        <v>110</v>
      </c>
      <c r="E195" s="5">
        <v>76</v>
      </c>
      <c r="F195" s="5">
        <v>79</v>
      </c>
      <c r="G195" s="5">
        <v>78</v>
      </c>
      <c r="H195" s="5">
        <v>81</v>
      </c>
      <c r="I195" s="5">
        <v>82</v>
      </c>
      <c r="J195" s="5">
        <v>81</v>
      </c>
      <c r="K195" s="5">
        <v>40</v>
      </c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 spans="1:27" ht="15.75" customHeight="1" x14ac:dyDescent="0.35">
      <c r="A196" s="3" t="s">
        <v>29</v>
      </c>
      <c r="B196" s="3" t="s">
        <v>49</v>
      </c>
      <c r="C196" s="1" t="s">
        <v>69</v>
      </c>
      <c r="D196" s="5">
        <v>107</v>
      </c>
      <c r="E196" s="5">
        <v>76</v>
      </c>
      <c r="F196" s="5">
        <v>77</v>
      </c>
      <c r="G196" s="5">
        <v>77</v>
      </c>
      <c r="H196" s="5">
        <v>77</v>
      </c>
      <c r="I196" s="5">
        <v>80</v>
      </c>
      <c r="J196" s="5">
        <v>79</v>
      </c>
      <c r="K196" s="5">
        <v>40</v>
      </c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 spans="1:27" ht="15.75" customHeight="1" x14ac:dyDescent="0.35">
      <c r="A197" s="3" t="s">
        <v>30</v>
      </c>
      <c r="B197" s="3" t="s">
        <v>50</v>
      </c>
      <c r="C197" s="1" t="s">
        <v>70</v>
      </c>
      <c r="D197" s="5">
        <v>118</v>
      </c>
      <c r="E197" s="5">
        <v>76</v>
      </c>
      <c r="F197" s="5">
        <v>80</v>
      </c>
      <c r="G197" s="5">
        <v>74</v>
      </c>
      <c r="H197" s="5">
        <v>81</v>
      </c>
      <c r="I197" s="5">
        <v>80</v>
      </c>
      <c r="J197" s="5">
        <v>83</v>
      </c>
      <c r="K197" s="5">
        <v>40</v>
      </c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 spans="1:27" ht="15.75" customHeight="1" x14ac:dyDescent="0.35">
      <c r="A198" s="3" t="s">
        <v>31</v>
      </c>
      <c r="B198" s="3" t="s">
        <v>51</v>
      </c>
      <c r="C198" s="1" t="s">
        <v>71</v>
      </c>
      <c r="D198" s="5">
        <v>120</v>
      </c>
      <c r="E198" s="5">
        <v>76</v>
      </c>
      <c r="F198" s="5">
        <v>80</v>
      </c>
      <c r="G198" s="5">
        <v>73</v>
      </c>
      <c r="H198" s="5">
        <v>83</v>
      </c>
      <c r="I198" s="5">
        <v>80</v>
      </c>
      <c r="J198" s="5">
        <v>82</v>
      </c>
      <c r="K198" s="5">
        <v>40</v>
      </c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 spans="1:27" ht="15.75" customHeight="1" x14ac:dyDescent="0.35">
      <c r="A199" s="3" t="s">
        <v>32</v>
      </c>
      <c r="B199" s="3" t="s">
        <v>52</v>
      </c>
      <c r="C199" s="1" t="s">
        <v>72</v>
      </c>
      <c r="D199" s="5">
        <v>114</v>
      </c>
      <c r="E199" s="5">
        <v>81</v>
      </c>
      <c r="F199" s="5">
        <v>79</v>
      </c>
      <c r="G199" s="5">
        <v>73</v>
      </c>
      <c r="H199" s="5">
        <v>77</v>
      </c>
      <c r="I199" s="5">
        <v>82</v>
      </c>
      <c r="J199" s="5">
        <v>81</v>
      </c>
      <c r="K199" s="5">
        <v>40</v>
      </c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 spans="1:27" ht="15.75" customHeight="1" x14ac:dyDescent="0.35">
      <c r="A200" s="3" t="s">
        <v>33</v>
      </c>
      <c r="B200" s="3" t="s">
        <v>53</v>
      </c>
      <c r="C200" s="1" t="s">
        <v>73</v>
      </c>
      <c r="D200" s="5">
        <v>110</v>
      </c>
      <c r="E200" s="5">
        <v>79</v>
      </c>
      <c r="F200" s="5">
        <v>84</v>
      </c>
      <c r="G200" s="5">
        <v>80</v>
      </c>
      <c r="H200" s="5">
        <v>80</v>
      </c>
      <c r="I200" s="5">
        <v>82</v>
      </c>
      <c r="J200" s="5">
        <v>80</v>
      </c>
      <c r="K200" s="5">
        <v>40</v>
      </c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 spans="1:27" ht="15.75" customHeight="1" x14ac:dyDescent="0.45">
      <c r="A201" s="124" t="s">
        <v>102</v>
      </c>
      <c r="B201" s="124"/>
      <c r="C201" s="124"/>
      <c r="D201" s="38">
        <f>SUM(D191:D200)/10</f>
        <v>112.8</v>
      </c>
      <c r="E201" s="38">
        <f t="shared" ref="E201:K201" si="79">SUM(E191:E200)/10</f>
        <v>77.2</v>
      </c>
      <c r="F201" s="38">
        <f t="shared" si="79"/>
        <v>80</v>
      </c>
      <c r="G201" s="38">
        <f t="shared" si="79"/>
        <v>75.7</v>
      </c>
      <c r="H201" s="38">
        <f t="shared" si="79"/>
        <v>79.599999999999994</v>
      </c>
      <c r="I201" s="38">
        <f t="shared" si="79"/>
        <v>80.8</v>
      </c>
      <c r="J201" s="38">
        <f t="shared" si="79"/>
        <v>80.8</v>
      </c>
      <c r="K201" s="38">
        <f t="shared" si="79"/>
        <v>40</v>
      </c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 spans="1:27" ht="15.5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 spans="1:27" x14ac:dyDescent="0.35">
      <c r="A203" s="123" t="s">
        <v>120</v>
      </c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 spans="1:27" x14ac:dyDescent="0.3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 spans="1:27" x14ac:dyDescent="0.3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</row>
    <row r="206" spans="1:27" x14ac:dyDescent="0.3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</row>
    <row r="207" spans="1:27" x14ac:dyDescent="0.3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</row>
    <row r="208" spans="1:27" x14ac:dyDescent="0.3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</row>
    <row r="209" spans="1:27" x14ac:dyDescent="0.3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</row>
    <row r="210" spans="1:27" x14ac:dyDescent="0.3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</row>
    <row r="211" spans="1:27" x14ac:dyDescent="0.3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</row>
    <row r="212" spans="1:27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</row>
    <row r="213" spans="1:27" x14ac:dyDescent="0.3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</row>
    <row r="214" spans="1:27" x14ac:dyDescent="0.3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</row>
    <row r="215" spans="1:27" x14ac:dyDescent="0.3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</row>
  </sheetData>
  <mergeCells count="218">
    <mergeCell ref="A203:K204"/>
    <mergeCell ref="A201:C201"/>
    <mergeCell ref="A175:C175"/>
    <mergeCell ref="A176:K176"/>
    <mergeCell ref="A177:A178"/>
    <mergeCell ref="B177:B178"/>
    <mergeCell ref="C177:C178"/>
    <mergeCell ref="D177:G177"/>
    <mergeCell ref="H177:J177"/>
    <mergeCell ref="K177:K178"/>
    <mergeCell ref="A187:C187"/>
    <mergeCell ref="A188:K188"/>
    <mergeCell ref="A189:A190"/>
    <mergeCell ref="B189:B190"/>
    <mergeCell ref="C189:C190"/>
    <mergeCell ref="D189:G189"/>
    <mergeCell ref="H189:J189"/>
    <mergeCell ref="K189:K190"/>
    <mergeCell ref="A164:E165"/>
    <mergeCell ref="F164:G165"/>
    <mergeCell ref="A168:K169"/>
    <mergeCell ref="A170:K170"/>
    <mergeCell ref="A171:A172"/>
    <mergeCell ref="B171:B172"/>
    <mergeCell ref="C171:C172"/>
    <mergeCell ref="D171:G171"/>
    <mergeCell ref="H171:J171"/>
    <mergeCell ref="K171:K172"/>
    <mergeCell ref="D160:E160"/>
    <mergeCell ref="F160:G160"/>
    <mergeCell ref="D161:E161"/>
    <mergeCell ref="F161:G161"/>
    <mergeCell ref="A162:E162"/>
    <mergeCell ref="F162:G162"/>
    <mergeCell ref="D157:E157"/>
    <mergeCell ref="F157:G157"/>
    <mergeCell ref="D158:E158"/>
    <mergeCell ref="F158:G158"/>
    <mergeCell ref="D159:E159"/>
    <mergeCell ref="F159:G159"/>
    <mergeCell ref="D154:E154"/>
    <mergeCell ref="F154:G154"/>
    <mergeCell ref="D155:E155"/>
    <mergeCell ref="F155:G155"/>
    <mergeCell ref="D156:E156"/>
    <mergeCell ref="F156:G156"/>
    <mergeCell ref="D151:E151"/>
    <mergeCell ref="F151:G151"/>
    <mergeCell ref="D152:E152"/>
    <mergeCell ref="F152:G152"/>
    <mergeCell ref="D153:E153"/>
    <mergeCell ref="F153:G153"/>
    <mergeCell ref="D148:E148"/>
    <mergeCell ref="F148:G148"/>
    <mergeCell ref="D149:E149"/>
    <mergeCell ref="F149:G149"/>
    <mergeCell ref="D150:E150"/>
    <mergeCell ref="F150:G150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A136:M136"/>
    <mergeCell ref="A138:G139"/>
    <mergeCell ref="A140:A141"/>
    <mergeCell ref="B140:B141"/>
    <mergeCell ref="C140:C141"/>
    <mergeCell ref="D140:E141"/>
    <mergeCell ref="F140:G140"/>
    <mergeCell ref="F141:G141"/>
    <mergeCell ref="A129:N130"/>
    <mergeCell ref="A131:A132"/>
    <mergeCell ref="B131:C132"/>
    <mergeCell ref="D131:F131"/>
    <mergeCell ref="G131:J131"/>
    <mergeCell ref="K131:K132"/>
    <mergeCell ref="L131:L132"/>
    <mergeCell ref="M131:N131"/>
    <mergeCell ref="D126:E126"/>
    <mergeCell ref="D127:E127"/>
    <mergeCell ref="F127:G127"/>
    <mergeCell ref="F126:G126"/>
    <mergeCell ref="H126:I126"/>
    <mergeCell ref="H127:I127"/>
    <mergeCell ref="J127:K127"/>
    <mergeCell ref="J126:K126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A106:A107"/>
    <mergeCell ref="C106:C107"/>
    <mergeCell ref="D108:E108"/>
    <mergeCell ref="D109:E109"/>
    <mergeCell ref="D110:E110"/>
    <mergeCell ref="H124:I124"/>
    <mergeCell ref="H125:I125"/>
    <mergeCell ref="J125:K125"/>
    <mergeCell ref="J124:K124"/>
    <mergeCell ref="F123:G123"/>
    <mergeCell ref="F122:G122"/>
    <mergeCell ref="H122:I122"/>
    <mergeCell ref="H123:I123"/>
    <mergeCell ref="J123:K123"/>
    <mergeCell ref="J122:K122"/>
    <mergeCell ref="F125:G125"/>
    <mergeCell ref="F124:G124"/>
    <mergeCell ref="H120:I120"/>
    <mergeCell ref="H121:I121"/>
    <mergeCell ref="J121:K121"/>
    <mergeCell ref="J120:K120"/>
    <mergeCell ref="F119:G119"/>
    <mergeCell ref="F118:G118"/>
    <mergeCell ref="H118:I118"/>
    <mergeCell ref="H119:I119"/>
    <mergeCell ref="J119:K119"/>
    <mergeCell ref="J118:K118"/>
    <mergeCell ref="F121:G121"/>
    <mergeCell ref="F120:G120"/>
    <mergeCell ref="H116:I116"/>
    <mergeCell ref="H117:I117"/>
    <mergeCell ref="J117:K117"/>
    <mergeCell ref="J116:K116"/>
    <mergeCell ref="F115:G115"/>
    <mergeCell ref="F114:G114"/>
    <mergeCell ref="H114:I114"/>
    <mergeCell ref="H115:I115"/>
    <mergeCell ref="J115:K115"/>
    <mergeCell ref="J114:K114"/>
    <mergeCell ref="F117:G117"/>
    <mergeCell ref="F116:G116"/>
    <mergeCell ref="F113:G113"/>
    <mergeCell ref="F112:G112"/>
    <mergeCell ref="H112:I112"/>
    <mergeCell ref="H113:I113"/>
    <mergeCell ref="J113:K113"/>
    <mergeCell ref="J112:K112"/>
    <mergeCell ref="F111:G111"/>
    <mergeCell ref="F110:G110"/>
    <mergeCell ref="H110:I110"/>
    <mergeCell ref="H111:I111"/>
    <mergeCell ref="J111:K111"/>
    <mergeCell ref="J110:K110"/>
    <mergeCell ref="F109:G109"/>
    <mergeCell ref="F108:G108"/>
    <mergeCell ref="H108:I108"/>
    <mergeCell ref="H109:I109"/>
    <mergeCell ref="J109:K109"/>
    <mergeCell ref="J108:K108"/>
    <mergeCell ref="A104:K105"/>
    <mergeCell ref="D106:E107"/>
    <mergeCell ref="F106:G107"/>
    <mergeCell ref="H106:I107"/>
    <mergeCell ref="J106:K106"/>
    <mergeCell ref="J107:K107"/>
    <mergeCell ref="B106:B107"/>
    <mergeCell ref="A80:C80"/>
    <mergeCell ref="D80:N80"/>
    <mergeCell ref="A81:A82"/>
    <mergeCell ref="B81:B82"/>
    <mergeCell ref="C81:C82"/>
    <mergeCell ref="D81:F81"/>
    <mergeCell ref="G81:J81"/>
    <mergeCell ref="K81:K82"/>
    <mergeCell ref="L81:L82"/>
    <mergeCell ref="M81:N81"/>
    <mergeCell ref="A32:N33"/>
    <mergeCell ref="A57:C57"/>
    <mergeCell ref="D57:N57"/>
    <mergeCell ref="A58:A59"/>
    <mergeCell ref="B58:B59"/>
    <mergeCell ref="C58:C59"/>
    <mergeCell ref="D58:F58"/>
    <mergeCell ref="G58:J58"/>
    <mergeCell ref="K58:K59"/>
    <mergeCell ref="L58:L59"/>
    <mergeCell ref="M58:N58"/>
    <mergeCell ref="A34:C34"/>
    <mergeCell ref="D34:N34"/>
    <mergeCell ref="A35:A36"/>
    <mergeCell ref="B35:B36"/>
    <mergeCell ref="C35:C36"/>
    <mergeCell ref="D35:G35"/>
    <mergeCell ref="H35:J35"/>
    <mergeCell ref="K35:K36"/>
    <mergeCell ref="L35:L36"/>
    <mergeCell ref="M35:N35"/>
    <mergeCell ref="A27:K27"/>
    <mergeCell ref="B28:C28"/>
    <mergeCell ref="B29:C29"/>
    <mergeCell ref="B30:C30"/>
    <mergeCell ref="A1:L3"/>
    <mergeCell ref="A4:A5"/>
    <mergeCell ref="B4:B5"/>
    <mergeCell ref="C4:C5"/>
    <mergeCell ref="D4:G4"/>
    <mergeCell ref="H4:J4"/>
    <mergeCell ref="K4:K5"/>
    <mergeCell ref="L4:L5"/>
  </mergeCells>
  <pageMargins left="0.7" right="0.7" top="0.75" bottom="0.75" header="0.3" footer="0.3"/>
  <pageSetup orientation="portrait" r:id="rId1"/>
  <ignoredErrors>
    <ignoredError sqref="D1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5"/>
  <sheetViews>
    <sheetView topLeftCell="A194" workbookViewId="0">
      <selection activeCell="A202" sqref="A202:K203"/>
    </sheetView>
  </sheetViews>
  <sheetFormatPr defaultRowHeight="14.5" x14ac:dyDescent="0.35"/>
  <cols>
    <col min="1" max="1" width="4.54296875" customWidth="1"/>
    <col min="2" max="2" width="13.7265625" customWidth="1"/>
    <col min="3" max="3" width="23.7265625" customWidth="1"/>
    <col min="4" max="10" width="15.7265625" customWidth="1"/>
    <col min="11" max="11" width="15.54296875" customWidth="1"/>
    <col min="12" max="12" width="15.7265625" customWidth="1"/>
    <col min="13" max="13" width="17.7265625" customWidth="1"/>
    <col min="14" max="14" width="17.54296875" customWidth="1"/>
  </cols>
  <sheetData>
    <row r="1" spans="1:27" x14ac:dyDescent="0.3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x14ac:dyDescent="0.3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x14ac:dyDescent="0.3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ht="15.5" x14ac:dyDescent="0.35">
      <c r="A4" s="126" t="s">
        <v>1</v>
      </c>
      <c r="B4" s="126" t="s">
        <v>2</v>
      </c>
      <c r="C4" s="126" t="s">
        <v>3</v>
      </c>
      <c r="D4" s="128" t="s">
        <v>6</v>
      </c>
      <c r="E4" s="129"/>
      <c r="F4" s="129"/>
      <c r="G4" s="130"/>
      <c r="H4" s="128" t="s">
        <v>11</v>
      </c>
      <c r="I4" s="129"/>
      <c r="J4" s="130"/>
      <c r="K4" s="126" t="s">
        <v>4</v>
      </c>
      <c r="L4" s="126" t="s">
        <v>5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 ht="15.5" x14ac:dyDescent="0.35">
      <c r="A5" s="127"/>
      <c r="B5" s="127"/>
      <c r="C5" s="127"/>
      <c r="D5" s="40" t="s">
        <v>7</v>
      </c>
      <c r="E5" s="40" t="s">
        <v>8</v>
      </c>
      <c r="F5" s="40" t="s">
        <v>9</v>
      </c>
      <c r="G5" s="40" t="s">
        <v>10</v>
      </c>
      <c r="H5" s="40" t="s">
        <v>8</v>
      </c>
      <c r="I5" s="40" t="s">
        <v>12</v>
      </c>
      <c r="J5" s="40" t="s">
        <v>13</v>
      </c>
      <c r="K5" s="127"/>
      <c r="L5" s="127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15.5" x14ac:dyDescent="0.35">
      <c r="A6" s="8" t="s">
        <v>14</v>
      </c>
      <c r="B6" s="8" t="s">
        <v>34</v>
      </c>
      <c r="C6" s="9" t="s">
        <v>54</v>
      </c>
      <c r="D6" s="10">
        <v>115</v>
      </c>
      <c r="E6" s="10">
        <v>76</v>
      </c>
      <c r="F6" s="10">
        <v>77</v>
      </c>
      <c r="G6" s="10">
        <v>79</v>
      </c>
      <c r="H6" s="10">
        <v>77</v>
      </c>
      <c r="I6" s="10">
        <v>79</v>
      </c>
      <c r="J6" s="10">
        <v>79</v>
      </c>
      <c r="K6" s="18">
        <v>60</v>
      </c>
      <c r="L6" s="11" t="s">
        <v>74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15.5" x14ac:dyDescent="0.35">
      <c r="A7" s="8" t="s">
        <v>15</v>
      </c>
      <c r="B7" s="8" t="s">
        <v>35</v>
      </c>
      <c r="C7" s="9" t="s">
        <v>55</v>
      </c>
      <c r="D7" s="10">
        <v>120</v>
      </c>
      <c r="E7" s="10">
        <v>77</v>
      </c>
      <c r="F7" s="10">
        <v>85</v>
      </c>
      <c r="G7" s="10">
        <v>79</v>
      </c>
      <c r="H7" s="10">
        <v>77</v>
      </c>
      <c r="I7" s="10">
        <v>81</v>
      </c>
      <c r="J7" s="10">
        <v>84</v>
      </c>
      <c r="K7" s="18">
        <v>60</v>
      </c>
      <c r="L7" s="11" t="s">
        <v>74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15.5" x14ac:dyDescent="0.35">
      <c r="A8" s="8" t="s">
        <v>16</v>
      </c>
      <c r="B8" s="8" t="s">
        <v>36</v>
      </c>
      <c r="C8" s="9" t="s">
        <v>56</v>
      </c>
      <c r="D8" s="10">
        <v>115</v>
      </c>
      <c r="E8" s="10">
        <v>77</v>
      </c>
      <c r="F8" s="10">
        <v>79</v>
      </c>
      <c r="G8" s="10">
        <v>79</v>
      </c>
      <c r="H8" s="10">
        <v>77</v>
      </c>
      <c r="I8" s="10">
        <v>80</v>
      </c>
      <c r="J8" s="10">
        <v>84</v>
      </c>
      <c r="K8" s="18">
        <v>60</v>
      </c>
      <c r="L8" s="11" t="s">
        <v>74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15.5" x14ac:dyDescent="0.35">
      <c r="A9" s="8" t="s">
        <v>17</v>
      </c>
      <c r="B9" s="8" t="s">
        <v>37</v>
      </c>
      <c r="C9" s="9" t="s">
        <v>57</v>
      </c>
      <c r="D9" s="10">
        <v>110</v>
      </c>
      <c r="E9" s="10">
        <v>76</v>
      </c>
      <c r="F9" s="10">
        <v>79</v>
      </c>
      <c r="G9" s="10">
        <v>79</v>
      </c>
      <c r="H9" s="10">
        <v>78</v>
      </c>
      <c r="I9" s="10">
        <v>81</v>
      </c>
      <c r="J9" s="10">
        <v>84</v>
      </c>
      <c r="K9" s="18">
        <v>60</v>
      </c>
      <c r="L9" s="11" t="s">
        <v>74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15.5" x14ac:dyDescent="0.35">
      <c r="A10" s="8" t="s">
        <v>18</v>
      </c>
      <c r="B10" s="8" t="s">
        <v>38</v>
      </c>
      <c r="C10" s="9" t="s">
        <v>58</v>
      </c>
      <c r="D10" s="10">
        <v>112</v>
      </c>
      <c r="E10" s="10">
        <v>76</v>
      </c>
      <c r="F10" s="10">
        <v>80</v>
      </c>
      <c r="G10" s="10">
        <v>83</v>
      </c>
      <c r="H10" s="10">
        <v>77</v>
      </c>
      <c r="I10" s="10">
        <v>81</v>
      </c>
      <c r="J10" s="10">
        <v>84</v>
      </c>
      <c r="K10" s="18">
        <v>60</v>
      </c>
      <c r="L10" s="11" t="s">
        <v>74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5.5" x14ac:dyDescent="0.35">
      <c r="A11" s="8" t="s">
        <v>19</v>
      </c>
      <c r="B11" s="8" t="s">
        <v>39</v>
      </c>
      <c r="C11" s="9" t="s">
        <v>59</v>
      </c>
      <c r="D11" s="10">
        <v>109</v>
      </c>
      <c r="E11" s="10">
        <v>76</v>
      </c>
      <c r="F11" s="10">
        <v>77</v>
      </c>
      <c r="G11" s="10">
        <v>84</v>
      </c>
      <c r="H11" s="10">
        <v>77</v>
      </c>
      <c r="I11" s="10">
        <v>80</v>
      </c>
      <c r="J11" s="10">
        <v>81</v>
      </c>
      <c r="K11" s="18">
        <v>60</v>
      </c>
      <c r="L11" s="11" t="s">
        <v>74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 ht="15.5" x14ac:dyDescent="0.35">
      <c r="A12" s="8" t="s">
        <v>20</v>
      </c>
      <c r="B12" s="8" t="s">
        <v>40</v>
      </c>
      <c r="C12" s="9" t="s">
        <v>60</v>
      </c>
      <c r="D12" s="10">
        <v>105</v>
      </c>
      <c r="E12" s="10">
        <v>76</v>
      </c>
      <c r="F12" s="10">
        <v>81</v>
      </c>
      <c r="G12" s="10">
        <v>83</v>
      </c>
      <c r="H12" s="10">
        <v>77</v>
      </c>
      <c r="I12" s="10">
        <v>82</v>
      </c>
      <c r="J12" s="10">
        <v>84</v>
      </c>
      <c r="K12" s="18">
        <v>60</v>
      </c>
      <c r="L12" s="11" t="s">
        <v>74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15.5" x14ac:dyDescent="0.35">
      <c r="A13" s="8" t="s">
        <v>21</v>
      </c>
      <c r="B13" s="8" t="s">
        <v>41</v>
      </c>
      <c r="C13" s="9" t="s">
        <v>61</v>
      </c>
      <c r="D13" s="10">
        <v>110</v>
      </c>
      <c r="E13" s="10">
        <v>76</v>
      </c>
      <c r="F13" s="10">
        <v>80</v>
      </c>
      <c r="G13" s="10">
        <v>83</v>
      </c>
      <c r="H13" s="10">
        <v>76</v>
      </c>
      <c r="I13" s="10">
        <v>81</v>
      </c>
      <c r="J13" s="10">
        <v>81</v>
      </c>
      <c r="K13" s="18">
        <v>60</v>
      </c>
      <c r="L13" s="11" t="s">
        <v>74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15.5" x14ac:dyDescent="0.35">
      <c r="A14" s="8" t="s">
        <v>22</v>
      </c>
      <c r="B14" s="8" t="s">
        <v>42</v>
      </c>
      <c r="C14" s="9" t="s">
        <v>62</v>
      </c>
      <c r="D14" s="10">
        <v>112</v>
      </c>
      <c r="E14" s="10">
        <v>80</v>
      </c>
      <c r="F14" s="10">
        <v>77</v>
      </c>
      <c r="G14" s="10">
        <v>80</v>
      </c>
      <c r="H14" s="10">
        <v>78</v>
      </c>
      <c r="I14" s="10">
        <v>80</v>
      </c>
      <c r="J14" s="10">
        <v>80</v>
      </c>
      <c r="K14" s="18">
        <v>60</v>
      </c>
      <c r="L14" s="11" t="s">
        <v>74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ht="15.5" x14ac:dyDescent="0.35">
      <c r="A15" s="8" t="s">
        <v>23</v>
      </c>
      <c r="B15" s="8" t="s">
        <v>43</v>
      </c>
      <c r="C15" s="9" t="s">
        <v>63</v>
      </c>
      <c r="D15" s="10">
        <v>120</v>
      </c>
      <c r="E15" s="10">
        <v>78</v>
      </c>
      <c r="F15" s="10">
        <v>80</v>
      </c>
      <c r="G15" s="10">
        <v>81</v>
      </c>
      <c r="H15" s="10">
        <v>78</v>
      </c>
      <c r="I15" s="10">
        <v>81</v>
      </c>
      <c r="J15" s="10">
        <v>86</v>
      </c>
      <c r="K15" s="18">
        <v>60</v>
      </c>
      <c r="L15" s="11" t="s">
        <v>74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 ht="15.5" x14ac:dyDescent="0.35">
      <c r="A16" s="8" t="s">
        <v>24</v>
      </c>
      <c r="B16" s="8" t="s">
        <v>44</v>
      </c>
      <c r="C16" s="9" t="s">
        <v>64</v>
      </c>
      <c r="D16" s="10">
        <v>107</v>
      </c>
      <c r="E16" s="10">
        <v>75</v>
      </c>
      <c r="F16" s="10">
        <v>79</v>
      </c>
      <c r="G16" s="10">
        <v>75</v>
      </c>
      <c r="H16" s="10">
        <v>76</v>
      </c>
      <c r="I16" s="10">
        <v>80</v>
      </c>
      <c r="J16" s="10">
        <v>78</v>
      </c>
      <c r="K16" s="18">
        <v>40</v>
      </c>
      <c r="L16" s="11" t="s">
        <v>75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 ht="15.5" x14ac:dyDescent="0.35">
      <c r="A17" s="8" t="s">
        <v>25</v>
      </c>
      <c r="B17" s="8" t="s">
        <v>45</v>
      </c>
      <c r="C17" s="9" t="s">
        <v>65</v>
      </c>
      <c r="D17" s="10">
        <v>115</v>
      </c>
      <c r="E17" s="10">
        <v>76</v>
      </c>
      <c r="F17" s="10">
        <v>80</v>
      </c>
      <c r="G17" s="10">
        <v>77</v>
      </c>
      <c r="H17" s="10">
        <v>77</v>
      </c>
      <c r="I17" s="10">
        <v>81</v>
      </c>
      <c r="J17" s="10">
        <v>82</v>
      </c>
      <c r="K17" s="18">
        <v>40</v>
      </c>
      <c r="L17" s="11" t="s">
        <v>75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15.5" x14ac:dyDescent="0.35">
      <c r="A18" s="8" t="s">
        <v>26</v>
      </c>
      <c r="B18" s="8" t="s">
        <v>46</v>
      </c>
      <c r="C18" s="9" t="s">
        <v>66</v>
      </c>
      <c r="D18" s="10">
        <v>112</v>
      </c>
      <c r="E18" s="10">
        <v>78</v>
      </c>
      <c r="F18" s="10">
        <v>82</v>
      </c>
      <c r="G18" s="10">
        <v>75</v>
      </c>
      <c r="H18" s="10">
        <v>81</v>
      </c>
      <c r="I18" s="10">
        <v>80</v>
      </c>
      <c r="J18" s="10">
        <v>81</v>
      </c>
      <c r="K18" s="18">
        <v>40</v>
      </c>
      <c r="L18" s="11" t="s">
        <v>75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5.5" x14ac:dyDescent="0.35">
      <c r="A19" s="8" t="s">
        <v>27</v>
      </c>
      <c r="B19" s="8" t="s">
        <v>47</v>
      </c>
      <c r="C19" s="9" t="s">
        <v>67</v>
      </c>
      <c r="D19" s="10">
        <v>115</v>
      </c>
      <c r="E19" s="10">
        <v>79</v>
      </c>
      <c r="F19" s="10">
        <v>80</v>
      </c>
      <c r="G19" s="10">
        <v>75</v>
      </c>
      <c r="H19" s="10">
        <v>83</v>
      </c>
      <c r="I19" s="10">
        <v>81</v>
      </c>
      <c r="J19" s="10">
        <v>81</v>
      </c>
      <c r="K19" s="18">
        <v>40</v>
      </c>
      <c r="L19" s="11" t="s">
        <v>75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 ht="15.5" x14ac:dyDescent="0.35">
      <c r="A20" s="8" t="s">
        <v>28</v>
      </c>
      <c r="B20" s="8" t="s">
        <v>48</v>
      </c>
      <c r="C20" s="9" t="s">
        <v>68</v>
      </c>
      <c r="D20" s="10">
        <v>110</v>
      </c>
      <c r="E20" s="10">
        <v>76</v>
      </c>
      <c r="F20" s="10">
        <v>79</v>
      </c>
      <c r="G20" s="10">
        <v>78</v>
      </c>
      <c r="H20" s="10">
        <v>81</v>
      </c>
      <c r="I20" s="10">
        <v>82</v>
      </c>
      <c r="J20" s="10">
        <v>81</v>
      </c>
      <c r="K20" s="18">
        <v>40</v>
      </c>
      <c r="L20" s="11" t="s">
        <v>75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ht="15.5" x14ac:dyDescent="0.35">
      <c r="A21" s="8" t="s">
        <v>29</v>
      </c>
      <c r="B21" s="8" t="s">
        <v>49</v>
      </c>
      <c r="C21" s="9" t="s">
        <v>69</v>
      </c>
      <c r="D21" s="10">
        <v>107</v>
      </c>
      <c r="E21" s="10">
        <v>76</v>
      </c>
      <c r="F21" s="10">
        <v>77</v>
      </c>
      <c r="G21" s="10">
        <v>77</v>
      </c>
      <c r="H21" s="10">
        <v>77</v>
      </c>
      <c r="I21" s="10">
        <v>80</v>
      </c>
      <c r="J21" s="10">
        <v>79</v>
      </c>
      <c r="K21" s="18">
        <v>40</v>
      </c>
      <c r="L21" s="11" t="s">
        <v>75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 ht="15.5" x14ac:dyDescent="0.35">
      <c r="A22" s="8" t="s">
        <v>30</v>
      </c>
      <c r="B22" s="8" t="s">
        <v>50</v>
      </c>
      <c r="C22" s="9" t="s">
        <v>70</v>
      </c>
      <c r="D22" s="10">
        <v>118</v>
      </c>
      <c r="E22" s="10">
        <v>76</v>
      </c>
      <c r="F22" s="10">
        <v>80</v>
      </c>
      <c r="G22" s="10">
        <v>74</v>
      </c>
      <c r="H22" s="10">
        <v>81</v>
      </c>
      <c r="I22" s="10">
        <v>80</v>
      </c>
      <c r="J22" s="10">
        <v>83</v>
      </c>
      <c r="K22" s="18">
        <v>40</v>
      </c>
      <c r="L22" s="11" t="s">
        <v>75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15.5" x14ac:dyDescent="0.35">
      <c r="A23" s="8" t="s">
        <v>31</v>
      </c>
      <c r="B23" s="8" t="s">
        <v>51</v>
      </c>
      <c r="C23" s="9" t="s">
        <v>71</v>
      </c>
      <c r="D23" s="10">
        <v>120</v>
      </c>
      <c r="E23" s="10">
        <v>76</v>
      </c>
      <c r="F23" s="10">
        <v>80</v>
      </c>
      <c r="G23" s="10">
        <v>73</v>
      </c>
      <c r="H23" s="10">
        <v>83</v>
      </c>
      <c r="I23" s="10">
        <v>80</v>
      </c>
      <c r="J23" s="10">
        <v>82</v>
      </c>
      <c r="K23" s="18">
        <v>40</v>
      </c>
      <c r="L23" s="11" t="s">
        <v>75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15.5" x14ac:dyDescent="0.35">
      <c r="A24" s="8" t="s">
        <v>32</v>
      </c>
      <c r="B24" s="8" t="s">
        <v>52</v>
      </c>
      <c r="C24" s="9" t="s">
        <v>72</v>
      </c>
      <c r="D24" s="10">
        <v>114</v>
      </c>
      <c r="E24" s="10">
        <v>81</v>
      </c>
      <c r="F24" s="10">
        <v>79</v>
      </c>
      <c r="G24" s="10">
        <v>73</v>
      </c>
      <c r="H24" s="10">
        <v>77</v>
      </c>
      <c r="I24" s="10">
        <v>82</v>
      </c>
      <c r="J24" s="10">
        <v>81</v>
      </c>
      <c r="K24" s="18">
        <v>40</v>
      </c>
      <c r="L24" s="11" t="s">
        <v>75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15.5" x14ac:dyDescent="0.35">
      <c r="A25" s="8" t="s">
        <v>33</v>
      </c>
      <c r="B25" s="8" t="s">
        <v>53</v>
      </c>
      <c r="C25" s="9" t="s">
        <v>73</v>
      </c>
      <c r="D25" s="10">
        <v>110</v>
      </c>
      <c r="E25" s="10">
        <v>79</v>
      </c>
      <c r="F25" s="10">
        <v>84</v>
      </c>
      <c r="G25" s="10">
        <v>80</v>
      </c>
      <c r="H25" s="10">
        <v>80</v>
      </c>
      <c r="I25" s="10">
        <v>82</v>
      </c>
      <c r="J25" s="10">
        <v>80</v>
      </c>
      <c r="K25" s="10">
        <v>40</v>
      </c>
      <c r="L25" s="11" t="s">
        <v>75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x14ac:dyDescent="0.3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ht="21" x14ac:dyDescent="0.35">
      <c r="A27" s="132" t="s">
        <v>104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 ht="15.5" x14ac:dyDescent="0.35">
      <c r="A28" s="8">
        <v>1</v>
      </c>
      <c r="B28" s="133" t="s">
        <v>109</v>
      </c>
      <c r="C28" s="133"/>
      <c r="D28" s="25">
        <f>iterasi2!D175</f>
        <v>120</v>
      </c>
      <c r="E28" s="25">
        <f>iterasi2!E175</f>
        <v>77.5</v>
      </c>
      <c r="F28" s="25">
        <f>iterasi2!F175</f>
        <v>82.5</v>
      </c>
      <c r="G28" s="25">
        <f>iterasi2!G175</f>
        <v>80</v>
      </c>
      <c r="H28" s="25">
        <f>iterasi2!H175</f>
        <v>77.5</v>
      </c>
      <c r="I28" s="25">
        <f>iterasi2!I175</f>
        <v>81</v>
      </c>
      <c r="J28" s="25">
        <f>iterasi2!J175</f>
        <v>85</v>
      </c>
      <c r="K28" s="25">
        <f>iterasi2!K175</f>
        <v>60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ht="15.5" x14ac:dyDescent="0.35">
      <c r="A29" s="8">
        <v>2</v>
      </c>
      <c r="B29" s="133" t="s">
        <v>109</v>
      </c>
      <c r="C29" s="133"/>
      <c r="D29" s="10">
        <f>iterasi2!D187</f>
        <v>111</v>
      </c>
      <c r="E29" s="10">
        <f>iterasi2!E187</f>
        <v>76.625</v>
      </c>
      <c r="F29" s="10">
        <f>iterasi2!F187</f>
        <v>78.75</v>
      </c>
      <c r="G29" s="10">
        <f>iterasi2!G187</f>
        <v>81.25</v>
      </c>
      <c r="H29" s="10">
        <f>iterasi2!H187</f>
        <v>77.125</v>
      </c>
      <c r="I29" s="10">
        <f>iterasi2!I187</f>
        <v>80.5</v>
      </c>
      <c r="J29" s="10">
        <f>iterasi2!J187</f>
        <v>82.125</v>
      </c>
      <c r="K29" s="10">
        <f>iterasi2!K187</f>
        <v>60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t="15.5" x14ac:dyDescent="0.35">
      <c r="A30" s="8">
        <v>3</v>
      </c>
      <c r="B30" s="133" t="s">
        <v>109</v>
      </c>
      <c r="C30" s="133"/>
      <c r="D30" s="10">
        <f>iterasi2!D201</f>
        <v>112.8</v>
      </c>
      <c r="E30" s="10">
        <f>iterasi2!E201</f>
        <v>77.2</v>
      </c>
      <c r="F30" s="10">
        <f>iterasi2!F201</f>
        <v>80</v>
      </c>
      <c r="G30" s="10">
        <f>iterasi2!G201</f>
        <v>75.7</v>
      </c>
      <c r="H30" s="10">
        <f>iterasi2!H201</f>
        <v>79.599999999999994</v>
      </c>
      <c r="I30" s="10">
        <f>iterasi2!I201</f>
        <v>80.8</v>
      </c>
      <c r="J30" s="10">
        <f>iterasi2!J201</f>
        <v>80.8</v>
      </c>
      <c r="K30" s="10">
        <f>iterasi2!K201</f>
        <v>40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x14ac:dyDescent="0.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 x14ac:dyDescent="0.35">
      <c r="A32" s="134" t="s">
        <v>105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 x14ac:dyDescent="0.35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 ht="15.5" x14ac:dyDescent="0.35">
      <c r="A34" s="135" t="s">
        <v>115</v>
      </c>
      <c r="B34" s="135"/>
      <c r="C34" s="135"/>
      <c r="D34" s="136" t="s">
        <v>77</v>
      </c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 ht="15.5" x14ac:dyDescent="0.35">
      <c r="A35" s="131" t="s">
        <v>1</v>
      </c>
      <c r="B35" s="131" t="s">
        <v>2</v>
      </c>
      <c r="C35" s="121" t="s">
        <v>3</v>
      </c>
      <c r="D35" s="122" t="s">
        <v>6</v>
      </c>
      <c r="E35" s="122"/>
      <c r="F35" s="122"/>
      <c r="G35" s="122"/>
      <c r="H35" s="122" t="s">
        <v>11</v>
      </c>
      <c r="I35" s="122"/>
      <c r="J35" s="122"/>
      <c r="K35" s="121" t="s">
        <v>4</v>
      </c>
      <c r="L35" s="121" t="s">
        <v>5</v>
      </c>
      <c r="M35" s="121" t="s">
        <v>80</v>
      </c>
      <c r="N35" s="121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15.5" x14ac:dyDescent="0.35">
      <c r="A36" s="131"/>
      <c r="B36" s="131"/>
      <c r="C36" s="121"/>
      <c r="D36" s="40" t="s">
        <v>7</v>
      </c>
      <c r="E36" s="40" t="s">
        <v>8</v>
      </c>
      <c r="F36" s="40" t="s">
        <v>9</v>
      </c>
      <c r="G36" s="40" t="s">
        <v>10</v>
      </c>
      <c r="H36" s="40" t="s">
        <v>8</v>
      </c>
      <c r="I36" s="40" t="s">
        <v>12</v>
      </c>
      <c r="J36" s="40" t="s">
        <v>13</v>
      </c>
      <c r="K36" s="121"/>
      <c r="L36" s="121"/>
      <c r="M36" s="41" t="s">
        <v>81</v>
      </c>
      <c r="N36" s="41" t="s">
        <v>82</v>
      </c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 ht="15.5" x14ac:dyDescent="0.35">
      <c r="A37" s="3" t="s">
        <v>14</v>
      </c>
      <c r="B37" s="3" t="s">
        <v>34</v>
      </c>
      <c r="C37" s="1" t="s">
        <v>54</v>
      </c>
      <c r="D37" s="5">
        <f>POWER(D6-D28,2)</f>
        <v>25</v>
      </c>
      <c r="E37" s="5">
        <f t="shared" ref="E37:K37" si="0">POWER(E28-E6,2)</f>
        <v>2.25</v>
      </c>
      <c r="F37" s="5">
        <f t="shared" si="0"/>
        <v>30.25</v>
      </c>
      <c r="G37" s="5">
        <f t="shared" si="0"/>
        <v>1</v>
      </c>
      <c r="H37" s="5">
        <f t="shared" si="0"/>
        <v>0.25</v>
      </c>
      <c r="I37" s="5">
        <f t="shared" si="0"/>
        <v>4</v>
      </c>
      <c r="J37" s="5">
        <f t="shared" si="0"/>
        <v>36</v>
      </c>
      <c r="K37" s="5">
        <f t="shared" si="0"/>
        <v>0</v>
      </c>
      <c r="L37" s="2" t="s">
        <v>74</v>
      </c>
      <c r="M37" s="47">
        <f>SQRT(D37+E37+F37+G37+H37+I37+J37+K37)</f>
        <v>9.9373034571758954</v>
      </c>
      <c r="N37" s="55">
        <f>SQRT(M37)</f>
        <v>3.1523488793558201</v>
      </c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 ht="15.5" x14ac:dyDescent="0.35">
      <c r="A38" s="3" t="s">
        <v>15</v>
      </c>
      <c r="B38" s="3" t="s">
        <v>35</v>
      </c>
      <c r="C38" s="1" t="s">
        <v>55</v>
      </c>
      <c r="D38" s="5">
        <f>POWER(D7-D28,2)</f>
        <v>0</v>
      </c>
      <c r="E38" s="5">
        <f t="shared" ref="E38:K38" si="1">POWER(E28-E7,2)</f>
        <v>0.25</v>
      </c>
      <c r="F38" s="5">
        <f t="shared" si="1"/>
        <v>6.25</v>
      </c>
      <c r="G38" s="5">
        <f t="shared" si="1"/>
        <v>1</v>
      </c>
      <c r="H38" s="5">
        <f t="shared" si="1"/>
        <v>0.25</v>
      </c>
      <c r="I38" s="5">
        <f t="shared" si="1"/>
        <v>0</v>
      </c>
      <c r="J38" s="5">
        <f t="shared" si="1"/>
        <v>1</v>
      </c>
      <c r="K38" s="5">
        <f t="shared" si="1"/>
        <v>0</v>
      </c>
      <c r="L38" s="2" t="s">
        <v>74</v>
      </c>
      <c r="M38" s="47">
        <f t="shared" ref="M38:M56" si="2">SQRT(D38+E38+F38+G38+H38+I38+J38+K38)</f>
        <v>2.9580398915498081</v>
      </c>
      <c r="N38" s="55">
        <f t="shared" ref="N38:N56" si="3">SQRT(M38)</f>
        <v>1.7198953141251965</v>
      </c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ht="15.5" x14ac:dyDescent="0.35">
      <c r="A39" s="3" t="s">
        <v>16</v>
      </c>
      <c r="B39" s="3" t="s">
        <v>36</v>
      </c>
      <c r="C39" s="1" t="s">
        <v>56</v>
      </c>
      <c r="D39" s="5">
        <f>POWER(D8-D28,2)</f>
        <v>25</v>
      </c>
      <c r="E39" s="5">
        <f t="shared" ref="E39:K39" si="4">POWER(E28-E8,2)</f>
        <v>0.25</v>
      </c>
      <c r="F39" s="5">
        <f t="shared" si="4"/>
        <v>12.25</v>
      </c>
      <c r="G39" s="5">
        <f t="shared" si="4"/>
        <v>1</v>
      </c>
      <c r="H39" s="5">
        <f t="shared" si="4"/>
        <v>0.25</v>
      </c>
      <c r="I39" s="5">
        <f t="shared" si="4"/>
        <v>1</v>
      </c>
      <c r="J39" s="5">
        <f t="shared" si="4"/>
        <v>1</v>
      </c>
      <c r="K39" s="5">
        <f t="shared" si="4"/>
        <v>0</v>
      </c>
      <c r="L39" s="2" t="s">
        <v>74</v>
      </c>
      <c r="M39" s="47">
        <f t="shared" si="2"/>
        <v>6.383572667401852</v>
      </c>
      <c r="N39" s="55">
        <f t="shared" si="3"/>
        <v>2.5265733053687267</v>
      </c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ht="15.5" x14ac:dyDescent="0.35">
      <c r="A40" s="3" t="s">
        <v>17</v>
      </c>
      <c r="B40" s="3" t="s">
        <v>37</v>
      </c>
      <c r="C40" s="1" t="s">
        <v>57</v>
      </c>
      <c r="D40" s="5">
        <f>POWER(D9-D28,2)</f>
        <v>100</v>
      </c>
      <c r="E40" s="5">
        <f t="shared" ref="E40:K40" si="5">POWER(E28-E9,2)</f>
        <v>2.25</v>
      </c>
      <c r="F40" s="5">
        <f t="shared" si="5"/>
        <v>12.25</v>
      </c>
      <c r="G40" s="5">
        <f t="shared" si="5"/>
        <v>1</v>
      </c>
      <c r="H40" s="5">
        <f t="shared" si="5"/>
        <v>0.25</v>
      </c>
      <c r="I40" s="5">
        <f t="shared" si="5"/>
        <v>0</v>
      </c>
      <c r="J40" s="5">
        <f t="shared" si="5"/>
        <v>1</v>
      </c>
      <c r="K40" s="5">
        <f t="shared" si="5"/>
        <v>0</v>
      </c>
      <c r="L40" s="2" t="s">
        <v>74</v>
      </c>
      <c r="M40" s="47">
        <f t="shared" si="2"/>
        <v>10.805091392487155</v>
      </c>
      <c r="N40" s="55">
        <f t="shared" si="3"/>
        <v>3.2871098844558202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 ht="15.5" x14ac:dyDescent="0.35">
      <c r="A41" s="3" t="s">
        <v>18</v>
      </c>
      <c r="B41" s="3" t="s">
        <v>38</v>
      </c>
      <c r="C41" s="1" t="s">
        <v>58</v>
      </c>
      <c r="D41" s="5">
        <f>POWER(D10-D28,2)</f>
        <v>64</v>
      </c>
      <c r="E41" s="5">
        <f t="shared" ref="E41:K41" si="6">POWER(E28-E10,2)</f>
        <v>2.25</v>
      </c>
      <c r="F41" s="5">
        <f t="shared" si="6"/>
        <v>6.25</v>
      </c>
      <c r="G41" s="5">
        <f t="shared" si="6"/>
        <v>9</v>
      </c>
      <c r="H41" s="5">
        <f t="shared" si="6"/>
        <v>0.25</v>
      </c>
      <c r="I41" s="5">
        <f t="shared" si="6"/>
        <v>0</v>
      </c>
      <c r="J41" s="5">
        <f t="shared" si="6"/>
        <v>1</v>
      </c>
      <c r="K41" s="5">
        <f t="shared" si="6"/>
        <v>0</v>
      </c>
      <c r="L41" s="2" t="s">
        <v>74</v>
      </c>
      <c r="M41" s="47">
        <f t="shared" si="2"/>
        <v>9.0967026993301268</v>
      </c>
      <c r="N41" s="55">
        <f t="shared" si="3"/>
        <v>3.0160740540195836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 ht="15.5" x14ac:dyDescent="0.35">
      <c r="A42" s="3" t="s">
        <v>19</v>
      </c>
      <c r="B42" s="3" t="s">
        <v>39</v>
      </c>
      <c r="C42" s="1" t="s">
        <v>59</v>
      </c>
      <c r="D42" s="5">
        <f>POWER(D11-D28,2)</f>
        <v>121</v>
      </c>
      <c r="E42" s="5">
        <f t="shared" ref="E42:K42" si="7">POWER(E28-E11,2)</f>
        <v>2.25</v>
      </c>
      <c r="F42" s="5">
        <f t="shared" si="7"/>
        <v>30.25</v>
      </c>
      <c r="G42" s="5">
        <f t="shared" si="7"/>
        <v>16</v>
      </c>
      <c r="H42" s="5">
        <f t="shared" si="7"/>
        <v>0.25</v>
      </c>
      <c r="I42" s="5">
        <f t="shared" si="7"/>
        <v>1</v>
      </c>
      <c r="J42" s="5">
        <f t="shared" si="7"/>
        <v>16</v>
      </c>
      <c r="K42" s="5">
        <f t="shared" si="7"/>
        <v>0</v>
      </c>
      <c r="L42" s="2" t="s">
        <v>74</v>
      </c>
      <c r="M42" s="47">
        <f t="shared" si="2"/>
        <v>13.665650368716449</v>
      </c>
      <c r="N42" s="55">
        <f t="shared" si="3"/>
        <v>3.6967080448307583</v>
      </c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 ht="15.5" x14ac:dyDescent="0.35">
      <c r="A43" s="3" t="s">
        <v>20</v>
      </c>
      <c r="B43" s="3" t="s">
        <v>40</v>
      </c>
      <c r="C43" s="1" t="s">
        <v>60</v>
      </c>
      <c r="D43" s="5">
        <f>POWER(D12-D28,2)</f>
        <v>225</v>
      </c>
      <c r="E43" s="5">
        <f t="shared" ref="E43:K43" si="8">POWER(E28-E12,2)</f>
        <v>2.25</v>
      </c>
      <c r="F43" s="5">
        <f t="shared" si="8"/>
        <v>2.25</v>
      </c>
      <c r="G43" s="5">
        <f t="shared" si="8"/>
        <v>9</v>
      </c>
      <c r="H43" s="5">
        <f t="shared" si="8"/>
        <v>0.25</v>
      </c>
      <c r="I43" s="5">
        <f t="shared" si="8"/>
        <v>1</v>
      </c>
      <c r="J43" s="5">
        <f t="shared" si="8"/>
        <v>1</v>
      </c>
      <c r="K43" s="5">
        <f t="shared" si="8"/>
        <v>0</v>
      </c>
      <c r="L43" s="2" t="s">
        <v>74</v>
      </c>
      <c r="M43" s="47">
        <f t="shared" si="2"/>
        <v>15.5161206491829</v>
      </c>
      <c r="N43" s="55">
        <f t="shared" si="3"/>
        <v>3.9390507294502948</v>
      </c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 ht="15.5" x14ac:dyDescent="0.35">
      <c r="A44" s="3" t="s">
        <v>21</v>
      </c>
      <c r="B44" s="3" t="s">
        <v>41</v>
      </c>
      <c r="C44" s="1" t="s">
        <v>61</v>
      </c>
      <c r="D44" s="5">
        <f>POWER(D13-D28,2)</f>
        <v>100</v>
      </c>
      <c r="E44" s="5">
        <f t="shared" ref="E44:K44" si="9">POWER(E28-E13,2)</f>
        <v>2.25</v>
      </c>
      <c r="F44" s="5">
        <f t="shared" si="9"/>
        <v>6.25</v>
      </c>
      <c r="G44" s="5">
        <f t="shared" si="9"/>
        <v>9</v>
      </c>
      <c r="H44" s="5">
        <f t="shared" si="9"/>
        <v>2.25</v>
      </c>
      <c r="I44" s="5">
        <f t="shared" si="9"/>
        <v>0</v>
      </c>
      <c r="J44" s="5">
        <f t="shared" si="9"/>
        <v>16</v>
      </c>
      <c r="K44" s="5">
        <f t="shared" si="9"/>
        <v>0</v>
      </c>
      <c r="L44" s="2" t="s">
        <v>74</v>
      </c>
      <c r="M44" s="47">
        <f t="shared" si="2"/>
        <v>11.651180197731044</v>
      </c>
      <c r="N44" s="55">
        <f t="shared" si="3"/>
        <v>3.4133825155893449</v>
      </c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 ht="15.5" x14ac:dyDescent="0.35">
      <c r="A45" s="3" t="s">
        <v>22</v>
      </c>
      <c r="B45" s="3" t="s">
        <v>42</v>
      </c>
      <c r="C45" s="1" t="s">
        <v>62</v>
      </c>
      <c r="D45" s="5">
        <f>POWER(D14-D28,2)</f>
        <v>64</v>
      </c>
      <c r="E45" s="5">
        <f t="shared" ref="E45:K45" si="10">POWER(E28-E14,2)</f>
        <v>6.25</v>
      </c>
      <c r="F45" s="5">
        <f t="shared" si="10"/>
        <v>30.25</v>
      </c>
      <c r="G45" s="5">
        <f t="shared" si="10"/>
        <v>0</v>
      </c>
      <c r="H45" s="5">
        <f t="shared" si="10"/>
        <v>0.25</v>
      </c>
      <c r="I45" s="5">
        <f t="shared" si="10"/>
        <v>1</v>
      </c>
      <c r="J45" s="5">
        <f t="shared" si="10"/>
        <v>25</v>
      </c>
      <c r="K45" s="5">
        <f t="shared" si="10"/>
        <v>0</v>
      </c>
      <c r="L45" s="2" t="s">
        <v>74</v>
      </c>
      <c r="M45" s="47">
        <f t="shared" si="2"/>
        <v>11.258330249197702</v>
      </c>
      <c r="N45" s="55">
        <f t="shared" si="3"/>
        <v>3.3553435366885611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 ht="15.5" x14ac:dyDescent="0.35">
      <c r="A46" s="3" t="s">
        <v>23</v>
      </c>
      <c r="B46" s="3" t="s">
        <v>43</v>
      </c>
      <c r="C46" s="1" t="s">
        <v>63</v>
      </c>
      <c r="D46" s="5">
        <f>POWER(D15-D28,2)</f>
        <v>0</v>
      </c>
      <c r="E46" s="5">
        <f t="shared" ref="E46:K46" si="11">POWER(E28-E15,2)</f>
        <v>0.25</v>
      </c>
      <c r="F46" s="5">
        <f t="shared" si="11"/>
        <v>6.25</v>
      </c>
      <c r="G46" s="5">
        <f t="shared" si="11"/>
        <v>1</v>
      </c>
      <c r="H46" s="5">
        <f t="shared" si="11"/>
        <v>0.25</v>
      </c>
      <c r="I46" s="5">
        <f t="shared" si="11"/>
        <v>0</v>
      </c>
      <c r="J46" s="5">
        <f t="shared" si="11"/>
        <v>1</v>
      </c>
      <c r="K46" s="5">
        <f t="shared" si="11"/>
        <v>0</v>
      </c>
      <c r="L46" s="2" t="s">
        <v>74</v>
      </c>
      <c r="M46" s="47">
        <f t="shared" si="2"/>
        <v>2.9580398915498081</v>
      </c>
      <c r="N46" s="55">
        <f t="shared" si="3"/>
        <v>1.7198953141251965</v>
      </c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 ht="15.5" x14ac:dyDescent="0.35">
      <c r="A47" s="3" t="s">
        <v>24</v>
      </c>
      <c r="B47" s="3" t="s">
        <v>44</v>
      </c>
      <c r="C47" s="1" t="s">
        <v>64</v>
      </c>
      <c r="D47" s="5">
        <f>POWER(D16-D28,2)</f>
        <v>169</v>
      </c>
      <c r="E47" s="5">
        <f t="shared" ref="E47:K47" si="12">POWER(E28-E16,2)</f>
        <v>6.25</v>
      </c>
      <c r="F47" s="5">
        <f t="shared" si="12"/>
        <v>12.25</v>
      </c>
      <c r="G47" s="5">
        <f t="shared" si="12"/>
        <v>25</v>
      </c>
      <c r="H47" s="5">
        <f t="shared" si="12"/>
        <v>2.25</v>
      </c>
      <c r="I47" s="5">
        <f t="shared" si="12"/>
        <v>1</v>
      </c>
      <c r="J47" s="5">
        <f t="shared" si="12"/>
        <v>49</v>
      </c>
      <c r="K47" s="5">
        <f t="shared" si="12"/>
        <v>400</v>
      </c>
      <c r="L47" s="2" t="s">
        <v>75</v>
      </c>
      <c r="M47" s="47">
        <f t="shared" si="2"/>
        <v>25.782746168707476</v>
      </c>
      <c r="N47" s="55">
        <f t="shared" si="3"/>
        <v>5.0776713332695609</v>
      </c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 ht="15.5" x14ac:dyDescent="0.35">
      <c r="A48" s="3" t="s">
        <v>25</v>
      </c>
      <c r="B48" s="3" t="s">
        <v>45</v>
      </c>
      <c r="C48" s="1" t="s">
        <v>65</v>
      </c>
      <c r="D48" s="5">
        <f>POWER(D17-D28,2)</f>
        <v>25</v>
      </c>
      <c r="E48" s="5">
        <f t="shared" ref="E48:K48" si="13">POWER(E28-E17,2)</f>
        <v>2.25</v>
      </c>
      <c r="F48" s="5">
        <f t="shared" si="13"/>
        <v>6.25</v>
      </c>
      <c r="G48" s="5">
        <f t="shared" si="13"/>
        <v>9</v>
      </c>
      <c r="H48" s="5">
        <f t="shared" si="13"/>
        <v>0.25</v>
      </c>
      <c r="I48" s="5">
        <f t="shared" si="13"/>
        <v>0</v>
      </c>
      <c r="J48" s="5">
        <f t="shared" si="13"/>
        <v>9</v>
      </c>
      <c r="K48" s="5">
        <f t="shared" si="13"/>
        <v>400</v>
      </c>
      <c r="L48" s="2" t="s">
        <v>75</v>
      </c>
      <c r="M48" s="47">
        <f t="shared" si="2"/>
        <v>21.254411306832282</v>
      </c>
      <c r="N48" s="55">
        <f t="shared" si="3"/>
        <v>4.610250677222691</v>
      </c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15.5" x14ac:dyDescent="0.35">
      <c r="A49" s="3" t="s">
        <v>26</v>
      </c>
      <c r="B49" s="3" t="s">
        <v>46</v>
      </c>
      <c r="C49" s="1" t="s">
        <v>66</v>
      </c>
      <c r="D49" s="5">
        <f>POWER(D18-D28,2)</f>
        <v>64</v>
      </c>
      <c r="E49" s="5">
        <f t="shared" ref="E49:K49" si="14">POWER(E28-E18,2)</f>
        <v>0.25</v>
      </c>
      <c r="F49" s="5">
        <f t="shared" si="14"/>
        <v>0.25</v>
      </c>
      <c r="G49" s="5">
        <f t="shared" si="14"/>
        <v>25</v>
      </c>
      <c r="H49" s="5">
        <f t="shared" si="14"/>
        <v>12.25</v>
      </c>
      <c r="I49" s="5">
        <f t="shared" si="14"/>
        <v>1</v>
      </c>
      <c r="J49" s="5">
        <f t="shared" si="14"/>
        <v>16</v>
      </c>
      <c r="K49" s="5">
        <f t="shared" si="14"/>
        <v>400</v>
      </c>
      <c r="L49" s="2" t="s">
        <v>75</v>
      </c>
      <c r="M49" s="47">
        <f t="shared" si="2"/>
        <v>22.776083947860748</v>
      </c>
      <c r="N49" s="55">
        <f t="shared" si="3"/>
        <v>4.7724295644735024</v>
      </c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ht="15.5" x14ac:dyDescent="0.35">
      <c r="A50" s="3" t="s">
        <v>27</v>
      </c>
      <c r="B50" s="3" t="s">
        <v>47</v>
      </c>
      <c r="C50" s="1" t="s">
        <v>67</v>
      </c>
      <c r="D50" s="5">
        <f>POWER(D19-D28,2)</f>
        <v>25</v>
      </c>
      <c r="E50" s="5">
        <f t="shared" ref="E50:K50" si="15">POWER(E28-E19,2)</f>
        <v>2.25</v>
      </c>
      <c r="F50" s="5">
        <f t="shared" si="15"/>
        <v>6.25</v>
      </c>
      <c r="G50" s="5">
        <f t="shared" si="15"/>
        <v>25</v>
      </c>
      <c r="H50" s="5">
        <f t="shared" si="15"/>
        <v>30.25</v>
      </c>
      <c r="I50" s="5">
        <f t="shared" si="15"/>
        <v>0</v>
      </c>
      <c r="J50" s="5">
        <f t="shared" si="15"/>
        <v>16</v>
      </c>
      <c r="K50" s="5">
        <f t="shared" si="15"/>
        <v>400</v>
      </c>
      <c r="L50" s="2" t="s">
        <v>75</v>
      </c>
      <c r="M50" s="47">
        <f t="shared" si="2"/>
        <v>22.46664193866097</v>
      </c>
      <c r="N50" s="55">
        <f t="shared" si="3"/>
        <v>4.739898937599933</v>
      </c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ht="15.5" x14ac:dyDescent="0.35">
      <c r="A51" s="3" t="s">
        <v>28</v>
      </c>
      <c r="B51" s="3" t="s">
        <v>48</v>
      </c>
      <c r="C51" s="1" t="s">
        <v>68</v>
      </c>
      <c r="D51" s="5">
        <f>POWER(D20-D28,2)</f>
        <v>100</v>
      </c>
      <c r="E51" s="5">
        <f t="shared" ref="E51:J51" si="16">POWER(E28-E20,2)</f>
        <v>2.25</v>
      </c>
      <c r="F51" s="5">
        <f t="shared" si="16"/>
        <v>12.25</v>
      </c>
      <c r="G51" s="5">
        <f t="shared" si="16"/>
        <v>4</v>
      </c>
      <c r="H51" s="5">
        <f t="shared" si="16"/>
        <v>12.25</v>
      </c>
      <c r="I51" s="5">
        <f t="shared" si="16"/>
        <v>1</v>
      </c>
      <c r="J51" s="5">
        <f t="shared" si="16"/>
        <v>16</v>
      </c>
      <c r="K51" s="5">
        <f>POWER(K28-K20,2)</f>
        <v>400</v>
      </c>
      <c r="L51" s="2" t="s">
        <v>75</v>
      </c>
      <c r="M51" s="47">
        <f t="shared" si="2"/>
        <v>23.404059476936901</v>
      </c>
      <c r="N51" s="55">
        <f t="shared" si="3"/>
        <v>4.8377742275696267</v>
      </c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5.5" x14ac:dyDescent="0.35">
      <c r="A52" s="3" t="s">
        <v>29</v>
      </c>
      <c r="B52" s="3" t="s">
        <v>49</v>
      </c>
      <c r="C52" s="1" t="s">
        <v>69</v>
      </c>
      <c r="D52" s="5">
        <f>POWER(D21-D28,2)</f>
        <v>169</v>
      </c>
      <c r="E52" s="5">
        <f t="shared" ref="E52:K52" si="17">POWER(E28-E21,2)</f>
        <v>2.25</v>
      </c>
      <c r="F52" s="5">
        <f t="shared" si="17"/>
        <v>30.25</v>
      </c>
      <c r="G52" s="5">
        <f t="shared" si="17"/>
        <v>9</v>
      </c>
      <c r="H52" s="5">
        <f t="shared" si="17"/>
        <v>0.25</v>
      </c>
      <c r="I52" s="5">
        <f t="shared" si="17"/>
        <v>1</v>
      </c>
      <c r="J52" s="5">
        <f t="shared" si="17"/>
        <v>36</v>
      </c>
      <c r="K52" s="5">
        <f t="shared" si="17"/>
        <v>400</v>
      </c>
      <c r="L52" s="2" t="s">
        <v>75</v>
      </c>
      <c r="M52" s="47">
        <f t="shared" si="2"/>
        <v>25.450933185248825</v>
      </c>
      <c r="N52" s="55">
        <f t="shared" si="3"/>
        <v>5.0448917912328728</v>
      </c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 ht="15.5" x14ac:dyDescent="0.35">
      <c r="A53" s="3" t="s">
        <v>30</v>
      </c>
      <c r="B53" s="3" t="s">
        <v>50</v>
      </c>
      <c r="C53" s="1" t="s">
        <v>70</v>
      </c>
      <c r="D53" s="5">
        <f>POWER(D22-D28,2)</f>
        <v>4</v>
      </c>
      <c r="E53" s="5">
        <f t="shared" ref="E53:K53" si="18">POWER(E28-E22,2)</f>
        <v>2.25</v>
      </c>
      <c r="F53" s="5">
        <f t="shared" si="18"/>
        <v>6.25</v>
      </c>
      <c r="G53" s="5">
        <f t="shared" si="18"/>
        <v>36</v>
      </c>
      <c r="H53" s="5">
        <f t="shared" si="18"/>
        <v>12.25</v>
      </c>
      <c r="I53" s="5">
        <f t="shared" si="18"/>
        <v>1</v>
      </c>
      <c r="J53" s="5">
        <f t="shared" si="18"/>
        <v>4</v>
      </c>
      <c r="K53" s="5">
        <f t="shared" si="18"/>
        <v>400</v>
      </c>
      <c r="L53" s="2" t="s">
        <v>75</v>
      </c>
      <c r="M53" s="47">
        <f t="shared" si="2"/>
        <v>21.581241854907237</v>
      </c>
      <c r="N53" s="55">
        <f t="shared" si="3"/>
        <v>4.6455615220237085</v>
      </c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 ht="15.5" x14ac:dyDescent="0.35">
      <c r="A54" s="3" t="s">
        <v>31</v>
      </c>
      <c r="B54" s="3" t="s">
        <v>51</v>
      </c>
      <c r="C54" s="1" t="s">
        <v>71</v>
      </c>
      <c r="D54" s="5">
        <f>POWER(D23-D28,2)</f>
        <v>0</v>
      </c>
      <c r="E54" s="5">
        <f t="shared" ref="E54:K54" si="19">POWER(E28-E23,2)</f>
        <v>2.25</v>
      </c>
      <c r="F54" s="5">
        <f t="shared" si="19"/>
        <v>6.25</v>
      </c>
      <c r="G54" s="5">
        <f t="shared" si="19"/>
        <v>49</v>
      </c>
      <c r="H54" s="5">
        <f t="shared" si="19"/>
        <v>30.25</v>
      </c>
      <c r="I54" s="5">
        <f t="shared" si="19"/>
        <v>1</v>
      </c>
      <c r="J54" s="5">
        <f t="shared" si="19"/>
        <v>9</v>
      </c>
      <c r="K54" s="5">
        <f t="shared" si="19"/>
        <v>400</v>
      </c>
      <c r="L54" s="2" t="s">
        <v>75</v>
      </c>
      <c r="M54" s="47">
        <f t="shared" si="2"/>
        <v>22.310311517323104</v>
      </c>
      <c r="N54" s="55">
        <f t="shared" si="3"/>
        <v>4.7233792476703691</v>
      </c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 ht="15.5" x14ac:dyDescent="0.35">
      <c r="A55" s="3" t="s">
        <v>32</v>
      </c>
      <c r="B55" s="3" t="s">
        <v>52</v>
      </c>
      <c r="C55" s="1" t="s">
        <v>72</v>
      </c>
      <c r="D55" s="5">
        <f>POWER(D24-D28,2)</f>
        <v>36</v>
      </c>
      <c r="E55" s="5">
        <f t="shared" ref="E55:K55" si="20">POWER(E28-E24,2)</f>
        <v>12.25</v>
      </c>
      <c r="F55" s="5">
        <f t="shared" si="20"/>
        <v>12.25</v>
      </c>
      <c r="G55" s="5">
        <f t="shared" si="20"/>
        <v>49</v>
      </c>
      <c r="H55" s="5">
        <f t="shared" si="20"/>
        <v>0.25</v>
      </c>
      <c r="I55" s="5">
        <f t="shared" si="20"/>
        <v>1</v>
      </c>
      <c r="J55" s="5">
        <f t="shared" si="20"/>
        <v>16</v>
      </c>
      <c r="K55" s="5">
        <f t="shared" si="20"/>
        <v>400</v>
      </c>
      <c r="L55" s="2" t="s">
        <v>75</v>
      </c>
      <c r="M55" s="47">
        <f t="shared" si="2"/>
        <v>22.951034835057001</v>
      </c>
      <c r="N55" s="55">
        <f t="shared" si="3"/>
        <v>4.7907238320588883</v>
      </c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 ht="15.5" x14ac:dyDescent="0.35">
      <c r="A56" s="3" t="s">
        <v>33</v>
      </c>
      <c r="B56" s="3" t="s">
        <v>53</v>
      </c>
      <c r="C56" s="1" t="s">
        <v>73</v>
      </c>
      <c r="D56" s="5">
        <f>POWER(D25-D28,2)</f>
        <v>100</v>
      </c>
      <c r="E56" s="5">
        <f t="shared" ref="E56:K56" si="21">POWER(E28-E25,2)</f>
        <v>2.25</v>
      </c>
      <c r="F56" s="5">
        <f t="shared" si="21"/>
        <v>2.25</v>
      </c>
      <c r="G56" s="5">
        <f t="shared" si="21"/>
        <v>0</v>
      </c>
      <c r="H56" s="5">
        <f t="shared" si="21"/>
        <v>6.25</v>
      </c>
      <c r="I56" s="5">
        <f t="shared" si="21"/>
        <v>1</v>
      </c>
      <c r="J56" s="5">
        <f t="shared" si="21"/>
        <v>25</v>
      </c>
      <c r="K56" s="5">
        <f t="shared" si="21"/>
        <v>400</v>
      </c>
      <c r="L56" s="2" t="s">
        <v>75</v>
      </c>
      <c r="M56" s="47">
        <f t="shared" si="2"/>
        <v>23.167865676406191</v>
      </c>
      <c r="N56" s="55">
        <f t="shared" si="3"/>
        <v>4.8133009127215587</v>
      </c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 ht="15.5" x14ac:dyDescent="0.35">
      <c r="A57" s="135" t="s">
        <v>100</v>
      </c>
      <c r="B57" s="135"/>
      <c r="C57" s="135"/>
      <c r="D57" s="136" t="s">
        <v>77</v>
      </c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 ht="15.5" x14ac:dyDescent="0.35">
      <c r="A58" s="131" t="s">
        <v>1</v>
      </c>
      <c r="B58" s="131" t="s">
        <v>2</v>
      </c>
      <c r="C58" s="121" t="s">
        <v>3</v>
      </c>
      <c r="D58" s="122" t="s">
        <v>6</v>
      </c>
      <c r="E58" s="122"/>
      <c r="F58" s="122"/>
      <c r="G58" s="122"/>
      <c r="H58" s="122" t="s">
        <v>11</v>
      </c>
      <c r="I58" s="122"/>
      <c r="J58" s="122"/>
      <c r="K58" s="121" t="s">
        <v>4</v>
      </c>
      <c r="L58" s="121" t="s">
        <v>5</v>
      </c>
      <c r="M58" s="121" t="s">
        <v>80</v>
      </c>
      <c r="N58" s="121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 ht="15.5" x14ac:dyDescent="0.35">
      <c r="A59" s="131"/>
      <c r="B59" s="131"/>
      <c r="C59" s="121"/>
      <c r="D59" s="40" t="s">
        <v>7</v>
      </c>
      <c r="E59" s="40" t="s">
        <v>8</v>
      </c>
      <c r="F59" s="40" t="s">
        <v>9</v>
      </c>
      <c r="G59" s="40" t="s">
        <v>10</v>
      </c>
      <c r="H59" s="40" t="s">
        <v>8</v>
      </c>
      <c r="I59" s="40" t="s">
        <v>12</v>
      </c>
      <c r="J59" s="40" t="s">
        <v>13</v>
      </c>
      <c r="K59" s="121"/>
      <c r="L59" s="121"/>
      <c r="M59" s="41" t="s">
        <v>81</v>
      </c>
      <c r="N59" s="41" t="s">
        <v>82</v>
      </c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 ht="15.5" x14ac:dyDescent="0.35">
      <c r="A60" s="3" t="s">
        <v>14</v>
      </c>
      <c r="B60" s="3" t="s">
        <v>34</v>
      </c>
      <c r="C60" s="1" t="s">
        <v>54</v>
      </c>
      <c r="D60" s="5">
        <f>POWER(D6-D29,2)</f>
        <v>16</v>
      </c>
      <c r="E60" s="5">
        <f t="shared" ref="E60:K60" si="22">POWER(E29-E6,2)</f>
        <v>0.390625</v>
      </c>
      <c r="F60" s="5">
        <f t="shared" si="22"/>
        <v>3.0625</v>
      </c>
      <c r="G60" s="5">
        <f t="shared" si="22"/>
        <v>5.0625</v>
      </c>
      <c r="H60" s="5">
        <f t="shared" si="22"/>
        <v>1.5625E-2</v>
      </c>
      <c r="I60" s="5">
        <f t="shared" si="22"/>
        <v>2.25</v>
      </c>
      <c r="J60" s="5">
        <f t="shared" si="22"/>
        <v>9.765625</v>
      </c>
      <c r="K60" s="5">
        <f t="shared" si="22"/>
        <v>0</v>
      </c>
      <c r="L60" s="2" t="s">
        <v>74</v>
      </c>
      <c r="M60" s="47">
        <f>SQRT(D60+E60+F60+G60+H60+I60+J60+K60)</f>
        <v>6.0454011446718736</v>
      </c>
      <c r="N60" s="55">
        <f>SQRT(M60)</f>
        <v>2.4587397472428583</v>
      </c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 ht="15.5" x14ac:dyDescent="0.35">
      <c r="A61" s="3" t="s">
        <v>15</v>
      </c>
      <c r="B61" s="3" t="s">
        <v>35</v>
      </c>
      <c r="C61" s="1" t="s">
        <v>55</v>
      </c>
      <c r="D61" s="5">
        <f>POWER(D7-D29,2)</f>
        <v>81</v>
      </c>
      <c r="E61" s="5">
        <f t="shared" ref="E61:K61" si="23">POWER(E29-E7,2)</f>
        <v>0.140625</v>
      </c>
      <c r="F61" s="5">
        <f t="shared" si="23"/>
        <v>39.0625</v>
      </c>
      <c r="G61" s="5">
        <f t="shared" si="23"/>
        <v>5.0625</v>
      </c>
      <c r="H61" s="5">
        <f t="shared" si="23"/>
        <v>1.5625E-2</v>
      </c>
      <c r="I61" s="5">
        <f t="shared" si="23"/>
        <v>0.25</v>
      </c>
      <c r="J61" s="5">
        <f t="shared" si="23"/>
        <v>3.515625</v>
      </c>
      <c r="K61" s="5">
        <f t="shared" si="23"/>
        <v>0</v>
      </c>
      <c r="L61" s="2" t="s">
        <v>74</v>
      </c>
      <c r="M61" s="47">
        <f t="shared" ref="M61:M79" si="24">SQRT(D61+E61+F61+G61+H61+I61+J61+K61)</f>
        <v>11.35988006098656</v>
      </c>
      <c r="N61" s="55">
        <f t="shared" ref="N61:N79" si="25">SQRT(M61)</f>
        <v>3.3704421165459229</v>
      </c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 ht="15.5" x14ac:dyDescent="0.35">
      <c r="A62" s="3" t="s">
        <v>16</v>
      </c>
      <c r="B62" s="3" t="s">
        <v>36</v>
      </c>
      <c r="C62" s="1" t="s">
        <v>56</v>
      </c>
      <c r="D62" s="5">
        <f>POWER(D8-D29,2)</f>
        <v>16</v>
      </c>
      <c r="E62" s="5">
        <f t="shared" ref="E62:K62" si="26">POWER(E29-E8,2)</f>
        <v>0.140625</v>
      </c>
      <c r="F62" s="5">
        <f t="shared" si="26"/>
        <v>6.25E-2</v>
      </c>
      <c r="G62" s="5">
        <f t="shared" si="26"/>
        <v>5.0625</v>
      </c>
      <c r="H62" s="5">
        <f t="shared" si="26"/>
        <v>1.5625E-2</v>
      </c>
      <c r="I62" s="5">
        <f t="shared" si="26"/>
        <v>0.25</v>
      </c>
      <c r="J62" s="5">
        <f t="shared" si="26"/>
        <v>3.515625</v>
      </c>
      <c r="K62" s="5">
        <f t="shared" si="26"/>
        <v>0</v>
      </c>
      <c r="L62" s="2" t="s">
        <v>74</v>
      </c>
      <c r="M62" s="47">
        <f t="shared" si="24"/>
        <v>5.0046853047919004</v>
      </c>
      <c r="N62" s="55">
        <f t="shared" si="25"/>
        <v>2.2371153981839873</v>
      </c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 ht="15.5" x14ac:dyDescent="0.35">
      <c r="A63" s="3" t="s">
        <v>17</v>
      </c>
      <c r="B63" s="3" t="s">
        <v>37</v>
      </c>
      <c r="C63" s="1" t="s">
        <v>57</v>
      </c>
      <c r="D63" s="5">
        <f>POWER(D9-D29,2)</f>
        <v>1</v>
      </c>
      <c r="E63" s="5">
        <f t="shared" ref="E63:K63" si="27">POWER(E29-E9,2)</f>
        <v>0.390625</v>
      </c>
      <c r="F63" s="5">
        <f t="shared" si="27"/>
        <v>6.25E-2</v>
      </c>
      <c r="G63" s="5">
        <f t="shared" si="27"/>
        <v>5.0625</v>
      </c>
      <c r="H63" s="5">
        <f t="shared" si="27"/>
        <v>0.765625</v>
      </c>
      <c r="I63" s="5">
        <f t="shared" si="27"/>
        <v>0.25</v>
      </c>
      <c r="J63" s="5">
        <f t="shared" si="27"/>
        <v>3.515625</v>
      </c>
      <c r="K63" s="5">
        <f t="shared" si="27"/>
        <v>0</v>
      </c>
      <c r="L63" s="2" t="s">
        <v>74</v>
      </c>
      <c r="M63" s="47">
        <f t="shared" si="24"/>
        <v>3.3236839500770827</v>
      </c>
      <c r="N63" s="55">
        <f t="shared" si="25"/>
        <v>1.8230973506856629</v>
      </c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 ht="15.5" x14ac:dyDescent="0.35">
      <c r="A64" s="3" t="s">
        <v>18</v>
      </c>
      <c r="B64" s="3" t="s">
        <v>38</v>
      </c>
      <c r="C64" s="1" t="s">
        <v>58</v>
      </c>
      <c r="D64" s="5">
        <f>POWER(D10-D29,2)</f>
        <v>1</v>
      </c>
      <c r="E64" s="5">
        <f t="shared" ref="E64:J64" si="28">POWER(E29-E10,2)</f>
        <v>0.390625</v>
      </c>
      <c r="F64" s="5">
        <f t="shared" si="28"/>
        <v>1.5625</v>
      </c>
      <c r="G64" s="5">
        <f t="shared" si="28"/>
        <v>3.0625</v>
      </c>
      <c r="H64" s="5">
        <f t="shared" si="28"/>
        <v>1.5625E-2</v>
      </c>
      <c r="I64" s="5">
        <f t="shared" si="28"/>
        <v>0.25</v>
      </c>
      <c r="J64" s="5">
        <f t="shared" si="28"/>
        <v>3.515625</v>
      </c>
      <c r="K64" s="5">
        <f>POWER(K29-K10,2)</f>
        <v>0</v>
      </c>
      <c r="L64" s="2" t="s">
        <v>74</v>
      </c>
      <c r="M64" s="47">
        <f t="shared" si="24"/>
        <v>3.1299960063872287</v>
      </c>
      <c r="N64" s="55">
        <f t="shared" si="25"/>
        <v>1.769179472633353</v>
      </c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 ht="15.5" x14ac:dyDescent="0.35">
      <c r="A65" s="3" t="s">
        <v>19</v>
      </c>
      <c r="B65" s="3" t="s">
        <v>39</v>
      </c>
      <c r="C65" s="1" t="s">
        <v>59</v>
      </c>
      <c r="D65" s="5">
        <f>POWER(D11-D29,2)</f>
        <v>4</v>
      </c>
      <c r="E65" s="5">
        <f t="shared" ref="E65:K65" si="29">POWER(E29-E11,2)</f>
        <v>0.390625</v>
      </c>
      <c r="F65" s="5">
        <f t="shared" si="29"/>
        <v>3.0625</v>
      </c>
      <c r="G65" s="5">
        <f t="shared" si="29"/>
        <v>7.5625</v>
      </c>
      <c r="H65" s="5">
        <f t="shared" si="29"/>
        <v>1.5625E-2</v>
      </c>
      <c r="I65" s="5">
        <f t="shared" si="29"/>
        <v>0.25</v>
      </c>
      <c r="J65" s="5">
        <f t="shared" si="29"/>
        <v>1.265625</v>
      </c>
      <c r="K65" s="5">
        <f t="shared" si="29"/>
        <v>0</v>
      </c>
      <c r="L65" s="2" t="s">
        <v>74</v>
      </c>
      <c r="M65" s="47">
        <f t="shared" si="24"/>
        <v>4.0677850238182449</v>
      </c>
      <c r="N65" s="55">
        <f t="shared" si="25"/>
        <v>2.0168750640082407</v>
      </c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ht="15.5" x14ac:dyDescent="0.35">
      <c r="A66" s="3" t="s">
        <v>20</v>
      </c>
      <c r="B66" s="3" t="s">
        <v>40</v>
      </c>
      <c r="C66" s="1" t="s">
        <v>60</v>
      </c>
      <c r="D66" s="5">
        <f>POWER(D12-D29,2)</f>
        <v>36</v>
      </c>
      <c r="E66" s="5">
        <f t="shared" ref="E66:K66" si="30">POWER(E29-E12,2)</f>
        <v>0.390625</v>
      </c>
      <c r="F66" s="5">
        <f t="shared" si="30"/>
        <v>5.0625</v>
      </c>
      <c r="G66" s="5">
        <f t="shared" si="30"/>
        <v>3.0625</v>
      </c>
      <c r="H66" s="5">
        <f t="shared" si="30"/>
        <v>1.5625E-2</v>
      </c>
      <c r="I66" s="5">
        <f t="shared" si="30"/>
        <v>2.25</v>
      </c>
      <c r="J66" s="5">
        <f t="shared" si="30"/>
        <v>3.515625</v>
      </c>
      <c r="K66" s="5">
        <f t="shared" si="30"/>
        <v>0</v>
      </c>
      <c r="L66" s="2" t="s">
        <v>74</v>
      </c>
      <c r="M66" s="47">
        <f t="shared" si="24"/>
        <v>7.0920289762521413</v>
      </c>
      <c r="N66" s="55">
        <f t="shared" si="25"/>
        <v>2.6630863628977828</v>
      </c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 ht="15.5" x14ac:dyDescent="0.35">
      <c r="A67" s="3" t="s">
        <v>21</v>
      </c>
      <c r="B67" s="3" t="s">
        <v>41</v>
      </c>
      <c r="C67" s="1" t="s">
        <v>61</v>
      </c>
      <c r="D67" s="5">
        <f>POWER(D13-D29,2)</f>
        <v>1</v>
      </c>
      <c r="E67" s="5">
        <f t="shared" ref="E67:J67" si="31">POWER(E29-E13,2)</f>
        <v>0.390625</v>
      </c>
      <c r="F67" s="5">
        <f t="shared" si="31"/>
        <v>1.5625</v>
      </c>
      <c r="G67" s="5">
        <f t="shared" si="31"/>
        <v>3.0625</v>
      </c>
      <c r="H67" s="5">
        <f t="shared" si="31"/>
        <v>1.265625</v>
      </c>
      <c r="I67" s="5">
        <f t="shared" si="31"/>
        <v>0.25</v>
      </c>
      <c r="J67" s="5">
        <f t="shared" si="31"/>
        <v>1.265625</v>
      </c>
      <c r="K67" s="5">
        <f>POWER(K29-K13,2)</f>
        <v>0</v>
      </c>
      <c r="L67" s="2" t="s">
        <v>74</v>
      </c>
      <c r="M67" s="47">
        <f t="shared" si="24"/>
        <v>2.9659526294261682</v>
      </c>
      <c r="N67" s="55">
        <f t="shared" si="25"/>
        <v>1.7221941323283412</v>
      </c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 ht="15.5" x14ac:dyDescent="0.35">
      <c r="A68" s="3" t="s">
        <v>22</v>
      </c>
      <c r="B68" s="3" t="s">
        <v>42</v>
      </c>
      <c r="C68" s="1" t="s">
        <v>62</v>
      </c>
      <c r="D68" s="5">
        <f>POWER(D14-D29,2)</f>
        <v>1</v>
      </c>
      <c r="E68" s="5">
        <f t="shared" ref="E68:K68" si="32">POWER(E29-E14,2)</f>
        <v>11.390625</v>
      </c>
      <c r="F68" s="5">
        <f t="shared" si="32"/>
        <v>3.0625</v>
      </c>
      <c r="G68" s="5">
        <f t="shared" si="32"/>
        <v>1.5625</v>
      </c>
      <c r="H68" s="5">
        <f t="shared" si="32"/>
        <v>0.765625</v>
      </c>
      <c r="I68" s="5">
        <f t="shared" si="32"/>
        <v>0.25</v>
      </c>
      <c r="J68" s="5">
        <f t="shared" si="32"/>
        <v>4.515625</v>
      </c>
      <c r="K68" s="5">
        <f t="shared" si="32"/>
        <v>0</v>
      </c>
      <c r="L68" s="2" t="s">
        <v>74</v>
      </c>
      <c r="M68" s="47">
        <f t="shared" si="24"/>
        <v>4.7483549783056445</v>
      </c>
      <c r="N68" s="55">
        <f t="shared" si="25"/>
        <v>2.1790720452306398</v>
      </c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 ht="15.5" x14ac:dyDescent="0.35">
      <c r="A69" s="3" t="s">
        <v>23</v>
      </c>
      <c r="B69" s="3" t="s">
        <v>43</v>
      </c>
      <c r="C69" s="1" t="s">
        <v>63</v>
      </c>
      <c r="D69" s="5">
        <f>POWER(D15-D29,2)</f>
        <v>81</v>
      </c>
      <c r="E69" s="5">
        <f t="shared" ref="E69:K69" si="33">POWER(E29-E15,2)</f>
        <v>1.890625</v>
      </c>
      <c r="F69" s="5">
        <f t="shared" si="33"/>
        <v>1.5625</v>
      </c>
      <c r="G69" s="5">
        <f t="shared" si="33"/>
        <v>6.25E-2</v>
      </c>
      <c r="H69" s="5">
        <f t="shared" si="33"/>
        <v>0.765625</v>
      </c>
      <c r="I69" s="5">
        <f t="shared" si="33"/>
        <v>0.25</v>
      </c>
      <c r="J69" s="5">
        <f t="shared" si="33"/>
        <v>15.015625</v>
      </c>
      <c r="K69" s="5">
        <f t="shared" si="33"/>
        <v>0</v>
      </c>
      <c r="L69" s="2" t="s">
        <v>74</v>
      </c>
      <c r="M69" s="47">
        <f t="shared" si="24"/>
        <v>10.027306467840702</v>
      </c>
      <c r="N69" s="55">
        <f t="shared" si="25"/>
        <v>3.1665922484337483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 ht="15.5" x14ac:dyDescent="0.35">
      <c r="A70" s="3" t="s">
        <v>24</v>
      </c>
      <c r="B70" s="3" t="s">
        <v>44</v>
      </c>
      <c r="C70" s="1" t="s">
        <v>64</v>
      </c>
      <c r="D70" s="5">
        <f>POWER(D16-D29,2)</f>
        <v>16</v>
      </c>
      <c r="E70" s="5">
        <f t="shared" ref="E70:K70" si="34">POWER(E29-E16,2)</f>
        <v>2.640625</v>
      </c>
      <c r="F70" s="5">
        <f t="shared" si="34"/>
        <v>6.25E-2</v>
      </c>
      <c r="G70" s="5">
        <f t="shared" si="34"/>
        <v>39.0625</v>
      </c>
      <c r="H70" s="5">
        <f t="shared" si="34"/>
        <v>1.265625</v>
      </c>
      <c r="I70" s="5">
        <f t="shared" si="34"/>
        <v>0.25</v>
      </c>
      <c r="J70" s="5">
        <f t="shared" si="34"/>
        <v>17.015625</v>
      </c>
      <c r="K70" s="5">
        <f t="shared" si="34"/>
        <v>400</v>
      </c>
      <c r="L70" s="2" t="s">
        <v>75</v>
      </c>
      <c r="M70" s="47">
        <f t="shared" si="24"/>
        <v>21.824226790427193</v>
      </c>
      <c r="N70" s="55">
        <f t="shared" si="25"/>
        <v>4.6716406957756496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 ht="15.5" x14ac:dyDescent="0.35">
      <c r="A71" s="3" t="s">
        <v>25</v>
      </c>
      <c r="B71" s="3" t="s">
        <v>45</v>
      </c>
      <c r="C71" s="1" t="s">
        <v>65</v>
      </c>
      <c r="D71" s="5">
        <f>POWER(D17-D29,2)</f>
        <v>16</v>
      </c>
      <c r="E71" s="5">
        <f t="shared" ref="E71:K71" si="35">POWER(E29-E17,2)</f>
        <v>0.390625</v>
      </c>
      <c r="F71" s="5">
        <f t="shared" si="35"/>
        <v>1.5625</v>
      </c>
      <c r="G71" s="5">
        <f t="shared" si="35"/>
        <v>18.0625</v>
      </c>
      <c r="H71" s="5">
        <f t="shared" si="35"/>
        <v>1.5625E-2</v>
      </c>
      <c r="I71" s="5">
        <f t="shared" si="35"/>
        <v>0.25</v>
      </c>
      <c r="J71" s="5">
        <f t="shared" si="35"/>
        <v>1.5625E-2</v>
      </c>
      <c r="K71" s="5">
        <f t="shared" si="35"/>
        <v>400</v>
      </c>
      <c r="L71" s="2" t="s">
        <v>75</v>
      </c>
      <c r="M71" s="47">
        <f t="shared" si="24"/>
        <v>20.887720675076064</v>
      </c>
      <c r="N71" s="55">
        <f t="shared" si="25"/>
        <v>4.5703085973570827</v>
      </c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 ht="15.5" x14ac:dyDescent="0.35">
      <c r="A72" s="3" t="s">
        <v>26</v>
      </c>
      <c r="B72" s="3" t="s">
        <v>46</v>
      </c>
      <c r="C72" s="1" t="s">
        <v>66</v>
      </c>
      <c r="D72" s="5">
        <f>POWER(D18-D29,2)</f>
        <v>1</v>
      </c>
      <c r="E72" s="5">
        <f t="shared" ref="E72:K72" si="36">POWER(E29-E18,2)</f>
        <v>1.890625</v>
      </c>
      <c r="F72" s="5">
        <f t="shared" si="36"/>
        <v>10.5625</v>
      </c>
      <c r="G72" s="5">
        <f t="shared" si="36"/>
        <v>39.0625</v>
      </c>
      <c r="H72" s="5">
        <f t="shared" si="36"/>
        <v>15.015625</v>
      </c>
      <c r="I72" s="5">
        <f t="shared" si="36"/>
        <v>0.25</v>
      </c>
      <c r="J72" s="5">
        <f t="shared" si="36"/>
        <v>1.265625</v>
      </c>
      <c r="K72" s="5">
        <f t="shared" si="36"/>
        <v>400</v>
      </c>
      <c r="L72" s="2" t="s">
        <v>75</v>
      </c>
      <c r="M72" s="47">
        <f t="shared" si="24"/>
        <v>21.657490043862424</v>
      </c>
      <c r="N72" s="55">
        <f t="shared" si="25"/>
        <v>4.6537608494488012</v>
      </c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 ht="15.5" x14ac:dyDescent="0.35">
      <c r="A73" s="3" t="s">
        <v>27</v>
      </c>
      <c r="B73" s="3" t="s">
        <v>47</v>
      </c>
      <c r="C73" s="1" t="s">
        <v>67</v>
      </c>
      <c r="D73" s="5">
        <f>POWER(D19-D29,2)</f>
        <v>16</v>
      </c>
      <c r="E73" s="5">
        <f t="shared" ref="E73:K73" si="37">POWER(E29-E19,2)</f>
        <v>5.640625</v>
      </c>
      <c r="F73" s="5">
        <f t="shared" si="37"/>
        <v>1.5625</v>
      </c>
      <c r="G73" s="5">
        <f t="shared" si="37"/>
        <v>39.0625</v>
      </c>
      <c r="H73" s="5">
        <f t="shared" si="37"/>
        <v>34.515625</v>
      </c>
      <c r="I73" s="5">
        <f t="shared" si="37"/>
        <v>0.25</v>
      </c>
      <c r="J73" s="5">
        <f t="shared" si="37"/>
        <v>1.265625</v>
      </c>
      <c r="K73" s="5">
        <f t="shared" si="37"/>
        <v>400</v>
      </c>
      <c r="L73" s="2" t="s">
        <v>75</v>
      </c>
      <c r="M73" s="47">
        <f t="shared" si="24"/>
        <v>22.322564256823185</v>
      </c>
      <c r="N73" s="55">
        <f t="shared" si="25"/>
        <v>4.7246761007314761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 ht="15.5" x14ac:dyDescent="0.35">
      <c r="A74" s="3" t="s">
        <v>28</v>
      </c>
      <c r="B74" s="3" t="s">
        <v>48</v>
      </c>
      <c r="C74" s="1" t="s">
        <v>68</v>
      </c>
      <c r="D74" s="5">
        <f>POWER(D20-D29,2)</f>
        <v>1</v>
      </c>
      <c r="E74" s="5">
        <f t="shared" ref="E74:K74" si="38">POWER(E29-E20,2)</f>
        <v>0.390625</v>
      </c>
      <c r="F74" s="5">
        <f t="shared" si="38"/>
        <v>6.25E-2</v>
      </c>
      <c r="G74" s="5">
        <f t="shared" si="38"/>
        <v>10.5625</v>
      </c>
      <c r="H74" s="5">
        <f t="shared" si="38"/>
        <v>15.015625</v>
      </c>
      <c r="I74" s="5">
        <f t="shared" si="38"/>
        <v>2.25</v>
      </c>
      <c r="J74" s="5">
        <f t="shared" si="38"/>
        <v>1.265625</v>
      </c>
      <c r="K74" s="5">
        <f t="shared" si="38"/>
        <v>400</v>
      </c>
      <c r="L74" s="2" t="s">
        <v>75</v>
      </c>
      <c r="M74" s="47">
        <f t="shared" si="24"/>
        <v>20.749623490560015</v>
      </c>
      <c r="N74" s="55">
        <f t="shared" si="25"/>
        <v>4.5551754621046179</v>
      </c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 ht="15.5" x14ac:dyDescent="0.35">
      <c r="A75" s="3" t="s">
        <v>29</v>
      </c>
      <c r="B75" s="3" t="s">
        <v>49</v>
      </c>
      <c r="C75" s="1" t="s">
        <v>69</v>
      </c>
      <c r="D75" s="5">
        <f>POWER(D21-D29,2)</f>
        <v>16</v>
      </c>
      <c r="E75" s="5">
        <f t="shared" ref="E75:K75" si="39">POWER(E29-E21,2)</f>
        <v>0.390625</v>
      </c>
      <c r="F75" s="5">
        <f t="shared" si="39"/>
        <v>3.0625</v>
      </c>
      <c r="G75" s="5">
        <f t="shared" si="39"/>
        <v>18.0625</v>
      </c>
      <c r="H75" s="5">
        <f t="shared" si="39"/>
        <v>1.5625E-2</v>
      </c>
      <c r="I75" s="5">
        <f t="shared" si="39"/>
        <v>0.25</v>
      </c>
      <c r="J75" s="5">
        <f t="shared" si="39"/>
        <v>9.765625</v>
      </c>
      <c r="K75" s="5">
        <f t="shared" si="39"/>
        <v>400</v>
      </c>
      <c r="L75" s="2" t="s">
        <v>75</v>
      </c>
      <c r="M75" s="47">
        <f t="shared" si="24"/>
        <v>21.155303708526617</v>
      </c>
      <c r="N75" s="55">
        <f t="shared" si="25"/>
        <v>4.5994895052088784</v>
      </c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 ht="15.5" x14ac:dyDescent="0.35">
      <c r="A76" s="3" t="s">
        <v>30</v>
      </c>
      <c r="B76" s="3" t="s">
        <v>50</v>
      </c>
      <c r="C76" s="1" t="s">
        <v>70</v>
      </c>
      <c r="D76" s="5">
        <f>POWER(D22-D29,2)</f>
        <v>49</v>
      </c>
      <c r="E76" s="5">
        <f t="shared" ref="E76:K76" si="40">POWER(E29-E22,2)</f>
        <v>0.390625</v>
      </c>
      <c r="F76" s="5">
        <f t="shared" si="40"/>
        <v>1.5625</v>
      </c>
      <c r="G76" s="5">
        <f t="shared" si="40"/>
        <v>52.5625</v>
      </c>
      <c r="H76" s="5">
        <f t="shared" si="40"/>
        <v>15.015625</v>
      </c>
      <c r="I76" s="5">
        <f t="shared" si="40"/>
        <v>0.25</v>
      </c>
      <c r="J76" s="5">
        <f t="shared" si="40"/>
        <v>0.765625</v>
      </c>
      <c r="K76" s="5">
        <f t="shared" si="40"/>
        <v>400</v>
      </c>
      <c r="L76" s="2" t="s">
        <v>75</v>
      </c>
      <c r="M76" s="47">
        <f t="shared" si="24"/>
        <v>22.793570913746709</v>
      </c>
      <c r="N76" s="55">
        <f t="shared" si="25"/>
        <v>4.774261295085001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 ht="15.5" x14ac:dyDescent="0.35">
      <c r="A77" s="3" t="s">
        <v>31</v>
      </c>
      <c r="B77" s="3" t="s">
        <v>51</v>
      </c>
      <c r="C77" s="1" t="s">
        <v>71</v>
      </c>
      <c r="D77" s="5">
        <f>POWER(D23-D29,2)</f>
        <v>81</v>
      </c>
      <c r="E77" s="5">
        <f t="shared" ref="E77:K77" si="41">POWER(E29-E23,2)</f>
        <v>0.390625</v>
      </c>
      <c r="F77" s="5">
        <f t="shared" si="41"/>
        <v>1.5625</v>
      </c>
      <c r="G77" s="5">
        <f t="shared" si="41"/>
        <v>68.0625</v>
      </c>
      <c r="H77" s="5">
        <f t="shared" si="41"/>
        <v>34.515625</v>
      </c>
      <c r="I77" s="5">
        <f t="shared" si="41"/>
        <v>0.25</v>
      </c>
      <c r="J77" s="5">
        <f t="shared" si="41"/>
        <v>1.5625E-2</v>
      </c>
      <c r="K77" s="5">
        <f t="shared" si="41"/>
        <v>400</v>
      </c>
      <c r="L77" s="2" t="s">
        <v>75</v>
      </c>
      <c r="M77" s="47">
        <f t="shared" si="24"/>
        <v>24.203241001981532</v>
      </c>
      <c r="N77" s="55">
        <f t="shared" si="25"/>
        <v>4.9196789531413057</v>
      </c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 ht="15.5" x14ac:dyDescent="0.35">
      <c r="A78" s="3" t="s">
        <v>32</v>
      </c>
      <c r="B78" s="3" t="s">
        <v>52</v>
      </c>
      <c r="C78" s="1" t="s">
        <v>72</v>
      </c>
      <c r="D78" s="5">
        <f>POWER(D24-D29,2)</f>
        <v>9</v>
      </c>
      <c r="E78" s="5">
        <f t="shared" ref="E78:K78" si="42">POWER(E29-E24,2)</f>
        <v>19.140625</v>
      </c>
      <c r="F78" s="5">
        <f t="shared" si="42"/>
        <v>6.25E-2</v>
      </c>
      <c r="G78" s="5">
        <f t="shared" si="42"/>
        <v>68.0625</v>
      </c>
      <c r="H78" s="5">
        <f t="shared" si="42"/>
        <v>1.5625E-2</v>
      </c>
      <c r="I78" s="5">
        <f t="shared" si="42"/>
        <v>2.25</v>
      </c>
      <c r="J78" s="5">
        <f t="shared" si="42"/>
        <v>1.265625</v>
      </c>
      <c r="K78" s="5">
        <f t="shared" si="42"/>
        <v>400</v>
      </c>
      <c r="L78" s="2" t="s">
        <v>75</v>
      </c>
      <c r="M78" s="47">
        <f t="shared" si="24"/>
        <v>22.356137300526672</v>
      </c>
      <c r="N78" s="55">
        <f t="shared" si="25"/>
        <v>4.7282277124231946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 ht="15.5" x14ac:dyDescent="0.35">
      <c r="A79" s="3" t="s">
        <v>33</v>
      </c>
      <c r="B79" s="3" t="s">
        <v>53</v>
      </c>
      <c r="C79" s="1" t="s">
        <v>73</v>
      </c>
      <c r="D79" s="5">
        <f>POWER(D25-D29,2)</f>
        <v>1</v>
      </c>
      <c r="E79" s="5">
        <f t="shared" ref="E79:K79" si="43">POWER(E29-E25,2)</f>
        <v>5.640625</v>
      </c>
      <c r="F79" s="5">
        <f t="shared" si="43"/>
        <v>27.5625</v>
      </c>
      <c r="G79" s="5">
        <f t="shared" si="43"/>
        <v>1.5625</v>
      </c>
      <c r="H79" s="5">
        <f t="shared" si="43"/>
        <v>8.265625</v>
      </c>
      <c r="I79" s="5">
        <f t="shared" si="43"/>
        <v>2.25</v>
      </c>
      <c r="J79" s="5">
        <f t="shared" si="43"/>
        <v>4.515625</v>
      </c>
      <c r="K79" s="5">
        <f t="shared" si="43"/>
        <v>400</v>
      </c>
      <c r="L79" s="2" t="s">
        <v>75</v>
      </c>
      <c r="M79" s="47">
        <f t="shared" si="24"/>
        <v>21.231977651646112</v>
      </c>
      <c r="N79" s="55">
        <f t="shared" si="25"/>
        <v>4.6078170158596912</v>
      </c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 ht="15.5" x14ac:dyDescent="0.35">
      <c r="A80" s="135" t="s">
        <v>101</v>
      </c>
      <c r="B80" s="135"/>
      <c r="C80" s="135"/>
      <c r="D80" s="136" t="s">
        <v>77</v>
      </c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 ht="15.5" x14ac:dyDescent="0.35">
      <c r="A81" s="131" t="s">
        <v>1</v>
      </c>
      <c r="B81" s="131" t="s">
        <v>2</v>
      </c>
      <c r="C81" s="121" t="s">
        <v>3</v>
      </c>
      <c r="D81" s="122" t="s">
        <v>6</v>
      </c>
      <c r="E81" s="122"/>
      <c r="F81" s="122"/>
      <c r="G81" s="122"/>
      <c r="H81" s="122" t="s">
        <v>11</v>
      </c>
      <c r="I81" s="122"/>
      <c r="J81" s="122"/>
      <c r="K81" s="121" t="s">
        <v>4</v>
      </c>
      <c r="L81" s="121" t="s">
        <v>5</v>
      </c>
      <c r="M81" s="121" t="s">
        <v>80</v>
      </c>
      <c r="N81" s="121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 ht="15.5" x14ac:dyDescent="0.35">
      <c r="A82" s="131"/>
      <c r="B82" s="131"/>
      <c r="C82" s="121"/>
      <c r="D82" s="40" t="s">
        <v>7</v>
      </c>
      <c r="E82" s="40" t="s">
        <v>8</v>
      </c>
      <c r="F82" s="40" t="s">
        <v>9</v>
      </c>
      <c r="G82" s="40" t="s">
        <v>10</v>
      </c>
      <c r="H82" s="40" t="s">
        <v>8</v>
      </c>
      <c r="I82" s="40" t="s">
        <v>12</v>
      </c>
      <c r="J82" s="40" t="s">
        <v>13</v>
      </c>
      <c r="K82" s="121"/>
      <c r="L82" s="121"/>
      <c r="M82" s="41" t="s">
        <v>81</v>
      </c>
      <c r="N82" s="41" t="s">
        <v>82</v>
      </c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 ht="15.5" x14ac:dyDescent="0.35">
      <c r="A83" s="3" t="s">
        <v>14</v>
      </c>
      <c r="B83" s="3" t="s">
        <v>34</v>
      </c>
      <c r="C83" s="1" t="s">
        <v>54</v>
      </c>
      <c r="D83" s="5">
        <f>POWER(D6-D30,2)</f>
        <v>4.8400000000000123</v>
      </c>
      <c r="E83" s="5">
        <f t="shared" ref="E83:K83" si="44">POWER(E30-E6,2)</f>
        <v>1.4400000000000068</v>
      </c>
      <c r="F83" s="5">
        <f t="shared" si="44"/>
        <v>9</v>
      </c>
      <c r="G83" s="5">
        <f t="shared" si="44"/>
        <v>10.889999999999981</v>
      </c>
      <c r="H83" s="5">
        <f t="shared" si="44"/>
        <v>6.7599999999999705</v>
      </c>
      <c r="I83" s="5">
        <f t="shared" si="44"/>
        <v>3.2399999999999896</v>
      </c>
      <c r="J83" s="5">
        <f t="shared" si="44"/>
        <v>3.2399999999999896</v>
      </c>
      <c r="K83" s="5">
        <f t="shared" si="44"/>
        <v>400</v>
      </c>
      <c r="L83" s="2" t="s">
        <v>74</v>
      </c>
      <c r="M83" s="47">
        <f>SQRT(D83+E83+F83+G83+H83+I83+J83+K83)</f>
        <v>20.962108672554866</v>
      </c>
      <c r="N83" s="55">
        <f>SQRT(M83)</f>
        <v>4.5784395455826283</v>
      </c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 ht="15.5" x14ac:dyDescent="0.35">
      <c r="A84" s="3" t="s">
        <v>15</v>
      </c>
      <c r="B84" s="3" t="s">
        <v>35</v>
      </c>
      <c r="C84" s="1" t="s">
        <v>55</v>
      </c>
      <c r="D84" s="5">
        <f>POWER(D7-D30,2)</f>
        <v>51.840000000000039</v>
      </c>
      <c r="E84" s="5">
        <f t="shared" ref="E84:K84" si="45">POWER(E30-E7,2)</f>
        <v>4.0000000000001139E-2</v>
      </c>
      <c r="F84" s="5">
        <f t="shared" si="45"/>
        <v>25</v>
      </c>
      <c r="G84" s="5">
        <f t="shared" si="45"/>
        <v>10.889999999999981</v>
      </c>
      <c r="H84" s="5">
        <f t="shared" si="45"/>
        <v>6.7599999999999705</v>
      </c>
      <c r="I84" s="5">
        <f t="shared" si="45"/>
        <v>4.0000000000001139E-2</v>
      </c>
      <c r="J84" s="5">
        <f t="shared" si="45"/>
        <v>10.240000000000018</v>
      </c>
      <c r="K84" s="5">
        <f t="shared" si="45"/>
        <v>400</v>
      </c>
      <c r="L84" s="2" t="s">
        <v>74</v>
      </c>
      <c r="M84" s="47">
        <f t="shared" ref="M84:M102" si="46">SQRT(D84+E84+F84+G84+H84+I84+J84+K84)</f>
        <v>22.467977212023339</v>
      </c>
      <c r="N84" s="55">
        <f t="shared" ref="N84:N102" si="47">SQRT(M84)</f>
        <v>4.7400397901308109</v>
      </c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 ht="15.5" x14ac:dyDescent="0.35">
      <c r="A85" s="3" t="s">
        <v>16</v>
      </c>
      <c r="B85" s="3" t="s">
        <v>36</v>
      </c>
      <c r="C85" s="1" t="s">
        <v>56</v>
      </c>
      <c r="D85" s="5">
        <f>POWER(D8-D30,2)</f>
        <v>4.8400000000000123</v>
      </c>
      <c r="E85" s="5">
        <f t="shared" ref="E85:K85" si="48">POWER(E30-E8,2)</f>
        <v>4.0000000000001139E-2</v>
      </c>
      <c r="F85" s="5">
        <f t="shared" si="48"/>
        <v>1</v>
      </c>
      <c r="G85" s="5">
        <f t="shared" si="48"/>
        <v>10.889999999999981</v>
      </c>
      <c r="H85" s="5">
        <f t="shared" si="48"/>
        <v>6.7599999999999705</v>
      </c>
      <c r="I85" s="5">
        <f t="shared" si="48"/>
        <v>0.63999999999999546</v>
      </c>
      <c r="J85" s="5">
        <f t="shared" si="48"/>
        <v>10.240000000000018</v>
      </c>
      <c r="K85" s="5">
        <f t="shared" si="48"/>
        <v>400</v>
      </c>
      <c r="L85" s="2" t="s">
        <v>74</v>
      </c>
      <c r="M85" s="47">
        <f t="shared" si="46"/>
        <v>20.842504647954382</v>
      </c>
      <c r="N85" s="55">
        <f t="shared" si="47"/>
        <v>4.5653592025112744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 ht="15.5" x14ac:dyDescent="0.35">
      <c r="A86" s="3" t="s">
        <v>17</v>
      </c>
      <c r="B86" s="3" t="s">
        <v>37</v>
      </c>
      <c r="C86" s="1" t="s">
        <v>57</v>
      </c>
      <c r="D86" s="5">
        <f>POWER(D9-D30,2)</f>
        <v>7.8399999999999839</v>
      </c>
      <c r="E86" s="5">
        <f t="shared" ref="E86:K86" si="49">POWER(E30-E9,2)</f>
        <v>1.4400000000000068</v>
      </c>
      <c r="F86" s="5">
        <f t="shared" si="49"/>
        <v>1</v>
      </c>
      <c r="G86" s="5">
        <f t="shared" si="49"/>
        <v>10.889999999999981</v>
      </c>
      <c r="H86" s="5">
        <f t="shared" si="49"/>
        <v>2.5599999999999818</v>
      </c>
      <c r="I86" s="5">
        <f t="shared" si="49"/>
        <v>4.0000000000001139E-2</v>
      </c>
      <c r="J86" s="5">
        <f t="shared" si="49"/>
        <v>10.240000000000018</v>
      </c>
      <c r="K86" s="5">
        <f t="shared" si="49"/>
        <v>400</v>
      </c>
      <c r="L86" s="2" t="s">
        <v>74</v>
      </c>
      <c r="M86" s="47">
        <f t="shared" si="46"/>
        <v>20.832906662297511</v>
      </c>
      <c r="N86" s="55">
        <f t="shared" si="47"/>
        <v>4.5643079061668823</v>
      </c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 ht="15.5" x14ac:dyDescent="0.35">
      <c r="A87" s="3" t="s">
        <v>18</v>
      </c>
      <c r="B87" s="3" t="s">
        <v>38</v>
      </c>
      <c r="C87" s="1" t="s">
        <v>58</v>
      </c>
      <c r="D87" s="5">
        <f>POWER(D10-D30,2)</f>
        <v>0.63999999999999546</v>
      </c>
      <c r="E87" s="5">
        <f t="shared" ref="E87:K87" si="50">POWER(E30-E10,2)</f>
        <v>1.4400000000000068</v>
      </c>
      <c r="F87" s="5">
        <f t="shared" si="50"/>
        <v>0</v>
      </c>
      <c r="G87" s="5">
        <f t="shared" si="50"/>
        <v>53.289999999999957</v>
      </c>
      <c r="H87" s="5">
        <f t="shared" si="50"/>
        <v>6.7599999999999705</v>
      </c>
      <c r="I87" s="5">
        <f t="shared" si="50"/>
        <v>4.0000000000001139E-2</v>
      </c>
      <c r="J87" s="5">
        <f t="shared" si="50"/>
        <v>10.240000000000018</v>
      </c>
      <c r="K87" s="5">
        <f t="shared" si="50"/>
        <v>400</v>
      </c>
      <c r="L87" s="2" t="s">
        <v>74</v>
      </c>
      <c r="M87" s="47">
        <f t="shared" si="46"/>
        <v>21.734994824015946</v>
      </c>
      <c r="N87" s="55">
        <f t="shared" si="47"/>
        <v>4.6620805252607926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 ht="15.5" x14ac:dyDescent="0.35">
      <c r="A88" s="3" t="s">
        <v>19</v>
      </c>
      <c r="B88" s="3" t="s">
        <v>39</v>
      </c>
      <c r="C88" s="1" t="s">
        <v>59</v>
      </c>
      <c r="D88" s="5">
        <f>POWER(D11-D30,2)</f>
        <v>14.439999999999978</v>
      </c>
      <c r="E88" s="5">
        <f t="shared" ref="E88:K88" si="51">POWER(E30-E11,2)</f>
        <v>1.4400000000000068</v>
      </c>
      <c r="F88" s="5">
        <f>POWER(F30-F11,2)</f>
        <v>9</v>
      </c>
      <c r="G88" s="5">
        <f t="shared" si="51"/>
        <v>68.889999999999958</v>
      </c>
      <c r="H88" s="5">
        <f t="shared" si="51"/>
        <v>6.7599999999999705</v>
      </c>
      <c r="I88" s="5">
        <f t="shared" si="51"/>
        <v>0.63999999999999546</v>
      </c>
      <c r="J88" s="5">
        <f t="shared" si="51"/>
        <v>4.0000000000001139E-2</v>
      </c>
      <c r="K88" s="5">
        <f t="shared" si="51"/>
        <v>400</v>
      </c>
      <c r="L88" s="2" t="s">
        <v>74</v>
      </c>
      <c r="M88" s="47">
        <f t="shared" si="46"/>
        <v>22.387719848166761</v>
      </c>
      <c r="N88" s="55">
        <f t="shared" si="47"/>
        <v>4.7315663208040064</v>
      </c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 ht="15.5" x14ac:dyDescent="0.35">
      <c r="A89" s="3" t="s">
        <v>20</v>
      </c>
      <c r="B89" s="3" t="s">
        <v>40</v>
      </c>
      <c r="C89" s="1" t="s">
        <v>60</v>
      </c>
      <c r="D89" s="5">
        <f>POWER(D12-D30,2)</f>
        <v>60.839999999999954</v>
      </c>
      <c r="E89" s="5">
        <f t="shared" ref="E89:K89" si="52">POWER(E30-E12,2)</f>
        <v>1.4400000000000068</v>
      </c>
      <c r="F89" s="5">
        <f t="shared" si="52"/>
        <v>1</v>
      </c>
      <c r="G89" s="5">
        <f t="shared" si="52"/>
        <v>53.289999999999957</v>
      </c>
      <c r="H89" s="5">
        <f t="shared" si="52"/>
        <v>6.7599999999999705</v>
      </c>
      <c r="I89" s="5">
        <f t="shared" si="52"/>
        <v>1.4400000000000068</v>
      </c>
      <c r="J89" s="5">
        <f t="shared" si="52"/>
        <v>10.240000000000018</v>
      </c>
      <c r="K89" s="5">
        <f t="shared" si="52"/>
        <v>400</v>
      </c>
      <c r="L89" s="2" t="s">
        <v>74</v>
      </c>
      <c r="M89" s="47">
        <f t="shared" si="46"/>
        <v>23.130283180281211</v>
      </c>
      <c r="N89" s="55">
        <f t="shared" si="47"/>
        <v>4.8093953029753349</v>
      </c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 ht="15.5" x14ac:dyDescent="0.35">
      <c r="A90" s="3" t="s">
        <v>21</v>
      </c>
      <c r="B90" s="3" t="s">
        <v>41</v>
      </c>
      <c r="C90" s="1" t="s">
        <v>61</v>
      </c>
      <c r="D90" s="5">
        <f>POWER(D13-D30,2)</f>
        <v>7.8399999999999839</v>
      </c>
      <c r="E90" s="5">
        <f t="shared" ref="E90:K90" si="53">POWER(E30-E13,2)</f>
        <v>1.4400000000000068</v>
      </c>
      <c r="F90" s="5">
        <f t="shared" si="53"/>
        <v>0</v>
      </c>
      <c r="G90" s="5">
        <f t="shared" si="53"/>
        <v>53.289999999999957</v>
      </c>
      <c r="H90" s="5">
        <f t="shared" si="53"/>
        <v>12.959999999999958</v>
      </c>
      <c r="I90" s="5">
        <f t="shared" si="53"/>
        <v>4.0000000000001139E-2</v>
      </c>
      <c r="J90" s="5">
        <f t="shared" si="53"/>
        <v>4.0000000000001139E-2</v>
      </c>
      <c r="K90" s="5">
        <f t="shared" si="53"/>
        <v>400</v>
      </c>
      <c r="L90" s="2" t="s">
        <v>74</v>
      </c>
      <c r="M90" s="47">
        <f t="shared" si="46"/>
        <v>21.808484587426058</v>
      </c>
      <c r="N90" s="55">
        <f t="shared" si="47"/>
        <v>4.6699555230672232</v>
      </c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 ht="15.5" x14ac:dyDescent="0.35">
      <c r="A91" s="3" t="s">
        <v>22</v>
      </c>
      <c r="B91" s="3" t="s">
        <v>42</v>
      </c>
      <c r="C91" s="1" t="s">
        <v>62</v>
      </c>
      <c r="D91" s="5">
        <f>POWER(D14-D30,2)</f>
        <v>0.63999999999999546</v>
      </c>
      <c r="E91" s="5">
        <f t="shared" ref="E91:K91" si="54">POWER(E30-E14,2)</f>
        <v>7.8399999999999839</v>
      </c>
      <c r="F91" s="5">
        <f t="shared" si="54"/>
        <v>9</v>
      </c>
      <c r="G91" s="5">
        <f t="shared" si="54"/>
        <v>18.489999999999977</v>
      </c>
      <c r="H91" s="5">
        <f t="shared" si="54"/>
        <v>2.5599999999999818</v>
      </c>
      <c r="I91" s="5">
        <f t="shared" si="54"/>
        <v>0.63999999999999546</v>
      </c>
      <c r="J91" s="5">
        <f t="shared" si="54"/>
        <v>0.63999999999999546</v>
      </c>
      <c r="K91" s="5">
        <f t="shared" si="54"/>
        <v>400</v>
      </c>
      <c r="L91" s="2" t="s">
        <v>74</v>
      </c>
      <c r="M91" s="47">
        <f t="shared" si="46"/>
        <v>20.971647527078076</v>
      </c>
      <c r="N91" s="55">
        <f t="shared" si="47"/>
        <v>4.5794811416882233</v>
      </c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 ht="15.5" x14ac:dyDescent="0.35">
      <c r="A92" s="3" t="s">
        <v>23</v>
      </c>
      <c r="B92" s="3" t="s">
        <v>43</v>
      </c>
      <c r="C92" s="1" t="s">
        <v>63</v>
      </c>
      <c r="D92" s="5">
        <f>POWER(D15-D30,2)</f>
        <v>51.840000000000039</v>
      </c>
      <c r="E92" s="5">
        <f t="shared" ref="E92:K92" si="55">POWER(E30-E15,2)</f>
        <v>0.63999999999999546</v>
      </c>
      <c r="F92" s="5">
        <f t="shared" si="55"/>
        <v>0</v>
      </c>
      <c r="G92" s="5">
        <f t="shared" si="55"/>
        <v>28.089999999999971</v>
      </c>
      <c r="H92" s="5">
        <f t="shared" si="55"/>
        <v>2.5599999999999818</v>
      </c>
      <c r="I92" s="5">
        <f t="shared" si="55"/>
        <v>4.0000000000001139E-2</v>
      </c>
      <c r="J92" s="5">
        <f t="shared" si="55"/>
        <v>27.040000000000031</v>
      </c>
      <c r="K92" s="5">
        <f t="shared" si="55"/>
        <v>400</v>
      </c>
      <c r="L92" s="2" t="s">
        <v>74</v>
      </c>
      <c r="M92" s="47">
        <f t="shared" si="46"/>
        <v>22.587828580897281</v>
      </c>
      <c r="N92" s="55">
        <f t="shared" si="47"/>
        <v>4.7526654185727484</v>
      </c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 ht="15.5" x14ac:dyDescent="0.35">
      <c r="A93" s="3" t="s">
        <v>24</v>
      </c>
      <c r="B93" s="3" t="s">
        <v>44</v>
      </c>
      <c r="C93" s="1" t="s">
        <v>64</v>
      </c>
      <c r="D93" s="5">
        <f>POWER(D16-D30,2)</f>
        <v>33.639999999999965</v>
      </c>
      <c r="E93" s="5">
        <f t="shared" ref="E93:K93" si="56">POWER(E30-E16,2)</f>
        <v>4.8400000000000123</v>
      </c>
      <c r="F93" s="5">
        <f t="shared" si="56"/>
        <v>1</v>
      </c>
      <c r="G93" s="5">
        <f t="shared" si="56"/>
        <v>0.49000000000000399</v>
      </c>
      <c r="H93" s="5">
        <f t="shared" si="56"/>
        <v>12.959999999999958</v>
      </c>
      <c r="I93" s="5">
        <f t="shared" si="56"/>
        <v>0.63999999999999546</v>
      </c>
      <c r="J93" s="5">
        <f t="shared" si="56"/>
        <v>7.8399999999999839</v>
      </c>
      <c r="K93" s="5">
        <f t="shared" si="56"/>
        <v>0</v>
      </c>
      <c r="L93" s="2" t="s">
        <v>75</v>
      </c>
      <c r="M93" s="47">
        <f t="shared" si="46"/>
        <v>7.8364532793860207</v>
      </c>
      <c r="N93" s="55">
        <f t="shared" si="47"/>
        <v>2.799366585387848</v>
      </c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 ht="15.5" x14ac:dyDescent="0.35">
      <c r="A94" s="3" t="s">
        <v>25</v>
      </c>
      <c r="B94" s="3" t="s">
        <v>45</v>
      </c>
      <c r="C94" s="1" t="s">
        <v>65</v>
      </c>
      <c r="D94" s="5">
        <f>POWER(D17-D30,2)</f>
        <v>4.8400000000000123</v>
      </c>
      <c r="E94" s="5">
        <f t="shared" ref="E94:K94" si="57">POWER(E30-E17,2)</f>
        <v>1.4400000000000068</v>
      </c>
      <c r="F94" s="5">
        <f t="shared" si="57"/>
        <v>0</v>
      </c>
      <c r="G94" s="5">
        <f t="shared" si="57"/>
        <v>1.6899999999999926</v>
      </c>
      <c r="H94" s="5">
        <f t="shared" si="57"/>
        <v>6.7599999999999705</v>
      </c>
      <c r="I94" s="5">
        <f t="shared" si="57"/>
        <v>4.0000000000001139E-2</v>
      </c>
      <c r="J94" s="5">
        <f t="shared" si="57"/>
        <v>1.4400000000000068</v>
      </c>
      <c r="K94" s="5">
        <f t="shared" si="57"/>
        <v>0</v>
      </c>
      <c r="L94" s="2" t="s">
        <v>75</v>
      </c>
      <c r="M94" s="47">
        <f t="shared" si="46"/>
        <v>4.0261644278394781</v>
      </c>
      <c r="N94" s="55">
        <f t="shared" si="47"/>
        <v>2.0065304452809776</v>
      </c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 ht="15.5" x14ac:dyDescent="0.35">
      <c r="A95" s="3" t="s">
        <v>26</v>
      </c>
      <c r="B95" s="3" t="s">
        <v>46</v>
      </c>
      <c r="C95" s="1" t="s">
        <v>66</v>
      </c>
      <c r="D95" s="5">
        <f>POWER(D18-D30,2)</f>
        <v>0.63999999999999546</v>
      </c>
      <c r="E95" s="5">
        <f t="shared" ref="E95:K95" si="58">POWER(E30-E18,2)</f>
        <v>0.63999999999999546</v>
      </c>
      <c r="F95" s="5">
        <f t="shared" si="58"/>
        <v>4</v>
      </c>
      <c r="G95" s="5">
        <f t="shared" si="58"/>
        <v>0.49000000000000399</v>
      </c>
      <c r="H95" s="5">
        <f t="shared" si="58"/>
        <v>1.960000000000016</v>
      </c>
      <c r="I95" s="5">
        <f t="shared" si="58"/>
        <v>0.63999999999999546</v>
      </c>
      <c r="J95" s="5">
        <f t="shared" si="58"/>
        <v>4.0000000000001139E-2</v>
      </c>
      <c r="K95" s="5">
        <f t="shared" si="58"/>
        <v>0</v>
      </c>
      <c r="L95" s="2" t="s">
        <v>75</v>
      </c>
      <c r="M95" s="47">
        <f t="shared" si="46"/>
        <v>2.9000000000000012</v>
      </c>
      <c r="N95" s="55">
        <f t="shared" si="47"/>
        <v>1.7029386365926404</v>
      </c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 ht="15.5" x14ac:dyDescent="0.35">
      <c r="A96" s="3" t="s">
        <v>27</v>
      </c>
      <c r="B96" s="3" t="s">
        <v>47</v>
      </c>
      <c r="C96" s="1" t="s">
        <v>67</v>
      </c>
      <c r="D96" s="5">
        <f>POWER(D19-D30,2)</f>
        <v>4.8400000000000123</v>
      </c>
      <c r="E96" s="5">
        <f t="shared" ref="E96:K96" si="59">POWER(E30-E19,2)</f>
        <v>3.2399999999999896</v>
      </c>
      <c r="F96" s="5">
        <f t="shared" si="59"/>
        <v>0</v>
      </c>
      <c r="G96" s="5">
        <f t="shared" si="59"/>
        <v>0.49000000000000399</v>
      </c>
      <c r="H96" s="5">
        <f t="shared" si="59"/>
        <v>11.560000000000038</v>
      </c>
      <c r="I96" s="5">
        <f t="shared" si="59"/>
        <v>4.0000000000001139E-2</v>
      </c>
      <c r="J96" s="5">
        <f t="shared" si="59"/>
        <v>4.0000000000001139E-2</v>
      </c>
      <c r="K96" s="5">
        <f t="shared" si="59"/>
        <v>0</v>
      </c>
      <c r="L96" s="2" t="s">
        <v>75</v>
      </c>
      <c r="M96" s="47">
        <f t="shared" si="46"/>
        <v>4.4955533585978102</v>
      </c>
      <c r="N96" s="55">
        <f t="shared" si="47"/>
        <v>2.1202720010880234</v>
      </c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 ht="15.5" x14ac:dyDescent="0.35">
      <c r="A97" s="3" t="s">
        <v>28</v>
      </c>
      <c r="B97" s="3" t="s">
        <v>48</v>
      </c>
      <c r="C97" s="1" t="s">
        <v>68</v>
      </c>
      <c r="D97" s="5">
        <f>POWER(D20-D30,2)</f>
        <v>7.8399999999999839</v>
      </c>
      <c r="E97" s="5">
        <f t="shared" ref="E97:K97" si="60">POWER(E30-E20,2)</f>
        <v>1.4400000000000068</v>
      </c>
      <c r="F97" s="5">
        <f t="shared" si="60"/>
        <v>1</v>
      </c>
      <c r="G97" s="5">
        <f t="shared" si="60"/>
        <v>5.2899999999999867</v>
      </c>
      <c r="H97" s="5">
        <f t="shared" si="60"/>
        <v>1.960000000000016</v>
      </c>
      <c r="I97" s="5">
        <f t="shared" si="60"/>
        <v>1.4400000000000068</v>
      </c>
      <c r="J97" s="5">
        <f t="shared" si="60"/>
        <v>4.0000000000001139E-2</v>
      </c>
      <c r="K97" s="5">
        <f t="shared" si="60"/>
        <v>0</v>
      </c>
      <c r="L97" s="2" t="s">
        <v>75</v>
      </c>
      <c r="M97" s="47">
        <f t="shared" si="46"/>
        <v>4.360045871318329</v>
      </c>
      <c r="N97" s="55">
        <f t="shared" si="47"/>
        <v>2.0880722859418275</v>
      </c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 ht="15.5" x14ac:dyDescent="0.35">
      <c r="A98" s="3" t="s">
        <v>29</v>
      </c>
      <c r="B98" s="3" t="s">
        <v>49</v>
      </c>
      <c r="C98" s="1" t="s">
        <v>69</v>
      </c>
      <c r="D98" s="5">
        <f>POWER(D21-D30,2)</f>
        <v>33.639999999999965</v>
      </c>
      <c r="E98" s="5">
        <f>POWER(E30-E21,2)</f>
        <v>1.4400000000000068</v>
      </c>
      <c r="F98" s="5">
        <f t="shared" ref="F98:K98" si="61">POWER(F30-F21,2)</f>
        <v>9</v>
      </c>
      <c r="G98" s="5">
        <f t="shared" si="61"/>
        <v>1.6899999999999926</v>
      </c>
      <c r="H98" s="5">
        <f t="shared" si="61"/>
        <v>6.7599999999999705</v>
      </c>
      <c r="I98" s="5">
        <f t="shared" si="61"/>
        <v>0.63999999999999546</v>
      </c>
      <c r="J98" s="5">
        <f t="shared" si="61"/>
        <v>3.2399999999999896</v>
      </c>
      <c r="K98" s="5">
        <f t="shared" si="61"/>
        <v>0</v>
      </c>
      <c r="L98" s="2" t="s">
        <v>75</v>
      </c>
      <c r="M98" s="47">
        <f t="shared" si="46"/>
        <v>7.5106590922501546</v>
      </c>
      <c r="N98" s="55">
        <f t="shared" si="47"/>
        <v>2.7405581716595901</v>
      </c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 ht="15.5" x14ac:dyDescent="0.35">
      <c r="A99" s="3" t="s">
        <v>30</v>
      </c>
      <c r="B99" s="3" t="s">
        <v>50</v>
      </c>
      <c r="C99" s="1" t="s">
        <v>70</v>
      </c>
      <c r="D99" s="5">
        <f>POWER(D22-D30,2)</f>
        <v>27.040000000000031</v>
      </c>
      <c r="E99" s="5">
        <f t="shared" ref="E99:K99" si="62">POWER(E30-E22,2)</f>
        <v>1.4400000000000068</v>
      </c>
      <c r="F99" s="5">
        <f t="shared" si="62"/>
        <v>0</v>
      </c>
      <c r="G99" s="5">
        <f t="shared" si="62"/>
        <v>2.8900000000000095</v>
      </c>
      <c r="H99" s="5">
        <f t="shared" si="62"/>
        <v>1.960000000000016</v>
      </c>
      <c r="I99" s="5">
        <f t="shared" si="62"/>
        <v>0.63999999999999546</v>
      </c>
      <c r="J99" s="5">
        <f t="shared" si="62"/>
        <v>4.8400000000000123</v>
      </c>
      <c r="K99" s="5">
        <f t="shared" si="62"/>
        <v>0</v>
      </c>
      <c r="L99" s="2" t="s">
        <v>75</v>
      </c>
      <c r="M99" s="47">
        <f t="shared" si="46"/>
        <v>6.2297672508690134</v>
      </c>
      <c r="N99" s="55">
        <f t="shared" si="47"/>
        <v>2.4959501699491144</v>
      </c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 ht="15.5" x14ac:dyDescent="0.35">
      <c r="A100" s="3" t="s">
        <v>31</v>
      </c>
      <c r="B100" s="3" t="s">
        <v>51</v>
      </c>
      <c r="C100" s="1" t="s">
        <v>71</v>
      </c>
      <c r="D100" s="5">
        <f>POWER(D23-D30,2)</f>
        <v>51.840000000000039</v>
      </c>
      <c r="E100" s="5">
        <f t="shared" ref="E100:K100" si="63">POWER(E30-E23,2)</f>
        <v>1.4400000000000068</v>
      </c>
      <c r="F100" s="5">
        <f t="shared" si="63"/>
        <v>0</v>
      </c>
      <c r="G100" s="5">
        <f t="shared" si="63"/>
        <v>7.2900000000000151</v>
      </c>
      <c r="H100" s="5">
        <f t="shared" si="63"/>
        <v>11.560000000000038</v>
      </c>
      <c r="I100" s="5">
        <f t="shared" si="63"/>
        <v>0.63999999999999546</v>
      </c>
      <c r="J100" s="5">
        <f t="shared" si="63"/>
        <v>1.4400000000000068</v>
      </c>
      <c r="K100" s="5">
        <f t="shared" si="63"/>
        <v>0</v>
      </c>
      <c r="L100" s="2" t="s">
        <v>75</v>
      </c>
      <c r="M100" s="47">
        <f t="shared" si="46"/>
        <v>8.6145226217127142</v>
      </c>
      <c r="N100" s="55">
        <f t="shared" si="47"/>
        <v>2.9350507017277767</v>
      </c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 ht="15.5" x14ac:dyDescent="0.35">
      <c r="A101" s="3" t="s">
        <v>32</v>
      </c>
      <c r="B101" s="3" t="s">
        <v>52</v>
      </c>
      <c r="C101" s="1" t="s">
        <v>72</v>
      </c>
      <c r="D101" s="5">
        <f>POWER(D24-D30,2)</f>
        <v>1.4400000000000068</v>
      </c>
      <c r="E101" s="5">
        <f t="shared" ref="E101:K101" si="64">POWER(E30-E24,2)</f>
        <v>14.439999999999978</v>
      </c>
      <c r="F101" s="5">
        <f t="shared" si="64"/>
        <v>1</v>
      </c>
      <c r="G101" s="5">
        <f t="shared" si="64"/>
        <v>7.2900000000000151</v>
      </c>
      <c r="H101" s="5">
        <f t="shared" si="64"/>
        <v>6.7599999999999705</v>
      </c>
      <c r="I101" s="5">
        <f t="shared" si="64"/>
        <v>1.4400000000000068</v>
      </c>
      <c r="J101" s="5">
        <f t="shared" si="64"/>
        <v>4.0000000000001139E-2</v>
      </c>
      <c r="K101" s="5">
        <f t="shared" si="64"/>
        <v>0</v>
      </c>
      <c r="L101" s="2" t="s">
        <v>75</v>
      </c>
      <c r="M101" s="47">
        <f t="shared" si="46"/>
        <v>5.6929781309961109</v>
      </c>
      <c r="N101" s="55">
        <f t="shared" si="47"/>
        <v>2.3859962554446961</v>
      </c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 ht="15.5" x14ac:dyDescent="0.35">
      <c r="A102" s="3" t="s">
        <v>33</v>
      </c>
      <c r="B102" s="3" t="s">
        <v>53</v>
      </c>
      <c r="C102" s="1" t="s">
        <v>73</v>
      </c>
      <c r="D102" s="5">
        <f>POWER(D25-D30,2)</f>
        <v>7.8399999999999839</v>
      </c>
      <c r="E102" s="5">
        <f t="shared" ref="E102:K102" si="65">POWER(E30-E25,2)</f>
        <v>3.2399999999999896</v>
      </c>
      <c r="F102" s="5">
        <f t="shared" si="65"/>
        <v>16</v>
      </c>
      <c r="G102" s="5">
        <f t="shared" si="65"/>
        <v>18.489999999999977</v>
      </c>
      <c r="H102" s="5">
        <f t="shared" si="65"/>
        <v>0.16000000000000456</v>
      </c>
      <c r="I102" s="5">
        <f t="shared" si="65"/>
        <v>1.4400000000000068</v>
      </c>
      <c r="J102" s="5">
        <f t="shared" si="65"/>
        <v>0.63999999999999546</v>
      </c>
      <c r="K102" s="5">
        <f t="shared" si="65"/>
        <v>0</v>
      </c>
      <c r="L102" s="2" t="s">
        <v>75</v>
      </c>
      <c r="M102" s="47">
        <f t="shared" si="46"/>
        <v>6.9144775652250079</v>
      </c>
      <c r="N102" s="55">
        <f t="shared" si="47"/>
        <v>2.629539420739877</v>
      </c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 x14ac:dyDescent="0.3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 x14ac:dyDescent="0.35">
      <c r="A104" s="132" t="s">
        <v>85</v>
      </c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 x14ac:dyDescent="0.3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 ht="15.5" x14ac:dyDescent="0.35">
      <c r="A106" s="121" t="s">
        <v>1</v>
      </c>
      <c r="B106" s="121" t="s">
        <v>2</v>
      </c>
      <c r="C106" s="121" t="s">
        <v>3</v>
      </c>
      <c r="D106" s="121" t="s">
        <v>86</v>
      </c>
      <c r="E106" s="121"/>
      <c r="F106" s="121" t="s">
        <v>87</v>
      </c>
      <c r="G106" s="121"/>
      <c r="H106" s="121" t="s">
        <v>88</v>
      </c>
      <c r="I106" s="121"/>
      <c r="J106" s="121" t="s">
        <v>89</v>
      </c>
      <c r="K106" s="121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 ht="15.5" x14ac:dyDescent="0.3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 t="s">
        <v>93</v>
      </c>
      <c r="K107" s="121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 ht="15.5" x14ac:dyDescent="0.35">
      <c r="A108" s="8" t="s">
        <v>14</v>
      </c>
      <c r="B108" s="8" t="s">
        <v>34</v>
      </c>
      <c r="C108" s="9" t="s">
        <v>54</v>
      </c>
      <c r="D108" s="78">
        <f>N37</f>
        <v>3.1523488793558201</v>
      </c>
      <c r="E108" s="78"/>
      <c r="F108" s="78">
        <f>N60</f>
        <v>2.4587397472428583</v>
      </c>
      <c r="G108" s="78"/>
      <c r="H108" s="78">
        <f>N83</f>
        <v>4.5784395455826283</v>
      </c>
      <c r="I108" s="78"/>
      <c r="J108" s="84" t="s">
        <v>91</v>
      </c>
      <c r="K108" s="84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 ht="15.5" x14ac:dyDescent="0.35">
      <c r="A109" s="8" t="s">
        <v>15</v>
      </c>
      <c r="B109" s="8" t="s">
        <v>35</v>
      </c>
      <c r="C109" s="9" t="s">
        <v>55</v>
      </c>
      <c r="D109" s="78">
        <f t="shared" ref="D109:D127" si="66">N38</f>
        <v>1.7198953141251965</v>
      </c>
      <c r="E109" s="78"/>
      <c r="F109" s="78">
        <f t="shared" ref="F109:F127" si="67">N61</f>
        <v>3.3704421165459229</v>
      </c>
      <c r="G109" s="78"/>
      <c r="H109" s="78">
        <f t="shared" ref="H109:H127" si="68">N84</f>
        <v>4.7400397901308109</v>
      </c>
      <c r="I109" s="78"/>
      <c r="J109" s="84" t="s">
        <v>90</v>
      </c>
      <c r="K109" s="84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 ht="15.5" x14ac:dyDescent="0.35">
      <c r="A110" s="8" t="s">
        <v>16</v>
      </c>
      <c r="B110" s="8" t="s">
        <v>36</v>
      </c>
      <c r="C110" s="9" t="s">
        <v>56</v>
      </c>
      <c r="D110" s="78">
        <f t="shared" si="66"/>
        <v>2.5265733053687267</v>
      </c>
      <c r="E110" s="78"/>
      <c r="F110" s="78">
        <f t="shared" si="67"/>
        <v>2.2371153981839873</v>
      </c>
      <c r="G110" s="78"/>
      <c r="H110" s="78">
        <f t="shared" si="68"/>
        <v>4.5653592025112744</v>
      </c>
      <c r="I110" s="78"/>
      <c r="J110" s="84" t="s">
        <v>91</v>
      </c>
      <c r="K110" s="84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 ht="15.5" x14ac:dyDescent="0.35">
      <c r="A111" s="8" t="s">
        <v>17</v>
      </c>
      <c r="B111" s="8" t="s">
        <v>37</v>
      </c>
      <c r="C111" s="9" t="s">
        <v>57</v>
      </c>
      <c r="D111" s="78">
        <f t="shared" si="66"/>
        <v>3.2871098844558202</v>
      </c>
      <c r="E111" s="78"/>
      <c r="F111" s="78">
        <f t="shared" si="67"/>
        <v>1.8230973506856629</v>
      </c>
      <c r="G111" s="78"/>
      <c r="H111" s="78">
        <f t="shared" si="68"/>
        <v>4.5643079061668823</v>
      </c>
      <c r="I111" s="78"/>
      <c r="J111" s="84" t="s">
        <v>91</v>
      </c>
      <c r="K111" s="84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 ht="15.5" x14ac:dyDescent="0.35">
      <c r="A112" s="8" t="s">
        <v>18</v>
      </c>
      <c r="B112" s="8" t="s">
        <v>38</v>
      </c>
      <c r="C112" s="9" t="s">
        <v>58</v>
      </c>
      <c r="D112" s="78">
        <f t="shared" si="66"/>
        <v>3.0160740540195836</v>
      </c>
      <c r="E112" s="78"/>
      <c r="F112" s="78">
        <f t="shared" si="67"/>
        <v>1.769179472633353</v>
      </c>
      <c r="G112" s="78"/>
      <c r="H112" s="78">
        <f t="shared" si="68"/>
        <v>4.6620805252607926</v>
      </c>
      <c r="I112" s="78"/>
      <c r="J112" s="84" t="s">
        <v>91</v>
      </c>
      <c r="K112" s="84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 ht="15.5" x14ac:dyDescent="0.35">
      <c r="A113" s="8" t="s">
        <v>19</v>
      </c>
      <c r="B113" s="8" t="s">
        <v>39</v>
      </c>
      <c r="C113" s="9" t="s">
        <v>59</v>
      </c>
      <c r="D113" s="78">
        <f t="shared" si="66"/>
        <v>3.6967080448307583</v>
      </c>
      <c r="E113" s="78"/>
      <c r="F113" s="78">
        <f t="shared" si="67"/>
        <v>2.0168750640082407</v>
      </c>
      <c r="G113" s="78"/>
      <c r="H113" s="78">
        <f t="shared" si="68"/>
        <v>4.7315663208040064</v>
      </c>
      <c r="I113" s="78"/>
      <c r="J113" s="84" t="s">
        <v>91</v>
      </c>
      <c r="K113" s="84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 ht="15.5" x14ac:dyDescent="0.35">
      <c r="A114" s="8" t="s">
        <v>20</v>
      </c>
      <c r="B114" s="8" t="s">
        <v>40</v>
      </c>
      <c r="C114" s="9" t="s">
        <v>60</v>
      </c>
      <c r="D114" s="78">
        <f t="shared" si="66"/>
        <v>3.9390507294502948</v>
      </c>
      <c r="E114" s="78"/>
      <c r="F114" s="78">
        <f t="shared" si="67"/>
        <v>2.6630863628977828</v>
      </c>
      <c r="G114" s="78"/>
      <c r="H114" s="78">
        <f t="shared" si="68"/>
        <v>4.8093953029753349</v>
      </c>
      <c r="I114" s="78"/>
      <c r="J114" s="84" t="s">
        <v>91</v>
      </c>
      <c r="K114" s="84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 ht="15.5" x14ac:dyDescent="0.35">
      <c r="A115" s="8" t="s">
        <v>21</v>
      </c>
      <c r="B115" s="8" t="s">
        <v>41</v>
      </c>
      <c r="C115" s="9" t="s">
        <v>61</v>
      </c>
      <c r="D115" s="78">
        <f t="shared" si="66"/>
        <v>3.4133825155893449</v>
      </c>
      <c r="E115" s="78"/>
      <c r="F115" s="78">
        <f t="shared" si="67"/>
        <v>1.7221941323283412</v>
      </c>
      <c r="G115" s="78"/>
      <c r="H115" s="78">
        <f t="shared" si="68"/>
        <v>4.6699555230672232</v>
      </c>
      <c r="I115" s="78"/>
      <c r="J115" s="84" t="s">
        <v>91</v>
      </c>
      <c r="K115" s="84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 ht="15.5" x14ac:dyDescent="0.35">
      <c r="A116" s="8" t="s">
        <v>22</v>
      </c>
      <c r="B116" s="8" t="s">
        <v>42</v>
      </c>
      <c r="C116" s="9" t="s">
        <v>62</v>
      </c>
      <c r="D116" s="78">
        <f t="shared" si="66"/>
        <v>3.3553435366885611</v>
      </c>
      <c r="E116" s="78"/>
      <c r="F116" s="78">
        <f t="shared" si="67"/>
        <v>2.1790720452306398</v>
      </c>
      <c r="G116" s="78"/>
      <c r="H116" s="78">
        <f t="shared" si="68"/>
        <v>4.5794811416882233</v>
      </c>
      <c r="I116" s="78"/>
      <c r="J116" s="84" t="s">
        <v>91</v>
      </c>
      <c r="K116" s="84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 ht="15.5" x14ac:dyDescent="0.35">
      <c r="A117" s="8" t="s">
        <v>23</v>
      </c>
      <c r="B117" s="8" t="s">
        <v>43</v>
      </c>
      <c r="C117" s="9" t="s">
        <v>63</v>
      </c>
      <c r="D117" s="78">
        <f t="shared" si="66"/>
        <v>1.7198953141251965</v>
      </c>
      <c r="E117" s="78"/>
      <c r="F117" s="78">
        <f t="shared" si="67"/>
        <v>3.1665922484337483</v>
      </c>
      <c r="G117" s="78"/>
      <c r="H117" s="78">
        <f t="shared" si="68"/>
        <v>4.7526654185727484</v>
      </c>
      <c r="I117" s="78"/>
      <c r="J117" s="84" t="s">
        <v>90</v>
      </c>
      <c r="K117" s="84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 ht="15.5" x14ac:dyDescent="0.35">
      <c r="A118" s="8" t="s">
        <v>24</v>
      </c>
      <c r="B118" s="8" t="s">
        <v>44</v>
      </c>
      <c r="C118" s="9" t="s">
        <v>64</v>
      </c>
      <c r="D118" s="78">
        <f t="shared" si="66"/>
        <v>5.0776713332695609</v>
      </c>
      <c r="E118" s="78"/>
      <c r="F118" s="78">
        <f t="shared" si="67"/>
        <v>4.6716406957756496</v>
      </c>
      <c r="G118" s="78"/>
      <c r="H118" s="78">
        <f t="shared" si="68"/>
        <v>2.799366585387848</v>
      </c>
      <c r="I118" s="78"/>
      <c r="J118" s="84" t="s">
        <v>92</v>
      </c>
      <c r="K118" s="84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 ht="15.5" x14ac:dyDescent="0.35">
      <c r="A119" s="8" t="s">
        <v>25</v>
      </c>
      <c r="B119" s="8" t="s">
        <v>45</v>
      </c>
      <c r="C119" s="9" t="s">
        <v>65</v>
      </c>
      <c r="D119" s="78">
        <f t="shared" si="66"/>
        <v>4.610250677222691</v>
      </c>
      <c r="E119" s="78"/>
      <c r="F119" s="78">
        <f t="shared" si="67"/>
        <v>4.5703085973570827</v>
      </c>
      <c r="G119" s="78"/>
      <c r="H119" s="78">
        <f t="shared" si="68"/>
        <v>2.0065304452809776</v>
      </c>
      <c r="I119" s="78"/>
      <c r="J119" s="84" t="s">
        <v>92</v>
      </c>
      <c r="K119" s="84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 ht="15.5" x14ac:dyDescent="0.35">
      <c r="A120" s="8" t="s">
        <v>26</v>
      </c>
      <c r="B120" s="8" t="s">
        <v>46</v>
      </c>
      <c r="C120" s="9" t="s">
        <v>66</v>
      </c>
      <c r="D120" s="78">
        <f t="shared" si="66"/>
        <v>4.7724295644735024</v>
      </c>
      <c r="E120" s="78"/>
      <c r="F120" s="78">
        <f t="shared" si="67"/>
        <v>4.6537608494488012</v>
      </c>
      <c r="G120" s="78"/>
      <c r="H120" s="78">
        <f t="shared" si="68"/>
        <v>1.7029386365926404</v>
      </c>
      <c r="I120" s="78"/>
      <c r="J120" s="84" t="s">
        <v>92</v>
      </c>
      <c r="K120" s="84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 ht="15.5" x14ac:dyDescent="0.35">
      <c r="A121" s="8" t="s">
        <v>27</v>
      </c>
      <c r="B121" s="8" t="s">
        <v>47</v>
      </c>
      <c r="C121" s="9" t="s">
        <v>67</v>
      </c>
      <c r="D121" s="78">
        <f t="shared" si="66"/>
        <v>4.739898937599933</v>
      </c>
      <c r="E121" s="78"/>
      <c r="F121" s="78">
        <f t="shared" si="67"/>
        <v>4.7246761007314761</v>
      </c>
      <c r="G121" s="78"/>
      <c r="H121" s="78">
        <f t="shared" si="68"/>
        <v>2.1202720010880234</v>
      </c>
      <c r="I121" s="78"/>
      <c r="J121" s="84" t="s">
        <v>92</v>
      </c>
      <c r="K121" s="84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 ht="15.5" x14ac:dyDescent="0.35">
      <c r="A122" s="8" t="s">
        <v>28</v>
      </c>
      <c r="B122" s="8" t="s">
        <v>48</v>
      </c>
      <c r="C122" s="9" t="s">
        <v>68</v>
      </c>
      <c r="D122" s="78">
        <f t="shared" si="66"/>
        <v>4.8377742275696267</v>
      </c>
      <c r="E122" s="78"/>
      <c r="F122" s="78">
        <f t="shared" si="67"/>
        <v>4.5551754621046179</v>
      </c>
      <c r="G122" s="78"/>
      <c r="H122" s="78">
        <f t="shared" si="68"/>
        <v>2.0880722859418275</v>
      </c>
      <c r="I122" s="78"/>
      <c r="J122" s="84" t="s">
        <v>92</v>
      </c>
      <c r="K122" s="84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 ht="15.5" x14ac:dyDescent="0.35">
      <c r="A123" s="8" t="s">
        <v>29</v>
      </c>
      <c r="B123" s="8" t="s">
        <v>49</v>
      </c>
      <c r="C123" s="9" t="s">
        <v>69</v>
      </c>
      <c r="D123" s="78">
        <f t="shared" si="66"/>
        <v>5.0448917912328728</v>
      </c>
      <c r="E123" s="78"/>
      <c r="F123" s="78">
        <f t="shared" si="67"/>
        <v>4.5994895052088784</v>
      </c>
      <c r="G123" s="78"/>
      <c r="H123" s="78">
        <f t="shared" si="68"/>
        <v>2.7405581716595901</v>
      </c>
      <c r="I123" s="78"/>
      <c r="J123" s="84" t="s">
        <v>92</v>
      </c>
      <c r="K123" s="84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 ht="15.5" x14ac:dyDescent="0.35">
      <c r="A124" s="8" t="s">
        <v>30</v>
      </c>
      <c r="B124" s="8" t="s">
        <v>50</v>
      </c>
      <c r="C124" s="9" t="s">
        <v>70</v>
      </c>
      <c r="D124" s="78">
        <f t="shared" si="66"/>
        <v>4.6455615220237085</v>
      </c>
      <c r="E124" s="78"/>
      <c r="F124" s="78">
        <f t="shared" si="67"/>
        <v>4.774261295085001</v>
      </c>
      <c r="G124" s="78"/>
      <c r="H124" s="78">
        <f t="shared" si="68"/>
        <v>2.4959501699491144</v>
      </c>
      <c r="I124" s="78"/>
      <c r="J124" s="84" t="s">
        <v>92</v>
      </c>
      <c r="K124" s="84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 ht="15.5" x14ac:dyDescent="0.35">
      <c r="A125" s="8" t="s">
        <v>31</v>
      </c>
      <c r="B125" s="8" t="s">
        <v>51</v>
      </c>
      <c r="C125" s="9" t="s">
        <v>71</v>
      </c>
      <c r="D125" s="78">
        <f t="shared" si="66"/>
        <v>4.7233792476703691</v>
      </c>
      <c r="E125" s="78"/>
      <c r="F125" s="78">
        <f t="shared" si="67"/>
        <v>4.9196789531413057</v>
      </c>
      <c r="G125" s="78"/>
      <c r="H125" s="78">
        <f t="shared" si="68"/>
        <v>2.9350507017277767</v>
      </c>
      <c r="I125" s="78"/>
      <c r="J125" s="84" t="s">
        <v>92</v>
      </c>
      <c r="K125" s="84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 ht="15.5" x14ac:dyDescent="0.35">
      <c r="A126" s="8" t="s">
        <v>32</v>
      </c>
      <c r="B126" s="8" t="s">
        <v>52</v>
      </c>
      <c r="C126" s="9" t="s">
        <v>72</v>
      </c>
      <c r="D126" s="78">
        <f t="shared" si="66"/>
        <v>4.7907238320588883</v>
      </c>
      <c r="E126" s="78"/>
      <c r="F126" s="78">
        <f t="shared" si="67"/>
        <v>4.7282277124231946</v>
      </c>
      <c r="G126" s="78"/>
      <c r="H126" s="78">
        <f t="shared" si="68"/>
        <v>2.3859962554446961</v>
      </c>
      <c r="I126" s="78"/>
      <c r="J126" s="84" t="s">
        <v>92</v>
      </c>
      <c r="K126" s="84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ht="15.5" x14ac:dyDescent="0.35">
      <c r="A127" s="8" t="s">
        <v>33</v>
      </c>
      <c r="B127" s="8" t="s">
        <v>53</v>
      </c>
      <c r="C127" s="9" t="s">
        <v>73</v>
      </c>
      <c r="D127" s="78">
        <f t="shared" si="66"/>
        <v>4.8133009127215587</v>
      </c>
      <c r="E127" s="78"/>
      <c r="F127" s="78">
        <f t="shared" si="67"/>
        <v>4.6078170158596912</v>
      </c>
      <c r="G127" s="78"/>
      <c r="H127" s="78">
        <f t="shared" si="68"/>
        <v>2.629539420739877</v>
      </c>
      <c r="I127" s="78"/>
      <c r="J127" s="84" t="s">
        <v>92</v>
      </c>
      <c r="K127" s="84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 x14ac:dyDescent="0.3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 x14ac:dyDescent="0.35">
      <c r="A129" s="132" t="s">
        <v>110</v>
      </c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 x14ac:dyDescent="0.35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 ht="15.5" x14ac:dyDescent="0.35">
      <c r="A131" s="121" t="s">
        <v>1</v>
      </c>
      <c r="B131" s="121" t="s">
        <v>94</v>
      </c>
      <c r="C131" s="121"/>
      <c r="D131" s="122" t="s">
        <v>6</v>
      </c>
      <c r="E131" s="122"/>
      <c r="F131" s="122"/>
      <c r="G131" s="122" t="s">
        <v>11</v>
      </c>
      <c r="H131" s="122"/>
      <c r="I131" s="122"/>
      <c r="J131" s="122"/>
      <c r="K131" s="121" t="s">
        <v>4</v>
      </c>
      <c r="L131" s="121" t="s">
        <v>5</v>
      </c>
      <c r="M131" s="121" t="s">
        <v>80</v>
      </c>
      <c r="N131" s="121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 ht="15.5" x14ac:dyDescent="0.35">
      <c r="A132" s="121"/>
      <c r="B132" s="121"/>
      <c r="C132" s="121"/>
      <c r="D132" s="40" t="s">
        <v>7</v>
      </c>
      <c r="E132" s="40" t="s">
        <v>8</v>
      </c>
      <c r="F132" s="40" t="s">
        <v>9</v>
      </c>
      <c r="G132" s="40" t="s">
        <v>10</v>
      </c>
      <c r="H132" s="40" t="s">
        <v>8</v>
      </c>
      <c r="I132" s="40" t="s">
        <v>12</v>
      </c>
      <c r="J132" s="40" t="s">
        <v>13</v>
      </c>
      <c r="K132" s="121"/>
      <c r="L132" s="121"/>
      <c r="M132" s="41" t="s">
        <v>81</v>
      </c>
      <c r="N132" s="41" t="s">
        <v>112</v>
      </c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 ht="15.5" x14ac:dyDescent="0.35">
      <c r="A133" s="8">
        <v>1</v>
      </c>
      <c r="B133" s="26" t="s">
        <v>90</v>
      </c>
      <c r="C133" s="27" t="s">
        <v>91</v>
      </c>
      <c r="D133" s="10">
        <f>POWER(D28-D29,2)</f>
        <v>81</v>
      </c>
      <c r="E133" s="10">
        <f t="shared" ref="E133:K133" si="69">POWER(E28-E29,2)</f>
        <v>0.765625</v>
      </c>
      <c r="F133" s="10">
        <f t="shared" si="69"/>
        <v>14.0625</v>
      </c>
      <c r="G133" s="10">
        <f t="shared" si="69"/>
        <v>1.5625</v>
      </c>
      <c r="H133" s="10">
        <f t="shared" si="69"/>
        <v>0.140625</v>
      </c>
      <c r="I133" s="10">
        <f t="shared" si="69"/>
        <v>0.25</v>
      </c>
      <c r="J133" s="10">
        <f t="shared" si="69"/>
        <v>8.265625</v>
      </c>
      <c r="K133" s="10">
        <f t="shared" si="69"/>
        <v>0</v>
      </c>
      <c r="L133" s="11" t="s">
        <v>74</v>
      </c>
      <c r="M133" s="28">
        <f>SQRT(D133+E133+F133+G133+H133+I133+J133+K133)</f>
        <v>10.297906340611183</v>
      </c>
      <c r="N133" s="28">
        <f>SQRT(M133)</f>
        <v>3.2090351105295158</v>
      </c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 ht="15.5" x14ac:dyDescent="0.35">
      <c r="A134" s="29">
        <v>2</v>
      </c>
      <c r="B134" s="30" t="s">
        <v>91</v>
      </c>
      <c r="C134" s="11" t="s">
        <v>92</v>
      </c>
      <c r="D134" s="10">
        <f>POWER(D29-D30,2)</f>
        <v>3.2399999999999896</v>
      </c>
      <c r="E134" s="10">
        <f t="shared" ref="E134:K134" si="70">POWER(E29-E30,2)</f>
        <v>0.33062500000000328</v>
      </c>
      <c r="F134" s="10">
        <f t="shared" si="70"/>
        <v>1.5625</v>
      </c>
      <c r="G134" s="10">
        <f t="shared" si="70"/>
        <v>30.80249999999997</v>
      </c>
      <c r="H134" s="10">
        <f t="shared" si="70"/>
        <v>6.1256249999999719</v>
      </c>
      <c r="I134" s="10">
        <f t="shared" si="70"/>
        <v>8.999999999999829E-2</v>
      </c>
      <c r="J134" s="10">
        <f t="shared" si="70"/>
        <v>1.7556250000000075</v>
      </c>
      <c r="K134" s="10">
        <f t="shared" si="70"/>
        <v>400</v>
      </c>
      <c r="L134" s="11" t="s">
        <v>74</v>
      </c>
      <c r="M134" s="28">
        <f t="shared" ref="M134:M135" si="71">SQRT(D134+E134+F134+G134+H134+I134+J134+K134)</f>
        <v>21.069097631365231</v>
      </c>
      <c r="N134" s="28">
        <f t="shared" ref="N134:N135" si="72">SQRT(M134)</f>
        <v>4.5901086731541803</v>
      </c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 ht="15.5" x14ac:dyDescent="0.35">
      <c r="A135" s="31">
        <v>3</v>
      </c>
      <c r="B135" s="11" t="s">
        <v>90</v>
      </c>
      <c r="C135" s="11" t="s">
        <v>92</v>
      </c>
      <c r="D135" s="28">
        <f>POWER(D28-D30,2)</f>
        <v>51.840000000000039</v>
      </c>
      <c r="E135" s="28">
        <f t="shared" ref="E135:K135" si="73">POWER(E28-E30,2)</f>
        <v>8.999999999999829E-2</v>
      </c>
      <c r="F135" s="28">
        <f t="shared" si="73"/>
        <v>6.25</v>
      </c>
      <c r="G135" s="28">
        <f t="shared" si="73"/>
        <v>18.489999999999977</v>
      </c>
      <c r="H135" s="28">
        <f t="shared" si="73"/>
        <v>4.4099999999999762</v>
      </c>
      <c r="I135" s="28">
        <f t="shared" si="73"/>
        <v>4.0000000000001139E-2</v>
      </c>
      <c r="J135" s="28">
        <f t="shared" si="73"/>
        <v>17.640000000000025</v>
      </c>
      <c r="K135" s="28">
        <f t="shared" si="73"/>
        <v>400</v>
      </c>
      <c r="L135" s="11" t="s">
        <v>74</v>
      </c>
      <c r="M135" s="28">
        <f t="shared" si="71"/>
        <v>22.332935319836487</v>
      </c>
      <c r="N135" s="28">
        <f t="shared" si="72"/>
        <v>4.7257735155037306</v>
      </c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 ht="18.5" x14ac:dyDescent="0.45">
      <c r="A136" s="137" t="s">
        <v>95</v>
      </c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46">
        <f>SUM(N133:N135)</f>
        <v>12.524917299187427</v>
      </c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 x14ac:dyDescent="0.3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 x14ac:dyDescent="0.35">
      <c r="A138" s="132" t="s">
        <v>111</v>
      </c>
      <c r="B138" s="132"/>
      <c r="C138" s="132"/>
      <c r="D138" s="132"/>
      <c r="E138" s="132"/>
      <c r="F138" s="132"/>
      <c r="G138" s="132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 x14ac:dyDescent="0.35">
      <c r="A139" s="132"/>
      <c r="B139" s="132"/>
      <c r="C139" s="132"/>
      <c r="D139" s="132"/>
      <c r="E139" s="132"/>
      <c r="F139" s="132"/>
      <c r="G139" s="132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 ht="15.5" x14ac:dyDescent="0.35">
      <c r="A140" s="121" t="s">
        <v>1</v>
      </c>
      <c r="B140" s="121" t="s">
        <v>2</v>
      </c>
      <c r="C140" s="121" t="s">
        <v>3</v>
      </c>
      <c r="D140" s="121" t="s">
        <v>89</v>
      </c>
      <c r="E140" s="121"/>
      <c r="F140" s="121" t="s">
        <v>96</v>
      </c>
      <c r="G140" s="121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 ht="15.5" x14ac:dyDescent="0.35">
      <c r="A141" s="121"/>
      <c r="B141" s="121"/>
      <c r="C141" s="121"/>
      <c r="D141" s="121"/>
      <c r="E141" s="121"/>
      <c r="F141" s="121" t="s">
        <v>81</v>
      </c>
      <c r="G141" s="121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 ht="15.5" x14ac:dyDescent="0.35">
      <c r="A142" s="8" t="s">
        <v>14</v>
      </c>
      <c r="B142" s="8" t="s">
        <v>34</v>
      </c>
      <c r="C142" s="9" t="s">
        <v>54</v>
      </c>
      <c r="D142" s="80">
        <f>F108</f>
        <v>2.4587397472428583</v>
      </c>
      <c r="E142" s="80"/>
      <c r="F142" s="78">
        <f>SQRT(D142)</f>
        <v>1.5680369087629469</v>
      </c>
      <c r="G142" s="7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 ht="15.5" x14ac:dyDescent="0.35">
      <c r="A143" s="8" t="s">
        <v>15</v>
      </c>
      <c r="B143" s="8" t="s">
        <v>35</v>
      </c>
      <c r="C143" s="9" t="s">
        <v>55</v>
      </c>
      <c r="D143" s="80">
        <f>D109</f>
        <v>1.7198953141251965</v>
      </c>
      <c r="E143" s="80"/>
      <c r="F143" s="78">
        <f t="shared" ref="F143:F161" si="74">SQRT(D143)</f>
        <v>1.3114477931374915</v>
      </c>
      <c r="G143" s="7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 ht="15.5" x14ac:dyDescent="0.35">
      <c r="A144" s="8" t="s">
        <v>16</v>
      </c>
      <c r="B144" s="8" t="s">
        <v>36</v>
      </c>
      <c r="C144" s="9" t="s">
        <v>56</v>
      </c>
      <c r="D144" s="80">
        <f>F110</f>
        <v>2.2371153981839873</v>
      </c>
      <c r="E144" s="80"/>
      <c r="F144" s="78">
        <f t="shared" si="74"/>
        <v>1.4956989664314098</v>
      </c>
      <c r="G144" s="7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 ht="15.5" x14ac:dyDescent="0.35">
      <c r="A145" s="8" t="s">
        <v>17</v>
      </c>
      <c r="B145" s="8" t="s">
        <v>37</v>
      </c>
      <c r="C145" s="9" t="s">
        <v>57</v>
      </c>
      <c r="D145" s="80">
        <f t="shared" ref="D145:D150" si="75">F111</f>
        <v>1.8230973506856629</v>
      </c>
      <c r="E145" s="80"/>
      <c r="F145" s="78">
        <f t="shared" si="74"/>
        <v>1.3502212228689279</v>
      </c>
      <c r="G145" s="7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 ht="15.5" x14ac:dyDescent="0.35">
      <c r="A146" s="8" t="s">
        <v>18</v>
      </c>
      <c r="B146" s="8" t="s">
        <v>38</v>
      </c>
      <c r="C146" s="9" t="s">
        <v>58</v>
      </c>
      <c r="D146" s="80">
        <f t="shared" si="75"/>
        <v>1.769179472633353</v>
      </c>
      <c r="E146" s="80"/>
      <c r="F146" s="78">
        <f t="shared" si="74"/>
        <v>1.3301050607502225</v>
      </c>
      <c r="G146" s="7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 ht="15.5" x14ac:dyDescent="0.35">
      <c r="A147" s="8" t="s">
        <v>19</v>
      </c>
      <c r="B147" s="8" t="s">
        <v>39</v>
      </c>
      <c r="C147" s="9" t="s">
        <v>59</v>
      </c>
      <c r="D147" s="80">
        <f t="shared" si="75"/>
        <v>2.0168750640082407</v>
      </c>
      <c r="E147" s="80"/>
      <c r="F147" s="78">
        <f t="shared" si="74"/>
        <v>1.4201672662078368</v>
      </c>
      <c r="G147" s="7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 ht="15.5" x14ac:dyDescent="0.35">
      <c r="A148" s="8" t="s">
        <v>20</v>
      </c>
      <c r="B148" s="8" t="s">
        <v>40</v>
      </c>
      <c r="C148" s="9" t="s">
        <v>60</v>
      </c>
      <c r="D148" s="80">
        <f t="shared" si="75"/>
        <v>2.6630863628977828</v>
      </c>
      <c r="E148" s="80"/>
      <c r="F148" s="78">
        <f t="shared" si="74"/>
        <v>1.6318965539818333</v>
      </c>
      <c r="G148" s="7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 ht="15.5" x14ac:dyDescent="0.35">
      <c r="A149" s="8" t="s">
        <v>21</v>
      </c>
      <c r="B149" s="8" t="s">
        <v>41</v>
      </c>
      <c r="C149" s="9" t="s">
        <v>61</v>
      </c>
      <c r="D149" s="80">
        <f t="shared" si="75"/>
        <v>1.7221941323283412</v>
      </c>
      <c r="E149" s="80"/>
      <c r="F149" s="78">
        <f t="shared" si="74"/>
        <v>1.3123239433647247</v>
      </c>
      <c r="G149" s="7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 ht="15.5" x14ac:dyDescent="0.35">
      <c r="A150" s="8" t="s">
        <v>22</v>
      </c>
      <c r="B150" s="8" t="s">
        <v>42</v>
      </c>
      <c r="C150" s="9" t="s">
        <v>62</v>
      </c>
      <c r="D150" s="80">
        <f t="shared" si="75"/>
        <v>2.1790720452306398</v>
      </c>
      <c r="E150" s="80"/>
      <c r="F150" s="78">
        <f t="shared" si="74"/>
        <v>1.4761680274381503</v>
      </c>
      <c r="G150" s="7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 ht="15.5" x14ac:dyDescent="0.35">
      <c r="A151" s="8" t="s">
        <v>23</v>
      </c>
      <c r="B151" s="8" t="s">
        <v>43</v>
      </c>
      <c r="C151" s="9" t="s">
        <v>63</v>
      </c>
      <c r="D151" s="78">
        <f>D117</f>
        <v>1.7198953141251965</v>
      </c>
      <c r="E151" s="78"/>
      <c r="F151" s="78">
        <f t="shared" si="74"/>
        <v>1.3114477931374915</v>
      </c>
      <c r="G151" s="7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 ht="15.5" x14ac:dyDescent="0.35">
      <c r="A152" s="8" t="s">
        <v>24</v>
      </c>
      <c r="B152" s="8" t="s">
        <v>44</v>
      </c>
      <c r="C152" s="9" t="s">
        <v>64</v>
      </c>
      <c r="D152" s="78">
        <f>H118</f>
        <v>2.799366585387848</v>
      </c>
      <c r="E152" s="78"/>
      <c r="F152" s="78">
        <f t="shared" si="74"/>
        <v>1.6731307735463621</v>
      </c>
      <c r="G152" s="7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 ht="15.5" x14ac:dyDescent="0.35">
      <c r="A153" s="8" t="s">
        <v>25</v>
      </c>
      <c r="B153" s="8" t="s">
        <v>45</v>
      </c>
      <c r="C153" s="9" t="s">
        <v>65</v>
      </c>
      <c r="D153" s="78">
        <f t="shared" ref="D153:D161" si="76">H119</f>
        <v>2.0065304452809776</v>
      </c>
      <c r="E153" s="78"/>
      <c r="F153" s="78">
        <f t="shared" si="74"/>
        <v>1.4165205417786844</v>
      </c>
      <c r="G153" s="7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 ht="15.5" x14ac:dyDescent="0.35">
      <c r="A154" s="8" t="s">
        <v>26</v>
      </c>
      <c r="B154" s="8" t="s">
        <v>46</v>
      </c>
      <c r="C154" s="9" t="s">
        <v>66</v>
      </c>
      <c r="D154" s="78">
        <f t="shared" si="76"/>
        <v>1.7029386365926404</v>
      </c>
      <c r="E154" s="78"/>
      <c r="F154" s="78">
        <f t="shared" si="74"/>
        <v>1.3049669101523764</v>
      </c>
      <c r="G154" s="7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 ht="15.5" x14ac:dyDescent="0.35">
      <c r="A155" s="8" t="s">
        <v>27</v>
      </c>
      <c r="B155" s="8" t="s">
        <v>47</v>
      </c>
      <c r="C155" s="9" t="s">
        <v>67</v>
      </c>
      <c r="D155" s="78">
        <f t="shared" si="76"/>
        <v>2.1202720010880234</v>
      </c>
      <c r="E155" s="78"/>
      <c r="F155" s="78">
        <f t="shared" si="74"/>
        <v>1.4561153804173703</v>
      </c>
      <c r="G155" s="7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 ht="15.5" x14ac:dyDescent="0.35">
      <c r="A156" s="8" t="s">
        <v>28</v>
      </c>
      <c r="B156" s="8" t="s">
        <v>48</v>
      </c>
      <c r="C156" s="9" t="s">
        <v>68</v>
      </c>
      <c r="D156" s="78">
        <f t="shared" si="76"/>
        <v>2.0880722859418275</v>
      </c>
      <c r="E156" s="78"/>
      <c r="F156" s="78">
        <f t="shared" si="74"/>
        <v>1.4450163618249543</v>
      </c>
      <c r="G156" s="7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 ht="15.5" x14ac:dyDescent="0.35">
      <c r="A157" s="8" t="s">
        <v>29</v>
      </c>
      <c r="B157" s="8" t="s">
        <v>49</v>
      </c>
      <c r="C157" s="9" t="s">
        <v>69</v>
      </c>
      <c r="D157" s="78">
        <f t="shared" si="76"/>
        <v>2.7405581716595901</v>
      </c>
      <c r="E157" s="78"/>
      <c r="F157" s="78">
        <f t="shared" si="74"/>
        <v>1.6554631290547035</v>
      </c>
      <c r="G157" s="7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 ht="15.5" x14ac:dyDescent="0.35">
      <c r="A158" s="8" t="s">
        <v>30</v>
      </c>
      <c r="B158" s="8" t="s">
        <v>50</v>
      </c>
      <c r="C158" s="9" t="s">
        <v>70</v>
      </c>
      <c r="D158" s="78">
        <f t="shared" si="76"/>
        <v>2.4959501699491144</v>
      </c>
      <c r="E158" s="78"/>
      <c r="F158" s="78">
        <f t="shared" si="74"/>
        <v>1.5798576423048738</v>
      </c>
      <c r="G158" s="7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 ht="15.5" x14ac:dyDescent="0.35">
      <c r="A159" s="8" t="s">
        <v>31</v>
      </c>
      <c r="B159" s="8" t="s">
        <v>51</v>
      </c>
      <c r="C159" s="9" t="s">
        <v>71</v>
      </c>
      <c r="D159" s="78">
        <f t="shared" si="76"/>
        <v>2.9350507017277767</v>
      </c>
      <c r="E159" s="78"/>
      <c r="F159" s="78">
        <f t="shared" si="74"/>
        <v>1.713198967349612</v>
      </c>
      <c r="G159" s="7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 ht="15.5" x14ac:dyDescent="0.35">
      <c r="A160" s="8" t="s">
        <v>32</v>
      </c>
      <c r="B160" s="8" t="s">
        <v>52</v>
      </c>
      <c r="C160" s="9" t="s">
        <v>72</v>
      </c>
      <c r="D160" s="78">
        <f t="shared" si="76"/>
        <v>2.3859962554446961</v>
      </c>
      <c r="E160" s="78"/>
      <c r="F160" s="78">
        <f t="shared" si="74"/>
        <v>1.5446670370810325</v>
      </c>
      <c r="G160" s="7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 ht="15.5" x14ac:dyDescent="0.35">
      <c r="A161" s="8" t="s">
        <v>33</v>
      </c>
      <c r="B161" s="8" t="s">
        <v>53</v>
      </c>
      <c r="C161" s="9" t="s">
        <v>73</v>
      </c>
      <c r="D161" s="78">
        <f t="shared" si="76"/>
        <v>2.629539420739877</v>
      </c>
      <c r="E161" s="78"/>
      <c r="F161" s="78">
        <f t="shared" si="74"/>
        <v>1.6215854651358581</v>
      </c>
      <c r="G161" s="7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 ht="18.5" x14ac:dyDescent="0.45">
      <c r="A162" s="138" t="s">
        <v>97</v>
      </c>
      <c r="B162" s="138"/>
      <c r="C162" s="138"/>
      <c r="D162" s="138"/>
      <c r="E162" s="138"/>
      <c r="F162" s="138">
        <f>SUM(F142:G161)</f>
        <v>29.618035744726861</v>
      </c>
      <c r="G162" s="13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 x14ac:dyDescent="0.3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 x14ac:dyDescent="0.35">
      <c r="A164" s="139" t="s">
        <v>98</v>
      </c>
      <c r="B164" s="139"/>
      <c r="C164" s="139"/>
      <c r="D164" s="139"/>
      <c r="E164" s="139"/>
      <c r="F164" s="139">
        <f>N136/F162</f>
        <v>0.42288142965109832</v>
      </c>
      <c r="G164" s="139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 x14ac:dyDescent="0.35">
      <c r="A165" s="139"/>
      <c r="B165" s="139"/>
      <c r="C165" s="139"/>
      <c r="D165" s="139"/>
      <c r="E165" s="139"/>
      <c r="F165" s="139"/>
      <c r="G165" s="139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 x14ac:dyDescent="0.3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 x14ac:dyDescent="0.35">
      <c r="A167" s="140" t="s">
        <v>114</v>
      </c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 x14ac:dyDescent="0.35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 ht="18.5" x14ac:dyDescent="0.45">
      <c r="A169" s="141" t="s">
        <v>99</v>
      </c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 ht="15.5" x14ac:dyDescent="0.35">
      <c r="A170" s="142" t="s">
        <v>1</v>
      </c>
      <c r="B170" s="142" t="s">
        <v>2</v>
      </c>
      <c r="C170" s="142" t="s">
        <v>3</v>
      </c>
      <c r="D170" s="143" t="s">
        <v>6</v>
      </c>
      <c r="E170" s="143"/>
      <c r="F170" s="143"/>
      <c r="G170" s="143"/>
      <c r="H170" s="143" t="s">
        <v>11</v>
      </c>
      <c r="I170" s="143"/>
      <c r="J170" s="143"/>
      <c r="K170" s="142" t="s">
        <v>4</v>
      </c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 ht="15.5" x14ac:dyDescent="0.35">
      <c r="A171" s="142"/>
      <c r="B171" s="142"/>
      <c r="C171" s="142"/>
      <c r="D171" s="42" t="s">
        <v>7</v>
      </c>
      <c r="E171" s="42" t="s">
        <v>8</v>
      </c>
      <c r="F171" s="42" t="s">
        <v>9</v>
      </c>
      <c r="G171" s="42" t="s">
        <v>10</v>
      </c>
      <c r="H171" s="42" t="s">
        <v>8</v>
      </c>
      <c r="I171" s="42" t="s">
        <v>12</v>
      </c>
      <c r="J171" s="42" t="s">
        <v>13</v>
      </c>
      <c r="K171" s="142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 ht="15.5" x14ac:dyDescent="0.35">
      <c r="A172" s="3" t="s">
        <v>15</v>
      </c>
      <c r="B172" s="3" t="s">
        <v>35</v>
      </c>
      <c r="C172" s="1" t="s">
        <v>55</v>
      </c>
      <c r="D172" s="5">
        <v>120</v>
      </c>
      <c r="E172" s="5">
        <v>77</v>
      </c>
      <c r="F172" s="5">
        <v>85</v>
      </c>
      <c r="G172" s="5">
        <v>79</v>
      </c>
      <c r="H172" s="5">
        <v>77</v>
      </c>
      <c r="I172" s="5">
        <v>81</v>
      </c>
      <c r="J172" s="5">
        <v>84</v>
      </c>
      <c r="K172" s="5">
        <v>60</v>
      </c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 ht="15.5" x14ac:dyDescent="0.35">
      <c r="A173" s="3" t="s">
        <v>23</v>
      </c>
      <c r="B173" s="3" t="s">
        <v>43</v>
      </c>
      <c r="C173" s="1" t="s">
        <v>63</v>
      </c>
      <c r="D173" s="5">
        <v>120</v>
      </c>
      <c r="E173" s="5">
        <v>78</v>
      </c>
      <c r="F173" s="5">
        <v>80</v>
      </c>
      <c r="G173" s="5">
        <v>81</v>
      </c>
      <c r="H173" s="5">
        <v>78</v>
      </c>
      <c r="I173" s="5">
        <v>81</v>
      </c>
      <c r="J173" s="5">
        <v>86</v>
      </c>
      <c r="K173" s="5">
        <v>60</v>
      </c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 ht="18.5" x14ac:dyDescent="0.45">
      <c r="A174" s="144" t="s">
        <v>102</v>
      </c>
      <c r="B174" s="144"/>
      <c r="C174" s="144"/>
      <c r="D174" s="38">
        <f>SUM(D172:D173)/2</f>
        <v>120</v>
      </c>
      <c r="E174" s="38">
        <f t="shared" ref="E174:K174" si="77">SUM(E172:E173)/2</f>
        <v>77.5</v>
      </c>
      <c r="F174" s="38">
        <f t="shared" si="77"/>
        <v>82.5</v>
      </c>
      <c r="G174" s="38">
        <f t="shared" si="77"/>
        <v>80</v>
      </c>
      <c r="H174" s="38">
        <f t="shared" si="77"/>
        <v>77.5</v>
      </c>
      <c r="I174" s="38">
        <f t="shared" si="77"/>
        <v>81</v>
      </c>
      <c r="J174" s="38">
        <f t="shared" si="77"/>
        <v>85</v>
      </c>
      <c r="K174" s="38">
        <f t="shared" si="77"/>
        <v>60</v>
      </c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:27" ht="18.5" x14ac:dyDescent="0.45">
      <c r="A175" s="141" t="s">
        <v>103</v>
      </c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 ht="15.5" x14ac:dyDescent="0.35">
      <c r="A176" s="142" t="s">
        <v>1</v>
      </c>
      <c r="B176" s="142" t="s">
        <v>2</v>
      </c>
      <c r="C176" s="142" t="s">
        <v>3</v>
      </c>
      <c r="D176" s="143" t="s">
        <v>6</v>
      </c>
      <c r="E176" s="143"/>
      <c r="F176" s="143"/>
      <c r="G176" s="143"/>
      <c r="H176" s="143" t="s">
        <v>11</v>
      </c>
      <c r="I176" s="143"/>
      <c r="J176" s="143"/>
      <c r="K176" s="142" t="s">
        <v>4</v>
      </c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 ht="15.5" x14ac:dyDescent="0.35">
      <c r="A177" s="142"/>
      <c r="B177" s="142"/>
      <c r="C177" s="142"/>
      <c r="D177" s="42" t="s">
        <v>7</v>
      </c>
      <c r="E177" s="42" t="s">
        <v>8</v>
      </c>
      <c r="F177" s="42" t="s">
        <v>9</v>
      </c>
      <c r="G177" s="42" t="s">
        <v>10</v>
      </c>
      <c r="H177" s="42" t="s">
        <v>8</v>
      </c>
      <c r="I177" s="42" t="s">
        <v>12</v>
      </c>
      <c r="J177" s="42" t="s">
        <v>13</v>
      </c>
      <c r="K177" s="142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 ht="15.5" x14ac:dyDescent="0.35">
      <c r="A178" s="3" t="s">
        <v>14</v>
      </c>
      <c r="B178" s="3" t="s">
        <v>34</v>
      </c>
      <c r="C178" s="1" t="s">
        <v>54</v>
      </c>
      <c r="D178" s="5">
        <v>115</v>
      </c>
      <c r="E178" s="5">
        <v>76</v>
      </c>
      <c r="F178" s="5">
        <v>77</v>
      </c>
      <c r="G178" s="5">
        <v>79</v>
      </c>
      <c r="H178" s="5">
        <v>77</v>
      </c>
      <c r="I178" s="5">
        <v>79</v>
      </c>
      <c r="J178" s="5">
        <v>79</v>
      </c>
      <c r="K178" s="5">
        <v>60</v>
      </c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 ht="15.5" x14ac:dyDescent="0.35">
      <c r="A179" s="3" t="s">
        <v>16</v>
      </c>
      <c r="B179" s="3" t="s">
        <v>36</v>
      </c>
      <c r="C179" s="1" t="s">
        <v>56</v>
      </c>
      <c r="D179" s="5">
        <v>115</v>
      </c>
      <c r="E179" s="5">
        <v>77</v>
      </c>
      <c r="F179" s="5">
        <v>79</v>
      </c>
      <c r="G179" s="5">
        <v>79</v>
      </c>
      <c r="H179" s="5">
        <v>77</v>
      </c>
      <c r="I179" s="5">
        <v>80</v>
      </c>
      <c r="J179" s="5">
        <v>84</v>
      </c>
      <c r="K179" s="5">
        <v>60</v>
      </c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 ht="15.5" x14ac:dyDescent="0.35">
      <c r="A180" s="3" t="s">
        <v>17</v>
      </c>
      <c r="B180" s="3" t="s">
        <v>37</v>
      </c>
      <c r="C180" s="1" t="s">
        <v>57</v>
      </c>
      <c r="D180" s="5">
        <v>110</v>
      </c>
      <c r="E180" s="5">
        <v>76</v>
      </c>
      <c r="F180" s="5">
        <v>79</v>
      </c>
      <c r="G180" s="5">
        <v>79</v>
      </c>
      <c r="H180" s="5">
        <v>78</v>
      </c>
      <c r="I180" s="5">
        <v>81</v>
      </c>
      <c r="J180" s="5">
        <v>84</v>
      </c>
      <c r="K180" s="5">
        <v>60</v>
      </c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 ht="15.5" x14ac:dyDescent="0.35">
      <c r="A181" s="3" t="s">
        <v>18</v>
      </c>
      <c r="B181" s="3" t="s">
        <v>38</v>
      </c>
      <c r="C181" s="1" t="s">
        <v>58</v>
      </c>
      <c r="D181" s="5">
        <v>112</v>
      </c>
      <c r="E181" s="5">
        <v>76</v>
      </c>
      <c r="F181" s="5">
        <v>80</v>
      </c>
      <c r="G181" s="5">
        <v>83</v>
      </c>
      <c r="H181" s="5">
        <v>77</v>
      </c>
      <c r="I181" s="5">
        <v>81</v>
      </c>
      <c r="J181" s="5">
        <v>84</v>
      </c>
      <c r="K181" s="5">
        <v>60</v>
      </c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 ht="15.5" x14ac:dyDescent="0.35">
      <c r="A182" s="3" t="s">
        <v>19</v>
      </c>
      <c r="B182" s="3" t="s">
        <v>39</v>
      </c>
      <c r="C182" s="1" t="s">
        <v>59</v>
      </c>
      <c r="D182" s="5">
        <v>109</v>
      </c>
      <c r="E182" s="5">
        <v>76</v>
      </c>
      <c r="F182" s="5">
        <v>77</v>
      </c>
      <c r="G182" s="5">
        <v>84</v>
      </c>
      <c r="H182" s="5">
        <v>77</v>
      </c>
      <c r="I182" s="5">
        <v>80</v>
      </c>
      <c r="J182" s="5">
        <v>81</v>
      </c>
      <c r="K182" s="5">
        <v>60</v>
      </c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 ht="15.5" x14ac:dyDescent="0.35">
      <c r="A183" s="3" t="s">
        <v>20</v>
      </c>
      <c r="B183" s="3" t="s">
        <v>40</v>
      </c>
      <c r="C183" s="1" t="s">
        <v>60</v>
      </c>
      <c r="D183" s="5">
        <v>105</v>
      </c>
      <c r="E183" s="5">
        <v>76</v>
      </c>
      <c r="F183" s="5">
        <v>81</v>
      </c>
      <c r="G183" s="5">
        <v>83</v>
      </c>
      <c r="H183" s="5">
        <v>77</v>
      </c>
      <c r="I183" s="5">
        <v>82</v>
      </c>
      <c r="J183" s="5">
        <v>84</v>
      </c>
      <c r="K183" s="5">
        <v>60</v>
      </c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 ht="15.5" x14ac:dyDescent="0.35">
      <c r="A184" s="3" t="s">
        <v>21</v>
      </c>
      <c r="B184" s="3" t="s">
        <v>41</v>
      </c>
      <c r="C184" s="1" t="s">
        <v>61</v>
      </c>
      <c r="D184" s="5">
        <v>110</v>
      </c>
      <c r="E184" s="5">
        <v>76</v>
      </c>
      <c r="F184" s="5">
        <v>80</v>
      </c>
      <c r="G184" s="50">
        <v>83</v>
      </c>
      <c r="H184" s="5">
        <v>76</v>
      </c>
      <c r="I184" s="5">
        <v>81</v>
      </c>
      <c r="J184" s="5">
        <v>81</v>
      </c>
      <c r="K184" s="5">
        <v>60</v>
      </c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 ht="15.5" x14ac:dyDescent="0.35">
      <c r="A185" s="3" t="s">
        <v>22</v>
      </c>
      <c r="B185" s="3" t="s">
        <v>42</v>
      </c>
      <c r="C185" s="1" t="s">
        <v>62</v>
      </c>
      <c r="D185" s="5">
        <v>112</v>
      </c>
      <c r="E185" s="5">
        <v>80</v>
      </c>
      <c r="F185" s="5">
        <v>77</v>
      </c>
      <c r="G185" s="49">
        <v>80</v>
      </c>
      <c r="H185" s="5">
        <v>78</v>
      </c>
      <c r="I185" s="5">
        <v>80</v>
      </c>
      <c r="J185" s="5">
        <v>80</v>
      </c>
      <c r="K185" s="5">
        <v>60</v>
      </c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:27" ht="18.5" x14ac:dyDescent="0.45">
      <c r="A186" s="144" t="s">
        <v>102</v>
      </c>
      <c r="B186" s="144"/>
      <c r="C186" s="144"/>
      <c r="D186" s="38">
        <f>SUM(D178:D185)/8</f>
        <v>111</v>
      </c>
      <c r="E186" s="38">
        <f t="shared" ref="E186:K186" si="78">SUM(E178:E185)/8</f>
        <v>76.625</v>
      </c>
      <c r="F186" s="38">
        <f t="shared" si="78"/>
        <v>78.75</v>
      </c>
      <c r="G186" s="38">
        <f t="shared" si="78"/>
        <v>81.25</v>
      </c>
      <c r="H186" s="38">
        <f t="shared" si="78"/>
        <v>77.125</v>
      </c>
      <c r="I186" s="38">
        <f t="shared" si="78"/>
        <v>80.5</v>
      </c>
      <c r="J186" s="38">
        <f t="shared" si="78"/>
        <v>82.125</v>
      </c>
      <c r="K186" s="38">
        <f t="shared" si="78"/>
        <v>60</v>
      </c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 ht="18.5" x14ac:dyDescent="0.45">
      <c r="A187" s="141" t="s">
        <v>107</v>
      </c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 ht="15.5" x14ac:dyDescent="0.35">
      <c r="A188" s="142" t="s">
        <v>1</v>
      </c>
      <c r="B188" s="142" t="s">
        <v>2</v>
      </c>
      <c r="C188" s="142" t="s">
        <v>3</v>
      </c>
      <c r="D188" s="143" t="s">
        <v>6</v>
      </c>
      <c r="E188" s="143"/>
      <c r="F188" s="143"/>
      <c r="G188" s="143"/>
      <c r="H188" s="143" t="s">
        <v>11</v>
      </c>
      <c r="I188" s="143"/>
      <c r="J188" s="143"/>
      <c r="K188" s="142" t="s">
        <v>4</v>
      </c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 ht="15.5" x14ac:dyDescent="0.35">
      <c r="A189" s="142"/>
      <c r="B189" s="142"/>
      <c r="C189" s="142"/>
      <c r="D189" s="42" t="s">
        <v>7</v>
      </c>
      <c r="E189" s="42" t="s">
        <v>8</v>
      </c>
      <c r="F189" s="42" t="s">
        <v>9</v>
      </c>
      <c r="G189" s="42" t="s">
        <v>10</v>
      </c>
      <c r="H189" s="42" t="s">
        <v>8</v>
      </c>
      <c r="I189" s="42" t="s">
        <v>12</v>
      </c>
      <c r="J189" s="42" t="s">
        <v>13</v>
      </c>
      <c r="K189" s="142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 ht="15.5" x14ac:dyDescent="0.35">
      <c r="A190" s="3" t="s">
        <v>24</v>
      </c>
      <c r="B190" s="3" t="s">
        <v>44</v>
      </c>
      <c r="C190" s="1" t="s">
        <v>64</v>
      </c>
      <c r="D190" s="5">
        <v>107</v>
      </c>
      <c r="E190" s="5">
        <v>75</v>
      </c>
      <c r="F190" s="5">
        <v>79</v>
      </c>
      <c r="G190" s="5">
        <v>75</v>
      </c>
      <c r="H190" s="5">
        <v>76</v>
      </c>
      <c r="I190" s="5">
        <v>80</v>
      </c>
      <c r="J190" s="5">
        <v>78</v>
      </c>
      <c r="K190" s="5">
        <v>40</v>
      </c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 ht="15.5" x14ac:dyDescent="0.35">
      <c r="A191" s="3" t="s">
        <v>25</v>
      </c>
      <c r="B191" s="3" t="s">
        <v>45</v>
      </c>
      <c r="C191" s="1" t="s">
        <v>65</v>
      </c>
      <c r="D191" s="5">
        <v>115</v>
      </c>
      <c r="E191" s="5">
        <v>76</v>
      </c>
      <c r="F191" s="5">
        <v>80</v>
      </c>
      <c r="G191" s="5">
        <v>77</v>
      </c>
      <c r="H191" s="5">
        <v>77</v>
      </c>
      <c r="I191" s="5">
        <v>81</v>
      </c>
      <c r="J191" s="5">
        <v>82</v>
      </c>
      <c r="K191" s="5">
        <v>40</v>
      </c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 ht="15.5" x14ac:dyDescent="0.35">
      <c r="A192" s="3" t="s">
        <v>26</v>
      </c>
      <c r="B192" s="3" t="s">
        <v>46</v>
      </c>
      <c r="C192" s="1" t="s">
        <v>66</v>
      </c>
      <c r="D192" s="5">
        <v>112</v>
      </c>
      <c r="E192" s="5">
        <v>78</v>
      </c>
      <c r="F192" s="5">
        <v>82</v>
      </c>
      <c r="G192" s="5">
        <v>75</v>
      </c>
      <c r="H192" s="5">
        <v>81</v>
      </c>
      <c r="I192" s="5">
        <v>80</v>
      </c>
      <c r="J192" s="5">
        <v>81</v>
      </c>
      <c r="K192" s="5">
        <v>40</v>
      </c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 ht="15.5" x14ac:dyDescent="0.35">
      <c r="A193" s="3" t="s">
        <v>27</v>
      </c>
      <c r="B193" s="3" t="s">
        <v>47</v>
      </c>
      <c r="C193" s="1" t="s">
        <v>67</v>
      </c>
      <c r="D193" s="5">
        <v>115</v>
      </c>
      <c r="E193" s="5">
        <v>79</v>
      </c>
      <c r="F193" s="5">
        <v>80</v>
      </c>
      <c r="G193" s="5">
        <v>75</v>
      </c>
      <c r="H193" s="5">
        <v>83</v>
      </c>
      <c r="I193" s="5">
        <v>81</v>
      </c>
      <c r="J193" s="5">
        <v>81</v>
      </c>
      <c r="K193" s="5">
        <v>40</v>
      </c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 ht="15.5" x14ac:dyDescent="0.35">
      <c r="A194" s="3" t="s">
        <v>28</v>
      </c>
      <c r="B194" s="3" t="s">
        <v>48</v>
      </c>
      <c r="C194" s="1" t="s">
        <v>68</v>
      </c>
      <c r="D194" s="5">
        <v>110</v>
      </c>
      <c r="E194" s="5">
        <v>76</v>
      </c>
      <c r="F194" s="5">
        <v>79</v>
      </c>
      <c r="G194" s="5">
        <v>78</v>
      </c>
      <c r="H194" s="5">
        <v>81</v>
      </c>
      <c r="I194" s="5">
        <v>82</v>
      </c>
      <c r="J194" s="5">
        <v>81</v>
      </c>
      <c r="K194" s="5">
        <v>40</v>
      </c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 ht="15.5" x14ac:dyDescent="0.35">
      <c r="A195" s="3" t="s">
        <v>29</v>
      </c>
      <c r="B195" s="3" t="s">
        <v>49</v>
      </c>
      <c r="C195" s="1" t="s">
        <v>69</v>
      </c>
      <c r="D195" s="5">
        <v>107</v>
      </c>
      <c r="E195" s="5">
        <v>76</v>
      </c>
      <c r="F195" s="5">
        <v>77</v>
      </c>
      <c r="G195" s="5">
        <v>77</v>
      </c>
      <c r="H195" s="5">
        <v>77</v>
      </c>
      <c r="I195" s="5">
        <v>80</v>
      </c>
      <c r="J195" s="5">
        <v>79</v>
      </c>
      <c r="K195" s="5">
        <v>40</v>
      </c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 ht="15.5" x14ac:dyDescent="0.35">
      <c r="A196" s="3" t="s">
        <v>30</v>
      </c>
      <c r="B196" s="3" t="s">
        <v>50</v>
      </c>
      <c r="C196" s="1" t="s">
        <v>70</v>
      </c>
      <c r="D196" s="5">
        <v>118</v>
      </c>
      <c r="E196" s="5">
        <v>76</v>
      </c>
      <c r="F196" s="5">
        <v>80</v>
      </c>
      <c r="G196" s="5">
        <v>74</v>
      </c>
      <c r="H196" s="5">
        <v>81</v>
      </c>
      <c r="I196" s="5">
        <v>80</v>
      </c>
      <c r="J196" s="5">
        <v>83</v>
      </c>
      <c r="K196" s="5">
        <v>40</v>
      </c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 ht="15.5" x14ac:dyDescent="0.35">
      <c r="A197" s="3" t="s">
        <v>31</v>
      </c>
      <c r="B197" s="3" t="s">
        <v>51</v>
      </c>
      <c r="C197" s="1" t="s">
        <v>71</v>
      </c>
      <c r="D197" s="5">
        <v>120</v>
      </c>
      <c r="E197" s="5">
        <v>76</v>
      </c>
      <c r="F197" s="5">
        <v>80</v>
      </c>
      <c r="G197" s="5">
        <v>73</v>
      </c>
      <c r="H197" s="5">
        <v>83</v>
      </c>
      <c r="I197" s="5">
        <v>80</v>
      </c>
      <c r="J197" s="5">
        <v>82</v>
      </c>
      <c r="K197" s="5">
        <v>40</v>
      </c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 ht="15.5" x14ac:dyDescent="0.35">
      <c r="A198" s="3" t="s">
        <v>32</v>
      </c>
      <c r="B198" s="3" t="s">
        <v>52</v>
      </c>
      <c r="C198" s="1" t="s">
        <v>72</v>
      </c>
      <c r="D198" s="5">
        <v>114</v>
      </c>
      <c r="E198" s="5">
        <v>81</v>
      </c>
      <c r="F198" s="5">
        <v>79</v>
      </c>
      <c r="G198" s="5">
        <v>73</v>
      </c>
      <c r="H198" s="5">
        <v>77</v>
      </c>
      <c r="I198" s="5">
        <v>82</v>
      </c>
      <c r="J198" s="5">
        <v>81</v>
      </c>
      <c r="K198" s="5">
        <v>40</v>
      </c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 ht="15.5" x14ac:dyDescent="0.35">
      <c r="A199" s="3" t="s">
        <v>33</v>
      </c>
      <c r="B199" s="3" t="s">
        <v>53</v>
      </c>
      <c r="C199" s="1" t="s">
        <v>73</v>
      </c>
      <c r="D199" s="5">
        <v>110</v>
      </c>
      <c r="E199" s="5">
        <v>79</v>
      </c>
      <c r="F199" s="5">
        <v>84</v>
      </c>
      <c r="G199" s="5">
        <v>80</v>
      </c>
      <c r="H199" s="5">
        <v>80</v>
      </c>
      <c r="I199" s="5">
        <v>82</v>
      </c>
      <c r="J199" s="5">
        <v>80</v>
      </c>
      <c r="K199" s="5">
        <v>40</v>
      </c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 ht="18.5" x14ac:dyDescent="0.45">
      <c r="A200" s="144" t="s">
        <v>102</v>
      </c>
      <c r="B200" s="144"/>
      <c r="C200" s="144"/>
      <c r="D200" s="38">
        <f>SUM(D190:D199)/10</f>
        <v>112.8</v>
      </c>
      <c r="E200" s="38">
        <f t="shared" ref="E200:K200" si="79">SUM(E190:E199)/10</f>
        <v>77.2</v>
      </c>
      <c r="F200" s="38">
        <f t="shared" si="79"/>
        <v>80</v>
      </c>
      <c r="G200" s="38">
        <f t="shared" si="79"/>
        <v>75.7</v>
      </c>
      <c r="H200" s="38">
        <f t="shared" si="79"/>
        <v>79.599999999999994</v>
      </c>
      <c r="I200" s="38">
        <f t="shared" si="79"/>
        <v>80.8</v>
      </c>
      <c r="J200" s="38">
        <f t="shared" si="79"/>
        <v>80.8</v>
      </c>
      <c r="K200" s="38">
        <f t="shared" si="79"/>
        <v>40</v>
      </c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 ht="15.5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 x14ac:dyDescent="0.35">
      <c r="A202" s="140" t="s">
        <v>119</v>
      </c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 x14ac:dyDescent="0.35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 x14ac:dyDescent="0.3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 x14ac:dyDescent="0.3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 x14ac:dyDescent="0.3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 x14ac:dyDescent="0.3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 x14ac:dyDescent="0.3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 x14ac:dyDescent="0.3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 x14ac:dyDescent="0.3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 x14ac:dyDescent="0.3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 x14ac:dyDescent="0.3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 x14ac:dyDescent="0.3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 x14ac:dyDescent="0.3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 x14ac:dyDescent="0.3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</sheetData>
  <mergeCells count="218">
    <mergeCell ref="A200:C200"/>
    <mergeCell ref="A202:K203"/>
    <mergeCell ref="A187:K187"/>
    <mergeCell ref="A188:A189"/>
    <mergeCell ref="B188:B189"/>
    <mergeCell ref="C188:C189"/>
    <mergeCell ref="D188:G188"/>
    <mergeCell ref="H188:J188"/>
    <mergeCell ref="K188:K189"/>
    <mergeCell ref="A174:C174"/>
    <mergeCell ref="A175:K175"/>
    <mergeCell ref="A176:A177"/>
    <mergeCell ref="B176:B177"/>
    <mergeCell ref="C176:C177"/>
    <mergeCell ref="D176:G176"/>
    <mergeCell ref="H176:J176"/>
    <mergeCell ref="K176:K177"/>
    <mergeCell ref="A186:C186"/>
    <mergeCell ref="A164:E165"/>
    <mergeCell ref="F164:G165"/>
    <mergeCell ref="A167:K168"/>
    <mergeCell ref="A169:K169"/>
    <mergeCell ref="A170:A171"/>
    <mergeCell ref="B170:B171"/>
    <mergeCell ref="C170:C171"/>
    <mergeCell ref="D170:G170"/>
    <mergeCell ref="H170:J170"/>
    <mergeCell ref="K170:K171"/>
    <mergeCell ref="D160:E160"/>
    <mergeCell ref="F160:G160"/>
    <mergeCell ref="D161:E161"/>
    <mergeCell ref="F161:G161"/>
    <mergeCell ref="A162:E162"/>
    <mergeCell ref="F162:G162"/>
    <mergeCell ref="D157:E157"/>
    <mergeCell ref="F157:G157"/>
    <mergeCell ref="D158:E158"/>
    <mergeCell ref="F158:G158"/>
    <mergeCell ref="D159:E159"/>
    <mergeCell ref="F159:G159"/>
    <mergeCell ref="D154:E154"/>
    <mergeCell ref="F154:G154"/>
    <mergeCell ref="D155:E155"/>
    <mergeCell ref="F155:G155"/>
    <mergeCell ref="D156:E156"/>
    <mergeCell ref="F156:G156"/>
    <mergeCell ref="D151:E151"/>
    <mergeCell ref="F151:G151"/>
    <mergeCell ref="D152:E152"/>
    <mergeCell ref="F152:G152"/>
    <mergeCell ref="D153:E153"/>
    <mergeCell ref="F153:G153"/>
    <mergeCell ref="D148:E148"/>
    <mergeCell ref="F148:G148"/>
    <mergeCell ref="D149:E149"/>
    <mergeCell ref="F149:G149"/>
    <mergeCell ref="D150:E150"/>
    <mergeCell ref="F150:G150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A136:M136"/>
    <mergeCell ref="A138:G139"/>
    <mergeCell ref="A140:A141"/>
    <mergeCell ref="B140:B141"/>
    <mergeCell ref="C140:C141"/>
    <mergeCell ref="D140:E141"/>
    <mergeCell ref="F140:G140"/>
    <mergeCell ref="F141:G141"/>
    <mergeCell ref="A129:N130"/>
    <mergeCell ref="A131:A132"/>
    <mergeCell ref="B131:C132"/>
    <mergeCell ref="D131:F131"/>
    <mergeCell ref="G131:J131"/>
    <mergeCell ref="K131:K132"/>
    <mergeCell ref="L131:L132"/>
    <mergeCell ref="M131:N131"/>
    <mergeCell ref="D126:E126"/>
    <mergeCell ref="F126:G126"/>
    <mergeCell ref="H126:I126"/>
    <mergeCell ref="J126:K126"/>
    <mergeCell ref="D127:E127"/>
    <mergeCell ref="F127:G127"/>
    <mergeCell ref="H127:I127"/>
    <mergeCell ref="J127:K127"/>
    <mergeCell ref="D124:E124"/>
    <mergeCell ref="F124:G124"/>
    <mergeCell ref="H124:I124"/>
    <mergeCell ref="J124:K124"/>
    <mergeCell ref="D125:E125"/>
    <mergeCell ref="F125:G125"/>
    <mergeCell ref="H125:I125"/>
    <mergeCell ref="J125:K125"/>
    <mergeCell ref="D122:E122"/>
    <mergeCell ref="F122:G122"/>
    <mergeCell ref="H122:I122"/>
    <mergeCell ref="J122:K122"/>
    <mergeCell ref="D123:E123"/>
    <mergeCell ref="F123:G123"/>
    <mergeCell ref="H123:I123"/>
    <mergeCell ref="J123:K123"/>
    <mergeCell ref="D120:E120"/>
    <mergeCell ref="F120:G120"/>
    <mergeCell ref="H120:I120"/>
    <mergeCell ref="J120:K120"/>
    <mergeCell ref="D121:E121"/>
    <mergeCell ref="F121:G121"/>
    <mergeCell ref="H121:I121"/>
    <mergeCell ref="J121:K121"/>
    <mergeCell ref="D118:E118"/>
    <mergeCell ref="F118:G118"/>
    <mergeCell ref="H118:I118"/>
    <mergeCell ref="J118:K118"/>
    <mergeCell ref="D119:E119"/>
    <mergeCell ref="F119:G119"/>
    <mergeCell ref="H119:I119"/>
    <mergeCell ref="J119:K119"/>
    <mergeCell ref="D116:E116"/>
    <mergeCell ref="F116:G116"/>
    <mergeCell ref="H116:I116"/>
    <mergeCell ref="J116:K116"/>
    <mergeCell ref="D117:E117"/>
    <mergeCell ref="F117:G117"/>
    <mergeCell ref="H117:I117"/>
    <mergeCell ref="J117:K117"/>
    <mergeCell ref="D114:E114"/>
    <mergeCell ref="F114:G114"/>
    <mergeCell ref="H114:I114"/>
    <mergeCell ref="J114:K114"/>
    <mergeCell ref="D115:E115"/>
    <mergeCell ref="F115:G115"/>
    <mergeCell ref="H115:I115"/>
    <mergeCell ref="J115:K115"/>
    <mergeCell ref="D112:E112"/>
    <mergeCell ref="F112:G112"/>
    <mergeCell ref="H112:I112"/>
    <mergeCell ref="J112:K112"/>
    <mergeCell ref="D113:E113"/>
    <mergeCell ref="F113:G113"/>
    <mergeCell ref="H113:I113"/>
    <mergeCell ref="J113:K113"/>
    <mergeCell ref="D110:E110"/>
    <mergeCell ref="F110:G110"/>
    <mergeCell ref="H110:I110"/>
    <mergeCell ref="J110:K110"/>
    <mergeCell ref="D111:E111"/>
    <mergeCell ref="F111:G111"/>
    <mergeCell ref="H111:I111"/>
    <mergeCell ref="J111:K111"/>
    <mergeCell ref="D108:E108"/>
    <mergeCell ref="F108:G108"/>
    <mergeCell ref="H108:I108"/>
    <mergeCell ref="J108:K108"/>
    <mergeCell ref="D109:E109"/>
    <mergeCell ref="F109:G109"/>
    <mergeCell ref="H109:I109"/>
    <mergeCell ref="J109:K109"/>
    <mergeCell ref="A104:K105"/>
    <mergeCell ref="A106:A107"/>
    <mergeCell ref="B106:B107"/>
    <mergeCell ref="C106:C107"/>
    <mergeCell ref="D106:E107"/>
    <mergeCell ref="F106:G107"/>
    <mergeCell ref="H106:I107"/>
    <mergeCell ref="J106:K106"/>
    <mergeCell ref="J107:K107"/>
    <mergeCell ref="A80:C80"/>
    <mergeCell ref="D80:N80"/>
    <mergeCell ref="A81:A82"/>
    <mergeCell ref="B81:B82"/>
    <mergeCell ref="C81:C82"/>
    <mergeCell ref="D81:G81"/>
    <mergeCell ref="H81:J81"/>
    <mergeCell ref="K81:K82"/>
    <mergeCell ref="L81:L82"/>
    <mergeCell ref="M81:N81"/>
    <mergeCell ref="A57:C57"/>
    <mergeCell ref="D57:N57"/>
    <mergeCell ref="A58:A59"/>
    <mergeCell ref="B58:B59"/>
    <mergeCell ref="C58:C59"/>
    <mergeCell ref="D58:G58"/>
    <mergeCell ref="H58:J58"/>
    <mergeCell ref="K58:K59"/>
    <mergeCell ref="L58:L59"/>
    <mergeCell ref="M58:N58"/>
    <mergeCell ref="M35:N35"/>
    <mergeCell ref="A35:A36"/>
    <mergeCell ref="B35:B36"/>
    <mergeCell ref="C35:C36"/>
    <mergeCell ref="D35:G35"/>
    <mergeCell ref="H35:J35"/>
    <mergeCell ref="K35:K36"/>
    <mergeCell ref="A27:K27"/>
    <mergeCell ref="B28:C28"/>
    <mergeCell ref="B29:C29"/>
    <mergeCell ref="B30:C30"/>
    <mergeCell ref="A32:N33"/>
    <mergeCell ref="A34:C34"/>
    <mergeCell ref="D34:N34"/>
    <mergeCell ref="A1:L3"/>
    <mergeCell ref="A4:A5"/>
    <mergeCell ref="B4:B5"/>
    <mergeCell ref="C4:C5"/>
    <mergeCell ref="D4:G4"/>
    <mergeCell ref="H4:J4"/>
    <mergeCell ref="K4:K5"/>
    <mergeCell ref="L4:L5"/>
    <mergeCell ref="L35:L36"/>
  </mergeCells>
  <pageMargins left="0.7" right="0.7" top="0.75" bottom="0.75" header="0.3" footer="0.3"/>
  <pageSetup orientation="portrait" r:id="rId1"/>
  <ignoredErrors>
    <ignoredError sqref="D14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5"/>
  <sheetViews>
    <sheetView workbookViewId="0">
      <selection activeCell="J29" sqref="J29"/>
    </sheetView>
  </sheetViews>
  <sheetFormatPr defaultRowHeight="14.5" x14ac:dyDescent="0.35"/>
  <cols>
    <col min="1" max="1" width="4.7265625" customWidth="1"/>
    <col min="2" max="2" width="13.7265625" customWidth="1"/>
    <col min="3" max="3" width="23.7265625" customWidth="1"/>
    <col min="4" max="4" width="15.54296875" customWidth="1"/>
    <col min="5" max="5" width="15.81640625" customWidth="1"/>
    <col min="6" max="6" width="15.7265625" customWidth="1"/>
    <col min="7" max="7" width="15.54296875" customWidth="1"/>
    <col min="8" max="12" width="15.7265625" customWidth="1"/>
    <col min="13" max="14" width="17.7265625" customWidth="1"/>
  </cols>
  <sheetData>
    <row r="1" spans="1:27" x14ac:dyDescent="0.3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x14ac:dyDescent="0.3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x14ac:dyDescent="0.35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 ht="15.5" x14ac:dyDescent="0.35">
      <c r="A4" s="142" t="s">
        <v>1</v>
      </c>
      <c r="B4" s="142" t="s">
        <v>2</v>
      </c>
      <c r="C4" s="142" t="s">
        <v>3</v>
      </c>
      <c r="D4" s="143" t="s">
        <v>6</v>
      </c>
      <c r="E4" s="143"/>
      <c r="F4" s="143"/>
      <c r="G4" s="143"/>
      <c r="H4" s="143" t="s">
        <v>11</v>
      </c>
      <c r="I4" s="143"/>
      <c r="J4" s="143"/>
      <c r="K4" s="142" t="s">
        <v>4</v>
      </c>
      <c r="L4" s="142" t="s">
        <v>5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 ht="15.5" x14ac:dyDescent="0.35">
      <c r="A5" s="142"/>
      <c r="B5" s="142"/>
      <c r="C5" s="142"/>
      <c r="D5" s="42" t="s">
        <v>7</v>
      </c>
      <c r="E5" s="42" t="s">
        <v>8</v>
      </c>
      <c r="F5" s="42" t="s">
        <v>9</v>
      </c>
      <c r="G5" s="42" t="s">
        <v>10</v>
      </c>
      <c r="H5" s="42" t="s">
        <v>8</v>
      </c>
      <c r="I5" s="42" t="s">
        <v>12</v>
      </c>
      <c r="J5" s="42" t="s">
        <v>13</v>
      </c>
      <c r="K5" s="142"/>
      <c r="L5" s="142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15.5" x14ac:dyDescent="0.35">
      <c r="A6" s="8" t="s">
        <v>14</v>
      </c>
      <c r="B6" s="8" t="s">
        <v>34</v>
      </c>
      <c r="C6" s="9" t="s">
        <v>54</v>
      </c>
      <c r="D6" s="35">
        <v>115</v>
      </c>
      <c r="E6" s="35">
        <v>76</v>
      </c>
      <c r="F6" s="35">
        <v>77</v>
      </c>
      <c r="G6" s="35">
        <v>79</v>
      </c>
      <c r="H6" s="35">
        <v>77</v>
      </c>
      <c r="I6" s="35">
        <v>79</v>
      </c>
      <c r="J6" s="35">
        <v>79</v>
      </c>
      <c r="K6" s="35">
        <v>60</v>
      </c>
      <c r="L6" s="24" t="s">
        <v>74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15.5" x14ac:dyDescent="0.35">
      <c r="A7" s="8" t="s">
        <v>15</v>
      </c>
      <c r="B7" s="8" t="s">
        <v>35</v>
      </c>
      <c r="C7" s="9" t="s">
        <v>55</v>
      </c>
      <c r="D7" s="35">
        <v>120</v>
      </c>
      <c r="E7" s="35">
        <v>77</v>
      </c>
      <c r="F7" s="35">
        <v>85</v>
      </c>
      <c r="G7" s="35">
        <v>79</v>
      </c>
      <c r="H7" s="35">
        <v>77</v>
      </c>
      <c r="I7" s="35">
        <v>81</v>
      </c>
      <c r="J7" s="35">
        <v>84</v>
      </c>
      <c r="K7" s="35">
        <v>60</v>
      </c>
      <c r="L7" s="24" t="s">
        <v>74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15.5" x14ac:dyDescent="0.35">
      <c r="A8" s="8" t="s">
        <v>16</v>
      </c>
      <c r="B8" s="8" t="s">
        <v>36</v>
      </c>
      <c r="C8" s="9" t="s">
        <v>56</v>
      </c>
      <c r="D8" s="35">
        <v>115</v>
      </c>
      <c r="E8" s="35">
        <v>77</v>
      </c>
      <c r="F8" s="35">
        <v>79</v>
      </c>
      <c r="G8" s="35">
        <v>79</v>
      </c>
      <c r="H8" s="35">
        <v>77</v>
      </c>
      <c r="I8" s="35">
        <v>80</v>
      </c>
      <c r="J8" s="35">
        <v>84</v>
      </c>
      <c r="K8" s="35">
        <v>60</v>
      </c>
      <c r="L8" s="24" t="s">
        <v>74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15.5" x14ac:dyDescent="0.35">
      <c r="A9" s="8" t="s">
        <v>17</v>
      </c>
      <c r="B9" s="8" t="s">
        <v>37</v>
      </c>
      <c r="C9" s="9" t="s">
        <v>57</v>
      </c>
      <c r="D9" s="35">
        <v>110</v>
      </c>
      <c r="E9" s="35">
        <v>76</v>
      </c>
      <c r="F9" s="35">
        <v>79</v>
      </c>
      <c r="G9" s="35">
        <v>79</v>
      </c>
      <c r="H9" s="35">
        <v>78</v>
      </c>
      <c r="I9" s="35">
        <v>81</v>
      </c>
      <c r="J9" s="35">
        <v>84</v>
      </c>
      <c r="K9" s="35">
        <v>60</v>
      </c>
      <c r="L9" s="24" t="s">
        <v>74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15.5" x14ac:dyDescent="0.35">
      <c r="A10" s="8" t="s">
        <v>18</v>
      </c>
      <c r="B10" s="8" t="s">
        <v>38</v>
      </c>
      <c r="C10" s="9" t="s">
        <v>58</v>
      </c>
      <c r="D10" s="35">
        <v>112</v>
      </c>
      <c r="E10" s="35">
        <v>76</v>
      </c>
      <c r="F10" s="35">
        <v>80</v>
      </c>
      <c r="G10" s="35">
        <v>83</v>
      </c>
      <c r="H10" s="35">
        <v>77</v>
      </c>
      <c r="I10" s="35">
        <v>81</v>
      </c>
      <c r="J10" s="35">
        <v>84</v>
      </c>
      <c r="K10" s="35">
        <v>60</v>
      </c>
      <c r="L10" s="24" t="s">
        <v>74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5.5" x14ac:dyDescent="0.35">
      <c r="A11" s="8" t="s">
        <v>19</v>
      </c>
      <c r="B11" s="8" t="s">
        <v>39</v>
      </c>
      <c r="C11" s="9" t="s">
        <v>59</v>
      </c>
      <c r="D11" s="35">
        <v>109</v>
      </c>
      <c r="E11" s="35">
        <v>76</v>
      </c>
      <c r="F11" s="35">
        <v>77</v>
      </c>
      <c r="G11" s="35">
        <v>84</v>
      </c>
      <c r="H11" s="35">
        <v>77</v>
      </c>
      <c r="I11" s="35">
        <v>80</v>
      </c>
      <c r="J11" s="35">
        <v>81</v>
      </c>
      <c r="K11" s="35">
        <v>60</v>
      </c>
      <c r="L11" s="24" t="s">
        <v>74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 ht="15.5" x14ac:dyDescent="0.35">
      <c r="A12" s="8" t="s">
        <v>20</v>
      </c>
      <c r="B12" s="8" t="s">
        <v>40</v>
      </c>
      <c r="C12" s="9" t="s">
        <v>60</v>
      </c>
      <c r="D12" s="35">
        <v>105</v>
      </c>
      <c r="E12" s="35">
        <v>76</v>
      </c>
      <c r="F12" s="35">
        <v>81</v>
      </c>
      <c r="G12" s="35">
        <v>83</v>
      </c>
      <c r="H12" s="35">
        <v>77</v>
      </c>
      <c r="I12" s="35">
        <v>82</v>
      </c>
      <c r="J12" s="35">
        <v>84</v>
      </c>
      <c r="K12" s="35">
        <v>60</v>
      </c>
      <c r="L12" s="24" t="s">
        <v>74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15.5" x14ac:dyDescent="0.35">
      <c r="A13" s="8" t="s">
        <v>21</v>
      </c>
      <c r="B13" s="8" t="s">
        <v>41</v>
      </c>
      <c r="C13" s="9" t="s">
        <v>61</v>
      </c>
      <c r="D13" s="35">
        <v>110</v>
      </c>
      <c r="E13" s="35">
        <v>76</v>
      </c>
      <c r="F13" s="35">
        <v>80</v>
      </c>
      <c r="G13" s="35">
        <v>83</v>
      </c>
      <c r="H13" s="35">
        <v>76</v>
      </c>
      <c r="I13" s="35">
        <v>81</v>
      </c>
      <c r="J13" s="35">
        <v>81</v>
      </c>
      <c r="K13" s="35">
        <v>60</v>
      </c>
      <c r="L13" s="24" t="s">
        <v>74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15.5" x14ac:dyDescent="0.35">
      <c r="A14" s="8" t="s">
        <v>22</v>
      </c>
      <c r="B14" s="8" t="s">
        <v>42</v>
      </c>
      <c r="C14" s="9" t="s">
        <v>62</v>
      </c>
      <c r="D14" s="35">
        <v>112</v>
      </c>
      <c r="E14" s="35">
        <v>80</v>
      </c>
      <c r="F14" s="35">
        <v>77</v>
      </c>
      <c r="G14" s="35">
        <v>80</v>
      </c>
      <c r="H14" s="35">
        <v>78</v>
      </c>
      <c r="I14" s="35">
        <v>80</v>
      </c>
      <c r="J14" s="35">
        <v>80</v>
      </c>
      <c r="K14" s="35">
        <v>60</v>
      </c>
      <c r="L14" s="24" t="s">
        <v>74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ht="15.5" x14ac:dyDescent="0.35">
      <c r="A15" s="8" t="s">
        <v>23</v>
      </c>
      <c r="B15" s="8" t="s">
        <v>43</v>
      </c>
      <c r="C15" s="9" t="s">
        <v>63</v>
      </c>
      <c r="D15" s="35">
        <v>120</v>
      </c>
      <c r="E15" s="35">
        <v>78</v>
      </c>
      <c r="F15" s="35">
        <v>80</v>
      </c>
      <c r="G15" s="35">
        <v>81</v>
      </c>
      <c r="H15" s="35">
        <v>78</v>
      </c>
      <c r="I15" s="35">
        <v>81</v>
      </c>
      <c r="J15" s="35">
        <v>86</v>
      </c>
      <c r="K15" s="35">
        <v>60</v>
      </c>
      <c r="L15" s="24" t="s">
        <v>74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 ht="15.5" x14ac:dyDescent="0.35">
      <c r="A16" s="8" t="s">
        <v>24</v>
      </c>
      <c r="B16" s="8" t="s">
        <v>44</v>
      </c>
      <c r="C16" s="9" t="s">
        <v>64</v>
      </c>
      <c r="D16" s="35">
        <v>107</v>
      </c>
      <c r="E16" s="35">
        <v>75</v>
      </c>
      <c r="F16" s="35">
        <v>79</v>
      </c>
      <c r="G16" s="35">
        <v>75</v>
      </c>
      <c r="H16" s="35">
        <v>76</v>
      </c>
      <c r="I16" s="35">
        <v>80</v>
      </c>
      <c r="J16" s="35">
        <v>78</v>
      </c>
      <c r="K16" s="35">
        <v>40</v>
      </c>
      <c r="L16" s="24" t="s">
        <v>75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 ht="15.5" x14ac:dyDescent="0.35">
      <c r="A17" s="8" t="s">
        <v>25</v>
      </c>
      <c r="B17" s="8" t="s">
        <v>45</v>
      </c>
      <c r="C17" s="9" t="s">
        <v>65</v>
      </c>
      <c r="D17" s="35">
        <v>115</v>
      </c>
      <c r="E17" s="35">
        <v>76</v>
      </c>
      <c r="F17" s="35">
        <v>80</v>
      </c>
      <c r="G17" s="35">
        <v>77</v>
      </c>
      <c r="H17" s="35">
        <v>77</v>
      </c>
      <c r="I17" s="35">
        <v>81</v>
      </c>
      <c r="J17" s="35">
        <v>82</v>
      </c>
      <c r="K17" s="35">
        <v>40</v>
      </c>
      <c r="L17" s="24" t="s">
        <v>75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15.5" x14ac:dyDescent="0.35">
      <c r="A18" s="8" t="s">
        <v>26</v>
      </c>
      <c r="B18" s="8" t="s">
        <v>46</v>
      </c>
      <c r="C18" s="9" t="s">
        <v>66</v>
      </c>
      <c r="D18" s="35">
        <v>112</v>
      </c>
      <c r="E18" s="35">
        <v>78</v>
      </c>
      <c r="F18" s="35">
        <v>82</v>
      </c>
      <c r="G18" s="35">
        <v>75</v>
      </c>
      <c r="H18" s="35">
        <v>81</v>
      </c>
      <c r="I18" s="35">
        <v>80</v>
      </c>
      <c r="J18" s="35">
        <v>81</v>
      </c>
      <c r="K18" s="35">
        <v>40</v>
      </c>
      <c r="L18" s="24" t="s">
        <v>75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5.5" x14ac:dyDescent="0.35">
      <c r="A19" s="8" t="s">
        <v>27</v>
      </c>
      <c r="B19" s="8" t="s">
        <v>47</v>
      </c>
      <c r="C19" s="9" t="s">
        <v>67</v>
      </c>
      <c r="D19" s="35">
        <v>115</v>
      </c>
      <c r="E19" s="35">
        <v>79</v>
      </c>
      <c r="F19" s="35">
        <v>80</v>
      </c>
      <c r="G19" s="35">
        <v>75</v>
      </c>
      <c r="H19" s="35">
        <v>83</v>
      </c>
      <c r="I19" s="35">
        <v>81</v>
      </c>
      <c r="J19" s="35">
        <v>81</v>
      </c>
      <c r="K19" s="35">
        <v>40</v>
      </c>
      <c r="L19" s="24" t="s">
        <v>75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 ht="15.5" x14ac:dyDescent="0.35">
      <c r="A20" s="8" t="s">
        <v>28</v>
      </c>
      <c r="B20" s="8" t="s">
        <v>48</v>
      </c>
      <c r="C20" s="9" t="s">
        <v>68</v>
      </c>
      <c r="D20" s="35">
        <v>110</v>
      </c>
      <c r="E20" s="35">
        <v>76</v>
      </c>
      <c r="F20" s="35">
        <v>79</v>
      </c>
      <c r="G20" s="35">
        <v>78</v>
      </c>
      <c r="H20" s="35">
        <v>81</v>
      </c>
      <c r="I20" s="35">
        <v>82</v>
      </c>
      <c r="J20" s="35">
        <v>81</v>
      </c>
      <c r="K20" s="35">
        <v>40</v>
      </c>
      <c r="L20" s="24" t="s">
        <v>75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ht="15.5" x14ac:dyDescent="0.35">
      <c r="A21" s="8" t="s">
        <v>29</v>
      </c>
      <c r="B21" s="8" t="s">
        <v>49</v>
      </c>
      <c r="C21" s="9" t="s">
        <v>69</v>
      </c>
      <c r="D21" s="35">
        <v>107</v>
      </c>
      <c r="E21" s="35">
        <v>76</v>
      </c>
      <c r="F21" s="35">
        <v>77</v>
      </c>
      <c r="G21" s="35">
        <v>77</v>
      </c>
      <c r="H21" s="35">
        <v>77</v>
      </c>
      <c r="I21" s="35">
        <v>80</v>
      </c>
      <c r="J21" s="35">
        <v>79</v>
      </c>
      <c r="K21" s="35">
        <v>40</v>
      </c>
      <c r="L21" s="24" t="s">
        <v>75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 ht="15.5" x14ac:dyDescent="0.35">
      <c r="A22" s="8" t="s">
        <v>30</v>
      </c>
      <c r="B22" s="8" t="s">
        <v>50</v>
      </c>
      <c r="C22" s="9" t="s">
        <v>70</v>
      </c>
      <c r="D22" s="35">
        <v>118</v>
      </c>
      <c r="E22" s="35">
        <v>76</v>
      </c>
      <c r="F22" s="35">
        <v>80</v>
      </c>
      <c r="G22" s="35">
        <v>74</v>
      </c>
      <c r="H22" s="35">
        <v>81</v>
      </c>
      <c r="I22" s="35">
        <v>80</v>
      </c>
      <c r="J22" s="35">
        <v>83</v>
      </c>
      <c r="K22" s="35">
        <v>40</v>
      </c>
      <c r="L22" s="24" t="s">
        <v>75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15.5" x14ac:dyDescent="0.35">
      <c r="A23" s="8" t="s">
        <v>31</v>
      </c>
      <c r="B23" s="8" t="s">
        <v>51</v>
      </c>
      <c r="C23" s="9" t="s">
        <v>71</v>
      </c>
      <c r="D23" s="35">
        <v>120</v>
      </c>
      <c r="E23" s="35">
        <v>76</v>
      </c>
      <c r="F23" s="35">
        <v>80</v>
      </c>
      <c r="G23" s="35">
        <v>73</v>
      </c>
      <c r="H23" s="35">
        <v>83</v>
      </c>
      <c r="I23" s="35">
        <v>80</v>
      </c>
      <c r="J23" s="35">
        <v>82</v>
      </c>
      <c r="K23" s="35">
        <v>40</v>
      </c>
      <c r="L23" s="24" t="s">
        <v>75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15.5" x14ac:dyDescent="0.35">
      <c r="A24" s="8" t="s">
        <v>32</v>
      </c>
      <c r="B24" s="8" t="s">
        <v>52</v>
      </c>
      <c r="C24" s="9" t="s">
        <v>72</v>
      </c>
      <c r="D24" s="35">
        <v>114</v>
      </c>
      <c r="E24" s="35">
        <v>81</v>
      </c>
      <c r="F24" s="35">
        <v>79</v>
      </c>
      <c r="G24" s="35">
        <v>73</v>
      </c>
      <c r="H24" s="35">
        <v>77</v>
      </c>
      <c r="I24" s="35">
        <v>82</v>
      </c>
      <c r="J24" s="35">
        <v>81</v>
      </c>
      <c r="K24" s="35">
        <v>40</v>
      </c>
      <c r="L24" s="24" t="s">
        <v>75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15.5" x14ac:dyDescent="0.35">
      <c r="A25" s="8" t="s">
        <v>33</v>
      </c>
      <c r="B25" s="8" t="s">
        <v>53</v>
      </c>
      <c r="C25" s="9" t="s">
        <v>73</v>
      </c>
      <c r="D25" s="35">
        <v>110</v>
      </c>
      <c r="E25" s="35">
        <v>79</v>
      </c>
      <c r="F25" s="35">
        <v>84</v>
      </c>
      <c r="G25" s="35">
        <v>80</v>
      </c>
      <c r="H25" s="35">
        <v>80</v>
      </c>
      <c r="I25" s="35">
        <v>82</v>
      </c>
      <c r="J25" s="35">
        <v>80</v>
      </c>
      <c r="K25" s="35">
        <v>40</v>
      </c>
      <c r="L25" s="24" t="s">
        <v>75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x14ac:dyDescent="0.3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x14ac:dyDescent="0.35"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 x14ac:dyDescent="0.35"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x14ac:dyDescent="0.35"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x14ac:dyDescent="0.35"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x14ac:dyDescent="0.35"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 x14ac:dyDescent="0.35"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5:27" x14ac:dyDescent="0.35"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5:27" x14ac:dyDescent="0.35"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5:27" x14ac:dyDescent="0.35"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5:27" x14ac:dyDescent="0.35"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5:27" x14ac:dyDescent="0.35"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5:27" x14ac:dyDescent="0.35"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5:27" x14ac:dyDescent="0.35"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5:27" x14ac:dyDescent="0.35"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5:27" x14ac:dyDescent="0.35"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5:27" x14ac:dyDescent="0.35"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5:27" x14ac:dyDescent="0.35"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5:27" x14ac:dyDescent="0.35"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5:27" x14ac:dyDescent="0.35"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5:27" x14ac:dyDescent="0.35"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5:27" x14ac:dyDescent="0.35"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5:27" x14ac:dyDescent="0.35"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5:27" x14ac:dyDescent="0.35"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5:27" x14ac:dyDescent="0.35"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5:27" x14ac:dyDescent="0.35"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5:27" x14ac:dyDescent="0.35"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5:27" x14ac:dyDescent="0.35"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5:27" x14ac:dyDescent="0.35"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5:27" x14ac:dyDescent="0.35"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5:27" x14ac:dyDescent="0.35"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5:27" x14ac:dyDescent="0.35"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5:27" x14ac:dyDescent="0.35"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5:27" x14ac:dyDescent="0.35"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5:27" x14ac:dyDescent="0.35"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5:27" x14ac:dyDescent="0.35"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5:27" x14ac:dyDescent="0.35"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5:27" x14ac:dyDescent="0.35"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5:27" x14ac:dyDescent="0.35"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5:27" x14ac:dyDescent="0.35"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5:27" x14ac:dyDescent="0.35"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5:27" x14ac:dyDescent="0.35"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5:27" x14ac:dyDescent="0.35"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5:27" x14ac:dyDescent="0.35"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5:27" x14ac:dyDescent="0.35"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5:27" x14ac:dyDescent="0.35"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5:27" x14ac:dyDescent="0.35"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5:27" x14ac:dyDescent="0.35"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5:27" x14ac:dyDescent="0.35"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5:27" x14ac:dyDescent="0.35"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5:27" x14ac:dyDescent="0.35"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5:27" x14ac:dyDescent="0.35"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5:27" x14ac:dyDescent="0.35"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5:27" x14ac:dyDescent="0.35"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5:27" x14ac:dyDescent="0.35"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5:27" x14ac:dyDescent="0.35"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5:27" x14ac:dyDescent="0.35"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5:27" x14ac:dyDescent="0.35"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5:27" x14ac:dyDescent="0.35"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5:27" x14ac:dyDescent="0.35"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5:27" x14ac:dyDescent="0.35"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5:27" x14ac:dyDescent="0.35"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5:27" x14ac:dyDescent="0.35"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5:27" x14ac:dyDescent="0.35"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5:27" x14ac:dyDescent="0.35"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5:27" x14ac:dyDescent="0.35"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5:27" x14ac:dyDescent="0.35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5:27" x14ac:dyDescent="0.35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5:27" x14ac:dyDescent="0.35"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5:27" x14ac:dyDescent="0.35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5:27" x14ac:dyDescent="0.35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5:27" x14ac:dyDescent="0.35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5:27" x14ac:dyDescent="0.35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5:27" x14ac:dyDescent="0.35"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5:27" x14ac:dyDescent="0.35"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5:27" x14ac:dyDescent="0.35"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5:27" x14ac:dyDescent="0.35"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5:27" x14ac:dyDescent="0.35"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5:27" x14ac:dyDescent="0.35"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5:27" x14ac:dyDescent="0.35"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5:27" x14ac:dyDescent="0.35"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5:27" x14ac:dyDescent="0.35"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5:27" x14ac:dyDescent="0.35"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5:27" x14ac:dyDescent="0.35"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5:27" x14ac:dyDescent="0.35"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5:27" x14ac:dyDescent="0.35"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5:27" x14ac:dyDescent="0.35"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5:27" x14ac:dyDescent="0.35"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5:27" x14ac:dyDescent="0.35"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5:27" x14ac:dyDescent="0.35"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5:27" x14ac:dyDescent="0.35"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5:27" x14ac:dyDescent="0.35"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5:27" x14ac:dyDescent="0.35"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5:27" x14ac:dyDescent="0.35"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5:27" x14ac:dyDescent="0.35"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5:27" x14ac:dyDescent="0.35"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5:27" x14ac:dyDescent="0.35"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5:27" x14ac:dyDescent="0.35"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5:27" x14ac:dyDescent="0.35"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5:27" x14ac:dyDescent="0.35"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5:27" x14ac:dyDescent="0.35"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5:27" x14ac:dyDescent="0.35"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5:27" x14ac:dyDescent="0.35"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5:27" x14ac:dyDescent="0.35"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5:27" x14ac:dyDescent="0.35"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5:27" x14ac:dyDescent="0.35"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5:27" x14ac:dyDescent="0.35"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5:27" x14ac:dyDescent="0.35"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5:27" x14ac:dyDescent="0.35"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5:27" x14ac:dyDescent="0.35"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5:27" x14ac:dyDescent="0.35"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5:27" x14ac:dyDescent="0.35"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5:27" x14ac:dyDescent="0.35"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5:27" x14ac:dyDescent="0.35"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5:27" x14ac:dyDescent="0.35"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5:27" x14ac:dyDescent="0.35"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5:27" x14ac:dyDescent="0.35"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5:27" x14ac:dyDescent="0.35"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5:27" x14ac:dyDescent="0.35"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5:27" x14ac:dyDescent="0.35"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5:27" x14ac:dyDescent="0.35"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5:27" x14ac:dyDescent="0.35"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5:27" x14ac:dyDescent="0.35"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5:27" x14ac:dyDescent="0.35"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5:27" x14ac:dyDescent="0.35"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5:27" x14ac:dyDescent="0.35"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5:27" x14ac:dyDescent="0.35"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5:27" x14ac:dyDescent="0.35"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5:27" x14ac:dyDescent="0.35"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5:27" x14ac:dyDescent="0.35"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5:27" x14ac:dyDescent="0.35"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5:27" x14ac:dyDescent="0.35"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5:27" x14ac:dyDescent="0.35"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5:27" x14ac:dyDescent="0.35"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5:27" x14ac:dyDescent="0.35"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5:27" x14ac:dyDescent="0.35"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5:27" x14ac:dyDescent="0.35"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5:27" x14ac:dyDescent="0.35"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5:27" x14ac:dyDescent="0.35"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5:27" x14ac:dyDescent="0.35"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5:27" x14ac:dyDescent="0.35"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5:27" x14ac:dyDescent="0.35"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5:27" x14ac:dyDescent="0.35"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5:27" x14ac:dyDescent="0.35"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5:27" x14ac:dyDescent="0.35"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5:27" x14ac:dyDescent="0.35"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5:27" x14ac:dyDescent="0.35"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5:27" x14ac:dyDescent="0.35"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5:27" x14ac:dyDescent="0.35"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5:27" x14ac:dyDescent="0.35"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5:27" x14ac:dyDescent="0.35"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5:27" x14ac:dyDescent="0.35"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5:27" x14ac:dyDescent="0.35"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5:27" x14ac:dyDescent="0.35"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5:27" x14ac:dyDescent="0.35"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5:27" x14ac:dyDescent="0.35"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5:27" x14ac:dyDescent="0.35"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5:27" x14ac:dyDescent="0.35"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5:27" x14ac:dyDescent="0.35"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5:27" x14ac:dyDescent="0.35"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5:27" x14ac:dyDescent="0.35"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5:27" x14ac:dyDescent="0.35"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5:27" x14ac:dyDescent="0.35"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5:27" x14ac:dyDescent="0.35"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5:27" x14ac:dyDescent="0.35"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5:27" x14ac:dyDescent="0.35"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5:27" x14ac:dyDescent="0.35"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5:27" x14ac:dyDescent="0.35"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5:27" x14ac:dyDescent="0.35"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5:27" x14ac:dyDescent="0.35"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5:27" x14ac:dyDescent="0.35"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5:27" x14ac:dyDescent="0.35"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5:27" x14ac:dyDescent="0.35"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5:27" x14ac:dyDescent="0.35"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5:27" x14ac:dyDescent="0.35"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5:27" x14ac:dyDescent="0.35"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5:27" x14ac:dyDescent="0.35"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5:27" x14ac:dyDescent="0.35"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5:27" x14ac:dyDescent="0.35"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5:27" x14ac:dyDescent="0.35"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5:27" x14ac:dyDescent="0.35"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5:27" x14ac:dyDescent="0.35"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5:27" x14ac:dyDescent="0.35"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5:27" x14ac:dyDescent="0.35"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5:27" x14ac:dyDescent="0.35"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5:27" x14ac:dyDescent="0.35"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5:27" x14ac:dyDescent="0.35"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5:27" x14ac:dyDescent="0.35"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5:27" x14ac:dyDescent="0.35"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5:27" x14ac:dyDescent="0.35"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</sheetData>
  <mergeCells count="8">
    <mergeCell ref="A1:L3"/>
    <mergeCell ref="A4:A5"/>
    <mergeCell ref="B4:B5"/>
    <mergeCell ref="C4:C5"/>
    <mergeCell ref="D4:G4"/>
    <mergeCell ref="H4:J4"/>
    <mergeCell ref="K4:K5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iterasi1</vt:lpstr>
      <vt:lpstr>iterasi2</vt:lpstr>
      <vt:lpstr>iterasi3</vt:lpstr>
      <vt:lpstr>iterasi4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Nur Afriliani</dc:creator>
  <cp:lastModifiedBy>ASUS</cp:lastModifiedBy>
  <cp:lastPrinted>2021-01-24T11:12:46Z</cp:lastPrinted>
  <dcterms:created xsi:type="dcterms:W3CDTF">2021-01-24T06:12:46Z</dcterms:created>
  <dcterms:modified xsi:type="dcterms:W3CDTF">2021-01-27T09:16:13Z</dcterms:modified>
</cp:coreProperties>
</file>