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x\Documents\Programming files\MODESIM\MODESIM CODES\DATA SETS\"/>
    </mc:Choice>
  </mc:AlternateContent>
  <xr:revisionPtr revIDLastSave="0" documentId="8_{6A262C10-6B7A-48D9-860F-EF10B1CE7583}" xr6:coauthVersionLast="47" xr6:coauthVersionMax="47" xr10:uidLastSave="{00000000-0000-0000-0000-000000000000}"/>
  <bookViews>
    <workbookView xWindow="-110" yWindow="-110" windowWidth="19420" windowHeight="10420" activeTab="2" xr2:uid="{DD24CCF4-1B4F-41FE-BB06-58013A1697E9}"/>
  </bookViews>
  <sheets>
    <sheet name="Data" sheetId="1" r:id="rId1"/>
    <sheet name="LR Resul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H7" i="3"/>
  <c r="H8" i="3"/>
  <c r="H9" i="3"/>
  <c r="H10" i="3"/>
  <c r="H11" i="3"/>
  <c r="H12" i="3"/>
  <c r="H13" i="3"/>
  <c r="H6" i="3"/>
  <c r="G7" i="3"/>
  <c r="G8" i="3"/>
  <c r="G9" i="3"/>
  <c r="G10" i="3"/>
  <c r="G11" i="3"/>
  <c r="G12" i="3"/>
  <c r="G13" i="3"/>
  <c r="G6" i="3"/>
  <c r="F6" i="3"/>
  <c r="F7" i="3"/>
  <c r="F8" i="3"/>
  <c r="F9" i="3"/>
  <c r="F10" i="3"/>
  <c r="F11" i="3"/>
  <c r="F12" i="3"/>
  <c r="F13" i="3"/>
  <c r="F5" i="3"/>
  <c r="E6" i="3"/>
  <c r="E7" i="3"/>
  <c r="E8" i="3"/>
  <c r="E9" i="3"/>
  <c r="E10" i="3"/>
  <c r="E11" i="3"/>
  <c r="E12" i="3"/>
  <c r="E13" i="3"/>
  <c r="E5" i="3"/>
  <c r="D7" i="3"/>
  <c r="D8" i="3"/>
  <c r="D9" i="3"/>
  <c r="D10" i="3"/>
  <c r="D11" i="3"/>
  <c r="D12" i="3"/>
  <c r="D13" i="3"/>
  <c r="D14" i="3"/>
  <c r="D6" i="3"/>
  <c r="C6" i="3"/>
  <c r="C7" i="3"/>
  <c r="C8" i="3"/>
  <c r="C9" i="3"/>
  <c r="C10" i="3"/>
  <c r="C11" i="3"/>
  <c r="C12" i="3"/>
  <c r="C13" i="3"/>
  <c r="C14" i="3"/>
  <c r="C5" i="3"/>
  <c r="J4" i="1"/>
  <c r="J5" i="1"/>
  <c r="J6" i="1"/>
  <c r="C21" i="1" s="1"/>
  <c r="J7" i="1"/>
  <c r="J8" i="1"/>
  <c r="J9" i="1"/>
  <c r="J10" i="1"/>
  <c r="J11" i="1"/>
  <c r="J3" i="1"/>
  <c r="I3" i="1"/>
  <c r="I4" i="1"/>
  <c r="I5" i="1"/>
  <c r="I6" i="1"/>
  <c r="C20" i="1" s="1"/>
  <c r="I7" i="1"/>
  <c r="I8" i="1"/>
  <c r="I9" i="1"/>
  <c r="I10" i="1"/>
  <c r="I2" i="1"/>
  <c r="C18" i="1"/>
  <c r="H4" i="1"/>
  <c r="H5" i="1"/>
  <c r="H6" i="1"/>
  <c r="H7" i="1"/>
  <c r="H8" i="1"/>
  <c r="H9" i="1"/>
  <c r="H10" i="1"/>
  <c r="H11" i="1"/>
  <c r="H3" i="1"/>
  <c r="C17" i="1"/>
  <c r="G3" i="1"/>
  <c r="G4" i="1"/>
  <c r="G5" i="1"/>
  <c r="G6" i="1"/>
  <c r="G7" i="1"/>
  <c r="G8" i="1"/>
  <c r="G9" i="1"/>
  <c r="G10" i="1"/>
  <c r="G11" i="1"/>
  <c r="G2" i="1"/>
  <c r="E14" i="1"/>
  <c r="C14" i="1"/>
  <c r="E15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12" i="1"/>
  <c r="E3" i="1"/>
  <c r="C15" i="1"/>
  <c r="D3" i="1"/>
  <c r="D4" i="1"/>
  <c r="D5" i="1"/>
  <c r="D6" i="1"/>
  <c r="D7" i="1"/>
  <c r="D8" i="1"/>
  <c r="D9" i="1"/>
  <c r="D10" i="1"/>
  <c r="D11" i="1"/>
  <c r="D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<sst xmlns="http://schemas.openxmlformats.org/spreadsheetml/2006/main" count="73" uniqueCount="63">
  <si>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</si>
  <si>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</si>
  <si>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</si>
  <si>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</si>
  <si>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</si>
  <si>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</si>
  <si>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</si>
  <si>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</si>
  <si>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</si>
  <si>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</si>
  <si>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</si>
  <si>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</si>
  <si>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</si>
  <si>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</si>
  <si>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</si>
  <si>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</si>
  <si>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</si>
  <si>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</si>
  <si>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</si>
  <si>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</si>
  <si>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</si>
  <si>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</si>
  <si>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</si>
  <si>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</si>
  <si>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</si>
  <si>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</si>
  <si>
    <t>Count of CD Players = 92.67 + 10.97 * Year</t>
  </si>
  <si>
    <t>Forcast -LR</t>
  </si>
  <si>
    <t>Actual</t>
  </si>
  <si>
    <t>|Error| - LR</t>
  </si>
  <si>
    <t>MAD</t>
  </si>
  <si>
    <t>Forecast - Naïve</t>
  </si>
  <si>
    <t>|Error| - Naïve</t>
  </si>
  <si>
    <t>Sum/count</t>
  </si>
  <si>
    <t>Avergae</t>
  </si>
  <si>
    <t>(Error)^2 - LR</t>
  </si>
  <si>
    <t>MSE</t>
  </si>
  <si>
    <t>(Error)^2-Naïve</t>
  </si>
  <si>
    <t>LR</t>
  </si>
  <si>
    <t>Naïve</t>
  </si>
  <si>
    <t>MAPE</t>
  </si>
  <si>
    <t>Error - Acutal LR</t>
  </si>
  <si>
    <t>Error - Actual Naïve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</si>
  <si>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</si>
  <si>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</si>
  <si>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</si>
  <si>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</si>
  <si>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</si>
  <si>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</si>
  <si>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</si>
  <si>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</si>
  <si>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</si>
  <si>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</si>
  <si>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</si>
  <si>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</si>
  <si>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</si>
  <si>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3-month MA</t>
  </si>
  <si>
    <t>3 month</t>
  </si>
  <si>
    <t>4 month</t>
  </si>
  <si>
    <t>3 Month Error</t>
  </si>
  <si>
    <t>3 month Error^2</t>
  </si>
  <si>
    <t>4 Month Error</t>
  </si>
  <si>
    <t>4 Month 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</si>
</sst>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.0000000_);_(* \(#,##0.0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172" fontId="0" fillId="4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07A6-A3B5-4FBC-B607-5DB574CA0B59}">
  <dimension ref="A1:J21"/>
  <sheetViews>
    <sheetView topLeftCell="A4" workbookViewId="0">
      <selection activeCell="C17" sqref="C17"/>
    </sheetView>
  </sheetViews>
  <sheetFormatPr defaultRowHeight="14.5" x14ac:dyDescent="0.35"/>
  <cols>
    <col min="3" max="3" width="11.54296875" customWidth="1"/>
    <col min="4" max="4" width="11.7265625" customWidth="1"/>
    <col min="5" max="5" width="14.90625" customWidth="1"/>
    <col min="6" max="6" width="15.81640625" customWidth="1"/>
    <col min="7" max="7" width="12" customWidth="1"/>
    <col min="8" max="8" width="13.90625" customWidth="1"/>
    <col min="9" max="9" width="19.08984375" customWidth="1"/>
    <col min="10" max="10" width="23.08984375" customWidth="1"/>
  </cols>
  <sheetData>
    <row r="1" spans="1:10" x14ac:dyDescent="0.35">
      <c r="A1" t="s">
        <v>0</v>
      </c>
      <c r="B1" t="s">
        <v>28</v>
      </c>
      <c r="C1" t="s">
        <v>27</v>
      </c>
      <c r="D1" t="s">
        <v>29</v>
      </c>
      <c r="E1" t="s">
        <v>31</v>
      </c>
      <c r="F1" t="s">
        <v>32</v>
      </c>
      <c r="G1" t="s">
        <v>35</v>
      </c>
      <c r="H1" t="s">
        <v>37</v>
      </c>
      <c r="I1" t="s">
        <v>41</v>
      </c>
      <c r="J1" t="s">
        <v>42</v>
      </c>
    </row>
    <row r="2" spans="1:10" x14ac:dyDescent="0.35">
      <c r="A2">
        <v>1</v>
      </c>
      <c r="B2">
        <v>110</v>
      </c>
      <c r="C2">
        <f>'LR Result'!$B$17+'LR Result'!$B$18*Data!A2</f>
        <v>103.63636363636361</v>
      </c>
      <c r="D2">
        <f>ABS(B2-C2)</f>
        <v>6.3636363636363882</v>
      </c>
      <c r="E2" s="7"/>
      <c r="G2">
        <f>D2*D2</f>
        <v>40.495867768595353</v>
      </c>
      <c r="I2">
        <f>ABS(D2/B3)</f>
        <v>6.363636363636388E-2</v>
      </c>
    </row>
    <row r="3" spans="1:10" x14ac:dyDescent="0.35">
      <c r="A3">
        <v>2</v>
      </c>
      <c r="B3">
        <v>100</v>
      </c>
      <c r="C3">
        <f>'LR Result'!$B$17+'LR Result'!$B$18*Data!A3</f>
        <v>114.60606060606059</v>
      </c>
      <c r="D3">
        <f t="shared" ref="D3:D12" si="0">ABS(B3-C3)</f>
        <v>14.606060606060595</v>
      </c>
      <c r="E3">
        <f>B2</f>
        <v>110</v>
      </c>
      <c r="F3">
        <f>ABS(B3-E3)</f>
        <v>10</v>
      </c>
      <c r="G3">
        <f t="shared" ref="G3:G12" si="1">D3*D3</f>
        <v>213.33700642791518</v>
      </c>
      <c r="H3">
        <f>F3*F3</f>
        <v>100</v>
      </c>
      <c r="I3">
        <f t="shared" ref="I3:I10" si="2">ABS(D3/B4)</f>
        <v>0.12171717171717163</v>
      </c>
      <c r="J3">
        <f>ABS(E3/B3)</f>
        <v>1.1000000000000001</v>
      </c>
    </row>
    <row r="4" spans="1:10" x14ac:dyDescent="0.35">
      <c r="A4">
        <v>3</v>
      </c>
      <c r="B4">
        <v>120</v>
      </c>
      <c r="C4">
        <f>'LR Result'!$B$17+'LR Result'!$B$18*Data!A4</f>
        <v>125.57575757575756</v>
      </c>
      <c r="D4">
        <f t="shared" si="0"/>
        <v>5.5757575757575637</v>
      </c>
      <c r="E4">
        <f t="shared" ref="E4:E12" si="3">B3</f>
        <v>100</v>
      </c>
      <c r="F4">
        <f t="shared" ref="F4:F12" si="4">ABS(B4-E4)</f>
        <v>20</v>
      </c>
      <c r="G4">
        <f t="shared" si="1"/>
        <v>31.089072543617863</v>
      </c>
      <c r="H4">
        <f t="shared" ref="H4:H12" si="5">F4*F4</f>
        <v>400</v>
      </c>
      <c r="I4">
        <f t="shared" si="2"/>
        <v>3.9826839826839738E-2</v>
      </c>
      <c r="J4">
        <f t="shared" ref="J4:J11" si="6">ABS(E4/B4)</f>
        <v>0.83333333333333337</v>
      </c>
    </row>
    <row r="5" spans="1:10" x14ac:dyDescent="0.35">
      <c r="A5">
        <v>4</v>
      </c>
      <c r="B5">
        <v>140</v>
      </c>
      <c r="C5">
        <f>'LR Result'!$B$17+'LR Result'!$B$18*Data!A5</f>
        <v>136.54545454545453</v>
      </c>
      <c r="D5">
        <f t="shared" si="0"/>
        <v>3.4545454545454675</v>
      </c>
      <c r="E5">
        <f t="shared" si="3"/>
        <v>120</v>
      </c>
      <c r="F5">
        <f t="shared" si="4"/>
        <v>20</v>
      </c>
      <c r="G5">
        <f t="shared" si="1"/>
        <v>11.93388429752075</v>
      </c>
      <c r="H5">
        <f t="shared" si="5"/>
        <v>400</v>
      </c>
      <c r="I5">
        <f t="shared" si="2"/>
        <v>2.0320855614973338E-2</v>
      </c>
      <c r="J5">
        <f t="shared" si="6"/>
        <v>0.8571428571428571</v>
      </c>
    </row>
    <row r="6" spans="1:10" x14ac:dyDescent="0.35">
      <c r="A6">
        <v>5</v>
      </c>
      <c r="B6">
        <v>170</v>
      </c>
      <c r="C6">
        <f>'LR Result'!$B$17+'LR Result'!$B$18*Data!A6</f>
        <v>147.5151515151515</v>
      </c>
      <c r="D6">
        <f t="shared" si="0"/>
        <v>22.484848484848499</v>
      </c>
      <c r="E6">
        <f t="shared" si="3"/>
        <v>140</v>
      </c>
      <c r="F6">
        <f t="shared" si="4"/>
        <v>30</v>
      </c>
      <c r="G6">
        <f t="shared" si="1"/>
        <v>505.56841138659382</v>
      </c>
      <c r="H6">
        <f t="shared" si="5"/>
        <v>900</v>
      </c>
      <c r="I6">
        <f t="shared" si="2"/>
        <v>0.14989898989899</v>
      </c>
      <c r="J6">
        <f t="shared" si="6"/>
        <v>0.82352941176470584</v>
      </c>
    </row>
    <row r="7" spans="1:10" x14ac:dyDescent="0.35">
      <c r="A7">
        <v>6</v>
      </c>
      <c r="B7">
        <v>150</v>
      </c>
      <c r="C7">
        <f>'LR Result'!$B$17+'LR Result'!$B$18*Data!A7</f>
        <v>158.4848484848485</v>
      </c>
      <c r="D7">
        <f t="shared" si="0"/>
        <v>8.4848484848484986</v>
      </c>
      <c r="E7">
        <f t="shared" si="3"/>
        <v>170</v>
      </c>
      <c r="F7">
        <f t="shared" si="4"/>
        <v>20</v>
      </c>
      <c r="G7">
        <f t="shared" si="1"/>
        <v>71.992653810835861</v>
      </c>
      <c r="H7">
        <f t="shared" si="5"/>
        <v>400</v>
      </c>
      <c r="I7">
        <f t="shared" si="2"/>
        <v>5.3030303030303115E-2</v>
      </c>
      <c r="J7">
        <f t="shared" si="6"/>
        <v>1.1333333333333333</v>
      </c>
    </row>
    <row r="8" spans="1:10" x14ac:dyDescent="0.35">
      <c r="A8">
        <v>7</v>
      </c>
      <c r="B8">
        <v>160</v>
      </c>
      <c r="C8">
        <f>'LR Result'!$B$17+'LR Result'!$B$18*Data!A8</f>
        <v>169.45454545454547</v>
      </c>
      <c r="D8">
        <f t="shared" si="0"/>
        <v>9.4545454545454675</v>
      </c>
      <c r="E8">
        <f t="shared" si="3"/>
        <v>150</v>
      </c>
      <c r="F8">
        <f t="shared" si="4"/>
        <v>10</v>
      </c>
      <c r="G8">
        <f t="shared" si="1"/>
        <v>89.388429752066358</v>
      </c>
      <c r="H8">
        <f t="shared" si="5"/>
        <v>100</v>
      </c>
      <c r="I8">
        <f t="shared" si="2"/>
        <v>4.9760765550239304E-2</v>
      </c>
      <c r="J8">
        <f t="shared" si="6"/>
        <v>0.9375</v>
      </c>
    </row>
    <row r="9" spans="1:10" x14ac:dyDescent="0.35">
      <c r="A9">
        <v>8</v>
      </c>
      <c r="B9">
        <v>190</v>
      </c>
      <c r="C9">
        <f>'LR Result'!$B$17+'LR Result'!$B$18*Data!A9</f>
        <v>180.42424242424244</v>
      </c>
      <c r="D9">
        <f t="shared" si="0"/>
        <v>9.5757575757575637</v>
      </c>
      <c r="E9">
        <f t="shared" si="3"/>
        <v>160</v>
      </c>
      <c r="F9">
        <f t="shared" si="4"/>
        <v>30</v>
      </c>
      <c r="G9">
        <f t="shared" si="1"/>
        <v>91.695133149678369</v>
      </c>
      <c r="H9">
        <f t="shared" si="5"/>
        <v>900</v>
      </c>
      <c r="I9">
        <f t="shared" si="2"/>
        <v>4.7878787878787819E-2</v>
      </c>
      <c r="J9">
        <f t="shared" si="6"/>
        <v>0.84210526315789469</v>
      </c>
    </row>
    <row r="10" spans="1:10" x14ac:dyDescent="0.35">
      <c r="A10">
        <v>9</v>
      </c>
      <c r="B10">
        <v>200</v>
      </c>
      <c r="C10">
        <f>'LR Result'!$B$17+'LR Result'!$B$18*Data!A10</f>
        <v>191.39393939393941</v>
      </c>
      <c r="D10">
        <f t="shared" si="0"/>
        <v>8.6060606060605949</v>
      </c>
      <c r="E10">
        <f t="shared" si="3"/>
        <v>190</v>
      </c>
      <c r="F10">
        <f t="shared" si="4"/>
        <v>10</v>
      </c>
      <c r="G10">
        <f t="shared" si="1"/>
        <v>74.064279155188046</v>
      </c>
      <c r="H10">
        <f t="shared" si="5"/>
        <v>100</v>
      </c>
      <c r="I10">
        <f t="shared" si="2"/>
        <v>4.5295055821371555E-2</v>
      </c>
      <c r="J10">
        <f t="shared" si="6"/>
        <v>0.95</v>
      </c>
    </row>
    <row r="11" spans="1:10" x14ac:dyDescent="0.35">
      <c r="A11">
        <v>10</v>
      </c>
      <c r="B11">
        <v>190</v>
      </c>
      <c r="C11">
        <f>'LR Result'!$B$17+'LR Result'!$B$18*Data!A11</f>
        <v>202.36363636363637</v>
      </c>
      <c r="D11">
        <f t="shared" si="0"/>
        <v>12.363636363636374</v>
      </c>
      <c r="E11">
        <f t="shared" si="3"/>
        <v>200</v>
      </c>
      <c r="F11">
        <f t="shared" si="4"/>
        <v>10</v>
      </c>
      <c r="G11">
        <f t="shared" si="1"/>
        <v>152.85950413223165</v>
      </c>
      <c r="H11">
        <f t="shared" si="5"/>
        <v>100</v>
      </c>
      <c r="J11">
        <f t="shared" si="6"/>
        <v>1.0526315789473684</v>
      </c>
    </row>
    <row r="12" spans="1:10" x14ac:dyDescent="0.35">
      <c r="A12">
        <v>11</v>
      </c>
      <c r="C12" s="8">
        <f>'LR Result'!$B$17+'LR Result'!$B$18*Data!A12</f>
        <v>213.33333333333337</v>
      </c>
      <c r="E12" s="9">
        <f t="shared" si="3"/>
        <v>190</v>
      </c>
    </row>
    <row r="14" spans="1:10" x14ac:dyDescent="0.35">
      <c r="B14" t="s">
        <v>30</v>
      </c>
      <c r="C14">
        <f>SUM(D2:D11)/COUNT(D2:D11)</f>
        <v>10.096969696969701</v>
      </c>
      <c r="D14" t="s">
        <v>33</v>
      </c>
      <c r="E14">
        <f>SUM(F2:F11)/COUNT(F2:F11)</f>
        <v>17.777777777777779</v>
      </c>
    </row>
    <row r="15" spans="1:10" x14ac:dyDescent="0.35">
      <c r="C15">
        <f>AVERAGE(D2:D11)</f>
        <v>10.096969696969701</v>
      </c>
      <c r="D15" t="s">
        <v>34</v>
      </c>
      <c r="E15">
        <f>AVERAGE(F3:F11)</f>
        <v>17.777777777777779</v>
      </c>
    </row>
    <row r="17" spans="2:4" x14ac:dyDescent="0.35">
      <c r="B17" s="9" t="s">
        <v>36</v>
      </c>
      <c r="C17" s="9">
        <f>AVERAGE(G2:G11)</f>
        <v>128.24242424242431</v>
      </c>
      <c r="D17" t="s">
        <v>38</v>
      </c>
    </row>
    <row r="18" spans="2:4" x14ac:dyDescent="0.35">
      <c r="B18" s="9" t="s">
        <v>36</v>
      </c>
      <c r="C18" s="9">
        <f>AVERAGE(H3:H11)</f>
        <v>377.77777777777777</v>
      </c>
      <c r="D18" t="s">
        <v>39</v>
      </c>
    </row>
    <row r="20" spans="2:4" x14ac:dyDescent="0.35">
      <c r="B20" s="9" t="s">
        <v>40</v>
      </c>
      <c r="C20" s="9">
        <f>AVERAGE(I3:I11)</f>
        <v>6.5966096167334565E-2</v>
      </c>
      <c r="D20" t="s">
        <v>38</v>
      </c>
    </row>
    <row r="21" spans="2:4" x14ac:dyDescent="0.35">
      <c r="B21" s="9" t="s">
        <v>40</v>
      </c>
      <c r="C21" s="10">
        <f>AVERAGE(J2:J11)</f>
        <v>0.94773064196438817</v>
      </c>
      <c r="D2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6C54-F9C1-4A02-9EDE-599C7D2FD969}">
  <dimension ref="A1:I21"/>
  <sheetViews>
    <sheetView topLeftCell="A12" workbookViewId="0">
      <selection activeCell="A21" sqref="A21"/>
    </sheetView>
  </sheetViews>
  <sheetFormatPr defaultRowHeight="14.5" x14ac:dyDescent="0.35"/>
  <sheetData>
    <row r="1" spans="1:9" x14ac:dyDescent="0.35">
      <c r="A1" t="s">
        <v>1</v>
      </c>
    </row>
    <row r="2" spans="1:9" ht="15" thickBot="1" x14ac:dyDescent="0.4"/>
    <row r="3" spans="1:9" x14ac:dyDescent="0.35">
      <c r="A3" s="4" t="s">
        <v>2</v>
      </c>
      <c r="B3" s="4"/>
    </row>
    <row r="4" spans="1:9" x14ac:dyDescent="0.35">
      <c r="A4" s="1" t="s">
        <v>3</v>
      </c>
      <c r="B4" s="1">
        <v>0.94106321699144468</v>
      </c>
    </row>
    <row r="5" spans="1:9" x14ac:dyDescent="0.35">
      <c r="A5" s="1" t="s">
        <v>4</v>
      </c>
      <c r="B5" s="1">
        <v>0.88559997837428694</v>
      </c>
    </row>
    <row r="6" spans="1:9" x14ac:dyDescent="0.35">
      <c r="A6" s="1" t="s">
        <v>5</v>
      </c>
      <c r="B6" s="1">
        <v>0.87129997567107287</v>
      </c>
    </row>
    <row r="7" spans="1:9" x14ac:dyDescent="0.35">
      <c r="A7" s="1" t="s">
        <v>6</v>
      </c>
      <c r="B7" s="1">
        <v>12.66108329895315</v>
      </c>
    </row>
    <row r="8" spans="1:9" ht="15" thickBot="1" x14ac:dyDescent="0.4">
      <c r="A8" s="2" t="s">
        <v>7</v>
      </c>
      <c r="B8" s="2">
        <v>10</v>
      </c>
    </row>
    <row r="10" spans="1:9" ht="15" thickBot="1" x14ac:dyDescent="0.4">
      <c r="A10" t="s">
        <v>8</v>
      </c>
    </row>
    <row r="11" spans="1:9" x14ac:dyDescent="0.35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5">
      <c r="A12" s="1" t="s">
        <v>9</v>
      </c>
      <c r="B12" s="1">
        <v>1</v>
      </c>
      <c r="C12" s="1">
        <v>9927.5757575757561</v>
      </c>
      <c r="D12" s="1">
        <v>9927.5757575757561</v>
      </c>
      <c r="E12" s="1">
        <v>61.930056710775013</v>
      </c>
      <c r="F12" s="1">
        <v>4.914422796358421E-5</v>
      </c>
    </row>
    <row r="13" spans="1:9" x14ac:dyDescent="0.35">
      <c r="A13" s="1" t="s">
        <v>10</v>
      </c>
      <c r="B13" s="1">
        <v>8</v>
      </c>
      <c r="C13" s="1">
        <v>1282.4242424242429</v>
      </c>
      <c r="D13" s="1">
        <v>160.30303030303037</v>
      </c>
      <c r="E13" s="1"/>
      <c r="F13" s="1"/>
    </row>
    <row r="14" spans="1:9" ht="15" thickBot="1" x14ac:dyDescent="0.4">
      <c r="A14" s="2" t="s">
        <v>11</v>
      </c>
      <c r="B14" s="2">
        <v>9</v>
      </c>
      <c r="C14" s="2">
        <v>11210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5">
      <c r="A17" s="5" t="s">
        <v>12</v>
      </c>
      <c r="B17" s="5">
        <v>92.666666666666643</v>
      </c>
      <c r="C17" s="1">
        <v>8.6491664805390851</v>
      </c>
      <c r="D17" s="1">
        <v>10.713941843433092</v>
      </c>
      <c r="E17" s="1">
        <v>5.0609339762118392E-6</v>
      </c>
      <c r="F17" s="1">
        <v>72.721652996474234</v>
      </c>
      <c r="G17" s="1">
        <v>112.61168033685905</v>
      </c>
      <c r="H17" s="1">
        <v>72.721652996474234</v>
      </c>
      <c r="I17" s="1">
        <v>112.61168033685905</v>
      </c>
    </row>
    <row r="18" spans="1:9" ht="15" thickBot="1" x14ac:dyDescent="0.4">
      <c r="A18" s="6" t="s">
        <v>0</v>
      </c>
      <c r="B18" s="6">
        <v>10.969696969696974</v>
      </c>
      <c r="C18" s="2">
        <v>1.3939393939393943</v>
      </c>
      <c r="D18" s="2">
        <v>7.8695652173913055</v>
      </c>
      <c r="E18" s="2">
        <v>4.9144227963584027E-5</v>
      </c>
      <c r="F18" s="2">
        <v>7.7552669630487401</v>
      </c>
      <c r="G18" s="2">
        <v>14.184126976345208</v>
      </c>
      <c r="H18" s="2">
        <v>7.7552669630487401</v>
      </c>
      <c r="I18" s="2">
        <v>14.184126976345208</v>
      </c>
    </row>
    <row r="20" spans="1:9" x14ac:dyDescent="0.35">
      <c r="A20" t="s">
        <v>25</v>
      </c>
    </row>
    <row r="21" spans="1:9" x14ac:dyDescent="0.35">
      <c r="A21" s="7" t="s">
        <v>26</v>
      </c>
      <c r="B21" s="7"/>
      <c r="C21" s="7"/>
      <c r="D2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B2A9-A663-42CF-AC13-AE04E7934AA3}">
  <dimension ref="A1:H18"/>
  <sheetViews>
    <sheetView tabSelected="1" workbookViewId="0">
      <selection activeCell="H6" sqref="H6"/>
    </sheetView>
  </sheetViews>
  <sheetFormatPr defaultRowHeight="14.5" x14ac:dyDescent="0.35"/>
  <cols>
    <col min="3" max="3" width="13.08984375" customWidth="1"/>
    <col min="4" max="4" width="16.453125" customWidth="1"/>
    <col min="5" max="5" width="20.36328125" customWidth="1"/>
    <col min="6" max="6" width="16" customWidth="1"/>
    <col min="7" max="7" width="21.26953125" customWidth="1"/>
    <col min="8" max="8" width="28.6328125" customWidth="1"/>
  </cols>
  <sheetData>
    <row r="1" spans="1:8" x14ac:dyDescent="0.35">
      <c r="A1" t="s">
        <v>43</v>
      </c>
      <c r="B1" t="s">
        <v>28</v>
      </c>
      <c r="C1" t="s">
        <v>56</v>
      </c>
      <c r="D1">
        <v>4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5">
      <c r="A2" t="s">
        <v>44</v>
      </c>
      <c r="B2">
        <v>10</v>
      </c>
      <c r="C2" s="7"/>
      <c r="D2" s="7"/>
      <c r="E2" s="7"/>
      <c r="F2" s="7"/>
      <c r="G2" s="7"/>
      <c r="H2" s="7"/>
    </row>
    <row r="3" spans="1:8" x14ac:dyDescent="0.35">
      <c r="A3" t="s">
        <v>45</v>
      </c>
      <c r="B3">
        <v>12</v>
      </c>
      <c r="C3" s="7"/>
      <c r="D3" s="7"/>
      <c r="E3" s="7"/>
      <c r="F3" s="7"/>
      <c r="G3" s="7"/>
      <c r="H3" s="7"/>
    </row>
    <row r="4" spans="1:8" x14ac:dyDescent="0.35">
      <c r="A4" t="s">
        <v>46</v>
      </c>
      <c r="B4">
        <v>13</v>
      </c>
      <c r="C4" s="7"/>
      <c r="D4" s="7"/>
      <c r="E4" s="7"/>
      <c r="F4" s="7"/>
      <c r="G4" s="7"/>
      <c r="H4" s="7"/>
    </row>
    <row r="5" spans="1:8" x14ac:dyDescent="0.35">
      <c r="A5" t="s">
        <v>47</v>
      </c>
      <c r="B5">
        <v>16</v>
      </c>
      <c r="C5">
        <f>AVERAGE(B2:B4)</f>
        <v>11.666666666666666</v>
      </c>
      <c r="D5" s="7"/>
      <c r="E5">
        <f>ABS(C5-B5)</f>
        <v>4.3333333333333339</v>
      </c>
      <c r="F5">
        <f>E5*E5</f>
        <v>18.777777777777782</v>
      </c>
      <c r="G5" s="7"/>
      <c r="H5" s="7"/>
    </row>
    <row r="6" spans="1:8" x14ac:dyDescent="0.35">
      <c r="A6" t="s">
        <v>48</v>
      </c>
      <c r="B6">
        <v>19</v>
      </c>
      <c r="C6">
        <f t="shared" ref="C6:C14" si="0">AVERAGE(B3:B5)</f>
        <v>13.666666666666666</v>
      </c>
      <c r="D6">
        <f>AVERAGE(B2:B5)</f>
        <v>12.75</v>
      </c>
      <c r="E6">
        <f t="shared" ref="E6:E13" si="1">ABS(C6-B6)</f>
        <v>5.3333333333333339</v>
      </c>
      <c r="F6">
        <f t="shared" ref="F6:F13" si="2">E6*E6</f>
        <v>28.44444444444445</v>
      </c>
      <c r="G6">
        <f>ABS(D6-B6)</f>
        <v>6.25</v>
      </c>
      <c r="H6">
        <f>G6*G6</f>
        <v>39.0625</v>
      </c>
    </row>
    <row r="7" spans="1:8" x14ac:dyDescent="0.35">
      <c r="A7" t="s">
        <v>49</v>
      </c>
      <c r="B7">
        <v>23</v>
      </c>
      <c r="C7">
        <f t="shared" si="0"/>
        <v>16</v>
      </c>
      <c r="D7">
        <f t="shared" ref="D7:D15" si="3">AVERAGE(B3:B6)</f>
        <v>15</v>
      </c>
      <c r="E7">
        <f t="shared" si="1"/>
        <v>7</v>
      </c>
      <c r="F7">
        <f t="shared" si="2"/>
        <v>49</v>
      </c>
      <c r="G7">
        <f t="shared" ref="G7:G13" si="4">ABS(D7-B7)</f>
        <v>8</v>
      </c>
      <c r="H7">
        <f t="shared" ref="H7:H13" si="5">G7*G7</f>
        <v>64</v>
      </c>
    </row>
    <row r="8" spans="1:8" x14ac:dyDescent="0.35">
      <c r="A8" t="s">
        <v>50</v>
      </c>
      <c r="B8">
        <v>26</v>
      </c>
      <c r="C8">
        <f t="shared" si="0"/>
        <v>19.333333333333332</v>
      </c>
      <c r="D8">
        <f t="shared" si="3"/>
        <v>17.75</v>
      </c>
      <c r="E8">
        <f t="shared" si="1"/>
        <v>6.6666666666666679</v>
      </c>
      <c r="F8">
        <f t="shared" si="2"/>
        <v>44.444444444444457</v>
      </c>
      <c r="G8">
        <f t="shared" si="4"/>
        <v>8.25</v>
      </c>
      <c r="H8">
        <f t="shared" si="5"/>
        <v>68.0625</v>
      </c>
    </row>
    <row r="9" spans="1:8" x14ac:dyDescent="0.35">
      <c r="A9" t="s">
        <v>51</v>
      </c>
      <c r="B9">
        <v>30</v>
      </c>
      <c r="C9">
        <f t="shared" si="0"/>
        <v>22.666666666666668</v>
      </c>
      <c r="D9">
        <f t="shared" si="3"/>
        <v>21</v>
      </c>
      <c r="E9">
        <f t="shared" si="1"/>
        <v>7.3333333333333321</v>
      </c>
      <c r="F9">
        <f t="shared" si="2"/>
        <v>53.777777777777757</v>
      </c>
      <c r="G9">
        <f t="shared" si="4"/>
        <v>9</v>
      </c>
      <c r="H9">
        <f t="shared" si="5"/>
        <v>81</v>
      </c>
    </row>
    <row r="10" spans="1:8" x14ac:dyDescent="0.35">
      <c r="A10" t="s">
        <v>52</v>
      </c>
      <c r="B10">
        <v>28</v>
      </c>
      <c r="C10">
        <f t="shared" si="0"/>
        <v>26.333333333333332</v>
      </c>
      <c r="D10">
        <f t="shared" si="3"/>
        <v>24.5</v>
      </c>
      <c r="E10">
        <f t="shared" si="1"/>
        <v>1.6666666666666679</v>
      </c>
      <c r="F10">
        <f t="shared" si="2"/>
        <v>2.7777777777777817</v>
      </c>
      <c r="G10">
        <f t="shared" si="4"/>
        <v>3.5</v>
      </c>
      <c r="H10">
        <f t="shared" si="5"/>
        <v>12.25</v>
      </c>
    </row>
    <row r="11" spans="1:8" x14ac:dyDescent="0.35">
      <c r="A11" t="s">
        <v>53</v>
      </c>
      <c r="B11">
        <v>18</v>
      </c>
      <c r="C11">
        <f t="shared" si="0"/>
        <v>28</v>
      </c>
      <c r="D11">
        <f t="shared" si="3"/>
        <v>26.75</v>
      </c>
      <c r="E11">
        <f t="shared" si="1"/>
        <v>10</v>
      </c>
      <c r="F11">
        <f t="shared" si="2"/>
        <v>100</v>
      </c>
      <c r="G11">
        <f t="shared" si="4"/>
        <v>8.75</v>
      </c>
      <c r="H11">
        <f t="shared" si="5"/>
        <v>76.5625</v>
      </c>
    </row>
    <row r="12" spans="1:8" x14ac:dyDescent="0.35">
      <c r="A12" t="s">
        <v>54</v>
      </c>
      <c r="B12">
        <v>16</v>
      </c>
      <c r="C12">
        <f t="shared" si="0"/>
        <v>25.333333333333332</v>
      </c>
      <c r="D12">
        <f t="shared" si="3"/>
        <v>25.5</v>
      </c>
      <c r="E12">
        <f t="shared" si="1"/>
        <v>9.3333333333333321</v>
      </c>
      <c r="F12">
        <f t="shared" si="2"/>
        <v>87.111111111111086</v>
      </c>
      <c r="G12">
        <f t="shared" si="4"/>
        <v>9.5</v>
      </c>
      <c r="H12">
        <f t="shared" si="5"/>
        <v>90.25</v>
      </c>
    </row>
    <row r="13" spans="1:8" x14ac:dyDescent="0.35">
      <c r="A13" t="s">
        <v>55</v>
      </c>
      <c r="B13">
        <v>14</v>
      </c>
      <c r="C13">
        <f t="shared" si="0"/>
        <v>20.666666666666668</v>
      </c>
      <c r="D13">
        <f t="shared" si="3"/>
        <v>23</v>
      </c>
      <c r="E13">
        <f t="shared" si="1"/>
        <v>6.6666666666666679</v>
      </c>
      <c r="F13">
        <f t="shared" si="2"/>
        <v>44.444444444444457</v>
      </c>
      <c r="G13">
        <f t="shared" si="4"/>
        <v>9</v>
      </c>
      <c r="H13">
        <f t="shared" si="5"/>
        <v>81</v>
      </c>
    </row>
    <row r="14" spans="1:8" x14ac:dyDescent="0.35">
      <c r="A14" t="s">
        <v>44</v>
      </c>
      <c r="C14" s="9">
        <f t="shared" si="0"/>
        <v>16</v>
      </c>
      <c r="D14" s="9">
        <f t="shared" si="3"/>
        <v>19</v>
      </c>
    </row>
    <row r="17" spans="2:4" x14ac:dyDescent="0.35">
      <c r="B17" t="s">
        <v>36</v>
      </c>
      <c r="C17">
        <f>AVERAGE(F5:F13)</f>
        <v>47.641975308641975</v>
      </c>
      <c r="D17" t="s">
        <v>57</v>
      </c>
    </row>
    <row r="18" spans="2:4" x14ac:dyDescent="0.35">
      <c r="B18" t="s">
        <v>36</v>
      </c>
      <c r="C18">
        <f>AVERAGE(H6:H13)</f>
        <v>64.0234375</v>
      </c>
      <c r="D18" t="s">
        <v>58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LR Result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Infinix</dc:creator>
  <cp:lastModifiedBy>Infinix</cp:lastModifiedBy>
  <dcterms:created xsi:type="dcterms:W3CDTF">2023-01-13T05:37:47Z</dcterms:created>
  <dcterms:modified xsi:type="dcterms:W3CDTF">2023-01-13T06:54:25Z</dcterms:modified>
</cp:coreProperties>
</file>