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mxf\Documents\GitHub\helli3\"/>
    </mc:Choice>
  </mc:AlternateContent>
  <xr:revisionPtr revIDLastSave="0" documentId="13_ncr:1_{705AF6E0-4BC9-473E-982B-A990D5359BD9}" xr6:coauthVersionLast="47" xr6:coauthVersionMax="47" xr10:uidLastSave="{00000000-0000-0000-0000-000000000000}"/>
  <bookViews>
    <workbookView xWindow="-98" yWindow="-98" windowWidth="20715" windowHeight="13155" xr2:uid="{4C4B554A-BB0D-4791-9B4E-59905A5A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1" l="1"/>
  <c r="I2" i="1" a="1"/>
  <c r="I2" i="1" s="1"/>
  <c r="M2" i="1" s="1"/>
  <c r="M307" i="1" l="1"/>
  <c r="M308" i="1"/>
  <c r="M300" i="1"/>
  <c r="M302" i="1" s="1"/>
  <c r="M278" i="1"/>
  <c r="M269" i="1"/>
  <c r="M279" i="1"/>
  <c r="M270" i="1"/>
  <c r="M259" i="1"/>
  <c r="M260" i="1"/>
  <c r="M248" i="1"/>
  <c r="M250" i="1" s="1"/>
  <c r="M242" i="1"/>
  <c r="M244" i="1" s="1"/>
  <c r="M226" i="1"/>
  <c r="M225" i="1"/>
  <c r="M215" i="1"/>
  <c r="M216" i="1"/>
  <c r="M204" i="1"/>
  <c r="M195" i="1"/>
  <c r="M205" i="1"/>
  <c r="M196" i="1"/>
  <c r="M179" i="1"/>
  <c r="M180" i="1"/>
  <c r="M174" i="1"/>
  <c r="M176" i="1" s="1"/>
  <c r="M140" i="1"/>
  <c r="M141" i="1"/>
  <c r="M134" i="1"/>
  <c r="M136" i="1" s="1"/>
  <c r="M118" i="1"/>
  <c r="M119" i="1"/>
  <c r="M103" i="1"/>
  <c r="M104" i="1"/>
  <c r="M46" i="1"/>
  <c r="M45" i="1"/>
  <c r="M29" i="1"/>
  <c r="M31" i="1" s="1"/>
  <c r="M3" i="1"/>
  <c r="M16" i="1"/>
  <c r="M17" i="1"/>
  <c r="R2" i="1" l="1"/>
  <c r="M4" i="1"/>
  <c r="R4" i="1"/>
  <c r="M309" i="1"/>
  <c r="M271" i="1"/>
  <c r="M280" i="1"/>
  <c r="M261" i="1"/>
  <c r="M227" i="1"/>
  <c r="M217" i="1"/>
  <c r="M197" i="1"/>
  <c r="M206" i="1"/>
  <c r="M181" i="1"/>
  <c r="M142" i="1"/>
  <c r="M120" i="1"/>
  <c r="M105" i="1"/>
  <c r="M47" i="1"/>
  <c r="M18" i="1"/>
  <c r="R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<sst xmlns="http://schemas.openxmlformats.org/spreadsheetml/2006/main" count="1169" uniqueCount="610">
  <si>
    <t>پایا احمدی</t>
  </si>
  <si>
    <t>دانیال احمدی</t>
  </si>
  <si>
    <t>امیررضا میر محمد</t>
  </si>
  <si>
    <t>یونا پروانه</t>
  </si>
  <si>
    <t>شایان حیدری</t>
  </si>
  <si>
    <t>آریو نجف شاکری</t>
  </si>
  <si>
    <t>رادوین رحمانی</t>
  </si>
  <si>
    <t>صدرا سپه وند</t>
  </si>
  <si>
    <t>پارسا نادری</t>
  </si>
  <si>
    <t>هیراد مرادپور</t>
  </si>
  <si>
    <t>پارسا وثوق</t>
  </si>
  <si>
    <t>پایه هشتم</t>
  </si>
  <si>
    <t>Sign Language gloves
Hemipology</t>
  </si>
  <si>
    <t>عنوان قطعه</t>
  </si>
  <si>
    <t>توضیحات</t>
  </si>
  <si>
    <t>قیمت واحد</t>
  </si>
  <si>
    <t>قیمت کل</t>
  </si>
  <si>
    <t>عنوان پروژه</t>
  </si>
  <si>
    <t>دستکش ناشنوایان</t>
  </si>
  <si>
    <t>توضیحات پروژه</t>
  </si>
  <si>
    <t>Self-Driving Car</t>
  </si>
  <si>
    <t>خودرو خودران</t>
  </si>
  <si>
    <t>نامی اکثیری</t>
  </si>
  <si>
    <t>دانیال پور مهدی</t>
  </si>
  <si>
    <t>پارسا فرسایی</t>
  </si>
  <si>
    <t>Bluetooth Headphone</t>
  </si>
  <si>
    <t>هدفون بلوتوثی</t>
  </si>
  <si>
    <t>امیرعلی بکرانی</t>
  </si>
  <si>
    <t>Game Console</t>
  </si>
  <si>
    <t>کنسول بازی</t>
  </si>
  <si>
    <t>مانی زمانفر</t>
  </si>
  <si>
    <t>3D Printer</t>
  </si>
  <si>
    <t>پرینتر سه بعدی</t>
  </si>
  <si>
    <t>آریان کمانی</t>
  </si>
  <si>
    <t>Smart Piano</t>
  </si>
  <si>
    <t>پیانو هوشمند</t>
  </si>
  <si>
    <t>صدرا مشیدی</t>
  </si>
  <si>
    <t>Drone</t>
  </si>
  <si>
    <t>کواد کوپتر</t>
  </si>
  <si>
    <t>محمدرضا ملازینی</t>
  </si>
  <si>
    <t>Innovated computer Mouse</t>
  </si>
  <si>
    <t>ماوس پیشرفته</t>
  </si>
  <si>
    <t>شایگان منصوری</t>
  </si>
  <si>
    <t>پایه نهم</t>
  </si>
  <si>
    <t>Gesture controlled robot</t>
  </si>
  <si>
    <t>Home Security</t>
  </si>
  <si>
    <t>سیستم امنیت خانه هوشمند</t>
  </si>
  <si>
    <t>Steering wheel</t>
  </si>
  <si>
    <t>کنسول بازی فرمان</t>
  </si>
  <si>
    <t>Night Vision Camera</t>
  </si>
  <si>
    <t>دوربین دید در شب</t>
  </si>
  <si>
    <t>غربیلک فرمان</t>
  </si>
  <si>
    <t>Rotary Encoder</t>
  </si>
  <si>
    <t>Motor DC</t>
  </si>
  <si>
    <t>Driver Motor(L298)</t>
  </si>
  <si>
    <t>Arduino UNO</t>
  </si>
  <si>
    <t>شفت فرمان</t>
  </si>
  <si>
    <t>Bearing</t>
  </si>
  <si>
    <t>Push Button</t>
  </si>
  <si>
    <t>Micro Switch</t>
  </si>
  <si>
    <t>Potentiometer</t>
  </si>
  <si>
    <t>Wires</t>
  </si>
  <si>
    <t>3D Print (Gear &amp; Hand Break)</t>
  </si>
  <si>
    <t>3D Print BOX</t>
  </si>
  <si>
    <t>3D Print (Pedals)</t>
  </si>
  <si>
    <t>رنگ قرمز خریداری شود.</t>
  </si>
  <si>
    <t>روتاری انکودر.</t>
  </si>
  <si>
    <t>موتور DC 555RPM تایوانی</t>
  </si>
  <si>
    <t>درایور موتور DC دو کاناله</t>
  </si>
  <si>
    <t>آردوینو UNO</t>
  </si>
  <si>
    <t>میله شفت فلزی قطر 10mm طول 25cm</t>
  </si>
  <si>
    <t>بلبرینگ قطر داخلی 10mm قطر خارجی 16mm</t>
  </si>
  <si>
    <t>کلید فشاری تک سوئیچ</t>
  </si>
  <si>
    <t>میکروسوئیچ سایز کوچک</t>
  </si>
  <si>
    <t>ولوم پتانسیومتر با مهره</t>
  </si>
  <si>
    <t xml:space="preserve">سیم رشته ای </t>
  </si>
  <si>
    <t>سفارش پرینت سه بعدی (پس از طراحی)</t>
  </si>
  <si>
    <t>-</t>
  </si>
  <si>
    <t>لینک خرید</t>
  </si>
  <si>
    <t>کلیک کنید</t>
  </si>
  <si>
    <t>نیاز به تهیه</t>
  </si>
  <si>
    <t>موجود در کارگاه</t>
  </si>
  <si>
    <t>نیاز به سفارش</t>
  </si>
  <si>
    <t>وضعیت</t>
  </si>
  <si>
    <t>تعداد</t>
  </si>
  <si>
    <t>3D Print Body</t>
  </si>
  <si>
    <t>بورد آردوینو میکرو</t>
  </si>
  <si>
    <t>lipo battery</t>
  </si>
  <si>
    <t>باتری لیتیومی</t>
  </si>
  <si>
    <t>Coreless Motor</t>
  </si>
  <si>
    <t>GY521/GY25</t>
  </si>
  <si>
    <t>Battery LiPo</t>
  </si>
  <si>
    <t>SRF04</t>
  </si>
  <si>
    <t>NRF24L01</t>
  </si>
  <si>
    <t>Joystick 2Axis</t>
  </si>
  <si>
    <t>AA Battery</t>
  </si>
  <si>
    <t>AA Battery Holder</t>
  </si>
  <si>
    <t>STM32F103 BluePill</t>
  </si>
  <si>
    <t>Arduino Nano</t>
  </si>
  <si>
    <t>3D print - Frame</t>
  </si>
  <si>
    <t>3D print - Control</t>
  </si>
  <si>
    <t>TIP41/TIP42</t>
  </si>
  <si>
    <t>Wire</t>
  </si>
  <si>
    <t>https://rrlco.ir/products/product-view?id=670816dc1b05283d139f1a58</t>
  </si>
  <si>
    <t>https://rrlco.ir/products/product-view?id=66d972960bfc75a804d86812</t>
  </si>
  <si>
    <t>https://rrlco.ir/products/product-view?id=670eaa336d71ec247aadcfb2</t>
  </si>
  <si>
    <t>https://rrlco.ir/products/product-view?id=670819f81b05283d139f1ab1</t>
  </si>
  <si>
    <t>https://rrlco.ir/products/product-view?id=670812a81b05283d139f19f7</t>
  </si>
  <si>
    <t>https://rrlco.ir/products/product-view?id=66d96669e2a30b2f13d01586</t>
  </si>
  <si>
    <t>https://rrlco.ir/products/product-view?id=66d962d4e2a30b2f13d014fd</t>
  </si>
  <si>
    <t>https://rrlco.ir/print3d</t>
  </si>
  <si>
    <t>https://rrlco.ir/products/product-view?id=6702d1d4c96a51a5ce95e7c0</t>
  </si>
  <si>
    <t>https://rrlco.ir/products/product-view?id=66d984b50bfc75a804d86ff7</t>
  </si>
  <si>
    <t>موتور کورلس به همراه گیربکس و ملخ</t>
  </si>
  <si>
    <t xml:space="preserve">سنسور شتاب سنج </t>
  </si>
  <si>
    <t>سنسور فاصله اولتراسونیک</t>
  </si>
  <si>
    <t>ماژول وایرلس رادیویی</t>
  </si>
  <si>
    <t>جوی استیک</t>
  </si>
  <si>
    <t>باتری قلمی AA</t>
  </si>
  <si>
    <t>جاباتری قلمی 4 تایی</t>
  </si>
  <si>
    <t>بورد توسعه Blue Pill</t>
  </si>
  <si>
    <t>آردوینو NANO</t>
  </si>
  <si>
    <t>پرینت سه بعدی بدنه</t>
  </si>
  <si>
    <t xml:space="preserve">پرینت سه بعدی کنترل </t>
  </si>
  <si>
    <t>ترانزیستور قدرت</t>
  </si>
  <si>
    <t>سیم جامپر</t>
  </si>
  <si>
    <t>پایه هفتم</t>
  </si>
  <si>
    <t>TB6600</t>
  </si>
  <si>
    <t>Step Motor (KH42JM)</t>
  </si>
  <si>
    <t xml:space="preserve">https://shop.rngo.ir/%D8%A7%D8%B3%D8%AA%D9%BE-%D9%85%D9%88%D8%AA%D9%88%D8%B1/861-%D8%A7%D8%B3%D8%AA%D9%BE%D8%B1-%D8%AF%D9%88-%D9%81%D8%A7%D8%B2-18-%D8%AF%D8%B1%D8%AC%D9%87-kh42jm2-%D8%A8%D8%A7-%DA%AF%D8%B4%D8%AA%D8%A7%D9%88%D8%B1-32kgcm-%D8%A7%D8%B3%D8%AA%D9%88%DA%A9.html </t>
  </si>
  <si>
    <t>ESP32-CAM</t>
  </si>
  <si>
    <t>TSAL6200 IR-LED</t>
  </si>
  <si>
    <t>STM32F103C8T6</t>
  </si>
  <si>
    <t>TFT touch display</t>
  </si>
  <si>
    <t>Microswitch</t>
  </si>
  <si>
    <t>Relay 5V 10A</t>
  </si>
  <si>
    <t>Rocker Switch</t>
  </si>
  <si>
    <t>X Aluminium Profile</t>
  </si>
  <si>
    <t>Profil L connector</t>
  </si>
  <si>
    <t>T nuts</t>
  </si>
  <si>
    <t>Lead Screw</t>
  </si>
  <si>
    <t>Lead Screw Nut</t>
  </si>
  <si>
    <t>galvanized sheet</t>
  </si>
  <si>
    <t>Screw</t>
  </si>
  <si>
    <t>Nuzzle</t>
  </si>
  <si>
    <t>belt</t>
  </si>
  <si>
    <t>Polly</t>
  </si>
  <si>
    <t>Lead Screw Nut Bracket</t>
  </si>
  <si>
    <t>ST-Link V2 programmer</t>
  </si>
  <si>
    <t>ESP32</t>
  </si>
  <si>
    <t>Speaker</t>
  </si>
  <si>
    <t>LM386 Amplifire</t>
  </si>
  <si>
    <t>LiPo Battery</t>
  </si>
  <si>
    <t>Audio Bluetooth Module</t>
  </si>
  <si>
    <t>LiPo Charge Module</t>
  </si>
  <si>
    <t>Capacitive Microphone</t>
  </si>
  <si>
    <t>Push Buttons</t>
  </si>
  <si>
    <t>TTP223 Touch Sensor</t>
  </si>
  <si>
    <t>2.2 inch flex sensor</t>
  </si>
  <si>
    <t>ESP32 Dev Module</t>
  </si>
  <si>
    <t>Gloves pair</t>
  </si>
  <si>
    <t>DF mini player</t>
  </si>
  <si>
    <t>Servo SG90</t>
  </si>
  <si>
    <t>5mm LED</t>
  </si>
  <si>
    <t>3D print Hand</t>
  </si>
  <si>
    <t>3D print Box</t>
  </si>
  <si>
    <t>TFT Touch Display (UNO)</t>
  </si>
  <si>
    <t>Arduino Uno</t>
  </si>
  <si>
    <t>3D Print GamePad</t>
  </si>
  <si>
    <t>DF mini Player</t>
  </si>
  <si>
    <t>Micro SD card</t>
  </si>
  <si>
    <t>Micro SD Card</t>
  </si>
  <si>
    <t>3D print Keys</t>
  </si>
  <si>
    <t>3D print Body</t>
  </si>
  <si>
    <t>LED 5mm</t>
  </si>
  <si>
    <t>3D print Mask</t>
  </si>
  <si>
    <t>TFT 18bit color 2.2inch</t>
  </si>
  <si>
    <t xml:space="preserve">https://pteleket.ir/product/%D9%85%D8%A7%DA%98%D9%88%D9%84-%D9%86%D9%85%D8%A7%DB%8C%D8%B4%DA%AF%D8%B1-lcd-tft-%D9%81%D9%88%D9%84-%DA%A9%D8%A7%D9%84%D8%B1-2-2-%D8%A7%DB%8C%D9%86%DA%86/ </t>
  </si>
  <si>
    <t>Lipo battery</t>
  </si>
  <si>
    <t>Jumper Wire</t>
  </si>
  <si>
    <t>MPU6050</t>
  </si>
  <si>
    <t>کنترل ربات با زاویه دست (فرغون پلاس)</t>
  </si>
  <si>
    <t>gloves pair</t>
  </si>
  <si>
    <t>3D print box</t>
  </si>
  <si>
    <t>3cell LiPo Battery</t>
  </si>
  <si>
    <t>DC to DC Convertor</t>
  </si>
  <si>
    <t>MQ9 Gas sensor</t>
  </si>
  <si>
    <t>RTC Clock Module</t>
  </si>
  <si>
    <t>NodeMCU</t>
  </si>
  <si>
    <t>Lazer</t>
  </si>
  <si>
    <t>LDR</t>
  </si>
  <si>
    <t xml:space="preserve">Alarm </t>
  </si>
  <si>
    <t>3Dprint Box</t>
  </si>
  <si>
    <t>DHT11</t>
  </si>
  <si>
    <t>HWMS03</t>
  </si>
  <si>
    <t>SIM800</t>
  </si>
  <si>
    <t>VPS Server</t>
  </si>
  <si>
    <t>Arduino Leonardo</t>
  </si>
  <si>
    <t>آردوینو Leonardo</t>
  </si>
  <si>
    <t>Keypad 3x4</t>
  </si>
  <si>
    <t>Fingerprint Scanner</t>
  </si>
  <si>
    <t>OLED SH1106</t>
  </si>
  <si>
    <t>7Segment 4digit</t>
  </si>
  <si>
    <t>https://thecaferobot.com/store/r308-fingerprint-sensor</t>
  </si>
  <si>
    <t>Auto Aim Gun</t>
  </si>
  <si>
    <t>اسلحه اتوماتیک</t>
  </si>
  <si>
    <t>Servo MG995</t>
  </si>
  <si>
    <t>3D print Holder</t>
  </si>
  <si>
    <t>Webcam</t>
  </si>
  <si>
    <t>Simple Gun toy</t>
  </si>
  <si>
    <t>solenoeid</t>
  </si>
  <si>
    <t>DC to DC boster</t>
  </si>
  <si>
    <t>CAP 10000uF</t>
  </si>
  <si>
    <t>3D print Gun holder</t>
  </si>
  <si>
    <t>آواهای نامرئی</t>
  </si>
  <si>
    <t>lazer Music Instrument</t>
  </si>
  <si>
    <t>laser</t>
  </si>
  <si>
    <t>Multiplexer 4067</t>
  </si>
  <si>
    <t>wood</t>
  </si>
  <si>
    <t>Amplifire</t>
  </si>
  <si>
    <t>AD5160</t>
  </si>
  <si>
    <t xml:space="preserve">https://ickala.com/digital-potentiometer/48568-ad5160.html?srsltid=AfmBOoqFfk9yZn4R1QOI34ms1tf6iIh4aiN-bRJvZkEj1-Q6-pPqZaKr </t>
  </si>
  <si>
    <t>Smart Vase</t>
  </si>
  <si>
    <t>گلدان هوشمند</t>
  </si>
  <si>
    <t>محمد پارسا حسن پور</t>
  </si>
  <si>
    <t>سید محمد صفوی</t>
  </si>
  <si>
    <t>بردیا میمنت آبادی</t>
  </si>
  <si>
    <t>TIP42</t>
  </si>
  <si>
    <t>LCD 16x2</t>
  </si>
  <si>
    <t>AHN72</t>
  </si>
  <si>
    <t>DC Power switching</t>
  </si>
  <si>
    <t>Relay 5v 10A</t>
  </si>
  <si>
    <t>Water Pomp</t>
  </si>
  <si>
    <t>Water tank</t>
  </si>
  <si>
    <t>Vase</t>
  </si>
  <si>
    <t>Soid</t>
  </si>
  <si>
    <t>flower</t>
  </si>
  <si>
    <t>ربات انسان نمای تقلید کننده حرکت انسان</t>
  </si>
  <si>
    <t>Humanoid Robot</t>
  </si>
  <si>
    <t>کارن زرگران</t>
  </si>
  <si>
    <t>Servo motor MG995</t>
  </si>
  <si>
    <t>3D print (Human body)</t>
  </si>
  <si>
    <t xml:space="preserve">Servo motor Driver </t>
  </si>
  <si>
    <t>Smart Door lock</t>
  </si>
  <si>
    <t>قفل در هوشمند</t>
  </si>
  <si>
    <t>آرشا شیرزاده</t>
  </si>
  <si>
    <t>keypad</t>
  </si>
  <si>
    <t>solenoid lock</t>
  </si>
  <si>
    <t>RFID reader</t>
  </si>
  <si>
    <t xml:space="preserve">arduino nano </t>
  </si>
  <si>
    <t>dc to dc converter</t>
  </si>
  <si>
    <t>jumper wire</t>
  </si>
  <si>
    <t>ttp223 touch sensor</t>
  </si>
  <si>
    <t>oled sh1106</t>
  </si>
  <si>
    <t>Digital Meter</t>
  </si>
  <si>
    <t>متر دیجیتال</t>
  </si>
  <si>
    <t>دانا صالحپور</t>
  </si>
  <si>
    <t>rotary encoder</t>
  </si>
  <si>
    <t>arduino micro</t>
  </si>
  <si>
    <t>LiPo battery</t>
  </si>
  <si>
    <t>LiPo Charger</t>
  </si>
  <si>
    <t>Buzzer</t>
  </si>
  <si>
    <t>Assistant</t>
  </si>
  <si>
    <t>کمک دست</t>
  </si>
  <si>
    <t>امیر علی کریمی</t>
  </si>
  <si>
    <t>پرهام طاعتی</t>
  </si>
  <si>
    <t>3D printed hand</t>
  </si>
  <si>
    <t>invisible string</t>
  </si>
  <si>
    <t>ruber string</t>
  </si>
  <si>
    <t xml:space="preserve">https://polycomposite.ir/product/%d8%b3%db%8c%d9%84%db%8c%da%a9%d9%88%d9%86-%d8%a8%d9%87%d8%af%d8%a7%d8%b4%d8%aa%db%8c-rtv/ </t>
  </si>
  <si>
    <t>Silicon Mold</t>
  </si>
  <si>
    <t>Smart Vacume Cleaner</t>
  </si>
  <si>
    <t>جاروبرقی هوشمند</t>
  </si>
  <si>
    <t>امیر علی فیض اله زاده</t>
  </si>
  <si>
    <t>Lipo battery (3cell)</t>
  </si>
  <si>
    <t>motor DC 12v</t>
  </si>
  <si>
    <t>L298 Driver</t>
  </si>
  <si>
    <t>ov7670 camera</t>
  </si>
  <si>
    <t>CMPS03</t>
  </si>
  <si>
    <t>Filter</t>
  </si>
  <si>
    <t>فرچه رولی</t>
  </si>
  <si>
    <t>Brush roll</t>
  </si>
  <si>
    <t>sweeping triabngular edge brush</t>
  </si>
  <si>
    <t>Free Wheel</t>
  </si>
  <si>
    <t>چرخ هرزگرد</t>
  </si>
  <si>
    <t>HC05</t>
  </si>
  <si>
    <t>SIM800L</t>
  </si>
  <si>
    <t>SIM Card</t>
  </si>
  <si>
    <t>SIMcard</t>
  </si>
  <si>
    <t>SIM card</t>
  </si>
  <si>
    <t>3D print charge Station</t>
  </si>
  <si>
    <t>vacume Fan</t>
  </si>
  <si>
    <t>Car Security System</t>
  </si>
  <si>
    <t>سیستم ضد سرقت خودرو</t>
  </si>
  <si>
    <t>امیرحسین فتوحی</t>
  </si>
  <si>
    <t>Arduino</t>
  </si>
  <si>
    <t>Alarm</t>
  </si>
  <si>
    <t>Joystick</t>
  </si>
  <si>
    <t>DC/DC converter</t>
  </si>
  <si>
    <t xml:space="preserve">https://www.digikala.com/product/dkp-2973495/%D8%A2%DA%98%DB%8C%D8%B1-%D8%AF%D8%B2%D8%AF%DA%AF%DB%8C%D8%B1-%D8%AE%D9%88%D8%AF%D8%B1%D9%88-%D9%85%D8%AF%D9%84-%D9%85%D9%84%D9%88%D8%AF%DB%8C/ </t>
  </si>
  <si>
    <t>Home Assistant</t>
  </si>
  <si>
    <t>دستیار خانه</t>
  </si>
  <si>
    <t>آرمان فیضی چکاب</t>
  </si>
  <si>
    <t>موتور dc</t>
  </si>
  <si>
    <t>شاسی</t>
  </si>
  <si>
    <t>درایور l298</t>
  </si>
  <si>
    <t>موتور سروو mg995</t>
  </si>
  <si>
    <t>گریپر</t>
  </si>
  <si>
    <t>سنسور فاصله</t>
  </si>
  <si>
    <t>ESP32 CAM</t>
  </si>
  <si>
    <t>چرخ</t>
  </si>
  <si>
    <t>پرینت سه بعدی Gemepad</t>
  </si>
  <si>
    <t>DC Motor</t>
  </si>
  <si>
    <t>3Dprint Shassi</t>
  </si>
  <si>
    <t>L298 Motor Driver</t>
  </si>
  <si>
    <t>Servo Motor MG995</t>
  </si>
  <si>
    <t>Gripper</t>
  </si>
  <si>
    <t>SRF04 Ultrasonic Sensor</t>
  </si>
  <si>
    <t>ESP32 Cam</t>
  </si>
  <si>
    <t>Wheel (10cm)</t>
  </si>
  <si>
    <t>Gamepad 3Dprint</t>
  </si>
  <si>
    <t>ماژول شتاب سنج و ژیروسکوپ GY521 (MPU6050)</t>
  </si>
  <si>
    <t>آردوینو نانو</t>
  </si>
  <si>
    <t>Lazer Module</t>
  </si>
  <si>
    <t>L298</t>
  </si>
  <si>
    <t>3D print Shasi</t>
  </si>
  <si>
    <t>black paper</t>
  </si>
  <si>
    <t>white tape</t>
  </si>
  <si>
    <t>LiPo Battery (3cell)</t>
  </si>
  <si>
    <t>Resin Epoxy</t>
  </si>
  <si>
    <t>LM35</t>
  </si>
  <si>
    <t>سنسور انعطاف</t>
  </si>
  <si>
    <t>سنسور شتابسنج با فیلتر کالمن</t>
  </si>
  <si>
    <t>GY25</t>
  </si>
  <si>
    <t>ماژول وای فای 32 بیتی</t>
  </si>
  <si>
    <t>دستکش (جفت)</t>
  </si>
  <si>
    <t xml:space="preserve">باتری لیتیومی تک سل </t>
  </si>
  <si>
    <t>بلندگو 8 اهم 0.25 وات</t>
  </si>
  <si>
    <t>ماژول پلیر صوتی</t>
  </si>
  <si>
    <t>موتور سروو SG90</t>
  </si>
  <si>
    <t>ال ای دی 5 میلیمتر</t>
  </si>
  <si>
    <t>پرینت سه بعدی دست</t>
  </si>
  <si>
    <t>پرینت سه بعدی جعبه قطعات</t>
  </si>
  <si>
    <t>کارت حافظه 16 گیگابایت</t>
  </si>
  <si>
    <t>موتور DC 200RPM 12v</t>
  </si>
  <si>
    <t>درایور موتور DC دوکاناله</t>
  </si>
  <si>
    <t>بورد آردوینو UNO</t>
  </si>
  <si>
    <t>سروو موتور MG995</t>
  </si>
  <si>
    <t>ماژول وایفای به همراه دوربین</t>
  </si>
  <si>
    <t>پرینت سه بعدی شاسی ربات</t>
  </si>
  <si>
    <t>کاغذ رنگی نازک A3 یا A2</t>
  </si>
  <si>
    <t>چسب برق سفید</t>
  </si>
  <si>
    <t>باتری لیتیومی 3سل</t>
  </si>
  <si>
    <t>سنسور فاصله فراصوت</t>
  </si>
  <si>
    <t xml:space="preserve">بورد توسعه وایفای </t>
  </si>
  <si>
    <t>Amplifire Module</t>
  </si>
  <si>
    <t xml:space="preserve">ماژول آمپلیفایر </t>
  </si>
  <si>
    <t>آی سی تقویت کننده سیگنال</t>
  </si>
  <si>
    <t>ماژول بلوتوث صوتی</t>
  </si>
  <si>
    <t>ماژول شارژر باتری لیتیومی</t>
  </si>
  <si>
    <t>پرینت سه بعدی بدنه هدفون</t>
  </si>
  <si>
    <t>میکروفن خازنی</t>
  </si>
  <si>
    <t>ماژول سنسور تاچ</t>
  </si>
  <si>
    <t>اپوکسی رزین (1 کیلوگرم)</t>
  </si>
  <si>
    <t>سنسور دما</t>
  </si>
  <si>
    <t>نمایشگر گرافیکی 1.3 اینچ سفید</t>
  </si>
  <si>
    <t xml:space="preserve">نمایشگر گرافیکی تمام رنگ </t>
  </si>
  <si>
    <t>پرینت سه بعدی دسته بازی</t>
  </si>
  <si>
    <t>آی سی تقویت کننده سیگنال صوتی</t>
  </si>
  <si>
    <t>باتری لیتیومی تک سل</t>
  </si>
  <si>
    <t>ماژول آمپلیفایر</t>
  </si>
  <si>
    <t>درایور استپ موتور 4 آمپر</t>
  </si>
  <si>
    <t xml:space="preserve">استپ موتور </t>
  </si>
  <si>
    <t>میکروکنترلر Blue Pill</t>
  </si>
  <si>
    <t>صفحه گرمایش</t>
  </si>
  <si>
    <t>ذوب کننده فیلامنت</t>
  </si>
  <si>
    <t>Filament PLA Yusu</t>
  </si>
  <si>
    <t>نمایشگر گرافیکی تمام رنگ</t>
  </si>
  <si>
    <t>کلید تشخیص برخورد</t>
  </si>
  <si>
    <t>کلید الکترومکانیکی رله</t>
  </si>
  <si>
    <t>پاور صنعتی سوئیچینگ 24 ولت</t>
  </si>
  <si>
    <t>فن خنک کننده</t>
  </si>
  <si>
    <t>کلید راکر</t>
  </si>
  <si>
    <t>نبشی پروفیل آلومینیوم</t>
  </si>
  <si>
    <t>نازل پرینتر سه بعدی 0.4mm</t>
  </si>
  <si>
    <t>براکت مهره لید اسکرو</t>
  </si>
  <si>
    <t>پروگرامر میکروکنترلر ARM</t>
  </si>
  <si>
    <t>کارت حافظه 16 گیگابایتی</t>
  </si>
  <si>
    <t>فیلامنت مشکی برند yusu</t>
  </si>
  <si>
    <t>Extruder</t>
  </si>
  <si>
    <t>اکسترودر پرینتر سه بعدی</t>
  </si>
  <si>
    <t>Filament Sensor</t>
  </si>
  <si>
    <t>سنسور تشخیص فیلامنت</t>
  </si>
  <si>
    <t>میکروسوئیچ</t>
  </si>
  <si>
    <t>پرینت سه بعدی کلاویه های پیانو</t>
  </si>
  <si>
    <t>پرینت سه بعدی بدنه پیانو</t>
  </si>
  <si>
    <t>Magnet</t>
  </si>
  <si>
    <t>Copper Wire</t>
  </si>
  <si>
    <t>سیم لاکی 0.6mm</t>
  </si>
  <si>
    <t>تقویت کننده سیگنال صوتی</t>
  </si>
  <si>
    <t>4067 Multiplexer</t>
  </si>
  <si>
    <t>مالتیپلکسر 16 کانال</t>
  </si>
  <si>
    <t>آهنربا گرد 5mm</t>
  </si>
  <si>
    <t>سیم رشته ای</t>
  </si>
  <si>
    <t xml:space="preserve">ال ای دی 5mm </t>
  </si>
  <si>
    <t>ماژول بلوتوث</t>
  </si>
  <si>
    <t>پرینت سه بعدی جعبه روی ربات</t>
  </si>
  <si>
    <t>مبدل ولتاژ 12 به 5 ولت</t>
  </si>
  <si>
    <t>سنسور تشخیص گاز CO2</t>
  </si>
  <si>
    <t>ماژول ساعت</t>
  </si>
  <si>
    <t>ماژول توسعه وایفای</t>
  </si>
  <si>
    <t>ماژول لیزر آردوینو</t>
  </si>
  <si>
    <t>سنسور نور</t>
  </si>
  <si>
    <t>آژیر دزدگیر ماشین</t>
  </si>
  <si>
    <t xml:space="preserve">پرینت سه بعدی باکس </t>
  </si>
  <si>
    <t>سنسور دما و رطوبت</t>
  </si>
  <si>
    <t>سنسور تشخیص امواج مایکروویو</t>
  </si>
  <si>
    <t>ماژول سیمکارت</t>
  </si>
  <si>
    <t>سرور مجازی ایران HDD</t>
  </si>
  <si>
    <t>کیپد ماتریسی 3 در 4</t>
  </si>
  <si>
    <t>سنسور اثر انگشت</t>
  </si>
  <si>
    <t>نمایشگر عدد چهار رقمی</t>
  </si>
  <si>
    <t>مقاومت دیجیتال متغیر</t>
  </si>
  <si>
    <t>سیمکارت ایرانسل/همراه اول</t>
  </si>
  <si>
    <t>ال ای دی مادون قرمز پرنور</t>
  </si>
  <si>
    <t>پرینت سه بعدی ماسک</t>
  </si>
  <si>
    <t xml:space="preserve">مبدل USB به Serial </t>
  </si>
  <si>
    <t>USB to Serial Converter FT232RL</t>
  </si>
  <si>
    <t>پرینت سه بعدی پایه نگهدارنده</t>
  </si>
  <si>
    <t>دوربین وبکم کامپیوتر</t>
  </si>
  <si>
    <t>تفنگ اسباب بازی ساچمه ای</t>
  </si>
  <si>
    <t xml:space="preserve">سلونوئید </t>
  </si>
  <si>
    <t>مبدل ولتاژ افزاینده</t>
  </si>
  <si>
    <t>خازن بزرگ 10000میکروفاراد</t>
  </si>
  <si>
    <t>پرینت سه بعدی پایه اسلحه</t>
  </si>
  <si>
    <t>چوب MDF یا نئوپان</t>
  </si>
  <si>
    <t>سنسور رطوبت خاک</t>
  </si>
  <si>
    <t>بورد آردوینو Uno</t>
  </si>
  <si>
    <t>نمایشگر کاراکتری 16 در 2</t>
  </si>
  <si>
    <t>پتانسیومتر</t>
  </si>
  <si>
    <t>مبدل ولتاژ کاهنده</t>
  </si>
  <si>
    <t>منبع تغذیه سوئیچینگ 12 ولت</t>
  </si>
  <si>
    <t>رله 5 ولت 10 آمپر</t>
  </si>
  <si>
    <t xml:space="preserve">پمپ آب </t>
  </si>
  <si>
    <t>منبع آب</t>
  </si>
  <si>
    <t>گلدان</t>
  </si>
  <si>
    <t>خاک گلدان</t>
  </si>
  <si>
    <t>گل</t>
  </si>
  <si>
    <t>تهیه توسط دانش آموز</t>
  </si>
  <si>
    <t>پرینت سه بعدی بدنه ربات</t>
  </si>
  <si>
    <t>درایور سروو موتور</t>
  </si>
  <si>
    <t>پرینت سه بعدی باکس</t>
  </si>
  <si>
    <t>سلونوئید قفل در</t>
  </si>
  <si>
    <t>ماژول کارت RFID</t>
  </si>
  <si>
    <t>بورد آردوینو NANO</t>
  </si>
  <si>
    <t>سیم جامبر</t>
  </si>
  <si>
    <t>انکودر روتاری</t>
  </si>
  <si>
    <t>بازر 5 ولت متوسط</t>
  </si>
  <si>
    <t>نخ نامرئی</t>
  </si>
  <si>
    <t xml:space="preserve">کش </t>
  </si>
  <si>
    <t>باتری لیتیومی 3cell</t>
  </si>
  <si>
    <t>موتور 12 ولت DC</t>
  </si>
  <si>
    <t>درایور موتور دو کاناله</t>
  </si>
  <si>
    <t>دوربین آردوینو</t>
  </si>
  <si>
    <t>ماژول سنسور قطبنما</t>
  </si>
  <si>
    <t>فیلتر جاروبرقی</t>
  </si>
  <si>
    <t>موتور فن جاروبرقی 12 ولت</t>
  </si>
  <si>
    <t>سیم فرچه ای</t>
  </si>
  <si>
    <t>ماژول بلوتوث HC05</t>
  </si>
  <si>
    <t>پرینت سه بعدی جایگاه شارژ</t>
  </si>
  <si>
    <t>آردوینو Nano</t>
  </si>
  <si>
    <t>ساخته شده توسط دانش آموز</t>
  </si>
  <si>
    <t>https://rrlco.ir/products/product-view?id=66d96e54e2a30b2f13d0174f</t>
  </si>
  <si>
    <t>https://rrlco.ir/products/product-view?id=671142412383c38116d6003e</t>
  </si>
  <si>
    <t>https://www.digikala.com/product/dkp-3697053/%D8%AF%D8%B3%D8%AA%DA%A9%D8%B4-%D9%85%D8%B1%D8%AF%D8%A7%D9%86%D9%87-%D9%85%D8%AF%D9%84-rt-33/</t>
  </si>
  <si>
    <t xml:space="preserve">https://eshop.eca.ir/%D8%A8%D8%A7%D8%AA%D8%B1%DB%8C-%D9%84%DB%8C%D8%AA%DB%8C%D9%88%D9%85-%D9%BE%D9%84%DB%8C%D9%85%D8%B1/23099-%D8%A8%D8%A7%D8%AA%D8%B1%DB%8C-%D9%84%DB%8C%D8%AA%DB%8C%D9%88%D9%85-%D9%BE%D9%84%DB%8C%D9%85%D8%B1-37v-%D8%B8%D8%B1%D9%81%DB%8C%D8%AA-800mah-%D9%85%D8%A7%D8%B1%DA%A9-grstore-%DA%A9%D8%AF-503443.html </t>
  </si>
  <si>
    <t xml:space="preserve">https://rrlco.ir/products/product-view?id=67081b801b05283d139f1ad7 </t>
  </si>
  <si>
    <t>https://rrlco.ir/products/product-view?id=67081adc1b05283d139f1ac1</t>
  </si>
  <si>
    <t>https://rrlco.ir/products/product-view?id=66d986900bfc75a804d8717a</t>
  </si>
  <si>
    <t>https://rrlco.ir/products/product-view?id=67028f92db36bd9c1691bb9a</t>
  </si>
  <si>
    <t>https://rrlco.ir/products/product-view?id=670eab3f6d71ec247aadcff2</t>
  </si>
  <si>
    <t>مجموع هزینه هر پروژه</t>
  </si>
  <si>
    <t>اعضای گروه</t>
  </si>
  <si>
    <t>JFT Bearing</t>
  </si>
  <si>
    <t>بلبرینگ سوزنی و مفصلی (M3)</t>
  </si>
  <si>
    <t>https://rrlco.ir/products/product-view?id=672652a8a94192ca82c3695b</t>
  </si>
  <si>
    <t>https://rrlco.ir/products/product-view?id=67265452a94192ca82c36979</t>
  </si>
  <si>
    <t>https://rrlco.ir/products/product-view?id=66d96235e2a30b2f13d01485</t>
  </si>
  <si>
    <t>https://rrlco.ir/products/product-view?id=66d96938e2a30b2f13d0163b</t>
  </si>
  <si>
    <t>https://rrlco.ir/products/product-view?id=66d96034e2a30b2f13d0136a</t>
  </si>
  <si>
    <t>https://rrlco.ir/products/product-view?id=672657eaa94192ca82c36a54</t>
  </si>
  <si>
    <t>https://rrlco.ir/products/product-view?id=6711665242e17e8549173b8f</t>
  </si>
  <si>
    <t>لوازم التحریر</t>
  </si>
  <si>
    <t>https://rrlco.ir/products/product-view?id=67265ae7a94192ca82c36ae2</t>
  </si>
  <si>
    <t>https://asiavend.com/product/tcb-3s-2200mah-35c-lipo-battery-t-plug/</t>
  </si>
  <si>
    <t>جمع کل قطعات</t>
  </si>
  <si>
    <t>جمع قطعات موجود</t>
  </si>
  <si>
    <t>جمع قطعات نیاز به تهیه</t>
  </si>
  <si>
    <t>https://rrlco.ir/products/product-view?id=67081b801b05283d139f1ad7</t>
  </si>
  <si>
    <t>https://rrlco.ir/products/product-view?id=67081bf91b05283d139f1ae3</t>
  </si>
  <si>
    <t>https://rrlco.ir/products/product-view?id=6723e23494e23685f35add68</t>
  </si>
  <si>
    <t>https://rrlco.ir/products/product-view?id=67265fc8a94192ca82c36b57</t>
  </si>
  <si>
    <t>https://rrlco.ir/products/product-view?id=67266076a94192ca82c36b6b</t>
  </si>
  <si>
    <t>https://rrlco.ir/products/product-view?id=67266347a94192ca82c36c7c</t>
  </si>
  <si>
    <t>https://rrlco.ir/products/product-view?id=66d979ab0bfc75a804d86a6e</t>
  </si>
  <si>
    <t>https://rrlco.ir/products/product-view?id=672663daa94192ca82c36c87</t>
  </si>
  <si>
    <t>https://polycomposite.ir/product/epoxy/</t>
  </si>
  <si>
    <t>https://rrlco.ir/products/product-view?id=670ead2c6d71ec247aadd015</t>
  </si>
  <si>
    <t>https://rrlco.ir/products/product-view?id=66d96f43e2a30b2f13d01793</t>
  </si>
  <si>
    <t>https://rrlco.ir/products/product-view?id=6726657ea94192ca82c36cb1</t>
  </si>
  <si>
    <t>https://rrlco.ir/products/product-view?id=670814151b05283d139f1a21</t>
  </si>
  <si>
    <t>https://rrlco.ir/products/product-view?id=670eb2456d71ec247aadd067</t>
  </si>
  <si>
    <t>https://rrlco.ir/products/product-view?id=6708175d1b05283d139f1a69</t>
  </si>
  <si>
    <t>https://rrlco.ir/products/product-view?id=67081b351b05283d139f1acc</t>
  </si>
  <si>
    <t>https://rrlco.ir/products/product-view?id=672e1763b40b32d8f3c8de30</t>
  </si>
  <si>
    <t>https://www.digikala.com/product/dkp-776510/%D8%A2%D9%87%D9%86-%D8%B1%D8%A8%D8%A7%DB%8C-%D9%86%DB%8C%D9%88%D8%AF%DB%8C%D9%85%DB%8C%D9%88%D9%85-%D9%85%D8%AF%D9%84-%D8%AF%DB%8C%D8%B3%DA%A9%DB%8C-5x2-%D8%A8%D8%B3%D8%AA%D9%87-10-%D8%B9%D8%AF%D8%AF%DB%8C/</t>
  </si>
  <si>
    <t>https://www.digikala.com/product/dkp-9488519/%D8%B3%DB%8C%D9%85-%D9%84%D8%A7%DA%A9%DB%8C-%D9%85%D8%AF%D9%84-r015-%DA%A9%D8%AF-100/</t>
  </si>
  <si>
    <t>https://rrlco.ir/products/product-view?id=6723e29794e23685f35add71</t>
  </si>
  <si>
    <t>https://rrlco.ir/products/product-view?id=67247dc994e23685f35adfae</t>
  </si>
  <si>
    <t>https://rrlco.ir/products/product-view?id=67247bee94e23685f35adfa5</t>
  </si>
  <si>
    <t>https://rrlco.ir/products/product-view?id=66d973270bfc75a804d86859</t>
  </si>
  <si>
    <t>https://rrlco.ir/products/product-view?id=672e1ff7b40b32d8f3c8de9d</t>
  </si>
  <si>
    <t>car refregrator</t>
  </si>
  <si>
    <t>یخچال خودرو</t>
  </si>
  <si>
    <t>portable refrigrator</t>
  </si>
  <si>
    <t>cooling element</t>
  </si>
  <si>
    <t>https://www.digikala.com/product/dkp-2102987/%D8%A7%D9%84%D9%85%D8%A7%D9%86-%D8%AE%D9%86%DA%A9-%DA%A9%D9%86%D9%86%D8%AF%D9%87-%D8%AA%D8%B1%D9%85%D9%88%D8%A7%D9%84%DA%A9%D8%AA%D8%B1%DB%8C%DA%A9-%D9%85%D8%AF%D9%84-tec1-12706/</t>
  </si>
  <si>
    <t>https://www.digikala.com/product/dkp-142550/%DB%8C%D8%AE%D8%AF%D8%A7%D9%86-%D9%85%D8%B3%D8%A7%D9%81%D8%B1%D8%AA%DB%8C-%DA%A9%DB%8C%D8%B4-%D8%AA%D8%B1%D9%85%D9%88%D8%B3-%D9%85%D8%AF%D9%84-55-%D9%84%DB%8C%D8%AA%D8%B1%DB%8C/</t>
  </si>
  <si>
    <t>https://rrlco.ir/products/product-view?id=66d984b50bfc75a804d86ff7-</t>
  </si>
  <si>
    <t>https://rrlco.ir/products/product-view?id=67248cfc94e23685f35ae001</t>
  </si>
  <si>
    <t>https://lionelectronic.ir/products/1504-TSAL6200</t>
  </si>
  <si>
    <t>https://rrlco.ir/products/product-view?id=672e2562b40b32d8f3c8dec8</t>
  </si>
  <si>
    <t>https://www.digikala.com/product/dkp-14322717/%D9%88%D8%A8-%DA%A9%D9%85-%D9%85%D8%AF%D9%84-sleh/</t>
  </si>
  <si>
    <t>https://www.digikala.com/product/dkp-9803302/%D8%AA%D9%81%D9%86%DA%AF-%D8%A8%D8%A7%D8%B2%DB%8C-%D9%85%D8%AF%D9%84-%DA%A9%D9%84%D8%AA-%DA%A9%D8%AF-p-729-2/</t>
  </si>
  <si>
    <t>https://rrlco.ir/products/product-view?id=672e28feb40b32d8f3c8dedd</t>
  </si>
  <si>
    <t>https://rrlco.ir/products/product-view?id=672e2a41b40b32d8f3c8deee</t>
  </si>
  <si>
    <t>https://www.digikala.com/product/dkp-5906897/%D8%AE%D8%A7%D8%B2%D9%86-%D8%A7%D9%84%DA%A9%D8%AA%D8%B1%D9%88%D9%84%DB%8C%D8%AA-10000-%D9%85%DB%8C%DA%A9%D8%B1%D9%88-%D9%81%D8%A7%D8%B1%D8%A7%D8%AF-%D9%81%D9%88%D8%AC%DB%8C-%D9%85%D8%AF%D9%84-50-%D9%88%D9%84%D8%AA/</t>
  </si>
  <si>
    <t>https://rrlco.ir/products/product-view?id=670eac8d6d71ec247aadd008</t>
  </si>
  <si>
    <t>https://rrlco.ir/products/product-view?id=6702cf9ec96a51a5ce95e7b0</t>
  </si>
  <si>
    <t>https://rrlco.ir/products/product-view?id=67247b2194e23685f35adf9c</t>
  </si>
  <si>
    <t>https://rrlco.ir/products/product-view?id=672e6642b40b32d8f3c8df9e</t>
  </si>
  <si>
    <t>https://rrlco.ir/products/product-view?id=66d96fe3e2a30b2f13d017ee</t>
  </si>
  <si>
    <t>DC to DC</t>
  </si>
  <si>
    <t>https://rrlco.ir/products/product-view?id=6702d806c96a51a5ce95e7db</t>
  </si>
  <si>
    <t>https://rrlco.ir/products/product-view?id=672e68b6b40b32d8f3c8e020</t>
  </si>
  <si>
    <t>https://www.digikala.com/product/dkp-800391/%D8%AE%D8%A7%DA%A9-%DA%AF%D9%84%D8%AF%D8%A7%D9%86-%D8%B3%D9%88%D8%B1%DB%8C%D9%86-%D8%AE%D8%A7%DA%A9-%D8%B3%D8%A7%DB%8C%D8%B2-%D8%A8%D8%B2%D8%B1%DA%AF-10-%D9%84%DB%8C%D8%AA%D8%B1%DB%8C/</t>
  </si>
  <si>
    <t>https://www.digikala.com/product/dkp-16208482/%DA%AF%D9%84-%D8%B7%D8%A8%DB%8C%D8%B9%DB%8C-%D8%B4%D9%85%D8%B9%D8%AF%D8%A7%D9%86%DB%8C-%D9%85%D8%AF%D9%84-%D8%B9%D8%B7%D8%B1-%D9%86%D8%B9%D9%86%D8%A7%DB%8C%DB%8C-%D8%AF%D8%A7%D9%84%DB%8C%D8%AF%D8%A7/</t>
  </si>
  <si>
    <t>https://rrlco.ir/products/product-view?id=672e6b95b40b32d8f3c8e05e</t>
  </si>
  <si>
    <t>https://rrlco.ir/products/product-view?id=66d981ec0bfc75a804d86e17</t>
  </si>
  <si>
    <t xml:space="preserve">https://rrlco.ir/products/product-view?id=672e6c9db40b32d8f3c8e077 </t>
  </si>
  <si>
    <t>https://rrlco.ir/products/product-view?id=672e6d20b40b32d8f3c8e082</t>
  </si>
  <si>
    <t>https://rrlco.ir/products/product-view?id=672e6df6b40b32d8f3c8e09d</t>
  </si>
  <si>
    <t>https://rrlco.ir/products/product-view?id=670815141b05283d139f1a4b</t>
  </si>
  <si>
    <t>https://rrlco.ir/products/product-view?id=672e6f45b40b32d8f3c8e0ae</t>
  </si>
  <si>
    <t>https://rrlco.ir/products/product-view?id=670288e0db36bd9c1691badf</t>
  </si>
  <si>
    <t>https://rrlco.ir/products/product-view?id=672e713fb40b32d8f3c8e0c2</t>
  </si>
  <si>
    <t>https://www.digikala.com/product/dkp-13339548/%D9%86%D8%AE-%D9%86%D8%A7%D9%85%D8%B1%D8%A6%DB%8C-%D9%85%D8%AF%D9%84-20-%D8%A8%D9%87-%D9%87%D9%85%D8%B1%D8%A7%D9%87-%DA%A9%D8%B4-%D9%86%D8%A7%D9%85%D8%B1%D8%A6%DB%8C/</t>
  </si>
  <si>
    <t>https://www.digikala.com/product/dkp-3839645/%D9%86%D8%AE-%D9%86%D8%A7%D9%85%D8%B1%D8%A6%DB%8C-%D9%85%D8%AF%D9%84-brk-1/</t>
  </si>
  <si>
    <t>سیلیکون بهداشتی سختی 25 یک کیلوگرم</t>
  </si>
  <si>
    <t>https://rrlco.ir/products/product-view?id=672e75e9b40b32d8f3c8e0d1</t>
  </si>
  <si>
    <t>https://roboeq.ir/products/detail/0505001/%D9%85%D8%A7%DA%98%D9%88%D9%84-%D9%82%D8%B7%D8%A8-%D9%86%D9%85%D8%A7-CMPS03/</t>
  </si>
  <si>
    <t>https://www.digikala.com/product/dkp-7261580/%D9%81%DB%8C%D9%84%D8%AA%D8%B1-%D8%AC%D8%A7%D8%B1%D9%88%D8%A8%D8%B1%D9%82%DB%8C-%D8%B1%D8%A8%D8%A7%D8%AA%DB%8C%DA%A9-%D8%B4%DB%8C%D8%A7%D8%A6%D9%88%D9%85%DB%8C-%D9%85%D8%AF%D9%84-xiaomi-vacuum-mop-p-%D9%85%D8%AC%D9%85%D9%88%D8%B9%D9%87-%D8%AF%D9%88-%D8%B9%D8%AF%D8%AF%DB%8C/</t>
  </si>
  <si>
    <t>https://daneshjookit.com/%D9%85%DA%A9%D8%A7%D9%86%DB%8C%DA%A9-%D8%B1%D8%A8%D8%A7%D8%AA%DB%8C%DA%A9-robotic/%D8%A7%D9%86%D9%88%D8%A7%D8%B9-%D9%85%D9%88%D8%AA%D9%88%D8%B1-motor/%D8%A8%D8%B1%D8%A7%D8%B4%D9%84%D8%B3-brushless/3608-a221213t-1000kv-brushless-motor.html</t>
  </si>
  <si>
    <t xml:space="preserve">https://www.digikala.com/product/dkp-7261227/%D8%A8%D8%B1%D8%B3-%DA%A9%D9%86%D8%A7%D8%B1%DB%8C-%D8%AC%D8%A7%D8%B1%D9%88%D8%A8%D8%B1%D9%82%DB%8C-%D8%B1%D8%A8%D8%A7%D8%AA%DB%8C%DA%A9-%D8%B4%DB%8C%D8%A7%D8%A6%D9%88%D9%85%DB%8C-%D9%85%D8%AF%D9%84-styj02ym-%D9%85%D9%86%D8%A7%D8%B3%D8%A8-%D8%A8%D8%B1%D8%A7%DB%8C-%D8%AC%D8%A7%D8%B1%D9%88%D8%A8%D8%B1%D9%82%DB%8C-%D8%B1%D8%A8%D8%A7%D8%AA%DB%8C%DA%A9-xiaomi-vacuum-mop-p </t>
  </si>
  <si>
    <t>https://www.digikala.com/product/dkp-7261125/%D8%A8%D8%B1%D8%B3-%D8%AC%D8%A7%D8%B1%D9%88%D8%A8%D8%B1%D9%82%DB%8C-%D8%B1%D8%A8%D8%A7%D8%AA%DB%8C%DA%A9-%D9%85%D8%AF%D9%84-styj02ym-%D9%85%D9%86%D8%A7%D8%B3%D8%A8-%D8%A8%D8%B1%D8%A7%DB%8C-%D8%AC%D8%A7%D8%B1%D9%88%D8%A8%D8%B1%D9%82%DB%8C-%D8%B1%D8%A8%D8%A7%D8%AA%DB%8C%DA%A9-%D8%B4%DB%8C%D8%A7%D8%A6%D9%88%D9%85%DB%8C-%D9%85%D8%AF%D9%84-vacuum-mop-p/</t>
  </si>
  <si>
    <t xml:space="preserve">https://www.digikala.com/product/dkp-12776184/%DA%86%D8%B1%D8%AE-%D8%B1%D8%A8%D8%A7%D8%AA-%D9%85%D8%AF%D9%84-%D9%87%D8%B1%D8%B2%DA%AF%D8%B1%D8%AF-14-%D8%A8%D8%B3%D8%AA%D9%87-5-%D8%B9%D8%AF%D8%AF%DB%8C/ </t>
  </si>
  <si>
    <t>https://rrlco.ir/products/product-view?id=672f8065b40b32d8f3c8e385</t>
  </si>
  <si>
    <t>https://rrlco.ir/products/product-view?id=672f8235b40b32d8f3c8e3a9</t>
  </si>
  <si>
    <t>سیم جامپر ماده به ماده</t>
  </si>
  <si>
    <t>https://rrlco.ir/products/product-view?id=672f82b0b40b32d8f3c8e3b2</t>
  </si>
  <si>
    <t>جمع کل هزینه ها</t>
  </si>
  <si>
    <t>جمع کل قطعات موجود</t>
  </si>
  <si>
    <t>جمع کل قطعات نیاز به تهیه</t>
  </si>
  <si>
    <t>برآورد کل پروژه های الکترونیک</t>
  </si>
  <si>
    <t>ground Searcher</t>
  </si>
  <si>
    <t>کاوشگر</t>
  </si>
  <si>
    <t>راستین معظمی</t>
  </si>
  <si>
    <t>3D Print Spider Robot</t>
  </si>
  <si>
    <t>LiPo Battery 3cell</t>
  </si>
  <si>
    <t>Heat Bed 21*21</t>
  </si>
  <si>
    <t>Hot End Ender</t>
  </si>
  <si>
    <t>Industerial Power Supply 24V</t>
  </si>
  <si>
    <t>Cooling Fan 30x30x10</t>
  </si>
  <si>
    <t>cooling fan hotend</t>
  </si>
  <si>
    <t>فن حلزونی</t>
  </si>
  <si>
    <t>20x20x500mm</t>
  </si>
  <si>
    <t>20x40x460mm</t>
  </si>
  <si>
    <t>20x40x500mm</t>
  </si>
  <si>
    <t>مهره T مناسب اسلات 6</t>
  </si>
  <si>
    <t>لید اسکرو 50cm قطر 8mm گام 1mm</t>
  </si>
  <si>
    <t>مهره لید اسکرو مناسب</t>
  </si>
  <si>
    <t>صفحه گالوانیزه  70x70</t>
  </si>
  <si>
    <t>Nut</t>
  </si>
  <si>
    <t>مهره M3</t>
  </si>
  <si>
    <t>مهره M4</t>
  </si>
  <si>
    <t>پیچ M4 50mm</t>
  </si>
  <si>
    <t>پیچ m4 40mm</t>
  </si>
  <si>
    <t>پیچ m4 30mm</t>
  </si>
  <si>
    <t>پیچ m4 20mm</t>
  </si>
  <si>
    <t>پیچ m4 10mm</t>
  </si>
  <si>
    <t>پیچ m3 30mm</t>
  </si>
  <si>
    <t>پیچ m3 20mm</t>
  </si>
  <si>
    <t>پیچ m3 10mm</t>
  </si>
  <si>
    <t>تسمه حلقه بسته gt2 عرض 6mm طول 80mm</t>
  </si>
  <si>
    <t>تسمه حلقه بسته gt2 عرض 6mm طول 400mm</t>
  </si>
  <si>
    <t>یاتاقان 8mm</t>
  </si>
  <si>
    <t>پولی gt2 عرض 6mm قطر 8mm</t>
  </si>
  <si>
    <t>پولی gt2 عرض 6mm قطر 4mm</t>
  </si>
  <si>
    <t>پولی gt2 دنده دار</t>
  </si>
  <si>
    <t>پولی gt2 صاف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</si>
</sst>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IRANSans"/>
      <family val="1"/>
    </font>
    <font>
      <sz val="11"/>
      <color theme="1"/>
      <name val="IRANSans"/>
      <family val="1"/>
    </font>
    <font>
      <u/>
      <sz val="11"/>
      <color theme="10"/>
      <name val="Calibri"/>
      <family val="2"/>
      <scheme val="minor"/>
    </font>
    <font>
      <b/>
      <sz val="11"/>
      <color rgb="FF00B050"/>
      <name val="IRANSans"/>
      <family val="1"/>
    </font>
    <font>
      <sz val="11"/>
      <color rgb="FF0070C0"/>
      <name val="IRANSans"/>
      <family val="1"/>
    </font>
    <font>
      <sz val="11"/>
      <color rgb="FFC00000"/>
      <name val="IRANSans"/>
      <family val="1"/>
    </font>
    <font>
      <sz val="11"/>
      <color rgb="FF00B050"/>
      <name val="IRANSans"/>
      <family val="1"/>
    </font>
    <font>
      <sz val="11"/>
      <color theme="1" tint="0.499984740745262"/>
      <name val="IRANSans"/>
      <family val="1"/>
    </font>
    <font>
      <sz val="9"/>
      <color theme="1" tint="0.499984740745262"/>
      <name val="IRANSans"/>
      <family val="1"/>
    </font>
    <font>
      <b/>
      <sz val="11"/>
      <color theme="1" tint="0.499984740745262"/>
      <name val="IRANSans"/>
      <family val="1"/>
    </font>
    <font>
      <sz val="11"/>
      <name val="IRANSans"/>
      <family val="1"/>
    </font>
    <font>
      <b/>
      <sz val="12"/>
      <color theme="1"/>
      <name val="IRANSans"/>
      <family val="1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readingOrder="2"/>
    </xf>
    <xf numFmtId="0" fontId="1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 readingOrder="2"/>
    </xf>
    <xf numFmtId="0" fontId="3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readingOrder="2"/>
    </xf>
    <xf numFmtId="0" fontId="2" fillId="0" borderId="4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5" borderId="1" xfId="0" applyFont="1" applyFill="1" applyBorder="1" applyAlignment="1">
      <alignment horizontal="right" vertical="center"/>
    </xf>
    <xf numFmtId="0" fontId="9" fillId="0" borderId="1" xfId="0" applyFont="1" applyBorder="1" applyAlignment="1">
      <alignment horizontal="right" vertical="center" readingOrder="2"/>
    </xf>
    <xf numFmtId="0" fontId="10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readingOrder="2"/>
    </xf>
    <xf numFmtId="0" fontId="6" fillId="0" borderId="1" xfId="0" applyFont="1" applyBorder="1" applyAlignment="1">
      <alignment horizontal="left" vertical="center" readingOrder="2"/>
    </xf>
    <xf numFmtId="0" fontId="6" fillId="0" borderId="1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1" borderId="1" xfId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readingOrder="2"/>
    </xf>
    <xf numFmtId="0" fontId="11" fillId="11" borderId="1" xfId="0" applyFont="1" applyFill="1" applyBorder="1" applyAlignment="1">
      <alignment horizontal="left" vertical="center" readingOrder="2"/>
    </xf>
    <xf numFmtId="0" fontId="4" fillId="11" borderId="1" xfId="0" applyFont="1" applyFill="1" applyBorder="1" applyAlignment="1">
      <alignment horizontal="right" vertical="center"/>
    </xf>
    <xf numFmtId="0" fontId="6" fillId="11" borderId="1" xfId="0" applyFont="1" applyFill="1" applyBorder="1" applyAlignment="1">
      <alignment horizontal="left" vertical="center" readingOrder="2"/>
    </xf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right" vertical="center" readingOrder="2"/>
    </xf>
    <xf numFmtId="0" fontId="2" fillId="10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 readingOrder="2"/>
    </xf>
    <xf numFmtId="0" fontId="9" fillId="11" borderId="1" xfId="0" applyFont="1" applyFill="1" applyBorder="1" applyAlignment="1">
      <alignment horizontal="right" vertical="center" readingOrder="2"/>
    </xf>
    <xf numFmtId="0" fontId="2" fillId="11" borderId="1" xfId="0" applyFont="1" applyFill="1" applyBorder="1" applyAlignment="1">
      <alignment horizontal="center" vertical="center" readingOrder="2"/>
    </xf>
    <xf numFmtId="0" fontId="4" fillId="11" borderId="1" xfId="0" applyFont="1" applyFill="1" applyBorder="1" applyAlignment="1">
      <alignment horizontal="center" vertical="center" readingOrder="2"/>
    </xf>
    <xf numFmtId="0" fontId="3" fillId="11" borderId="1" xfId="1" applyFill="1" applyBorder="1" applyAlignment="1">
      <alignment horizontal="center" vertical="center" readingOrder="2"/>
    </xf>
    <xf numFmtId="0" fontId="5" fillId="11" borderId="1" xfId="0" applyFont="1" applyFill="1" applyBorder="1" applyAlignment="1">
      <alignment horizontal="center" vertical="center" readingOrder="2"/>
    </xf>
    <xf numFmtId="0" fontId="7" fillId="11" borderId="1" xfId="0" applyFont="1" applyFill="1" applyBorder="1" applyAlignment="1">
      <alignment horizontal="center" vertical="center" readingOrder="2"/>
    </xf>
    <xf numFmtId="0" fontId="7" fillId="11" borderId="1" xfId="0" applyFont="1" applyFill="1" applyBorder="1" applyAlignment="1">
      <alignment horizontal="left" vertical="center" readingOrder="2"/>
    </xf>
    <xf numFmtId="0" fontId="3" fillId="0" borderId="1" xfId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right" vertical="center"/>
    </xf>
    <xf numFmtId="0" fontId="2" fillId="11" borderId="3" xfId="0" applyFont="1" applyFill="1" applyBorder="1" applyAlignment="1">
      <alignment horizontal="right" vertical="center"/>
    </xf>
    <xf numFmtId="0" fontId="2" fillId="11" borderId="4" xfId="0" applyFont="1" applyFill="1" applyBorder="1" applyAlignment="1">
      <alignment horizontal="right" vertical="center"/>
    </xf>
    <xf numFmtId="0" fontId="2" fillId="12" borderId="1" xfId="0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rlco.ir/products/product-view?id=672e28feb40b32d8f3c8dedd" TargetMode="External"/><Relationship Id="rId21" Type="http://schemas.openxmlformats.org/officeDocument/2006/relationships/hyperlink" Target="https://rrlco.ir/products/product-view?id=6702d1d4c96a51a5ce95e7c0" TargetMode="External"/><Relationship Id="rId42" Type="http://schemas.openxmlformats.org/officeDocument/2006/relationships/hyperlink" Target="https://rrlco.ir/products/product-view?id=67265452a94192ca82c36979" TargetMode="External"/><Relationship Id="rId63" Type="http://schemas.openxmlformats.org/officeDocument/2006/relationships/hyperlink" Target="https://rrlco.ir/products/product-view?id=66d96f43e2a30b2f13d01793" TargetMode="External"/><Relationship Id="rId84" Type="http://schemas.openxmlformats.org/officeDocument/2006/relationships/hyperlink" Target="https://rrlco.ir/products/product-view?id=66d984b50bfc75a804d86ff7" TargetMode="External"/><Relationship Id="rId138" Type="http://schemas.openxmlformats.org/officeDocument/2006/relationships/hyperlink" Target="https://rrlco.ir/print3d" TargetMode="External"/><Relationship Id="rId159" Type="http://schemas.openxmlformats.org/officeDocument/2006/relationships/hyperlink" Target="https://www.digikala.com/product/dkp-13339548/%D9%86%D8%AE-%D9%86%D8%A7%D9%85%D8%B1%D8%A6%DB%8C-%D9%85%D8%AF%D9%84-20-%D8%A8%D9%87-%D9%87%D9%85%D8%B1%D8%A7%D9%87-%DA%A9%D8%B4-%D9%86%D8%A7%D9%85%D8%B1%D8%A6%DB%8C/" TargetMode="External"/><Relationship Id="rId170" Type="http://schemas.openxmlformats.org/officeDocument/2006/relationships/hyperlink" Target="https://www.digikala.com/product/dkp-12776184/%DA%86%D8%B1%D8%AE-%D8%B1%D8%A8%D8%A7%D8%AA-%D9%85%D8%AF%D9%84-%D9%87%D8%B1%D8%B2%DA%AF%D8%B1%D8%AF-14-%D8%A8%D8%B3%D8%AA%D9%87-5-%D8%B9%D8%AF%D8%AF%DB%8C/" TargetMode="External"/><Relationship Id="rId191" Type="http://schemas.openxmlformats.org/officeDocument/2006/relationships/hyperlink" Target="https://rrlco.ir/print3d" TargetMode="External"/><Relationship Id="rId107" Type="http://schemas.openxmlformats.org/officeDocument/2006/relationships/hyperlink" Target="https://lionelectronic.ir/products/1504-TSAL6200" TargetMode="External"/><Relationship Id="rId11" Type="http://schemas.openxmlformats.org/officeDocument/2006/relationships/hyperlink" Target="https://rrlco.ir/print3d" TargetMode="External"/><Relationship Id="rId32" Type="http://schemas.openxmlformats.org/officeDocument/2006/relationships/hyperlink" Target="https://rrlco.ir/products/product-view?id=671142412383c38116d6003e" TargetMode="External"/><Relationship Id="rId53" Type="http://schemas.openxmlformats.org/officeDocument/2006/relationships/hyperlink" Target="https://rrlco.ir/products/product-view?id=67081bf91b05283d139f1ae3" TargetMode="External"/><Relationship Id="rId74" Type="http://schemas.openxmlformats.org/officeDocument/2006/relationships/hyperlink" Target="https://rrlco.ir/products/product-view?id=6723e23494e23685f35add68" TargetMode="External"/><Relationship Id="rId128" Type="http://schemas.openxmlformats.org/officeDocument/2006/relationships/hyperlink" Target="https://rrlco.ir/products/product-view?id=66d96034e2a30b2f13d0136a" TargetMode="External"/><Relationship Id="rId149" Type="http://schemas.openxmlformats.org/officeDocument/2006/relationships/hyperlink" Target="https://rrlco.ir/print3d" TargetMode="External"/><Relationship Id="rId5" Type="http://schemas.openxmlformats.org/officeDocument/2006/relationships/hyperlink" Target="https://rrlco.ir/products/product-view?id=66d979ab0bfc75a804d86a6e" TargetMode="External"/><Relationship Id="rId95" Type="http://schemas.openxmlformats.org/officeDocument/2006/relationships/hyperlink" Target="https://rrlco.ir/products/product-view?id=66d973270bfc75a804d86859" TargetMode="External"/><Relationship Id="rId160" Type="http://schemas.openxmlformats.org/officeDocument/2006/relationships/hyperlink" Target="https://www.digikala.com/product/dkp-3839645/%D9%86%D8%AE-%D9%86%D8%A7%D9%85%D8%B1%D8%A6%DB%8C-%D9%85%D8%AF%D9%84-brk-1/" TargetMode="External"/><Relationship Id="rId181" Type="http://schemas.openxmlformats.org/officeDocument/2006/relationships/hyperlink" Target="https://rrlco.ir/print3d" TargetMode="External"/><Relationship Id="rId22" Type="http://schemas.openxmlformats.org/officeDocument/2006/relationships/hyperlink" Target="https://rrlco.ir/products/product-view?id=66d984b50bfc75a804d86ff7" TargetMode="External"/><Relationship Id="rId43" Type="http://schemas.openxmlformats.org/officeDocument/2006/relationships/hyperlink" Target="https://rrlco.ir/products/product-view?id=66d96235e2a30b2f13d01485" TargetMode="External"/><Relationship Id="rId64" Type="http://schemas.openxmlformats.org/officeDocument/2006/relationships/hyperlink" Target="https://rrlco.ir/products/product-view?id=6726657ea94192ca82c36cb1" TargetMode="External"/><Relationship Id="rId118" Type="http://schemas.openxmlformats.org/officeDocument/2006/relationships/hyperlink" Target="https://rrlco.ir/products/product-view?id=672e2a41b40b32d8f3c8deee" TargetMode="External"/><Relationship Id="rId139" Type="http://schemas.openxmlformats.org/officeDocument/2006/relationships/hyperlink" Target="https://rrlco.ir/products/product-view?id=672e6b95b40b32d8f3c8e05e" TargetMode="External"/><Relationship Id="rId85" Type="http://schemas.openxmlformats.org/officeDocument/2006/relationships/hyperlink" Target="https://rrlco.ir/products/product-view?id=67028f92db36bd9c1691bb9a" TargetMode="External"/><Relationship Id="rId150" Type="http://schemas.openxmlformats.org/officeDocument/2006/relationships/hyperlink" Target="https://rrlco.ir/products/product-view?id=672e6f45b40b32d8f3c8e0ae" TargetMode="External"/><Relationship Id="rId171" Type="http://schemas.openxmlformats.org/officeDocument/2006/relationships/hyperlink" Target="https://rrlco.ir/products/product-view?id=66d973270bfc75a804d86859" TargetMode="External"/><Relationship Id="rId12" Type="http://schemas.openxmlformats.org/officeDocument/2006/relationships/hyperlink" Target="https://rrlco.ir/products/product-view?id=670816dc1b05283d139f1a58" TargetMode="External"/><Relationship Id="rId33" Type="http://schemas.openxmlformats.org/officeDocument/2006/relationships/hyperlink" Target="https://www.digikala.com/product/dkp-3697053/%D8%AF%D8%B3%D8%AA%DA%A9%D8%B4-%D9%85%D8%B1%D8%AF%D8%A7%D9%86%D9%87-%D9%85%D8%AF%D9%84-rt-33/" TargetMode="External"/><Relationship Id="rId108" Type="http://schemas.openxmlformats.org/officeDocument/2006/relationships/hyperlink" Target="https://rrlco.ir/print3d" TargetMode="External"/><Relationship Id="rId129" Type="http://schemas.openxmlformats.org/officeDocument/2006/relationships/hyperlink" Target="https://rrlco.ir/products/product-view?id=672e6642b40b32d8f3c8df9e" TargetMode="External"/><Relationship Id="rId54" Type="http://schemas.openxmlformats.org/officeDocument/2006/relationships/hyperlink" Target="https://rrlco.ir/products/product-view?id=6723e23494e23685f35add68" TargetMode="External"/><Relationship Id="rId75" Type="http://schemas.openxmlformats.org/officeDocument/2006/relationships/hyperlink" Target="https://rrlco.ir/products/product-view?id=6726657ea94192ca82c36cb1" TargetMode="External"/><Relationship Id="rId96" Type="http://schemas.openxmlformats.org/officeDocument/2006/relationships/hyperlink" Target="https://www.digikala.com/product/dkp-3697053/%D8%AF%D8%B3%D8%AA%DA%A9%D8%B4-%D9%85%D8%B1%D8%AF%D8%A7%D9%86%D9%87-%D9%85%D8%AF%D9%84-rt-33/" TargetMode="External"/><Relationship Id="rId140" Type="http://schemas.openxmlformats.org/officeDocument/2006/relationships/hyperlink" Target="https://rrlco.ir/products/product-view?id=66d981ec0bfc75a804d86e17" TargetMode="External"/><Relationship Id="rId161" Type="http://schemas.openxmlformats.org/officeDocument/2006/relationships/hyperlink" Target="https://rrlco.ir/products/product-view?id=66d96034e2a30b2f13d0136a" TargetMode="External"/><Relationship Id="rId182" Type="http://schemas.openxmlformats.org/officeDocument/2006/relationships/hyperlink" Target="https://rrlco.ir/products/product-view?id=66d96034e2a30b2f13d0136a" TargetMode="External"/><Relationship Id="rId6" Type="http://schemas.openxmlformats.org/officeDocument/2006/relationships/hyperlink" Target="https://rrlco.ir/products/product-view?id=6708175d1b05283d139f1a69" TargetMode="External"/><Relationship Id="rId23" Type="http://schemas.openxmlformats.org/officeDocument/2006/relationships/hyperlink" Target="https://pteleket.ir/product/%D9%85%D8%A7%DA%98%D9%88%D9%84-%D9%86%D9%85%D8%A7%DB%8C%D8%B4%DA%AF%D8%B1-lcd-tft-%D9%81%D9%88%D9%84-%DA%A9%D8%A7%D9%84%D8%B1-2-2-%D8%A7%DB%8C%D9%86%DA%86/" TargetMode="External"/><Relationship Id="rId119" Type="http://schemas.openxmlformats.org/officeDocument/2006/relationships/hyperlink" Target="https://rrlco.ir/print3d" TargetMode="External"/><Relationship Id="rId44" Type="http://schemas.openxmlformats.org/officeDocument/2006/relationships/hyperlink" Target="https://rrlco.ir/products/product-view?id=66d96938e2a30b2f13d0163b" TargetMode="External"/><Relationship Id="rId65" Type="http://schemas.openxmlformats.org/officeDocument/2006/relationships/hyperlink" Target="https://rrlco.ir/products/product-view?id=670814151b05283d139f1a21" TargetMode="External"/><Relationship Id="rId86" Type="http://schemas.openxmlformats.org/officeDocument/2006/relationships/hyperlink" Target="https://rrlco.ir/products/product-view?id=672e1763b40b32d8f3c8de30" TargetMode="External"/><Relationship Id="rId130" Type="http://schemas.openxmlformats.org/officeDocument/2006/relationships/hyperlink" Target="https://rrlco.ir/products/product-view?id=66d96fe3e2a30b2f13d017ee" TargetMode="External"/><Relationship Id="rId151" Type="http://schemas.openxmlformats.org/officeDocument/2006/relationships/hyperlink" Target="https://rrlco.ir/products/product-view?id=6723e23494e23685f35add68" TargetMode="External"/><Relationship Id="rId172" Type="http://schemas.openxmlformats.org/officeDocument/2006/relationships/hyperlink" Target="https://rrlco.ir/products/product-view?id=672e6642b40b32d8f3c8df9e" TargetMode="External"/><Relationship Id="rId13" Type="http://schemas.openxmlformats.org/officeDocument/2006/relationships/hyperlink" Target="https://rrlco.ir/products/product-view?id=66d972960bfc75a804d86812" TargetMode="External"/><Relationship Id="rId18" Type="http://schemas.openxmlformats.org/officeDocument/2006/relationships/hyperlink" Target="https://rrlco.ir/products/product-view?id=66d962d4e2a30b2f13d014fd" TargetMode="External"/><Relationship Id="rId39" Type="http://schemas.openxmlformats.org/officeDocument/2006/relationships/hyperlink" Target="https://rrlco.ir/print3d" TargetMode="External"/><Relationship Id="rId109" Type="http://schemas.openxmlformats.org/officeDocument/2006/relationships/hyperlink" Target="https://rrlco.ir/products/product-view?id=672e2562b40b32d8f3c8dec8" TargetMode="External"/><Relationship Id="rId34" Type="http://schemas.openxmlformats.org/officeDocument/2006/relationships/hyperlink" Target="https://rrlco.ir/products/product-view?id=67081b801b05283d139f1ad7" TargetMode="External"/><Relationship Id="rId50" Type="http://schemas.openxmlformats.org/officeDocument/2006/relationships/hyperlink" Target="https://rrlco.ir/products/product-view?id=66d972960bfc75a804d86812" TargetMode="External"/><Relationship Id="rId55" Type="http://schemas.openxmlformats.org/officeDocument/2006/relationships/hyperlink" Target="https://rrlco.ir/products/product-view?id=67265fc8a94192ca82c36b57" TargetMode="External"/><Relationship Id="rId76" Type="http://schemas.openxmlformats.org/officeDocument/2006/relationships/hyperlink" Target="https://rrlco.ir/products/product-view?id=6708175d1b05283d139f1a69" TargetMode="External"/><Relationship Id="rId97" Type="http://schemas.openxmlformats.org/officeDocument/2006/relationships/hyperlink" Target="https://rrlco.ir/print3d" TargetMode="External"/><Relationship Id="rId104" Type="http://schemas.openxmlformats.org/officeDocument/2006/relationships/hyperlink" Target="https://www.digikala.com/product/dkp-142550/%DB%8C%D8%AE%D8%AF%D8%A7%D9%86-%D9%85%D8%B3%D8%A7%D9%81%D8%B1%D8%AA%DB%8C-%DA%A9%DB%8C%D8%B4-%D8%AA%D8%B1%D9%85%D9%88%D8%B3-%D9%85%D8%AF%D9%84-55-%D9%84%DB%8C%D8%AA%D8%B1%DB%8C/" TargetMode="External"/><Relationship Id="rId120" Type="http://schemas.openxmlformats.org/officeDocument/2006/relationships/hyperlink" Target="https://rrlco.ir/products/product-view?id=670eac8d6d71ec247aadd008" TargetMode="External"/><Relationship Id="rId125" Type="http://schemas.openxmlformats.org/officeDocument/2006/relationships/hyperlink" Target="https://rrlco.ir/products/product-view?id=67081bf91b05283d139f1ae3" TargetMode="External"/><Relationship Id="rId141" Type="http://schemas.openxmlformats.org/officeDocument/2006/relationships/hyperlink" Target="https://rrlco.ir/print3d" TargetMode="External"/><Relationship Id="rId146" Type="http://schemas.openxmlformats.org/officeDocument/2006/relationships/hyperlink" Target="https://rrlco.ir/products/product-view?id=672663daa94192ca82c36c87" TargetMode="External"/><Relationship Id="rId167" Type="http://schemas.openxmlformats.org/officeDocument/2006/relationships/hyperlink" Target="https://roboeq.ir/products/detail/0505001/%D9%85%D8%A7%DA%98%D9%88%D9%84-%D9%82%D8%B7%D8%A8-%D9%86%D9%85%D8%A7-CMPS03/" TargetMode="External"/><Relationship Id="rId188" Type="http://schemas.openxmlformats.org/officeDocument/2006/relationships/hyperlink" Target="https://rrlco.ir/products/product-view?id=6711665242e17e8549173b8f" TargetMode="External"/><Relationship Id="rId7" Type="http://schemas.openxmlformats.org/officeDocument/2006/relationships/hyperlink" Target="https://rrlco.ir/products/product-view?id=66d97fd50bfc75a804d86ccd" TargetMode="External"/><Relationship Id="rId71" Type="http://schemas.openxmlformats.org/officeDocument/2006/relationships/hyperlink" Target="https://rrlco.ir/products/product-view?id=67081adc1b05283d139f1ac1" TargetMode="External"/><Relationship Id="rId92" Type="http://schemas.openxmlformats.org/officeDocument/2006/relationships/hyperlink" Target="https://rrlco.ir/products/product-view?id=6723e23494e23685f35add68" TargetMode="External"/><Relationship Id="rId162" Type="http://schemas.openxmlformats.org/officeDocument/2006/relationships/hyperlink" Target="https://asiavend.com/product/tcb-3s-2200mah-35c-lipo-battery-t-plug/" TargetMode="External"/><Relationship Id="rId183" Type="http://schemas.openxmlformats.org/officeDocument/2006/relationships/hyperlink" Target="https://rrlco.ir/products/product-view?id=66d96235e2a30b2f13d01485" TargetMode="External"/><Relationship Id="rId2" Type="http://schemas.openxmlformats.org/officeDocument/2006/relationships/hyperlink" Target="https://rrlco.ir/products/product-view?id=670815141b05283d139f1a4b" TargetMode="External"/><Relationship Id="rId29" Type="http://schemas.openxmlformats.org/officeDocument/2006/relationships/hyperlink" Target="https://rrlco.ir/products/product-view?id=670812a81b05283d139f19f7" TargetMode="External"/><Relationship Id="rId24" Type="http://schemas.openxmlformats.org/officeDocument/2006/relationships/hyperlink" Target="https://thecaferobot.com/store/r308-fingerprint-sensor" TargetMode="External"/><Relationship Id="rId40" Type="http://schemas.openxmlformats.org/officeDocument/2006/relationships/hyperlink" Target="https://rrlco.ir/products/product-view?id=670eab3f6d71ec247aadcff2" TargetMode="External"/><Relationship Id="rId45" Type="http://schemas.openxmlformats.org/officeDocument/2006/relationships/hyperlink" Target="https://rrlco.ir/products/product-view?id=66d96034e2a30b2f13d0136a" TargetMode="External"/><Relationship Id="rId66" Type="http://schemas.openxmlformats.org/officeDocument/2006/relationships/hyperlink" Target="https://rrlco.ir/products/product-view?id=66d96034e2a30b2f13d0136a" TargetMode="External"/><Relationship Id="rId87" Type="http://schemas.openxmlformats.org/officeDocument/2006/relationships/hyperlink" Target="https://www.digikala.com/product/dkp-776510/%D8%A2%D9%87%D9%86-%D8%B1%D8%A8%D8%A7%DB%8C-%D9%86%DB%8C%D9%88%D8%AF%DB%8C%D9%85%DB%8C%D9%88%D9%85-%D9%85%D8%AF%D9%84-%D8%AF%DB%8C%D8%B3%DA%A9%DB%8C-5x2-%D8%A8%D8%B3%D8%AA%D9%87-10-%D8%B9%D8%AF%D8%AF%DB%8C/" TargetMode="External"/><Relationship Id="rId110" Type="http://schemas.openxmlformats.org/officeDocument/2006/relationships/hyperlink" Target="https://rrlco.ir/products/product-view?id=6723e23494e23685f35add68" TargetMode="External"/><Relationship Id="rId115" Type="http://schemas.openxmlformats.org/officeDocument/2006/relationships/hyperlink" Target="https://rrlco.ir/products/product-view?id=66d96034e2a30b2f13d0136a" TargetMode="External"/><Relationship Id="rId131" Type="http://schemas.openxmlformats.org/officeDocument/2006/relationships/hyperlink" Target="https://rrlco.ir/products/product-view?id=672e1ff7b40b32d8f3c8de9d" TargetMode="External"/><Relationship Id="rId136" Type="http://schemas.openxmlformats.org/officeDocument/2006/relationships/hyperlink" Target="https://rrlco.ir/products/product-view?id=672657eaa94192ca82c36a54" TargetMode="External"/><Relationship Id="rId157" Type="http://schemas.openxmlformats.org/officeDocument/2006/relationships/hyperlink" Target="https://rrlco.ir/products/product-view?id=672657eaa94192ca82c36a54" TargetMode="External"/><Relationship Id="rId178" Type="http://schemas.openxmlformats.org/officeDocument/2006/relationships/hyperlink" Target="https://rrlco.ir/products/product-view?id=672e6642b40b32d8f3c8df9e" TargetMode="External"/><Relationship Id="rId61" Type="http://schemas.openxmlformats.org/officeDocument/2006/relationships/hyperlink" Target="https://polycomposite.ir/product/epoxy/" TargetMode="External"/><Relationship Id="rId82" Type="http://schemas.openxmlformats.org/officeDocument/2006/relationships/hyperlink" Target="https://rrlco.ir/products/product-view?id=67081bf91b05283d139f1ae3" TargetMode="External"/><Relationship Id="rId152" Type="http://schemas.openxmlformats.org/officeDocument/2006/relationships/hyperlink" Target="https://rrlco.ir/products/product-view?id=67266076a94192ca82c36b6b" TargetMode="External"/><Relationship Id="rId173" Type="http://schemas.openxmlformats.org/officeDocument/2006/relationships/hyperlink" Target="https://rrlco.ir/print3d" TargetMode="External"/><Relationship Id="rId19" Type="http://schemas.openxmlformats.org/officeDocument/2006/relationships/hyperlink" Target="https://rrlco.ir/print3d" TargetMode="External"/><Relationship Id="rId14" Type="http://schemas.openxmlformats.org/officeDocument/2006/relationships/hyperlink" Target="https://rrlco.ir/products/product-view?id=670eaa336d71ec247aadcfb2" TargetMode="External"/><Relationship Id="rId30" Type="http://schemas.openxmlformats.org/officeDocument/2006/relationships/hyperlink" Target="https://rrlco.ir/products/product-view?id=66d962d4e2a30b2f13d014fd" TargetMode="External"/><Relationship Id="rId35" Type="http://schemas.openxmlformats.org/officeDocument/2006/relationships/hyperlink" Target="https://rrlco.ir/products/product-view?id=67081adc1b05283d139f1ac1" TargetMode="External"/><Relationship Id="rId56" Type="http://schemas.openxmlformats.org/officeDocument/2006/relationships/hyperlink" Target="https://rrlco.ir/products/product-view?id=67266076a94192ca82c36b6b" TargetMode="External"/><Relationship Id="rId77" Type="http://schemas.openxmlformats.org/officeDocument/2006/relationships/hyperlink" Target="https://rrlco.ir/products/product-view?id=67081adc1b05283d139f1ac1" TargetMode="External"/><Relationship Id="rId100" Type="http://schemas.openxmlformats.org/officeDocument/2006/relationships/hyperlink" Target="https://rrlco.ir/products/product-view?id=66d972960bfc75a804d86812" TargetMode="External"/><Relationship Id="rId105" Type="http://schemas.openxmlformats.org/officeDocument/2006/relationships/hyperlink" Target="https://rrlco.ir/products/product-view?id=66d984b50bfc75a804d86ff7-" TargetMode="External"/><Relationship Id="rId126" Type="http://schemas.openxmlformats.org/officeDocument/2006/relationships/hyperlink" Target="https://rrlco.ir/products/product-view?id=67081adc1b05283d139f1ac1" TargetMode="External"/><Relationship Id="rId147" Type="http://schemas.openxmlformats.org/officeDocument/2006/relationships/hyperlink" Target="https://rrlco.ir/products/product-view?id=66d96f43e2a30b2f13d01793" TargetMode="External"/><Relationship Id="rId168" Type="http://schemas.openxmlformats.org/officeDocument/2006/relationships/hyperlink" Target="https://daneshjookit.com/%D9%85%DA%A9%D8%A7%D9%86%DB%8C%DA%A9-%D8%B1%D8%A8%D8%A7%D8%AA%DB%8C%DA%A9-robotic/%D8%A7%D9%86%D9%88%D8%A7%D8%B9-%D9%85%D9%88%D8%AA%D9%88%D8%B1-motor/%D8%A8%D8%B1%D8%A7%D8%B4%D9%84%D8%B3-brushless/3608-a221213t-1000kv-brushless-motor.html" TargetMode="External"/><Relationship Id="rId8" Type="http://schemas.openxmlformats.org/officeDocument/2006/relationships/hyperlink" Target="https://rrlco.ir/print3d" TargetMode="External"/><Relationship Id="rId51" Type="http://schemas.openxmlformats.org/officeDocument/2006/relationships/hyperlink" Target="https://rrlco.ir/products/product-view?id=67081b801b05283d139f1ad7" TargetMode="External"/><Relationship Id="rId72" Type="http://schemas.openxmlformats.org/officeDocument/2006/relationships/hyperlink" Target="https://rrlco.ir/products/product-view?id=670eab3f6d71ec247aadcff2" TargetMode="External"/><Relationship Id="rId93" Type="http://schemas.openxmlformats.org/officeDocument/2006/relationships/hyperlink" Target="https://rrlco.ir/products/product-view?id=671142412383c38116d6003e" TargetMode="External"/><Relationship Id="rId98" Type="http://schemas.openxmlformats.org/officeDocument/2006/relationships/hyperlink" Target="https://asiavend.com/product/tcb-3s-2200mah-35c-lipo-battery-t-plug/" TargetMode="External"/><Relationship Id="rId121" Type="http://schemas.openxmlformats.org/officeDocument/2006/relationships/hyperlink" Target="https://rrlco.ir/products/product-view?id=6702cf9ec96a51a5ce95e7b0" TargetMode="External"/><Relationship Id="rId142" Type="http://schemas.openxmlformats.org/officeDocument/2006/relationships/hyperlink" Target="https://rrlco.ir/products/product-view?id=672e6d20b40b32d8f3c8e082" TargetMode="External"/><Relationship Id="rId163" Type="http://schemas.openxmlformats.org/officeDocument/2006/relationships/hyperlink" Target="https://rrlco.ir/products/product-view?id=66d972960bfc75a804d86812" TargetMode="External"/><Relationship Id="rId184" Type="http://schemas.openxmlformats.org/officeDocument/2006/relationships/hyperlink" Target="https://rrlco.ir/products/product-view?id=672657eaa94192ca82c36a54" TargetMode="External"/><Relationship Id="rId189" Type="http://schemas.openxmlformats.org/officeDocument/2006/relationships/hyperlink" Target="https://rrlco.ir/products/product-view?id=672f8235b40b32d8f3c8e3a9" TargetMode="External"/><Relationship Id="rId3" Type="http://schemas.openxmlformats.org/officeDocument/2006/relationships/hyperlink" Target="https://rrlco.ir/products/product-view?id=66d96938e2a30b2f13d0163b" TargetMode="External"/><Relationship Id="rId25" Type="http://schemas.openxmlformats.org/officeDocument/2006/relationships/hyperlink" Target="https://ickala.com/digital-potentiometer/48568-ad5160.html?srsltid=AfmBOoqFfk9yZn4R1QOI34ms1tf6iIh4aiN-bRJvZkEj1-Q6-pPqZaKr" TargetMode="External"/><Relationship Id="rId46" Type="http://schemas.openxmlformats.org/officeDocument/2006/relationships/hyperlink" Target="https://rrlco.ir/products/product-view?id=672657eaa94192ca82c36a54" TargetMode="External"/><Relationship Id="rId67" Type="http://schemas.openxmlformats.org/officeDocument/2006/relationships/hyperlink" Target="https://rrlco.ir/products/product-view?id=66d979ab0bfc75a804d86a6e" TargetMode="External"/><Relationship Id="rId116" Type="http://schemas.openxmlformats.org/officeDocument/2006/relationships/hyperlink" Target="https://www.digikala.com/product/dkp-9803302/%D8%AA%D9%81%D9%86%DA%AF-%D8%A8%D8%A7%D8%B2%DB%8C-%D9%85%D8%AF%D9%84-%DA%A9%D9%84%D8%AA-%DA%A9%D8%AF-p-729-2/" TargetMode="External"/><Relationship Id="rId137" Type="http://schemas.openxmlformats.org/officeDocument/2006/relationships/hyperlink" Target="https://rrlco.ir/products/product-view?id=66d96034e2a30b2f13d0136a" TargetMode="External"/><Relationship Id="rId158" Type="http://schemas.openxmlformats.org/officeDocument/2006/relationships/hyperlink" Target="https://rrlco.ir/products/product-view?id=66d96034e2a30b2f13d0136a" TargetMode="External"/><Relationship Id="rId20" Type="http://schemas.openxmlformats.org/officeDocument/2006/relationships/hyperlink" Target="https://rrlco.ir/print3d" TargetMode="External"/><Relationship Id="rId41" Type="http://schemas.openxmlformats.org/officeDocument/2006/relationships/hyperlink" Target="https://rrlco.ir/products/product-view?id=672652a8a94192ca82c3695b" TargetMode="External"/><Relationship Id="rId62" Type="http://schemas.openxmlformats.org/officeDocument/2006/relationships/hyperlink" Target="https://rrlco.ir/products/product-view?id=670ead2c6d71ec247aadd015" TargetMode="External"/><Relationship Id="rId83" Type="http://schemas.openxmlformats.org/officeDocument/2006/relationships/hyperlink" Target="https://rrlco.ir/products/product-view?id=66d962d4e2a30b2f13d014fd" TargetMode="External"/><Relationship Id="rId88" Type="http://schemas.openxmlformats.org/officeDocument/2006/relationships/hyperlink" Target="https://www.digikala.com/product/dkp-9488519/%D8%B3%DB%8C%D9%85-%D9%84%D8%A7%DA%A9%DB%8C-%D9%85%D8%AF%D9%84-r015-%DA%A9%D8%AF-100/" TargetMode="External"/><Relationship Id="rId111" Type="http://schemas.openxmlformats.org/officeDocument/2006/relationships/hyperlink" Target="https://rrlco.ir/products/product-view?id=66d984b50bfc75a804d86ff7-" TargetMode="External"/><Relationship Id="rId132" Type="http://schemas.openxmlformats.org/officeDocument/2006/relationships/hyperlink" Target="https://rrlco.ir/products/product-view?id=6702d806c96a51a5ce95e7db" TargetMode="External"/><Relationship Id="rId153" Type="http://schemas.openxmlformats.org/officeDocument/2006/relationships/hyperlink" Target="https://rrlco.ir/products/product-view?id=66d96f43e2a30b2f13d01793" TargetMode="External"/><Relationship Id="rId174" Type="http://schemas.openxmlformats.org/officeDocument/2006/relationships/hyperlink" Target="https://rrlco.ir/products/product-view?id=670819f81b05283d139f1ab1" TargetMode="External"/><Relationship Id="rId179" Type="http://schemas.openxmlformats.org/officeDocument/2006/relationships/hyperlink" Target="https://rrlco.ir/products/product-view?id=672e1ff7b40b32d8f3c8de9d" TargetMode="External"/><Relationship Id="rId190" Type="http://schemas.openxmlformats.org/officeDocument/2006/relationships/hyperlink" Target="https://rrlco.ir/products/product-view?id=672f82b0b40b32d8f3c8e3b2" TargetMode="External"/><Relationship Id="rId15" Type="http://schemas.openxmlformats.org/officeDocument/2006/relationships/hyperlink" Target="https://rrlco.ir/products/product-view?id=670819f81b05283d139f1ab1" TargetMode="External"/><Relationship Id="rId36" Type="http://schemas.openxmlformats.org/officeDocument/2006/relationships/hyperlink" Target="https://rrlco.ir/products/product-view?id=66d986900bfc75a804d8717a" TargetMode="External"/><Relationship Id="rId57" Type="http://schemas.openxmlformats.org/officeDocument/2006/relationships/hyperlink" Target="https://rrlco.ir/print3d" TargetMode="External"/><Relationship Id="rId106" Type="http://schemas.openxmlformats.org/officeDocument/2006/relationships/hyperlink" Target="https://rrlco.ir/products/product-view?id=6711665242e17e8549173b8f" TargetMode="External"/><Relationship Id="rId127" Type="http://schemas.openxmlformats.org/officeDocument/2006/relationships/hyperlink" Target="https://rrlco.ir/products/product-view?id=67247b2194e23685f35adf9c" TargetMode="External"/><Relationship Id="rId10" Type="http://schemas.openxmlformats.org/officeDocument/2006/relationships/hyperlink" Target="https://rrlco.ir/print3d" TargetMode="External"/><Relationship Id="rId31" Type="http://schemas.openxmlformats.org/officeDocument/2006/relationships/hyperlink" Target="https://rrlco.ir/products/product-view?id=66d96e54e2a30b2f13d0174f" TargetMode="External"/><Relationship Id="rId52" Type="http://schemas.openxmlformats.org/officeDocument/2006/relationships/hyperlink" Target="https://rrlco.ir/products/product-view?id=671142412383c38116d6003e" TargetMode="External"/><Relationship Id="rId73" Type="http://schemas.openxmlformats.org/officeDocument/2006/relationships/hyperlink" Target="https://rrlco.ir/products/product-view?id=67081bf91b05283d139f1ae3" TargetMode="External"/><Relationship Id="rId78" Type="http://schemas.openxmlformats.org/officeDocument/2006/relationships/hyperlink" Target="https://rrlco.ir/products/product-view?id=670eab3f6d71ec247aadcff2" TargetMode="External"/><Relationship Id="rId94" Type="http://schemas.openxmlformats.org/officeDocument/2006/relationships/hyperlink" Target="https://rrlco.ir/products/product-view?id=6708175d1b05283d139f1a69" TargetMode="External"/><Relationship Id="rId99" Type="http://schemas.openxmlformats.org/officeDocument/2006/relationships/hyperlink" Target="https://rrlco.ir/products/product-view?id=66d984b50bfc75a804d86ff7" TargetMode="External"/><Relationship Id="rId101" Type="http://schemas.openxmlformats.org/officeDocument/2006/relationships/hyperlink" Target="https://rrlco.ir/products/product-view?id=670eaa336d71ec247aadcfb2" TargetMode="External"/><Relationship Id="rId122" Type="http://schemas.openxmlformats.org/officeDocument/2006/relationships/hyperlink" Target="https://rrlco.ir/products/product-view?id=66d96034e2a30b2f13d0136a" TargetMode="External"/><Relationship Id="rId143" Type="http://schemas.openxmlformats.org/officeDocument/2006/relationships/hyperlink" Target="https://rrlco.ir/products/product-view?id=66d962d4e2a30b2f13d014fd" TargetMode="External"/><Relationship Id="rId148" Type="http://schemas.openxmlformats.org/officeDocument/2006/relationships/hyperlink" Target="https://rrlco.ir/products/product-view?id=670815141b05283d139f1a4b" TargetMode="External"/><Relationship Id="rId164" Type="http://schemas.openxmlformats.org/officeDocument/2006/relationships/hyperlink" Target="https://rrlco.ir/products/product-view?id=66d96938e2a30b2f13d0163b" TargetMode="External"/><Relationship Id="rId169" Type="http://schemas.openxmlformats.org/officeDocument/2006/relationships/hyperlink" Target="https://rrlco.ir/print3d" TargetMode="External"/><Relationship Id="rId185" Type="http://schemas.openxmlformats.org/officeDocument/2006/relationships/hyperlink" Target="https://rrlco.ir/products/product-view?id=672f8065b40b32d8f3c8e385" TargetMode="External"/><Relationship Id="rId4" Type="http://schemas.openxmlformats.org/officeDocument/2006/relationships/hyperlink" Target="https://rrlco.ir/products/product-view?id=66d96235e2a30b2f13d01485" TargetMode="External"/><Relationship Id="rId9" Type="http://schemas.openxmlformats.org/officeDocument/2006/relationships/hyperlink" Target="https://rrlco.ir/print3d" TargetMode="External"/><Relationship Id="rId180" Type="http://schemas.openxmlformats.org/officeDocument/2006/relationships/hyperlink" Target="https://rrlco.ir/products/product-view?id=66d96938e2a30b2f13d0163b" TargetMode="External"/><Relationship Id="rId26" Type="http://schemas.openxmlformats.org/officeDocument/2006/relationships/hyperlink" Target="https://rrlco.ir/products/product-view?id=672e6c9db40b32d8f3c8e077" TargetMode="External"/><Relationship Id="rId47" Type="http://schemas.openxmlformats.org/officeDocument/2006/relationships/hyperlink" Target="https://rrlco.ir/products/product-view?id=6711665242e17e8549173b8f" TargetMode="External"/><Relationship Id="rId68" Type="http://schemas.openxmlformats.org/officeDocument/2006/relationships/hyperlink" Target="https://rrlco.ir/products/product-view?id=670eb2456d71ec247aadd067" TargetMode="External"/><Relationship Id="rId89" Type="http://schemas.openxmlformats.org/officeDocument/2006/relationships/hyperlink" Target="https://rrlco.ir/products/product-view?id=6723e29794e23685f35add71" TargetMode="External"/><Relationship Id="rId112" Type="http://schemas.openxmlformats.org/officeDocument/2006/relationships/hyperlink" Target="https://rrlco.ir/products/product-view?id=672657eaa94192ca82c36a54" TargetMode="External"/><Relationship Id="rId133" Type="http://schemas.openxmlformats.org/officeDocument/2006/relationships/hyperlink" Target="https://rrlco.ir/products/product-view?id=672e68b6b40b32d8f3c8e020" TargetMode="External"/><Relationship Id="rId154" Type="http://schemas.openxmlformats.org/officeDocument/2006/relationships/hyperlink" Target="https://rrlco.ir/products/product-view?id=670288e0db36bd9c1691badf" TargetMode="External"/><Relationship Id="rId175" Type="http://schemas.openxmlformats.org/officeDocument/2006/relationships/hyperlink" Target="https://rrlco.ir/products/product-view?id=66d962d4e2a30b2f13d014fd" TargetMode="External"/><Relationship Id="rId16" Type="http://schemas.openxmlformats.org/officeDocument/2006/relationships/hyperlink" Target="https://rrlco.ir/products/product-view?id=670812a81b05283d139f19f7" TargetMode="External"/><Relationship Id="rId37" Type="http://schemas.openxmlformats.org/officeDocument/2006/relationships/hyperlink" Target="https://rrlco.ir/products/product-view?id=67028f92db36bd9c1691bb9a" TargetMode="External"/><Relationship Id="rId58" Type="http://schemas.openxmlformats.org/officeDocument/2006/relationships/hyperlink" Target="https://rrlco.ir/products/product-view?id=67266347a94192ca82c36c7c" TargetMode="External"/><Relationship Id="rId79" Type="http://schemas.openxmlformats.org/officeDocument/2006/relationships/hyperlink" Target="https://rrlco.ir/print3d" TargetMode="External"/><Relationship Id="rId102" Type="http://schemas.openxmlformats.org/officeDocument/2006/relationships/hyperlink" Target="https://rrlco.ir/products/product-view?id=672e1ff7b40b32d8f3c8de9d" TargetMode="External"/><Relationship Id="rId123" Type="http://schemas.openxmlformats.org/officeDocument/2006/relationships/hyperlink" Target="https://rrlco.ir/products/product-view?id=672e1763b40b32d8f3c8de30" TargetMode="External"/><Relationship Id="rId144" Type="http://schemas.openxmlformats.org/officeDocument/2006/relationships/hyperlink" Target="https://rrlco.ir/products/product-view?id=672e1ff7b40b32d8f3c8de9d" TargetMode="External"/><Relationship Id="rId90" Type="http://schemas.openxmlformats.org/officeDocument/2006/relationships/hyperlink" Target="https://rrlco.ir/products/product-view?id=67247dc994e23685f35adfae" TargetMode="External"/><Relationship Id="rId165" Type="http://schemas.openxmlformats.org/officeDocument/2006/relationships/hyperlink" Target="https://rrlco.ir/products/product-view?id=66d96235e2a30b2f13d01485" TargetMode="External"/><Relationship Id="rId186" Type="http://schemas.openxmlformats.org/officeDocument/2006/relationships/hyperlink" Target="https://rrlco.ir/products/product-view?id=66d972960bfc75a804d86812" TargetMode="External"/><Relationship Id="rId27" Type="http://schemas.openxmlformats.org/officeDocument/2006/relationships/hyperlink" Target="https://polycomposite.ir/product/%d8%b3%db%8c%d9%84%db%8c%da%a9%d9%88%d9%86-%d8%a8%d9%87%d8%af%d8%a7%d8%b4%d8%aa%db%8c-rtv/" TargetMode="External"/><Relationship Id="rId48" Type="http://schemas.openxmlformats.org/officeDocument/2006/relationships/hyperlink" Target="https://rrlco.ir/products/product-view?id=67265ae7a94192ca82c36ae2" TargetMode="External"/><Relationship Id="rId69" Type="http://schemas.openxmlformats.org/officeDocument/2006/relationships/hyperlink" Target="https://rrlco.ir/print3d" TargetMode="External"/><Relationship Id="rId113" Type="http://schemas.openxmlformats.org/officeDocument/2006/relationships/hyperlink" Target="https://rrlco.ir/print3d" TargetMode="External"/><Relationship Id="rId134" Type="http://schemas.openxmlformats.org/officeDocument/2006/relationships/hyperlink" Target="https://www.digikala.com/product/dkp-800391/%D8%AE%D8%A7%DA%A9-%DA%AF%D9%84%D8%AF%D8%A7%D9%86-%D8%B3%D9%88%D8%B1%DB%8C%D9%86-%D8%AE%D8%A7%DA%A9-%D8%B3%D8%A7%DB%8C%D8%B2-%D8%A8%D8%B2%D8%B1%DA%AF-10-%D9%84%DB%8C%D8%AA%D8%B1%DB%8C/" TargetMode="External"/><Relationship Id="rId80" Type="http://schemas.openxmlformats.org/officeDocument/2006/relationships/hyperlink" Target="https://rrlco.ir/print3d" TargetMode="External"/><Relationship Id="rId155" Type="http://schemas.openxmlformats.org/officeDocument/2006/relationships/hyperlink" Target="https://rrlco.ir/products/product-view?id=672663daa94192ca82c36c87" TargetMode="External"/><Relationship Id="rId176" Type="http://schemas.openxmlformats.org/officeDocument/2006/relationships/hyperlink" Target="https://rrlco.ir/products/product-view?id=670eac8d6d71ec247aadd008" TargetMode="External"/><Relationship Id="rId17" Type="http://schemas.openxmlformats.org/officeDocument/2006/relationships/hyperlink" Target="https://rrlco.ir/products/product-view?id=66d96669e2a30b2f13d01586" TargetMode="External"/><Relationship Id="rId38" Type="http://schemas.openxmlformats.org/officeDocument/2006/relationships/hyperlink" Target="https://rrlco.ir/print3d" TargetMode="External"/><Relationship Id="rId59" Type="http://schemas.openxmlformats.org/officeDocument/2006/relationships/hyperlink" Target="https://rrlco.ir/products/product-view?id=66d979ab0bfc75a804d86a6e" TargetMode="External"/><Relationship Id="rId103" Type="http://schemas.openxmlformats.org/officeDocument/2006/relationships/hyperlink" Target="https://www.digikala.com/product/dkp-2102987/%D8%A7%D9%84%D9%85%D8%A7%D9%86-%D8%AE%D9%86%DA%A9-%DA%A9%D9%86%D9%86%D8%AF%D9%87-%D8%AA%D8%B1%D9%85%D9%88%D8%A7%D9%84%DA%A9%D8%AA%D8%B1%DB%8C%DA%A9-%D9%85%D8%AF%D9%84-tec1-12706/" TargetMode="External"/><Relationship Id="rId124" Type="http://schemas.openxmlformats.org/officeDocument/2006/relationships/hyperlink" Target="https://rrlco.ir/products/product-view?id=67081b351b05283d139f1acc" TargetMode="External"/><Relationship Id="rId70" Type="http://schemas.openxmlformats.org/officeDocument/2006/relationships/hyperlink" Target="https://rrlco.ir/products/product-view?id=67081b801b05283d139f1ad7" TargetMode="External"/><Relationship Id="rId91" Type="http://schemas.openxmlformats.org/officeDocument/2006/relationships/hyperlink" Target="https://rrlco.ir/products/product-view?id=67247bee94e23685f35adfa5" TargetMode="External"/><Relationship Id="rId145" Type="http://schemas.openxmlformats.org/officeDocument/2006/relationships/hyperlink" Target="https://rrlco.ir/products/product-view?id=672e6df6b40b32d8f3c8e09d" TargetMode="External"/><Relationship Id="rId166" Type="http://schemas.openxmlformats.org/officeDocument/2006/relationships/hyperlink" Target="https://rrlco.ir/products/product-view?id=672e75e9b40b32d8f3c8e0d1" TargetMode="External"/><Relationship Id="rId187" Type="http://schemas.openxmlformats.org/officeDocument/2006/relationships/hyperlink" Target="https://rrlco.ir/products/product-view?id=670819f81b05283d139f1ab1" TargetMode="External"/><Relationship Id="rId1" Type="http://schemas.openxmlformats.org/officeDocument/2006/relationships/hyperlink" Target="https://rrlco.ir/products/product-view?id=67248cfc94e23685f35ae001" TargetMode="External"/><Relationship Id="rId28" Type="http://schemas.openxmlformats.org/officeDocument/2006/relationships/hyperlink" Target="https://www.digikala.com/product/dkp-2973495/%D8%A2%DA%98%DB%8C%D8%B1-%D8%AF%D8%B2%D8%AF%DA%AF%DB%8C%D8%B1-%D8%AE%D9%88%D8%AF%D8%B1%D9%88-%D9%85%D8%AF%D9%84-%D9%85%D9%84%D9%88%D8%AF%DB%8C/" TargetMode="External"/><Relationship Id="rId49" Type="http://schemas.openxmlformats.org/officeDocument/2006/relationships/hyperlink" Target="https://asiavend.com/product/tcb-3s-2200mah-35c-lipo-battery-t-plug/" TargetMode="External"/><Relationship Id="rId114" Type="http://schemas.openxmlformats.org/officeDocument/2006/relationships/hyperlink" Target="https://www.digikala.com/product/dkp-14322717/%D9%88%D8%A8-%DA%A9%D9%85-%D9%85%D8%AF%D9%84-sleh/" TargetMode="External"/><Relationship Id="rId60" Type="http://schemas.openxmlformats.org/officeDocument/2006/relationships/hyperlink" Target="https://rrlco.ir/products/product-view?id=672663daa94192ca82c36c87" TargetMode="External"/><Relationship Id="rId81" Type="http://schemas.openxmlformats.org/officeDocument/2006/relationships/hyperlink" Target="https://rrlco.ir/products/product-view?id=67081b351b05283d139f1acc" TargetMode="External"/><Relationship Id="rId135" Type="http://schemas.openxmlformats.org/officeDocument/2006/relationships/hyperlink" Target="https://www.digikala.com/product/dkp-16208482/%DA%AF%D9%84-%D8%B7%D8%A8%DB%8C%D8%B9%DB%8C-%D8%B4%D9%85%D8%B9%D8%AF%D8%A7%D9%86%DB%8C-%D9%85%D8%AF%D9%84-%D8%B9%D8%B7%D8%B1-%D9%86%D8%B9%D9%86%D8%A7%DB%8C%DB%8C-%D8%AF%D8%A7%D9%84%DB%8C%D8%AF%D8%A7/" TargetMode="External"/><Relationship Id="rId156" Type="http://schemas.openxmlformats.org/officeDocument/2006/relationships/hyperlink" Target="https://rrlco.ir/products/product-view?id=672e713fb40b32d8f3c8e0c2" TargetMode="External"/><Relationship Id="rId177" Type="http://schemas.openxmlformats.org/officeDocument/2006/relationships/hyperlink" Target="https://rrlco.ir/products/product-view?id=66d96034e2a30b2f13d013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BC53-064B-4F89-81A0-4F82BCC83621}">
  <dimension ref="A1:T1216"/>
  <sheetViews>
    <sheetView rightToLeft="1" tabSelected="1" topLeftCell="A65" zoomScale="83" zoomScaleNormal="115" workbookViewId="0">
      <selection activeCell="F68" sqref="F68"/>
    </sheetView>
  </sheetViews>
  <sheetFormatPr defaultColWidth="9" defaultRowHeight="20.25" x14ac:dyDescent="0.45"/>
  <cols>
    <col min="1" max="1" width="9.59765625" style="2" bestFit="1" customWidth="1"/>
    <col min="2" max="2" width="27.3984375" style="3" customWidth="1"/>
    <col min="3" max="3" width="24.59765625" style="15" customWidth="1"/>
    <col min="4" max="4" width="22.46484375" style="2" customWidth="1"/>
    <col min="5" max="5" width="30.1328125" style="23" bestFit="1" customWidth="1"/>
    <col min="6" max="6" width="40.796875" style="27" customWidth="1"/>
    <col min="7" max="7" width="5.46484375" style="3" bestFit="1" customWidth="1"/>
    <col min="8" max="8" width="12.265625" style="8" customWidth="1"/>
    <col min="9" max="9" width="9.86328125" style="3" bestFit="1" customWidth="1"/>
    <col min="10" max="10" width="12.3984375" style="3" customWidth="1"/>
    <col min="11" max="11" width="18.1328125" style="3" customWidth="1"/>
    <col min="12" max="12" width="25.265625" style="23" customWidth="1"/>
    <col min="13" max="13" width="12.3984375" style="38" customWidth="1"/>
    <col min="14" max="16384" width="9" style="2"/>
  </cols>
  <sheetData>
    <row r="1" spans="1:20" x14ac:dyDescent="0.45">
      <c r="A1" s="1"/>
      <c r="B1" s="21" t="s">
        <v>17</v>
      </c>
      <c r="C1" s="22" t="s">
        <v>19</v>
      </c>
      <c r="D1" s="21" t="s">
        <v>482</v>
      </c>
      <c r="E1" s="21" t="s">
        <v>13</v>
      </c>
      <c r="F1" s="21" t="s">
        <v>14</v>
      </c>
      <c r="G1" s="21" t="s">
        <v>84</v>
      </c>
      <c r="H1" s="21" t="s">
        <v>15</v>
      </c>
      <c r="I1" s="21" t="s">
        <v>16</v>
      </c>
      <c r="J1" s="21" t="s">
        <v>78</v>
      </c>
      <c r="K1" s="21" t="s">
        <v>83</v>
      </c>
      <c r="L1" s="31"/>
      <c r="M1" s="35" t="s">
        <v>481</v>
      </c>
      <c r="O1" s="62" t="s">
        <v>573</v>
      </c>
      <c r="P1" s="63"/>
      <c r="Q1" s="63"/>
      <c r="R1" s="63"/>
      <c r="S1" s="63"/>
      <c r="T1" s="64"/>
    </row>
    <row r="2" spans="1:20" x14ac:dyDescent="0.45">
      <c r="A2" s="80" t="s">
        <v>11</v>
      </c>
      <c r="B2" s="74" t="s">
        <v>12</v>
      </c>
      <c r="C2" s="71" t="s">
        <v>18</v>
      </c>
      <c r="D2" s="2" t="s">
        <v>22</v>
      </c>
      <c r="E2" s="23" t="s">
        <v>158</v>
      </c>
      <c r="F2" s="27" t="s">
        <v>331</v>
      </c>
      <c r="G2" s="3">
        <v>5</v>
      </c>
      <c r="H2" s="8">
        <v>0</v>
      </c>
      <c r="I2" s="3" cm="1">
        <f t="array" ref="I2:I1216">(G2:G1216*H2:H1216)</f>
        <v>0</v>
      </c>
      <c r="J2" s="3" t="s">
        <v>77</v>
      </c>
      <c r="K2" s="3" t="s">
        <v>471</v>
      </c>
      <c r="L2" s="23" t="s">
        <v>495</v>
      </c>
      <c r="M2" s="36">
        <f>SUM(I2:I13)</f>
        <v>2587500</v>
      </c>
      <c r="O2" s="65" t="s">
        <v>570</v>
      </c>
      <c r="P2" s="66"/>
      <c r="Q2" s="67"/>
      <c r="R2" s="65">
        <f>SUM(M2,M16,M29,M45,M103,M118,M134,M140,M152,M174,M179,M195,M204,M215,M225,M242,M248,M259,M269,M278,M300,M307)</f>
        <v>60003660</v>
      </c>
      <c r="S2" s="66"/>
      <c r="T2" s="67"/>
    </row>
    <row r="3" spans="1:20" s="39" customFormat="1" x14ac:dyDescent="0.45">
      <c r="A3" s="81"/>
      <c r="B3" s="75"/>
      <c r="C3" s="72"/>
      <c r="E3" s="40" t="s">
        <v>333</v>
      </c>
      <c r="F3" s="41" t="s">
        <v>332</v>
      </c>
      <c r="G3" s="42">
        <v>2</v>
      </c>
      <c r="H3" s="43">
        <v>290000</v>
      </c>
      <c r="I3" s="42">
        <v>580000</v>
      </c>
      <c r="J3" s="44" t="s">
        <v>472</v>
      </c>
      <c r="K3" s="45" t="s">
        <v>80</v>
      </c>
      <c r="L3" s="46" t="s">
        <v>496</v>
      </c>
      <c r="M3" s="47">
        <f>SUM(I10)</f>
        <v>7800</v>
      </c>
      <c r="O3" s="68"/>
      <c r="P3" s="69"/>
      <c r="Q3" s="70"/>
      <c r="R3" s="68"/>
      <c r="S3" s="69"/>
      <c r="T3" s="70"/>
    </row>
    <row r="4" spans="1:20" x14ac:dyDescent="0.45">
      <c r="A4" s="81"/>
      <c r="B4" s="75"/>
      <c r="C4" s="72"/>
      <c r="E4" s="23" t="s">
        <v>159</v>
      </c>
      <c r="F4" s="27" t="s">
        <v>334</v>
      </c>
      <c r="G4" s="3">
        <v>1</v>
      </c>
      <c r="H4" s="8">
        <v>280000</v>
      </c>
      <c r="I4" s="3">
        <v>280000</v>
      </c>
      <c r="J4" s="11" t="s">
        <v>473</v>
      </c>
      <c r="K4" s="10" t="s">
        <v>80</v>
      </c>
      <c r="L4" s="23" t="s">
        <v>497</v>
      </c>
      <c r="M4" s="36">
        <f>M2-M3</f>
        <v>2579700</v>
      </c>
      <c r="O4" s="65" t="s">
        <v>571</v>
      </c>
      <c r="P4" s="66"/>
      <c r="Q4" s="67"/>
      <c r="R4" s="65">
        <f>SUM(M3,M17,M30,M46,M104,M119,M135,M141,M153,M175,M180,M196,M205,M216,M226,M243,M249,M260,M270,M279,M301,M308)</f>
        <v>21711400</v>
      </c>
      <c r="S4" s="66"/>
      <c r="T4" s="67"/>
    </row>
    <row r="5" spans="1:20" x14ac:dyDescent="0.45">
      <c r="A5" s="81"/>
      <c r="B5" s="75"/>
      <c r="C5" s="72"/>
      <c r="E5" s="23" t="s">
        <v>160</v>
      </c>
      <c r="F5" s="27" t="s">
        <v>335</v>
      </c>
      <c r="G5" s="3">
        <v>3</v>
      </c>
      <c r="H5" s="8">
        <v>59900</v>
      </c>
      <c r="I5" s="3">
        <v>179700</v>
      </c>
      <c r="J5" s="11" t="s">
        <v>474</v>
      </c>
      <c r="K5" s="10" t="s">
        <v>80</v>
      </c>
      <c r="L5" s="33"/>
      <c r="M5" s="36"/>
      <c r="O5" s="68"/>
      <c r="P5" s="69"/>
      <c r="Q5" s="70"/>
      <c r="R5" s="68"/>
      <c r="S5" s="69"/>
      <c r="T5" s="70"/>
    </row>
    <row r="6" spans="1:20" x14ac:dyDescent="0.45">
      <c r="A6" s="81"/>
      <c r="B6" s="75"/>
      <c r="C6" s="72"/>
      <c r="E6" s="23" t="s">
        <v>152</v>
      </c>
      <c r="F6" s="27" t="s">
        <v>336</v>
      </c>
      <c r="G6" s="3">
        <v>2</v>
      </c>
      <c r="H6" s="8">
        <v>190000</v>
      </c>
      <c r="I6" s="3">
        <v>380000</v>
      </c>
      <c r="J6" s="3" t="s">
        <v>475</v>
      </c>
      <c r="K6" s="10" t="s">
        <v>80</v>
      </c>
      <c r="L6" s="33"/>
      <c r="M6" s="36"/>
      <c r="O6" s="65" t="s">
        <v>572</v>
      </c>
      <c r="P6" s="66"/>
      <c r="Q6" s="67"/>
      <c r="R6" s="65">
        <f>SUM(M4,M18,M31,M47,M105,M120,M136,M142,M154,M176,M181,M197,M206,M217,M227,M244,M250,M261,M271,M280,M302,M309)</f>
        <v>38292260</v>
      </c>
      <c r="S6" s="66"/>
      <c r="T6" s="67"/>
    </row>
    <row r="7" spans="1:20" x14ac:dyDescent="0.45">
      <c r="A7" s="81"/>
      <c r="B7" s="75"/>
      <c r="C7" s="72"/>
      <c r="E7" s="23" t="s">
        <v>150</v>
      </c>
      <c r="F7" s="27" t="s">
        <v>337</v>
      </c>
      <c r="G7" s="3">
        <v>2</v>
      </c>
      <c r="H7" s="8">
        <v>30000</v>
      </c>
      <c r="I7" s="3">
        <v>60000</v>
      </c>
      <c r="J7" s="11" t="s">
        <v>476</v>
      </c>
      <c r="K7" s="10" t="s">
        <v>80</v>
      </c>
      <c r="L7" s="33"/>
      <c r="M7" s="36"/>
      <c r="O7" s="68"/>
      <c r="P7" s="69"/>
      <c r="Q7" s="70"/>
      <c r="R7" s="68"/>
      <c r="S7" s="69"/>
      <c r="T7" s="70"/>
    </row>
    <row r="8" spans="1:20" s="39" customFormat="1" x14ac:dyDescent="0.45">
      <c r="A8" s="81"/>
      <c r="B8" s="75"/>
      <c r="C8" s="72"/>
      <c r="E8" s="40" t="s">
        <v>161</v>
      </c>
      <c r="F8" s="41" t="s">
        <v>338</v>
      </c>
      <c r="G8" s="42">
        <v>1</v>
      </c>
      <c r="H8" s="43">
        <v>60000</v>
      </c>
      <c r="I8" s="42">
        <v>60000</v>
      </c>
      <c r="J8" s="44" t="s">
        <v>477</v>
      </c>
      <c r="K8" s="45" t="s">
        <v>80</v>
      </c>
      <c r="L8" s="48"/>
      <c r="M8" s="47"/>
    </row>
    <row r="9" spans="1:20" x14ac:dyDescent="0.45">
      <c r="A9" s="81"/>
      <c r="B9" s="75"/>
      <c r="C9" s="72"/>
      <c r="E9" s="23" t="s">
        <v>162</v>
      </c>
      <c r="F9" s="27" t="s">
        <v>339</v>
      </c>
      <c r="G9" s="3">
        <v>5</v>
      </c>
      <c r="H9" s="8">
        <v>76000</v>
      </c>
      <c r="I9" s="3">
        <v>380000</v>
      </c>
      <c r="J9" s="11" t="s">
        <v>478</v>
      </c>
      <c r="K9" s="10" t="s">
        <v>80</v>
      </c>
      <c r="L9" s="33"/>
      <c r="M9" s="36"/>
    </row>
    <row r="10" spans="1:20" s="39" customFormat="1" x14ac:dyDescent="0.45">
      <c r="A10" s="81"/>
      <c r="B10" s="75"/>
      <c r="C10" s="72"/>
      <c r="E10" s="40" t="s">
        <v>163</v>
      </c>
      <c r="F10" s="41" t="s">
        <v>340</v>
      </c>
      <c r="G10" s="42">
        <v>20</v>
      </c>
      <c r="H10" s="43">
        <v>390</v>
      </c>
      <c r="I10" s="42">
        <v>7800</v>
      </c>
      <c r="J10" s="44" t="s">
        <v>479</v>
      </c>
      <c r="K10" s="49" t="s">
        <v>81</v>
      </c>
      <c r="L10" s="50"/>
      <c r="M10" s="47"/>
    </row>
    <row r="11" spans="1:20" x14ac:dyDescent="0.45">
      <c r="A11" s="81"/>
      <c r="B11" s="75"/>
      <c r="C11" s="72"/>
      <c r="E11" s="23" t="s">
        <v>164</v>
      </c>
      <c r="F11" s="27" t="s">
        <v>341</v>
      </c>
      <c r="G11" s="3">
        <v>1</v>
      </c>
      <c r="H11" s="30">
        <v>200000</v>
      </c>
      <c r="I11" s="3">
        <v>200000</v>
      </c>
      <c r="J11" s="11" t="s">
        <v>110</v>
      </c>
      <c r="K11" s="10" t="s">
        <v>82</v>
      </c>
      <c r="L11" s="33"/>
      <c r="M11" s="36"/>
    </row>
    <row r="12" spans="1:20" x14ac:dyDescent="0.45">
      <c r="A12" s="81"/>
      <c r="B12" s="75"/>
      <c r="C12" s="72"/>
      <c r="E12" s="23" t="s">
        <v>165</v>
      </c>
      <c r="F12" s="27" t="s">
        <v>342</v>
      </c>
      <c r="G12" s="3">
        <v>1</v>
      </c>
      <c r="H12" s="30">
        <v>200000</v>
      </c>
      <c r="I12" s="3">
        <v>200000</v>
      </c>
      <c r="J12" s="11" t="s">
        <v>110</v>
      </c>
      <c r="K12" s="10" t="s">
        <v>82</v>
      </c>
      <c r="L12" s="33"/>
      <c r="M12" s="36"/>
    </row>
    <row r="13" spans="1:20" s="39" customFormat="1" x14ac:dyDescent="0.45">
      <c r="A13" s="81"/>
      <c r="B13" s="76"/>
      <c r="C13" s="73"/>
      <c r="E13" s="40" t="s">
        <v>170</v>
      </c>
      <c r="F13" s="41" t="s">
        <v>343</v>
      </c>
      <c r="G13" s="42">
        <v>1</v>
      </c>
      <c r="H13" s="43">
        <v>260000</v>
      </c>
      <c r="I13" s="42">
        <v>260000</v>
      </c>
      <c r="J13" s="44" t="s">
        <v>480</v>
      </c>
      <c r="K13" s="45" t="s">
        <v>80</v>
      </c>
      <c r="L13" s="48"/>
      <c r="M13" s="47"/>
    </row>
    <row r="14" spans="1:20" x14ac:dyDescent="0.45">
      <c r="A14" s="81"/>
      <c r="I14" s="3">
        <v>0</v>
      </c>
      <c r="M14" s="36"/>
    </row>
    <row r="15" spans="1:20" s="17" customFormat="1" x14ac:dyDescent="0.45">
      <c r="A15" s="81"/>
      <c r="B15" s="18"/>
      <c r="C15" s="19"/>
      <c r="E15" s="24"/>
      <c r="F15" s="28"/>
      <c r="G15" s="18"/>
      <c r="H15" s="20"/>
      <c r="I15" s="18">
        <v>0</v>
      </c>
      <c r="J15" s="18"/>
      <c r="K15" s="18"/>
      <c r="L15" s="24"/>
      <c r="M15" s="37"/>
    </row>
    <row r="16" spans="1:20" s="39" customFormat="1" x14ac:dyDescent="0.45">
      <c r="A16" s="81"/>
      <c r="B16" s="74" t="s">
        <v>20</v>
      </c>
      <c r="C16" s="71" t="s">
        <v>21</v>
      </c>
      <c r="D16" s="51" t="s">
        <v>23</v>
      </c>
      <c r="E16" s="40" t="s">
        <v>53</v>
      </c>
      <c r="F16" s="41" t="s">
        <v>344</v>
      </c>
      <c r="G16" s="42">
        <v>2</v>
      </c>
      <c r="H16" s="43">
        <v>550000</v>
      </c>
      <c r="I16" s="42">
        <v>1100000</v>
      </c>
      <c r="J16" s="44" t="s">
        <v>488</v>
      </c>
      <c r="K16" s="49" t="s">
        <v>81</v>
      </c>
      <c r="L16" s="40" t="s">
        <v>495</v>
      </c>
      <c r="M16" s="47">
        <f>SUM(I16:I26)</f>
        <v>7450000</v>
      </c>
    </row>
    <row r="17" spans="1:13" s="39" customFormat="1" ht="18.399999999999999" customHeight="1" x14ac:dyDescent="0.45">
      <c r="A17" s="81"/>
      <c r="B17" s="75"/>
      <c r="C17" s="72"/>
      <c r="D17" s="51" t="s">
        <v>24</v>
      </c>
      <c r="E17" s="40" t="s">
        <v>324</v>
      </c>
      <c r="F17" s="41" t="s">
        <v>345</v>
      </c>
      <c r="G17" s="42">
        <v>1</v>
      </c>
      <c r="H17" s="43">
        <v>85000</v>
      </c>
      <c r="I17" s="42">
        <v>85000</v>
      </c>
      <c r="J17" s="44" t="s">
        <v>487</v>
      </c>
      <c r="K17" s="49" t="s">
        <v>81</v>
      </c>
      <c r="L17" s="46" t="s">
        <v>496</v>
      </c>
      <c r="M17" s="47">
        <f>SUM(I16:I17,I19,I24)</f>
        <v>4015000</v>
      </c>
    </row>
    <row r="18" spans="1:13" ht="18.399999999999999" customHeight="1" x14ac:dyDescent="0.45">
      <c r="A18" s="81"/>
      <c r="B18" s="75"/>
      <c r="C18" s="72"/>
      <c r="D18" s="4"/>
      <c r="E18" s="52" t="s">
        <v>167</v>
      </c>
      <c r="F18" s="27" t="s">
        <v>346</v>
      </c>
      <c r="G18" s="3">
        <v>1</v>
      </c>
      <c r="H18" s="8">
        <v>290000</v>
      </c>
      <c r="I18" s="3">
        <v>290000</v>
      </c>
      <c r="J18" s="11" t="s">
        <v>489</v>
      </c>
      <c r="K18" s="10" t="s">
        <v>80</v>
      </c>
      <c r="L18" s="23" t="s">
        <v>497</v>
      </c>
      <c r="M18" s="36">
        <f>M16-M17</f>
        <v>3435000</v>
      </c>
    </row>
    <row r="19" spans="1:13" s="39" customFormat="1" ht="18.399999999999999" customHeight="1" x14ac:dyDescent="0.45">
      <c r="A19" s="81"/>
      <c r="B19" s="75"/>
      <c r="C19" s="72"/>
      <c r="D19" s="51"/>
      <c r="E19" s="40" t="s">
        <v>206</v>
      </c>
      <c r="F19" s="41" t="s">
        <v>347</v>
      </c>
      <c r="G19" s="42">
        <v>1</v>
      </c>
      <c r="H19" s="43">
        <v>230000</v>
      </c>
      <c r="I19" s="42">
        <v>230000</v>
      </c>
      <c r="J19" s="44" t="s">
        <v>490</v>
      </c>
      <c r="K19" s="49" t="s">
        <v>81</v>
      </c>
      <c r="L19" s="50"/>
      <c r="M19" s="47"/>
    </row>
    <row r="20" spans="1:13" ht="18.399999999999999" customHeight="1" x14ac:dyDescent="0.45">
      <c r="A20" s="81"/>
      <c r="B20" s="75"/>
      <c r="C20" s="72"/>
      <c r="D20" s="4"/>
      <c r="E20" s="23" t="s">
        <v>318</v>
      </c>
      <c r="F20" s="27" t="s">
        <v>348</v>
      </c>
      <c r="G20" s="3">
        <v>1</v>
      </c>
      <c r="H20" s="8">
        <v>360000</v>
      </c>
      <c r="I20" s="3">
        <v>360000</v>
      </c>
      <c r="J20" s="11" t="s">
        <v>491</v>
      </c>
      <c r="K20" s="10" t="s">
        <v>80</v>
      </c>
      <c r="L20" s="33"/>
      <c r="M20" s="36"/>
    </row>
    <row r="21" spans="1:13" ht="18.399999999999999" customHeight="1" x14ac:dyDescent="0.45">
      <c r="A21" s="81"/>
      <c r="B21" s="75"/>
      <c r="C21" s="72"/>
      <c r="D21" s="4"/>
      <c r="E21" s="23" t="s">
        <v>325</v>
      </c>
      <c r="F21" s="27" t="s">
        <v>349</v>
      </c>
      <c r="G21" s="3">
        <v>1</v>
      </c>
      <c r="H21" s="8">
        <v>380000</v>
      </c>
      <c r="I21" s="3">
        <v>380000</v>
      </c>
      <c r="J21" s="11" t="s">
        <v>486</v>
      </c>
      <c r="K21" s="10" t="s">
        <v>82</v>
      </c>
      <c r="L21" s="33"/>
      <c r="M21" s="36"/>
    </row>
    <row r="22" spans="1:13" ht="18.399999999999999" customHeight="1" x14ac:dyDescent="0.45">
      <c r="A22" s="81"/>
      <c r="B22" s="75"/>
      <c r="C22" s="72"/>
      <c r="D22" s="4"/>
      <c r="E22" s="23" t="s">
        <v>326</v>
      </c>
      <c r="F22" s="27" t="s">
        <v>350</v>
      </c>
      <c r="G22" s="3">
        <v>10</v>
      </c>
      <c r="H22" s="8">
        <v>200000</v>
      </c>
      <c r="I22" s="3">
        <v>2000000</v>
      </c>
      <c r="J22" s="3" t="s">
        <v>492</v>
      </c>
      <c r="K22" s="10" t="s">
        <v>80</v>
      </c>
      <c r="L22" s="33"/>
      <c r="M22" s="36"/>
    </row>
    <row r="23" spans="1:13" ht="18.399999999999999" customHeight="1" x14ac:dyDescent="0.45">
      <c r="A23" s="81"/>
      <c r="B23" s="75"/>
      <c r="C23" s="72"/>
      <c r="D23" s="4"/>
      <c r="E23" s="23" t="s">
        <v>327</v>
      </c>
      <c r="F23" s="27" t="s">
        <v>351</v>
      </c>
      <c r="G23" s="3">
        <v>2</v>
      </c>
      <c r="H23" s="8">
        <v>35000</v>
      </c>
      <c r="I23" s="3">
        <v>70000</v>
      </c>
      <c r="J23" s="11" t="s">
        <v>493</v>
      </c>
      <c r="K23" s="10" t="s">
        <v>80</v>
      </c>
      <c r="L23" s="33"/>
      <c r="M23" s="36"/>
    </row>
    <row r="24" spans="1:13" s="39" customFormat="1" ht="18.399999999999999" customHeight="1" x14ac:dyDescent="0.45">
      <c r="A24" s="81"/>
      <c r="B24" s="75"/>
      <c r="C24" s="72"/>
      <c r="D24" s="51"/>
      <c r="E24" s="40" t="s">
        <v>328</v>
      </c>
      <c r="F24" s="41" t="s">
        <v>352</v>
      </c>
      <c r="G24" s="42">
        <v>1</v>
      </c>
      <c r="H24" s="43">
        <v>2600000</v>
      </c>
      <c r="I24" s="42">
        <v>2600000</v>
      </c>
      <c r="J24" s="44" t="s">
        <v>494</v>
      </c>
      <c r="K24" s="49" t="s">
        <v>81</v>
      </c>
      <c r="L24" s="50"/>
      <c r="M24" s="47"/>
    </row>
    <row r="25" spans="1:13" ht="18.399999999999999" customHeight="1" x14ac:dyDescent="0.45">
      <c r="A25" s="81"/>
      <c r="B25" s="75"/>
      <c r="C25" s="72"/>
      <c r="D25" s="4"/>
      <c r="E25" s="23" t="s">
        <v>92</v>
      </c>
      <c r="F25" s="27" t="s">
        <v>353</v>
      </c>
      <c r="G25" s="3">
        <v>1</v>
      </c>
      <c r="H25" s="8">
        <v>75000</v>
      </c>
      <c r="I25" s="3">
        <v>75000</v>
      </c>
      <c r="J25" s="11" t="s">
        <v>104</v>
      </c>
      <c r="K25" s="10" t="s">
        <v>80</v>
      </c>
      <c r="L25" s="33"/>
      <c r="M25" s="36"/>
    </row>
    <row r="26" spans="1:13" ht="18.399999999999999" customHeight="1" x14ac:dyDescent="0.45">
      <c r="A26" s="81"/>
      <c r="B26" s="76"/>
      <c r="C26" s="73"/>
      <c r="D26" s="4"/>
      <c r="E26" s="23" t="s">
        <v>483</v>
      </c>
      <c r="F26" s="27" t="s">
        <v>484</v>
      </c>
      <c r="G26" s="3">
        <v>1</v>
      </c>
      <c r="H26" s="8">
        <v>260000</v>
      </c>
      <c r="I26" s="3">
        <v>260000</v>
      </c>
      <c r="J26" s="11" t="s">
        <v>485</v>
      </c>
      <c r="K26" s="10" t="s">
        <v>80</v>
      </c>
      <c r="L26" s="33"/>
      <c r="M26" s="36"/>
    </row>
    <row r="27" spans="1:13" x14ac:dyDescent="0.45">
      <c r="A27" s="81"/>
      <c r="I27" s="3">
        <v>0</v>
      </c>
      <c r="M27" s="36"/>
    </row>
    <row r="28" spans="1:13" s="17" customFormat="1" x14ac:dyDescent="0.45">
      <c r="A28" s="81"/>
      <c r="B28" s="18"/>
      <c r="C28" s="19"/>
      <c r="E28" s="24"/>
      <c r="F28" s="28"/>
      <c r="G28" s="18"/>
      <c r="H28" s="20"/>
      <c r="I28" s="18">
        <v>0</v>
      </c>
      <c r="J28" s="18"/>
      <c r="K28" s="18"/>
      <c r="L28" s="24"/>
      <c r="M28" s="37"/>
    </row>
    <row r="29" spans="1:13" x14ac:dyDescent="0.45">
      <c r="A29" s="81"/>
      <c r="B29" s="74" t="s">
        <v>25</v>
      </c>
      <c r="C29" s="71" t="s">
        <v>26</v>
      </c>
      <c r="D29" s="2" t="s">
        <v>27</v>
      </c>
      <c r="E29" s="23" t="s">
        <v>149</v>
      </c>
      <c r="F29" s="27" t="s">
        <v>354</v>
      </c>
      <c r="G29" s="3">
        <v>1</v>
      </c>
      <c r="H29" s="8">
        <v>280000</v>
      </c>
      <c r="I29" s="3">
        <v>280000</v>
      </c>
      <c r="J29" s="11" t="s">
        <v>473</v>
      </c>
      <c r="K29" s="13" t="s">
        <v>81</v>
      </c>
      <c r="L29" s="23" t="s">
        <v>495</v>
      </c>
      <c r="M29" s="36">
        <f>SUM(I29:I42)</f>
        <v>1902000</v>
      </c>
    </row>
    <row r="30" spans="1:13" x14ac:dyDescent="0.45">
      <c r="A30" s="81"/>
      <c r="B30" s="75"/>
      <c r="C30" s="72"/>
      <c r="E30" s="23" t="s">
        <v>150</v>
      </c>
      <c r="F30" s="27" t="s">
        <v>337</v>
      </c>
      <c r="G30" s="3">
        <v>2</v>
      </c>
      <c r="H30" s="8">
        <v>30000</v>
      </c>
      <c r="I30" s="3">
        <v>60000</v>
      </c>
      <c r="J30" s="11" t="s">
        <v>498</v>
      </c>
      <c r="K30" s="13" t="s">
        <v>81</v>
      </c>
      <c r="L30" s="32" t="s">
        <v>496</v>
      </c>
      <c r="M30" s="36">
        <f>SUM(H29:H31,H40:H41)</f>
        <v>608000</v>
      </c>
    </row>
    <row r="31" spans="1:13" x14ac:dyDescent="0.45">
      <c r="A31" s="81"/>
      <c r="B31" s="75"/>
      <c r="C31" s="72"/>
      <c r="E31" s="23" t="s">
        <v>151</v>
      </c>
      <c r="F31" s="27" t="s">
        <v>357</v>
      </c>
      <c r="G31" s="3">
        <v>2</v>
      </c>
      <c r="H31" s="8">
        <v>5000</v>
      </c>
      <c r="I31" s="3">
        <v>10000</v>
      </c>
      <c r="J31" s="11" t="s">
        <v>499</v>
      </c>
      <c r="K31" s="13" t="s">
        <v>81</v>
      </c>
      <c r="L31" s="23" t="s">
        <v>497</v>
      </c>
      <c r="M31" s="36">
        <f>M29-M30</f>
        <v>1294000</v>
      </c>
    </row>
    <row r="32" spans="1:13" x14ac:dyDescent="0.45">
      <c r="A32" s="81"/>
      <c r="B32" s="75"/>
      <c r="C32" s="72"/>
      <c r="E32" s="23" t="s">
        <v>152</v>
      </c>
      <c r="F32" s="27" t="s">
        <v>88</v>
      </c>
      <c r="G32" s="3">
        <v>1</v>
      </c>
      <c r="H32" s="8">
        <v>195000</v>
      </c>
      <c r="I32" s="3">
        <v>195000</v>
      </c>
      <c r="J32" s="11" t="s">
        <v>500</v>
      </c>
      <c r="K32" s="10" t="s">
        <v>80</v>
      </c>
      <c r="M32" s="36"/>
    </row>
    <row r="33" spans="1:13" x14ac:dyDescent="0.45">
      <c r="A33" s="81"/>
      <c r="B33" s="75"/>
      <c r="C33" s="72"/>
      <c r="E33" s="23" t="s">
        <v>153</v>
      </c>
      <c r="F33" s="27" t="s">
        <v>358</v>
      </c>
      <c r="G33" s="3">
        <v>1</v>
      </c>
      <c r="H33" s="8">
        <v>69000</v>
      </c>
      <c r="I33" s="3">
        <v>69000</v>
      </c>
      <c r="J33" s="11" t="s">
        <v>501</v>
      </c>
      <c r="K33" s="10" t="s">
        <v>80</v>
      </c>
      <c r="M33" s="36"/>
    </row>
    <row r="34" spans="1:13" x14ac:dyDescent="0.45">
      <c r="A34" s="81"/>
      <c r="B34" s="75"/>
      <c r="C34" s="72"/>
      <c r="E34" s="23" t="s">
        <v>154</v>
      </c>
      <c r="F34" s="27" t="s">
        <v>359</v>
      </c>
      <c r="G34" s="3">
        <v>1</v>
      </c>
      <c r="H34" s="8">
        <v>24000</v>
      </c>
      <c r="I34" s="3">
        <v>24000</v>
      </c>
      <c r="J34" s="11" t="s">
        <v>502</v>
      </c>
      <c r="K34" s="10" t="s">
        <v>80</v>
      </c>
      <c r="M34" s="36"/>
    </row>
    <row r="35" spans="1:13" x14ac:dyDescent="0.45">
      <c r="A35" s="81"/>
      <c r="B35" s="75"/>
      <c r="C35" s="72"/>
      <c r="E35" s="23" t="s">
        <v>85</v>
      </c>
      <c r="F35" s="27" t="s">
        <v>360</v>
      </c>
      <c r="G35" s="3">
        <v>1</v>
      </c>
      <c r="H35" s="30">
        <v>320000</v>
      </c>
      <c r="I35" s="3">
        <v>320000</v>
      </c>
      <c r="J35" s="11" t="s">
        <v>110</v>
      </c>
      <c r="K35" s="10" t="s">
        <v>82</v>
      </c>
      <c r="M35" s="36"/>
    </row>
    <row r="36" spans="1:13" x14ac:dyDescent="0.45">
      <c r="A36" s="81"/>
      <c r="B36" s="75"/>
      <c r="C36" s="72"/>
      <c r="E36" s="23" t="s">
        <v>155</v>
      </c>
      <c r="F36" s="27" t="s">
        <v>361</v>
      </c>
      <c r="G36" s="3">
        <v>2</v>
      </c>
      <c r="H36" s="8">
        <v>15000</v>
      </c>
      <c r="I36" s="3">
        <v>30000</v>
      </c>
      <c r="J36" s="11" t="s">
        <v>503</v>
      </c>
      <c r="K36" s="10" t="s">
        <v>80</v>
      </c>
      <c r="M36" s="36"/>
    </row>
    <row r="37" spans="1:13" x14ac:dyDescent="0.45">
      <c r="A37" s="81"/>
      <c r="B37" s="75"/>
      <c r="C37" s="72"/>
      <c r="E37" s="23" t="s">
        <v>156</v>
      </c>
      <c r="F37" s="27" t="s">
        <v>72</v>
      </c>
      <c r="G37" s="3">
        <v>10</v>
      </c>
      <c r="H37" s="8">
        <v>15000</v>
      </c>
      <c r="I37" s="3">
        <v>150000</v>
      </c>
      <c r="J37" s="11" t="s">
        <v>504</v>
      </c>
      <c r="K37" s="10" t="s">
        <v>80</v>
      </c>
      <c r="M37" s="36"/>
    </row>
    <row r="38" spans="1:13" x14ac:dyDescent="0.45">
      <c r="A38" s="81"/>
      <c r="B38" s="75"/>
      <c r="C38" s="72"/>
      <c r="E38" s="23" t="s">
        <v>157</v>
      </c>
      <c r="F38" s="27" t="s">
        <v>362</v>
      </c>
      <c r="G38" s="3">
        <v>4</v>
      </c>
      <c r="H38" s="8">
        <v>24000</v>
      </c>
      <c r="I38" s="3">
        <v>96000</v>
      </c>
      <c r="J38" s="11" t="s">
        <v>505</v>
      </c>
      <c r="K38" s="10" t="s">
        <v>80</v>
      </c>
      <c r="M38" s="36"/>
    </row>
    <row r="39" spans="1:13" x14ac:dyDescent="0.45">
      <c r="A39" s="81"/>
      <c r="B39" s="75"/>
      <c r="C39" s="72"/>
      <c r="E39" s="23" t="s">
        <v>329</v>
      </c>
      <c r="F39" s="27" t="s">
        <v>363</v>
      </c>
      <c r="G39" s="3">
        <v>1</v>
      </c>
      <c r="H39" s="8">
        <v>340000</v>
      </c>
      <c r="I39" s="3">
        <v>340000</v>
      </c>
      <c r="J39" s="11" t="s">
        <v>506</v>
      </c>
      <c r="K39" s="10" t="s">
        <v>80</v>
      </c>
      <c r="M39" s="36"/>
    </row>
    <row r="40" spans="1:13" x14ac:dyDescent="0.45">
      <c r="A40" s="81"/>
      <c r="B40" s="75"/>
      <c r="C40" s="72"/>
      <c r="E40" s="23" t="s">
        <v>330</v>
      </c>
      <c r="F40" s="27" t="s">
        <v>364</v>
      </c>
      <c r="G40" s="3">
        <v>1</v>
      </c>
      <c r="H40" s="8">
        <v>63000</v>
      </c>
      <c r="I40" s="3">
        <v>63000</v>
      </c>
      <c r="J40" s="11" t="s">
        <v>507</v>
      </c>
      <c r="K40" s="13" t="s">
        <v>81</v>
      </c>
      <c r="M40" s="36"/>
    </row>
    <row r="41" spans="1:13" x14ac:dyDescent="0.45">
      <c r="A41" s="81"/>
      <c r="B41" s="75"/>
      <c r="C41" s="72"/>
      <c r="E41" s="23" t="s">
        <v>201</v>
      </c>
      <c r="F41" s="27" t="s">
        <v>365</v>
      </c>
      <c r="G41" s="3">
        <v>1</v>
      </c>
      <c r="H41" s="8">
        <v>230000</v>
      </c>
      <c r="I41" s="3">
        <v>230000</v>
      </c>
      <c r="J41" s="11" t="s">
        <v>508</v>
      </c>
      <c r="K41" s="13" t="s">
        <v>81</v>
      </c>
      <c r="M41" s="36"/>
    </row>
    <row r="42" spans="1:13" x14ac:dyDescent="0.45">
      <c r="A42" s="81"/>
      <c r="B42" s="76"/>
      <c r="C42" s="73"/>
      <c r="E42" s="23" t="s">
        <v>355</v>
      </c>
      <c r="F42" s="27" t="s">
        <v>356</v>
      </c>
      <c r="G42" s="3">
        <v>1</v>
      </c>
      <c r="H42" s="8">
        <v>35000</v>
      </c>
      <c r="I42" s="3">
        <v>35000</v>
      </c>
      <c r="J42" s="11" t="s">
        <v>509</v>
      </c>
      <c r="K42" s="10" t="s">
        <v>80</v>
      </c>
      <c r="M42" s="36"/>
    </row>
    <row r="43" spans="1:13" x14ac:dyDescent="0.45">
      <c r="A43" s="81"/>
      <c r="I43" s="3">
        <v>0</v>
      </c>
      <c r="M43" s="36"/>
    </row>
    <row r="44" spans="1:13" s="17" customFormat="1" x14ac:dyDescent="0.45">
      <c r="A44" s="81"/>
      <c r="B44" s="18"/>
      <c r="C44" s="19"/>
      <c r="E44" s="24"/>
      <c r="F44" s="28"/>
      <c r="G44" s="18"/>
      <c r="H44" s="20"/>
      <c r="I44" s="18">
        <v>0</v>
      </c>
      <c r="J44" s="18"/>
      <c r="K44" s="18"/>
      <c r="L44" s="24"/>
      <c r="M44" s="37"/>
    </row>
    <row r="45" spans="1:13" x14ac:dyDescent="0.45">
      <c r="A45" s="81"/>
      <c r="B45" s="74" t="s">
        <v>28</v>
      </c>
      <c r="C45" s="71" t="s">
        <v>29</v>
      </c>
      <c r="D45" s="2" t="s">
        <v>30</v>
      </c>
      <c r="E45" s="23" t="s">
        <v>166</v>
      </c>
      <c r="F45" s="27" t="s">
        <v>366</v>
      </c>
      <c r="G45" s="3">
        <v>1</v>
      </c>
      <c r="H45" s="8">
        <v>364000</v>
      </c>
      <c r="I45" s="3">
        <v>364000</v>
      </c>
      <c r="J45" s="11" t="s">
        <v>510</v>
      </c>
      <c r="K45" s="13" t="s">
        <v>81</v>
      </c>
      <c r="L45" s="23" t="s">
        <v>495</v>
      </c>
      <c r="M45" s="36">
        <f>SUM(I45:I54)</f>
        <v>1659000</v>
      </c>
    </row>
    <row r="46" spans="1:13" x14ac:dyDescent="0.45">
      <c r="A46" s="81"/>
      <c r="B46" s="75"/>
      <c r="C46" s="72"/>
      <c r="E46" s="23" t="s">
        <v>167</v>
      </c>
      <c r="F46" s="27" t="s">
        <v>69</v>
      </c>
      <c r="G46" s="3">
        <v>1</v>
      </c>
      <c r="H46" s="8">
        <v>290000</v>
      </c>
      <c r="I46" s="3">
        <v>290000</v>
      </c>
      <c r="J46" s="11" t="s">
        <v>489</v>
      </c>
      <c r="K46" s="13" t="s">
        <v>81</v>
      </c>
      <c r="L46" s="32" t="s">
        <v>496</v>
      </c>
      <c r="M46" s="36">
        <f>SUM(I45:I54)</f>
        <v>1659000</v>
      </c>
    </row>
    <row r="47" spans="1:13" x14ac:dyDescent="0.45">
      <c r="A47" s="81"/>
      <c r="B47" s="75"/>
      <c r="C47" s="72"/>
      <c r="E47" s="23" t="s">
        <v>156</v>
      </c>
      <c r="F47" s="27" t="s">
        <v>72</v>
      </c>
      <c r="G47" s="3">
        <v>10</v>
      </c>
      <c r="H47" s="8">
        <v>15000</v>
      </c>
      <c r="I47" s="3">
        <v>150000</v>
      </c>
      <c r="J47" s="11" t="s">
        <v>504</v>
      </c>
      <c r="K47" s="13" t="s">
        <v>81</v>
      </c>
      <c r="L47" s="23" t="s">
        <v>497</v>
      </c>
      <c r="M47" s="36">
        <f>M45-M46</f>
        <v>0</v>
      </c>
    </row>
    <row r="48" spans="1:13" x14ac:dyDescent="0.45">
      <c r="A48" s="81"/>
      <c r="B48" s="75"/>
      <c r="C48" s="72"/>
      <c r="E48" s="23" t="s">
        <v>168</v>
      </c>
      <c r="F48" s="27" t="s">
        <v>367</v>
      </c>
      <c r="G48" s="3">
        <v>1</v>
      </c>
      <c r="H48" s="8">
        <v>270000</v>
      </c>
      <c r="I48" s="3">
        <v>270000</v>
      </c>
      <c r="J48" s="11" t="s">
        <v>110</v>
      </c>
      <c r="K48" s="13" t="s">
        <v>81</v>
      </c>
      <c r="M48" s="36"/>
    </row>
    <row r="49" spans="1:13" x14ac:dyDescent="0.45">
      <c r="A49" s="81"/>
      <c r="B49" s="75"/>
      <c r="C49" s="72"/>
      <c r="E49" s="23" t="s">
        <v>150</v>
      </c>
      <c r="F49" s="27" t="s">
        <v>337</v>
      </c>
      <c r="G49" s="3">
        <v>1</v>
      </c>
      <c r="H49" s="8">
        <v>30000</v>
      </c>
      <c r="I49" s="3">
        <v>30000</v>
      </c>
      <c r="J49" s="11" t="s">
        <v>498</v>
      </c>
      <c r="K49" s="13" t="s">
        <v>81</v>
      </c>
      <c r="M49" s="36"/>
    </row>
    <row r="50" spans="1:13" x14ac:dyDescent="0.45">
      <c r="A50" s="81"/>
      <c r="B50" s="75"/>
      <c r="C50" s="72"/>
      <c r="E50" s="23" t="s">
        <v>169</v>
      </c>
      <c r="F50" s="27" t="s">
        <v>338</v>
      </c>
      <c r="G50" s="3">
        <v>1</v>
      </c>
      <c r="H50" s="8">
        <v>60000</v>
      </c>
      <c r="I50" s="3">
        <v>60000</v>
      </c>
      <c r="J50" s="11" t="s">
        <v>477</v>
      </c>
      <c r="K50" s="13" t="s">
        <v>81</v>
      </c>
      <c r="M50" s="36"/>
    </row>
    <row r="51" spans="1:13" x14ac:dyDescent="0.45">
      <c r="A51" s="81"/>
      <c r="B51" s="75"/>
      <c r="C51" s="72"/>
      <c r="E51" s="23" t="s">
        <v>151</v>
      </c>
      <c r="F51" s="27" t="s">
        <v>368</v>
      </c>
      <c r="G51" s="3">
        <v>1</v>
      </c>
      <c r="H51" s="8">
        <v>5000</v>
      </c>
      <c r="I51" s="3">
        <v>5000</v>
      </c>
      <c r="J51" s="11" t="s">
        <v>499</v>
      </c>
      <c r="K51" s="13" t="s">
        <v>81</v>
      </c>
      <c r="M51" s="36"/>
    </row>
    <row r="52" spans="1:13" x14ac:dyDescent="0.45">
      <c r="A52" s="81"/>
      <c r="B52" s="75"/>
      <c r="C52" s="72"/>
      <c r="E52" s="23" t="s">
        <v>152</v>
      </c>
      <c r="F52" s="27" t="s">
        <v>369</v>
      </c>
      <c r="G52" s="3">
        <v>1</v>
      </c>
      <c r="H52" s="8">
        <v>195000</v>
      </c>
      <c r="I52" s="3">
        <v>195000</v>
      </c>
      <c r="J52" s="11" t="s">
        <v>500</v>
      </c>
      <c r="K52" s="13" t="s">
        <v>81</v>
      </c>
      <c r="M52" s="36"/>
    </row>
    <row r="53" spans="1:13" x14ac:dyDescent="0.45">
      <c r="A53" s="81"/>
      <c r="B53" s="75"/>
      <c r="C53" s="72"/>
      <c r="E53" s="23" t="s">
        <v>170</v>
      </c>
      <c r="F53" s="27" t="s">
        <v>343</v>
      </c>
      <c r="G53" s="3">
        <v>1</v>
      </c>
      <c r="H53" s="8">
        <v>260000</v>
      </c>
      <c r="I53" s="3">
        <v>260000</v>
      </c>
      <c r="J53" s="11" t="s">
        <v>480</v>
      </c>
      <c r="K53" s="13" t="s">
        <v>81</v>
      </c>
      <c r="M53" s="36"/>
    </row>
    <row r="54" spans="1:13" x14ac:dyDescent="0.45">
      <c r="A54" s="81"/>
      <c r="B54" s="76"/>
      <c r="C54" s="73"/>
      <c r="E54" s="23" t="s">
        <v>355</v>
      </c>
      <c r="F54" s="27" t="s">
        <v>370</v>
      </c>
      <c r="G54" s="3">
        <v>1</v>
      </c>
      <c r="H54" s="8">
        <v>35000</v>
      </c>
      <c r="I54" s="3">
        <v>35000</v>
      </c>
      <c r="J54" s="11" t="s">
        <v>509</v>
      </c>
      <c r="K54" s="13" t="s">
        <v>81</v>
      </c>
      <c r="M54" s="36"/>
    </row>
    <row r="55" spans="1:13" x14ac:dyDescent="0.45">
      <c r="A55" s="81"/>
      <c r="I55" s="3">
        <v>0</v>
      </c>
      <c r="M55" s="36"/>
    </row>
    <row r="56" spans="1:13" s="17" customFormat="1" x14ac:dyDescent="0.45">
      <c r="A56" s="81"/>
      <c r="B56" s="18"/>
      <c r="C56" s="19"/>
      <c r="E56" s="24"/>
      <c r="F56" s="28"/>
      <c r="G56" s="18"/>
      <c r="H56" s="20"/>
      <c r="I56" s="18">
        <v>0</v>
      </c>
      <c r="J56" s="18"/>
      <c r="K56" s="18"/>
      <c r="L56" s="24"/>
      <c r="M56" s="37"/>
    </row>
    <row r="57" spans="1:13" x14ac:dyDescent="0.45">
      <c r="A57" s="81"/>
      <c r="B57" s="3" t="s">
        <v>31</v>
      </c>
      <c r="C57" s="15" t="s">
        <v>32</v>
      </c>
      <c r="D57" s="2" t="s">
        <v>33</v>
      </c>
      <c r="E57" s="23" t="s">
        <v>127</v>
      </c>
      <c r="F57" s="27" t="s">
        <v>371</v>
      </c>
      <c r="G57" s="3">
        <v>3</v>
      </c>
      <c r="I57" s="3">
        <v>0</v>
      </c>
      <c r="M57" s="36"/>
    </row>
    <row r="58" spans="1:13" x14ac:dyDescent="0.45">
      <c r="A58" s="81"/>
      <c r="E58" s="23" t="s">
        <v>128</v>
      </c>
      <c r="F58" s="27" t="s">
        <v>372</v>
      </c>
      <c r="G58" s="3">
        <v>3</v>
      </c>
      <c r="I58" s="3">
        <v>0</v>
      </c>
      <c r="J58" s="3" t="s">
        <v>129</v>
      </c>
      <c r="M58" s="36"/>
    </row>
    <row r="59" spans="1:13" x14ac:dyDescent="0.45">
      <c r="A59" s="81"/>
      <c r="E59" s="23" t="s">
        <v>132</v>
      </c>
      <c r="F59" s="27" t="s">
        <v>373</v>
      </c>
      <c r="G59" s="3">
        <v>1</v>
      </c>
      <c r="I59" s="3">
        <v>0</v>
      </c>
      <c r="M59" s="36"/>
    </row>
    <row r="60" spans="1:13" x14ac:dyDescent="0.45">
      <c r="A60" s="81"/>
      <c r="E60" s="23" t="s">
        <v>579</v>
      </c>
      <c r="F60" s="27" t="s">
        <v>374</v>
      </c>
      <c r="G60" s="3">
        <v>4</v>
      </c>
      <c r="I60" s="3">
        <v>0</v>
      </c>
      <c r="M60" s="36"/>
    </row>
    <row r="61" spans="1:13" x14ac:dyDescent="0.45">
      <c r="A61" s="81"/>
      <c r="E61" s="23" t="s">
        <v>580</v>
      </c>
      <c r="F61" s="27" t="s">
        <v>375</v>
      </c>
      <c r="G61" s="3">
        <v>1</v>
      </c>
      <c r="I61" s="3">
        <v>0</v>
      </c>
      <c r="M61" s="36"/>
    </row>
    <row r="62" spans="1:13" x14ac:dyDescent="0.45">
      <c r="A62" s="81"/>
      <c r="E62" s="92" t="s">
        <v>133</v>
      </c>
      <c r="F62" s="93" t="s">
        <v>377</v>
      </c>
      <c r="I62" s="3">
        <v>0</v>
      </c>
      <c r="M62" s="36"/>
    </row>
    <row r="63" spans="1:13" x14ac:dyDescent="0.45">
      <c r="A63" s="81"/>
      <c r="E63" s="23" t="s">
        <v>134</v>
      </c>
      <c r="F63" s="27" t="s">
        <v>378</v>
      </c>
      <c r="G63" s="3">
        <v>4</v>
      </c>
      <c r="I63" s="3">
        <v>0</v>
      </c>
      <c r="M63" s="36"/>
    </row>
    <row r="64" spans="1:13" x14ac:dyDescent="0.45">
      <c r="A64" s="81"/>
      <c r="E64" s="23" t="s">
        <v>135</v>
      </c>
      <c r="F64" s="27" t="s">
        <v>379</v>
      </c>
      <c r="G64" s="3">
        <v>5</v>
      </c>
      <c r="I64" s="3">
        <v>0</v>
      </c>
      <c r="M64" s="36"/>
    </row>
    <row r="65" spans="1:13" x14ac:dyDescent="0.45">
      <c r="A65" s="81"/>
      <c r="E65" s="23" t="s">
        <v>581</v>
      </c>
      <c r="F65" s="27" t="s">
        <v>380</v>
      </c>
      <c r="G65" s="3">
        <v>1</v>
      </c>
      <c r="I65" s="3">
        <v>0</v>
      </c>
      <c r="M65" s="36"/>
    </row>
    <row r="66" spans="1:13" x14ac:dyDescent="0.45">
      <c r="A66" s="81"/>
      <c r="E66" s="23" t="s">
        <v>582</v>
      </c>
      <c r="F66" s="27" t="s">
        <v>381</v>
      </c>
      <c r="G66" s="3">
        <v>6</v>
      </c>
      <c r="I66" s="3">
        <v>0</v>
      </c>
      <c r="M66" s="36"/>
    </row>
    <row r="67" spans="1:13" x14ac:dyDescent="0.45">
      <c r="A67" s="81"/>
      <c r="E67" s="23" t="s">
        <v>136</v>
      </c>
      <c r="F67" s="27" t="s">
        <v>382</v>
      </c>
      <c r="G67" s="3">
        <v>1</v>
      </c>
      <c r="I67" s="3">
        <v>0</v>
      </c>
      <c r="M67" s="36"/>
    </row>
    <row r="68" spans="1:13" x14ac:dyDescent="0.45">
      <c r="A68" s="81"/>
      <c r="E68" s="23" t="s">
        <v>137</v>
      </c>
      <c r="F68" s="27" t="s">
        <v>585</v>
      </c>
      <c r="G68" s="3">
        <v>12</v>
      </c>
      <c r="I68" s="3">
        <v>0</v>
      </c>
      <c r="M68" s="36"/>
    </row>
    <row r="69" spans="1:13" x14ac:dyDescent="0.45">
      <c r="A69" s="81"/>
      <c r="E69" s="23" t="s">
        <v>137</v>
      </c>
      <c r="F69" s="27" t="s">
        <v>586</v>
      </c>
      <c r="G69" s="3">
        <v>4</v>
      </c>
      <c r="I69" s="3">
        <v>0</v>
      </c>
      <c r="M69" s="36"/>
    </row>
    <row r="70" spans="1:13" x14ac:dyDescent="0.45">
      <c r="A70" s="81"/>
      <c r="E70" s="23" t="s">
        <v>137</v>
      </c>
      <c r="F70" s="27" t="s">
        <v>587</v>
      </c>
      <c r="G70" s="3">
        <v>1</v>
      </c>
      <c r="I70" s="3">
        <v>0</v>
      </c>
      <c r="M70" s="36"/>
    </row>
    <row r="71" spans="1:13" x14ac:dyDescent="0.45">
      <c r="A71" s="81"/>
      <c r="E71" s="23" t="s">
        <v>138</v>
      </c>
      <c r="F71" s="27" t="s">
        <v>383</v>
      </c>
      <c r="G71" s="3">
        <v>35</v>
      </c>
      <c r="I71" s="3">
        <v>0</v>
      </c>
      <c r="M71" s="36"/>
    </row>
    <row r="72" spans="1:13" x14ac:dyDescent="0.45">
      <c r="A72" s="81"/>
      <c r="E72" s="23" t="s">
        <v>139</v>
      </c>
      <c r="F72" s="27" t="s">
        <v>588</v>
      </c>
      <c r="G72" s="3">
        <v>120</v>
      </c>
      <c r="I72" s="3">
        <v>0</v>
      </c>
      <c r="M72" s="36"/>
    </row>
    <row r="73" spans="1:13" x14ac:dyDescent="0.45">
      <c r="A73" s="81"/>
      <c r="E73" s="23" t="s">
        <v>140</v>
      </c>
      <c r="F73" s="27" t="s">
        <v>589</v>
      </c>
      <c r="G73" s="3">
        <v>2</v>
      </c>
      <c r="I73" s="3">
        <v>0</v>
      </c>
      <c r="M73" s="36"/>
    </row>
    <row r="74" spans="1:13" x14ac:dyDescent="0.45">
      <c r="A74" s="81"/>
      <c r="E74" s="23" t="s">
        <v>141</v>
      </c>
      <c r="F74" s="27" t="s">
        <v>590</v>
      </c>
      <c r="G74" s="3">
        <v>2</v>
      </c>
      <c r="I74" s="3">
        <v>0</v>
      </c>
      <c r="M74" s="36"/>
    </row>
    <row r="75" spans="1:13" x14ac:dyDescent="0.45">
      <c r="A75" s="81"/>
      <c r="E75" s="23" t="s">
        <v>142</v>
      </c>
      <c r="F75" s="27" t="s">
        <v>591</v>
      </c>
      <c r="G75" s="3">
        <v>1</v>
      </c>
      <c r="I75" s="3">
        <v>0</v>
      </c>
      <c r="M75" s="36"/>
    </row>
    <row r="76" spans="1:13" x14ac:dyDescent="0.45">
      <c r="A76" s="81"/>
      <c r="E76" s="23" t="s">
        <v>143</v>
      </c>
      <c r="F76" s="27" t="s">
        <v>602</v>
      </c>
      <c r="G76" s="3">
        <v>50</v>
      </c>
      <c r="I76" s="3">
        <v>0</v>
      </c>
      <c r="M76" s="36"/>
    </row>
    <row r="77" spans="1:13" x14ac:dyDescent="0.45">
      <c r="A77" s="81"/>
      <c r="E77" s="23" t="s">
        <v>143</v>
      </c>
      <c r="F77" s="27" t="s">
        <v>601</v>
      </c>
      <c r="G77" s="3">
        <v>50</v>
      </c>
      <c r="I77" s="3">
        <v>0</v>
      </c>
      <c r="M77" s="36"/>
    </row>
    <row r="78" spans="1:13" x14ac:dyDescent="0.45">
      <c r="A78" s="81"/>
      <c r="E78" s="23" t="s">
        <v>143</v>
      </c>
      <c r="F78" s="27" t="s">
        <v>600</v>
      </c>
      <c r="G78" s="3">
        <v>50</v>
      </c>
      <c r="I78" s="3">
        <v>0</v>
      </c>
      <c r="M78" s="36"/>
    </row>
    <row r="79" spans="1:13" x14ac:dyDescent="0.45">
      <c r="A79" s="81"/>
      <c r="E79" s="23" t="s">
        <v>143</v>
      </c>
      <c r="F79" s="27" t="s">
        <v>599</v>
      </c>
      <c r="G79" s="3">
        <v>50</v>
      </c>
      <c r="I79" s="3">
        <v>0</v>
      </c>
      <c r="M79" s="36"/>
    </row>
    <row r="80" spans="1:13" x14ac:dyDescent="0.45">
      <c r="A80" s="81"/>
      <c r="E80" s="23" t="s">
        <v>143</v>
      </c>
      <c r="F80" s="27" t="s">
        <v>598</v>
      </c>
      <c r="G80" s="3">
        <v>50</v>
      </c>
      <c r="I80" s="3">
        <v>0</v>
      </c>
      <c r="M80" s="36"/>
    </row>
    <row r="81" spans="1:13" x14ac:dyDescent="0.45">
      <c r="A81" s="81"/>
      <c r="E81" s="23" t="s">
        <v>143</v>
      </c>
      <c r="F81" s="27" t="s">
        <v>597</v>
      </c>
      <c r="G81" s="3">
        <v>50</v>
      </c>
      <c r="I81" s="3">
        <v>0</v>
      </c>
      <c r="M81" s="36"/>
    </row>
    <row r="82" spans="1:13" x14ac:dyDescent="0.45">
      <c r="A82" s="81"/>
      <c r="E82" s="23" t="s">
        <v>143</v>
      </c>
      <c r="F82" s="27" t="s">
        <v>596</v>
      </c>
      <c r="G82" s="3">
        <v>50</v>
      </c>
      <c r="I82" s="3">
        <v>0</v>
      </c>
      <c r="M82" s="36"/>
    </row>
    <row r="83" spans="1:13" x14ac:dyDescent="0.45">
      <c r="A83" s="81"/>
      <c r="E83" s="23" t="s">
        <v>143</v>
      </c>
      <c r="F83" s="27" t="s">
        <v>595</v>
      </c>
      <c r="G83" s="3">
        <v>50</v>
      </c>
      <c r="I83" s="3">
        <v>0</v>
      </c>
      <c r="M83" s="36"/>
    </row>
    <row r="84" spans="1:13" x14ac:dyDescent="0.45">
      <c r="A84" s="81"/>
      <c r="E84" s="23" t="s">
        <v>592</v>
      </c>
      <c r="F84" s="27" t="s">
        <v>594</v>
      </c>
      <c r="G84" s="3">
        <v>100</v>
      </c>
      <c r="I84" s="3">
        <v>0</v>
      </c>
      <c r="M84" s="36"/>
    </row>
    <row r="85" spans="1:13" x14ac:dyDescent="0.45">
      <c r="A85" s="81"/>
      <c r="E85" s="23" t="s">
        <v>592</v>
      </c>
      <c r="F85" s="27" t="s">
        <v>593</v>
      </c>
      <c r="G85" s="3">
        <v>100</v>
      </c>
      <c r="I85" s="3">
        <v>0</v>
      </c>
      <c r="M85" s="36"/>
    </row>
    <row r="86" spans="1:13" x14ac:dyDescent="0.45">
      <c r="A86" s="81"/>
      <c r="E86" s="23" t="s">
        <v>144</v>
      </c>
      <c r="F86" s="27" t="s">
        <v>384</v>
      </c>
      <c r="G86" s="3">
        <v>2</v>
      </c>
      <c r="I86" s="3">
        <v>0</v>
      </c>
      <c r="M86" s="36"/>
    </row>
    <row r="87" spans="1:13" x14ac:dyDescent="0.45">
      <c r="A87" s="81"/>
      <c r="E87" s="23" t="s">
        <v>145</v>
      </c>
      <c r="F87" s="27" t="s">
        <v>603</v>
      </c>
      <c r="G87" s="3">
        <v>2</v>
      </c>
      <c r="I87" s="3">
        <v>0</v>
      </c>
      <c r="M87" s="36"/>
    </row>
    <row r="88" spans="1:13" x14ac:dyDescent="0.45">
      <c r="A88" s="81"/>
      <c r="E88" s="23" t="s">
        <v>145</v>
      </c>
      <c r="F88" s="27" t="s">
        <v>604</v>
      </c>
      <c r="G88" s="3">
        <v>2</v>
      </c>
      <c r="I88" s="3">
        <v>0</v>
      </c>
      <c r="M88" s="36"/>
    </row>
    <row r="89" spans="1:13" x14ac:dyDescent="0.45">
      <c r="A89" s="81"/>
      <c r="E89" s="23" t="s">
        <v>57</v>
      </c>
      <c r="F89" s="27" t="s">
        <v>605</v>
      </c>
      <c r="G89" s="3">
        <v>8</v>
      </c>
      <c r="I89" s="3">
        <v>0</v>
      </c>
      <c r="M89" s="36"/>
    </row>
    <row r="90" spans="1:13" x14ac:dyDescent="0.45">
      <c r="A90" s="81"/>
      <c r="E90" s="23" t="s">
        <v>146</v>
      </c>
      <c r="F90" s="27" t="s">
        <v>606</v>
      </c>
      <c r="G90" s="3">
        <v>6</v>
      </c>
      <c r="I90" s="3">
        <v>0</v>
      </c>
      <c r="M90" s="36"/>
    </row>
    <row r="91" spans="1:13" x14ac:dyDescent="0.45">
      <c r="A91" s="81"/>
      <c r="E91" s="23" t="s">
        <v>146</v>
      </c>
      <c r="F91" s="27" t="s">
        <v>607</v>
      </c>
      <c r="G91" s="3">
        <v>2</v>
      </c>
      <c r="I91" s="3">
        <v>0</v>
      </c>
      <c r="M91" s="36"/>
    </row>
    <row r="92" spans="1:13" x14ac:dyDescent="0.45">
      <c r="A92" s="81"/>
      <c r="E92" s="23" t="s">
        <v>146</v>
      </c>
      <c r="F92" s="27" t="s">
        <v>609</v>
      </c>
      <c r="G92" s="3">
        <v>2</v>
      </c>
      <c r="I92" s="3">
        <v>0</v>
      </c>
      <c r="M92" s="36"/>
    </row>
    <row r="93" spans="1:13" x14ac:dyDescent="0.45">
      <c r="A93" s="81"/>
      <c r="E93" s="23" t="s">
        <v>146</v>
      </c>
      <c r="F93" s="27" t="s">
        <v>608</v>
      </c>
      <c r="G93" s="3">
        <v>2</v>
      </c>
      <c r="I93" s="3">
        <v>0</v>
      </c>
      <c r="M93" s="36"/>
    </row>
    <row r="94" spans="1:13" x14ac:dyDescent="0.45">
      <c r="A94" s="81"/>
      <c r="E94" s="23" t="s">
        <v>147</v>
      </c>
      <c r="F94" s="27" t="s">
        <v>385</v>
      </c>
      <c r="G94" s="3">
        <v>5</v>
      </c>
      <c r="I94" s="3">
        <v>0</v>
      </c>
      <c r="M94" s="36"/>
    </row>
    <row r="95" spans="1:13" x14ac:dyDescent="0.45">
      <c r="A95" s="81"/>
      <c r="E95" s="23" t="s">
        <v>148</v>
      </c>
      <c r="F95" s="27" t="s">
        <v>386</v>
      </c>
      <c r="I95" s="3">
        <v>0</v>
      </c>
      <c r="M95" s="36"/>
    </row>
    <row r="96" spans="1:13" x14ac:dyDescent="0.45">
      <c r="A96" s="81"/>
      <c r="E96" s="23" t="s">
        <v>171</v>
      </c>
      <c r="F96" s="27" t="s">
        <v>387</v>
      </c>
      <c r="I96" s="3">
        <v>0</v>
      </c>
      <c r="M96" s="36"/>
    </row>
    <row r="97" spans="1:13" x14ac:dyDescent="0.45">
      <c r="A97" s="81"/>
      <c r="E97" s="23" t="s">
        <v>376</v>
      </c>
      <c r="F97" s="27" t="s">
        <v>388</v>
      </c>
      <c r="I97" s="3">
        <v>0</v>
      </c>
      <c r="M97" s="36"/>
    </row>
    <row r="98" spans="1:13" x14ac:dyDescent="0.45">
      <c r="A98" s="81"/>
      <c r="E98" s="23" t="s">
        <v>389</v>
      </c>
      <c r="F98" s="27" t="s">
        <v>390</v>
      </c>
      <c r="I98" s="3">
        <v>0</v>
      </c>
      <c r="M98" s="36"/>
    </row>
    <row r="99" spans="1:13" x14ac:dyDescent="0.45">
      <c r="A99" s="81"/>
      <c r="E99" s="23" t="s">
        <v>583</v>
      </c>
      <c r="F99" s="27" t="s">
        <v>584</v>
      </c>
      <c r="G99" s="3">
        <v>1</v>
      </c>
      <c r="I99" s="3">
        <v>0</v>
      </c>
      <c r="M99" s="36"/>
    </row>
    <row r="100" spans="1:13" x14ac:dyDescent="0.45">
      <c r="A100" s="81"/>
      <c r="E100" s="23" t="s">
        <v>391</v>
      </c>
      <c r="F100" s="27" t="s">
        <v>392</v>
      </c>
      <c r="I100" s="3">
        <v>0</v>
      </c>
      <c r="M100" s="36"/>
    </row>
    <row r="101" spans="1:13" x14ac:dyDescent="0.45">
      <c r="A101" s="81"/>
      <c r="I101" s="3">
        <v>0</v>
      </c>
      <c r="M101" s="36"/>
    </row>
    <row r="102" spans="1:13" s="17" customFormat="1" x14ac:dyDescent="0.45">
      <c r="A102" s="81"/>
      <c r="B102" s="18"/>
      <c r="C102" s="19"/>
      <c r="E102" s="24"/>
      <c r="F102" s="28"/>
      <c r="G102" s="18"/>
      <c r="H102" s="20"/>
      <c r="I102" s="18">
        <v>0</v>
      </c>
      <c r="J102" s="18"/>
      <c r="K102" s="18"/>
      <c r="L102" s="24"/>
      <c r="M102" s="37"/>
    </row>
    <row r="103" spans="1:13" x14ac:dyDescent="0.45">
      <c r="A103" s="81"/>
      <c r="B103" s="74" t="s">
        <v>34</v>
      </c>
      <c r="C103" s="71" t="s">
        <v>35</v>
      </c>
      <c r="D103" s="2" t="s">
        <v>36</v>
      </c>
      <c r="E103" s="23" t="s">
        <v>134</v>
      </c>
      <c r="F103" s="27" t="s">
        <v>393</v>
      </c>
      <c r="G103" s="3">
        <v>30</v>
      </c>
      <c r="H103" s="8">
        <v>15000</v>
      </c>
      <c r="I103" s="3">
        <v>450000</v>
      </c>
      <c r="J103" s="11" t="s">
        <v>512</v>
      </c>
      <c r="K103" s="10" t="s">
        <v>80</v>
      </c>
      <c r="L103" s="23" t="s">
        <v>495</v>
      </c>
      <c r="M103" s="36">
        <f>SUM(I103:I115)</f>
        <v>2028200</v>
      </c>
    </row>
    <row r="104" spans="1:13" x14ac:dyDescent="0.45">
      <c r="A104" s="81"/>
      <c r="B104" s="75"/>
      <c r="C104" s="72"/>
      <c r="E104" s="23" t="s">
        <v>169</v>
      </c>
      <c r="F104" s="27" t="s">
        <v>338</v>
      </c>
      <c r="G104" s="3">
        <v>1</v>
      </c>
      <c r="H104" s="8">
        <v>60000</v>
      </c>
      <c r="I104" s="3">
        <v>60000</v>
      </c>
      <c r="J104" s="11" t="s">
        <v>477</v>
      </c>
      <c r="K104" s="10" t="s">
        <v>80</v>
      </c>
      <c r="L104" s="32" t="s">
        <v>496</v>
      </c>
      <c r="M104" s="36">
        <f>SUM(I109,I111,I112)</f>
        <v>87700</v>
      </c>
    </row>
    <row r="105" spans="1:13" x14ac:dyDescent="0.45">
      <c r="A105" s="81"/>
      <c r="B105" s="75"/>
      <c r="C105" s="72"/>
      <c r="E105" s="23" t="s">
        <v>170</v>
      </c>
      <c r="F105" s="27" t="s">
        <v>387</v>
      </c>
      <c r="G105" s="3">
        <v>1</v>
      </c>
      <c r="H105" s="8">
        <v>260000</v>
      </c>
      <c r="I105" s="3">
        <v>260000</v>
      </c>
      <c r="J105" s="11" t="s">
        <v>480</v>
      </c>
      <c r="K105" s="10" t="s">
        <v>80</v>
      </c>
      <c r="L105" s="23" t="s">
        <v>497</v>
      </c>
      <c r="M105" s="36">
        <f>M103-M104</f>
        <v>1940500</v>
      </c>
    </row>
    <row r="106" spans="1:13" x14ac:dyDescent="0.45">
      <c r="A106" s="81"/>
      <c r="B106" s="75"/>
      <c r="C106" s="72"/>
      <c r="E106" s="23" t="s">
        <v>172</v>
      </c>
      <c r="F106" s="27" t="s">
        <v>394</v>
      </c>
      <c r="G106" s="3">
        <v>1</v>
      </c>
      <c r="H106" s="8">
        <v>260000</v>
      </c>
      <c r="I106" s="3">
        <v>260000</v>
      </c>
      <c r="J106" s="11" t="s">
        <v>110</v>
      </c>
      <c r="K106" s="10" t="s">
        <v>82</v>
      </c>
      <c r="M106" s="36"/>
    </row>
    <row r="107" spans="1:13" x14ac:dyDescent="0.45">
      <c r="A107" s="81"/>
      <c r="B107" s="75"/>
      <c r="C107" s="72"/>
      <c r="E107" s="23" t="s">
        <v>173</v>
      </c>
      <c r="F107" s="27" t="s">
        <v>395</v>
      </c>
      <c r="G107" s="3">
        <v>1</v>
      </c>
      <c r="H107" s="8">
        <v>200000</v>
      </c>
      <c r="I107" s="3">
        <v>200000</v>
      </c>
      <c r="J107" s="11" t="s">
        <v>110</v>
      </c>
      <c r="K107" s="10" t="s">
        <v>82</v>
      </c>
      <c r="M107" s="36"/>
    </row>
    <row r="108" spans="1:13" x14ac:dyDescent="0.45">
      <c r="A108" s="81"/>
      <c r="B108" s="75"/>
      <c r="C108" s="72"/>
      <c r="E108" s="23" t="s">
        <v>150</v>
      </c>
      <c r="F108" s="27" t="s">
        <v>337</v>
      </c>
      <c r="G108" s="3">
        <v>2</v>
      </c>
      <c r="H108" s="8">
        <v>54000</v>
      </c>
      <c r="I108" s="3">
        <v>108000</v>
      </c>
      <c r="J108" s="11" t="s">
        <v>513</v>
      </c>
      <c r="K108" s="10" t="s">
        <v>80</v>
      </c>
      <c r="M108" s="36"/>
    </row>
    <row r="109" spans="1:13" x14ac:dyDescent="0.45">
      <c r="A109" s="81"/>
      <c r="B109" s="75"/>
      <c r="C109" s="72"/>
      <c r="E109" s="23" t="s">
        <v>151</v>
      </c>
      <c r="F109" s="27" t="s">
        <v>399</v>
      </c>
      <c r="G109" s="3">
        <v>2</v>
      </c>
      <c r="H109" s="8">
        <v>5000</v>
      </c>
      <c r="I109" s="3">
        <v>10000</v>
      </c>
      <c r="J109" s="11" t="s">
        <v>499</v>
      </c>
      <c r="K109" s="13" t="s">
        <v>81</v>
      </c>
      <c r="M109" s="36"/>
    </row>
    <row r="110" spans="1:13" x14ac:dyDescent="0.45">
      <c r="A110" s="81"/>
      <c r="B110" s="75"/>
      <c r="C110" s="72"/>
      <c r="E110" s="52" t="s">
        <v>98</v>
      </c>
      <c r="F110" s="27" t="s">
        <v>322</v>
      </c>
      <c r="G110" s="3">
        <v>1</v>
      </c>
      <c r="H110" s="8">
        <v>180000</v>
      </c>
      <c r="I110" s="3">
        <v>180000</v>
      </c>
      <c r="J110" s="11" t="s">
        <v>109</v>
      </c>
      <c r="K110" s="10" t="s">
        <v>80</v>
      </c>
      <c r="M110" s="36"/>
    </row>
    <row r="111" spans="1:13" x14ac:dyDescent="0.45">
      <c r="A111" s="81"/>
      <c r="B111" s="75"/>
      <c r="C111" s="72"/>
      <c r="E111" s="23" t="s">
        <v>61</v>
      </c>
      <c r="F111" s="27" t="s">
        <v>403</v>
      </c>
      <c r="G111" s="3">
        <v>1</v>
      </c>
      <c r="H111" s="8">
        <v>66000</v>
      </c>
      <c r="I111" s="3">
        <v>66000</v>
      </c>
      <c r="J111" s="11" t="s">
        <v>112</v>
      </c>
      <c r="K111" s="13" t="s">
        <v>81</v>
      </c>
      <c r="M111" s="36"/>
    </row>
    <row r="112" spans="1:13" x14ac:dyDescent="0.45">
      <c r="A112" s="81"/>
      <c r="B112" s="75"/>
      <c r="C112" s="72"/>
      <c r="E112" s="23" t="s">
        <v>174</v>
      </c>
      <c r="F112" s="27" t="s">
        <v>404</v>
      </c>
      <c r="G112" s="3">
        <v>30</v>
      </c>
      <c r="H112" s="8">
        <v>390</v>
      </c>
      <c r="I112" s="3">
        <v>11700</v>
      </c>
      <c r="J112" s="11" t="s">
        <v>479</v>
      </c>
      <c r="K112" s="13" t="s">
        <v>81</v>
      </c>
      <c r="M112" s="36"/>
    </row>
    <row r="113" spans="1:13" x14ac:dyDescent="0.45">
      <c r="A113" s="81"/>
      <c r="B113" s="75"/>
      <c r="C113" s="72"/>
      <c r="E113" s="23" t="s">
        <v>400</v>
      </c>
      <c r="F113" s="27" t="s">
        <v>401</v>
      </c>
      <c r="G113" s="3">
        <v>1</v>
      </c>
      <c r="H113" s="8">
        <v>34500</v>
      </c>
      <c r="I113" s="3">
        <v>34500</v>
      </c>
      <c r="J113" s="11" t="s">
        <v>514</v>
      </c>
      <c r="K113" s="10" t="s">
        <v>80</v>
      </c>
      <c r="M113" s="36"/>
    </row>
    <row r="114" spans="1:13" x14ac:dyDescent="0.45">
      <c r="A114" s="81"/>
      <c r="B114" s="75"/>
      <c r="C114" s="72"/>
      <c r="E114" s="23" t="s">
        <v>396</v>
      </c>
      <c r="F114" s="27" t="s">
        <v>402</v>
      </c>
      <c r="G114" s="3">
        <v>4</v>
      </c>
      <c r="H114" s="8">
        <v>32000</v>
      </c>
      <c r="I114" s="3">
        <v>128000</v>
      </c>
      <c r="J114" s="11" t="s">
        <v>515</v>
      </c>
      <c r="K114" s="10" t="s">
        <v>80</v>
      </c>
      <c r="M114" s="36"/>
    </row>
    <row r="115" spans="1:13" x14ac:dyDescent="0.45">
      <c r="A115" s="81"/>
      <c r="B115" s="76"/>
      <c r="C115" s="73"/>
      <c r="E115" s="23" t="s">
        <v>397</v>
      </c>
      <c r="F115" s="27" t="s">
        <v>398</v>
      </c>
      <c r="G115" s="3">
        <v>1</v>
      </c>
      <c r="H115" s="8">
        <v>260000</v>
      </c>
      <c r="I115" s="3">
        <v>260000</v>
      </c>
      <c r="J115" s="11" t="s">
        <v>516</v>
      </c>
      <c r="K115" s="10" t="s">
        <v>80</v>
      </c>
      <c r="M115" s="36"/>
    </row>
    <row r="116" spans="1:13" x14ac:dyDescent="0.45">
      <c r="A116" s="81"/>
      <c r="I116" s="3">
        <v>0</v>
      </c>
      <c r="M116" s="36"/>
    </row>
    <row r="117" spans="1:13" s="17" customFormat="1" x14ac:dyDescent="0.45">
      <c r="A117" s="81"/>
      <c r="B117" s="18"/>
      <c r="C117" s="19"/>
      <c r="E117" s="24"/>
      <c r="F117" s="28"/>
      <c r="G117" s="18"/>
      <c r="H117" s="20"/>
      <c r="I117" s="18">
        <v>0</v>
      </c>
      <c r="J117" s="18"/>
      <c r="K117" s="18"/>
      <c r="L117" s="24"/>
      <c r="M117" s="37"/>
    </row>
    <row r="118" spans="1:13" s="39" customFormat="1" x14ac:dyDescent="0.45">
      <c r="A118" s="81"/>
      <c r="B118" s="74" t="s">
        <v>37</v>
      </c>
      <c r="C118" s="71" t="s">
        <v>38</v>
      </c>
      <c r="D118" s="39" t="s">
        <v>39</v>
      </c>
      <c r="E118" s="40" t="s">
        <v>89</v>
      </c>
      <c r="F118" s="41" t="s">
        <v>113</v>
      </c>
      <c r="G118" s="42">
        <v>4</v>
      </c>
      <c r="H118" s="43">
        <v>250000</v>
      </c>
      <c r="I118" s="42">
        <v>1000000</v>
      </c>
      <c r="J118" s="44" t="s">
        <v>103</v>
      </c>
      <c r="K118" s="45" t="s">
        <v>80</v>
      </c>
      <c r="L118" s="40" t="s">
        <v>495</v>
      </c>
      <c r="M118" s="47">
        <f>SUM(I118:I131)</f>
        <v>2886900</v>
      </c>
    </row>
    <row r="119" spans="1:13" s="39" customFormat="1" x14ac:dyDescent="0.45">
      <c r="A119" s="81"/>
      <c r="B119" s="75"/>
      <c r="C119" s="72"/>
      <c r="E119" s="40" t="s">
        <v>90</v>
      </c>
      <c r="F119" s="41" t="s">
        <v>114</v>
      </c>
      <c r="G119" s="42">
        <v>1</v>
      </c>
      <c r="H119" s="43">
        <v>99000</v>
      </c>
      <c r="I119" s="42">
        <v>99000</v>
      </c>
      <c r="J119" s="44" t="s">
        <v>107</v>
      </c>
      <c r="K119" s="45" t="s">
        <v>80</v>
      </c>
      <c r="L119" s="46" t="s">
        <v>496</v>
      </c>
      <c r="M119" s="47">
        <f>SUM(I121:I122,I126,I130:I131)</f>
        <v>754000</v>
      </c>
    </row>
    <row r="120" spans="1:13" s="39" customFormat="1" x14ac:dyDescent="0.45">
      <c r="A120" s="81"/>
      <c r="B120" s="75"/>
      <c r="C120" s="72"/>
      <c r="E120" s="40" t="s">
        <v>91</v>
      </c>
      <c r="F120" s="41" t="s">
        <v>88</v>
      </c>
      <c r="G120" s="42">
        <v>1</v>
      </c>
      <c r="H120" s="43">
        <v>360000</v>
      </c>
      <c r="I120" s="42">
        <v>360000</v>
      </c>
      <c r="J120" s="44" t="s">
        <v>517</v>
      </c>
      <c r="K120" s="45" t="s">
        <v>80</v>
      </c>
      <c r="L120" s="40" t="s">
        <v>497</v>
      </c>
      <c r="M120" s="47">
        <f>M118-M119</f>
        <v>2132900</v>
      </c>
    </row>
    <row r="121" spans="1:13" s="39" customFormat="1" x14ac:dyDescent="0.45">
      <c r="A121" s="81"/>
      <c r="B121" s="75"/>
      <c r="C121" s="72"/>
      <c r="E121" s="40" t="s">
        <v>92</v>
      </c>
      <c r="F121" s="41" t="s">
        <v>115</v>
      </c>
      <c r="G121" s="42">
        <v>5</v>
      </c>
      <c r="H121" s="43">
        <v>75000</v>
      </c>
      <c r="I121" s="42">
        <v>375000</v>
      </c>
      <c r="J121" s="44" t="s">
        <v>104</v>
      </c>
      <c r="K121" s="49" t="s">
        <v>81</v>
      </c>
      <c r="L121" s="50"/>
      <c r="M121" s="47"/>
    </row>
    <row r="122" spans="1:13" s="39" customFormat="1" x14ac:dyDescent="0.45">
      <c r="A122" s="81"/>
      <c r="B122" s="75"/>
      <c r="C122" s="72"/>
      <c r="E122" s="40" t="s">
        <v>93</v>
      </c>
      <c r="F122" s="41" t="s">
        <v>116</v>
      </c>
      <c r="G122" s="42">
        <v>2</v>
      </c>
      <c r="H122" s="43">
        <v>59000</v>
      </c>
      <c r="I122" s="42">
        <v>118000</v>
      </c>
      <c r="J122" s="44" t="s">
        <v>105</v>
      </c>
      <c r="K122" s="49" t="s">
        <v>81</v>
      </c>
      <c r="L122" s="50"/>
      <c r="M122" s="47"/>
    </row>
    <row r="123" spans="1:13" s="39" customFormat="1" x14ac:dyDescent="0.45">
      <c r="A123" s="81"/>
      <c r="B123" s="75"/>
      <c r="C123" s="72"/>
      <c r="E123" s="40" t="s">
        <v>94</v>
      </c>
      <c r="F123" s="41" t="s">
        <v>117</v>
      </c>
      <c r="G123" s="42">
        <v>2</v>
      </c>
      <c r="H123" s="43">
        <v>30000</v>
      </c>
      <c r="I123" s="42">
        <v>60000</v>
      </c>
      <c r="J123" s="44" t="s">
        <v>106</v>
      </c>
      <c r="K123" s="45" t="s">
        <v>80</v>
      </c>
      <c r="L123" s="48"/>
      <c r="M123" s="47"/>
    </row>
    <row r="124" spans="1:13" x14ac:dyDescent="0.45">
      <c r="A124" s="81"/>
      <c r="B124" s="75"/>
      <c r="C124" s="72"/>
      <c r="E124" s="23" t="s">
        <v>95</v>
      </c>
      <c r="F124" s="27" t="s">
        <v>118</v>
      </c>
      <c r="G124" s="3">
        <v>1</v>
      </c>
      <c r="H124" s="8">
        <v>46900</v>
      </c>
      <c r="I124" s="3">
        <v>46900</v>
      </c>
      <c r="J124" s="11" t="s">
        <v>518</v>
      </c>
      <c r="K124" s="10" t="s">
        <v>80</v>
      </c>
      <c r="M124" s="36"/>
    </row>
    <row r="125" spans="1:13" x14ac:dyDescent="0.45">
      <c r="A125" s="81"/>
      <c r="B125" s="75"/>
      <c r="C125" s="72"/>
      <c r="E125" s="23" t="s">
        <v>96</v>
      </c>
      <c r="F125" s="27" t="s">
        <v>119</v>
      </c>
      <c r="G125" s="3">
        <v>1</v>
      </c>
      <c r="H125" s="8">
        <v>37000</v>
      </c>
      <c r="I125" s="3">
        <v>37000</v>
      </c>
      <c r="J125" s="11" t="s">
        <v>519</v>
      </c>
      <c r="K125" s="10" t="s">
        <v>80</v>
      </c>
      <c r="M125" s="36"/>
    </row>
    <row r="126" spans="1:13" s="39" customFormat="1" x14ac:dyDescent="0.45">
      <c r="A126" s="81"/>
      <c r="B126" s="75"/>
      <c r="C126" s="72"/>
      <c r="E126" s="40" t="s">
        <v>97</v>
      </c>
      <c r="F126" s="41" t="s">
        <v>120</v>
      </c>
      <c r="G126" s="42">
        <v>1</v>
      </c>
      <c r="H126" s="43">
        <v>115000</v>
      </c>
      <c r="I126" s="42">
        <v>115000</v>
      </c>
      <c r="J126" s="44" t="s">
        <v>108</v>
      </c>
      <c r="K126" s="49" t="s">
        <v>81</v>
      </c>
      <c r="L126" s="50"/>
      <c r="M126" s="47"/>
    </row>
    <row r="127" spans="1:13" x14ac:dyDescent="0.45">
      <c r="A127" s="81"/>
      <c r="B127" s="75"/>
      <c r="C127" s="72"/>
      <c r="E127" s="52" t="s">
        <v>98</v>
      </c>
      <c r="F127" s="27" t="s">
        <v>121</v>
      </c>
      <c r="G127" s="3">
        <v>1</v>
      </c>
      <c r="H127" s="8">
        <v>180000</v>
      </c>
      <c r="I127" s="3">
        <v>180000</v>
      </c>
      <c r="J127" s="11" t="s">
        <v>109</v>
      </c>
      <c r="K127" s="10" t="s">
        <v>80</v>
      </c>
      <c r="L127" s="33"/>
      <c r="M127" s="36"/>
    </row>
    <row r="128" spans="1:13" s="39" customFormat="1" x14ac:dyDescent="0.45">
      <c r="A128" s="81"/>
      <c r="B128" s="75"/>
      <c r="C128" s="72"/>
      <c r="E128" s="40" t="s">
        <v>99</v>
      </c>
      <c r="F128" s="41" t="s">
        <v>122</v>
      </c>
      <c r="G128" s="42">
        <v>1</v>
      </c>
      <c r="H128" s="43">
        <v>200000</v>
      </c>
      <c r="I128" s="42">
        <v>200000</v>
      </c>
      <c r="J128" s="44" t="s">
        <v>110</v>
      </c>
      <c r="K128" s="45" t="s">
        <v>82</v>
      </c>
      <c r="L128" s="48"/>
      <c r="M128" s="47"/>
    </row>
    <row r="129" spans="1:13" x14ac:dyDescent="0.45">
      <c r="A129" s="81"/>
      <c r="B129" s="75"/>
      <c r="C129" s="72"/>
      <c r="E129" s="23" t="s">
        <v>100</v>
      </c>
      <c r="F129" s="27" t="s">
        <v>123</v>
      </c>
      <c r="G129" s="3">
        <v>1</v>
      </c>
      <c r="H129" s="8">
        <v>150000</v>
      </c>
      <c r="I129" s="3">
        <v>150000</v>
      </c>
      <c r="J129" s="11" t="s">
        <v>110</v>
      </c>
      <c r="K129" s="10" t="s">
        <v>82</v>
      </c>
      <c r="L129" s="33"/>
      <c r="M129" s="36"/>
    </row>
    <row r="130" spans="1:13" s="39" customFormat="1" x14ac:dyDescent="0.45">
      <c r="A130" s="81"/>
      <c r="B130" s="75"/>
      <c r="C130" s="72"/>
      <c r="E130" s="40" t="s">
        <v>101</v>
      </c>
      <c r="F130" s="41" t="s">
        <v>124</v>
      </c>
      <c r="G130" s="42">
        <v>4</v>
      </c>
      <c r="H130" s="43">
        <v>20000</v>
      </c>
      <c r="I130" s="42">
        <v>80000</v>
      </c>
      <c r="J130" s="44" t="s">
        <v>111</v>
      </c>
      <c r="K130" s="49" t="s">
        <v>81</v>
      </c>
      <c r="L130" s="50"/>
      <c r="M130" s="47"/>
    </row>
    <row r="131" spans="1:13" s="39" customFormat="1" x14ac:dyDescent="0.45">
      <c r="A131" s="81"/>
      <c r="B131" s="76"/>
      <c r="C131" s="73"/>
      <c r="E131" s="40" t="s">
        <v>102</v>
      </c>
      <c r="F131" s="41" t="s">
        <v>125</v>
      </c>
      <c r="G131" s="42">
        <v>1</v>
      </c>
      <c r="H131" s="43">
        <v>66000</v>
      </c>
      <c r="I131" s="42">
        <v>66000</v>
      </c>
      <c r="J131" s="44" t="s">
        <v>112</v>
      </c>
      <c r="K131" s="49" t="s">
        <v>81</v>
      </c>
      <c r="L131" s="50"/>
      <c r="M131" s="47"/>
    </row>
    <row r="132" spans="1:13" x14ac:dyDescent="0.45">
      <c r="A132" s="81"/>
      <c r="I132" s="3">
        <v>0</v>
      </c>
      <c r="M132" s="36"/>
    </row>
    <row r="133" spans="1:13" s="17" customFormat="1" x14ac:dyDescent="0.45">
      <c r="A133" s="81"/>
      <c r="B133" s="18"/>
      <c r="C133" s="19"/>
      <c r="E133" s="24"/>
      <c r="F133" s="28"/>
      <c r="G133" s="18"/>
      <c r="H133" s="20"/>
      <c r="I133" s="18">
        <v>0</v>
      </c>
      <c r="J133" s="18"/>
      <c r="K133" s="18"/>
      <c r="L133" s="24"/>
      <c r="M133" s="37"/>
    </row>
    <row r="134" spans="1:13" x14ac:dyDescent="0.45">
      <c r="A134" s="81"/>
      <c r="B134" s="74" t="s">
        <v>40</v>
      </c>
      <c r="C134" s="71" t="s">
        <v>41</v>
      </c>
      <c r="D134" s="2" t="s">
        <v>42</v>
      </c>
      <c r="E134" s="23" t="s">
        <v>85</v>
      </c>
      <c r="F134" s="27" t="s">
        <v>76</v>
      </c>
      <c r="G134" s="3">
        <v>1</v>
      </c>
      <c r="H134" s="8">
        <v>200000</v>
      </c>
      <c r="I134" s="3">
        <v>200000</v>
      </c>
      <c r="J134" s="9" t="s">
        <v>79</v>
      </c>
      <c r="K134" s="10" t="s">
        <v>82</v>
      </c>
      <c r="L134" s="23" t="s">
        <v>495</v>
      </c>
      <c r="M134" s="36">
        <f>SUM(I134:I137)</f>
        <v>735000</v>
      </c>
    </row>
    <row r="135" spans="1:13" x14ac:dyDescent="0.45">
      <c r="A135" s="81"/>
      <c r="B135" s="75"/>
      <c r="C135" s="72"/>
      <c r="E135" s="23" t="s">
        <v>159</v>
      </c>
      <c r="F135" s="27" t="s">
        <v>86</v>
      </c>
      <c r="G135" s="3">
        <v>1</v>
      </c>
      <c r="H135" s="8">
        <v>280000</v>
      </c>
      <c r="I135" s="3">
        <v>280000</v>
      </c>
      <c r="J135" s="11" t="s">
        <v>473</v>
      </c>
      <c r="K135" s="10" t="s">
        <v>80</v>
      </c>
      <c r="L135" s="32" t="s">
        <v>496</v>
      </c>
      <c r="M135" s="36">
        <v>0</v>
      </c>
    </row>
    <row r="136" spans="1:13" x14ac:dyDescent="0.45">
      <c r="A136" s="81"/>
      <c r="B136" s="75"/>
      <c r="C136" s="72"/>
      <c r="E136" s="23" t="s">
        <v>87</v>
      </c>
      <c r="F136" s="27" t="s">
        <v>88</v>
      </c>
      <c r="G136" s="3">
        <v>1</v>
      </c>
      <c r="H136" s="8">
        <v>195000</v>
      </c>
      <c r="I136" s="3">
        <v>195000</v>
      </c>
      <c r="J136" s="11" t="s">
        <v>500</v>
      </c>
      <c r="K136" s="10" t="s">
        <v>80</v>
      </c>
      <c r="L136" s="23" t="s">
        <v>497</v>
      </c>
      <c r="M136" s="36">
        <f>M134</f>
        <v>735000</v>
      </c>
    </row>
    <row r="137" spans="1:13" x14ac:dyDescent="0.45">
      <c r="A137" s="81"/>
      <c r="B137" s="76"/>
      <c r="C137" s="73"/>
      <c r="E137" s="23" t="s">
        <v>59</v>
      </c>
      <c r="F137" s="27" t="s">
        <v>73</v>
      </c>
      <c r="G137" s="3">
        <v>4</v>
      </c>
      <c r="H137" s="8">
        <v>15000</v>
      </c>
      <c r="I137" s="3">
        <v>60000</v>
      </c>
      <c r="J137" s="11" t="s">
        <v>512</v>
      </c>
      <c r="K137" s="10" t="s">
        <v>80</v>
      </c>
      <c r="L137" s="33"/>
      <c r="M137" s="36"/>
    </row>
    <row r="138" spans="1:13" x14ac:dyDescent="0.45">
      <c r="A138" s="82"/>
      <c r="I138" s="3">
        <v>0</v>
      </c>
      <c r="M138" s="36"/>
    </row>
    <row r="139" spans="1:13" s="17" customFormat="1" x14ac:dyDescent="0.45">
      <c r="B139" s="18"/>
      <c r="C139" s="19"/>
      <c r="E139" s="24"/>
      <c r="F139" s="28"/>
      <c r="G139" s="18"/>
      <c r="H139" s="20"/>
      <c r="I139" s="18">
        <v>0</v>
      </c>
      <c r="J139" s="18"/>
      <c r="K139" s="18"/>
      <c r="L139" s="24"/>
      <c r="M139" s="37"/>
    </row>
    <row r="140" spans="1:13" s="39" customFormat="1" x14ac:dyDescent="0.45">
      <c r="A140" s="86" t="s">
        <v>43</v>
      </c>
      <c r="B140" s="74" t="s">
        <v>44</v>
      </c>
      <c r="C140" s="71" t="s">
        <v>181</v>
      </c>
      <c r="D140" s="51" t="s">
        <v>0</v>
      </c>
      <c r="E140" s="40" t="s">
        <v>180</v>
      </c>
      <c r="F140" s="41" t="s">
        <v>321</v>
      </c>
      <c r="G140" s="42">
        <v>1</v>
      </c>
      <c r="H140" s="43">
        <v>99000</v>
      </c>
      <c r="I140" s="42">
        <v>99000</v>
      </c>
      <c r="J140" s="44" t="s">
        <v>107</v>
      </c>
      <c r="K140" s="45" t="s">
        <v>80</v>
      </c>
      <c r="L140" s="40" t="s">
        <v>495</v>
      </c>
      <c r="M140" s="47">
        <f>SUM(I140:I149)</f>
        <v>4187900</v>
      </c>
    </row>
    <row r="141" spans="1:13" x14ac:dyDescent="0.45">
      <c r="A141" s="87"/>
      <c r="B141" s="75"/>
      <c r="C141" s="72"/>
      <c r="D141" s="4" t="s">
        <v>1</v>
      </c>
      <c r="E141" s="52" t="s">
        <v>98</v>
      </c>
      <c r="F141" s="27" t="s">
        <v>322</v>
      </c>
      <c r="G141" s="3">
        <v>1</v>
      </c>
      <c r="H141" s="8">
        <v>180000</v>
      </c>
      <c r="I141" s="3">
        <v>180000</v>
      </c>
      <c r="J141" s="11" t="s">
        <v>109</v>
      </c>
      <c r="K141" s="10" t="s">
        <v>80</v>
      </c>
      <c r="L141" s="32" t="s">
        <v>496</v>
      </c>
      <c r="M141" s="36">
        <f>SUM(I145:I146)</f>
        <v>2666000</v>
      </c>
    </row>
    <row r="142" spans="1:13" x14ac:dyDescent="0.45">
      <c r="A142" s="87"/>
      <c r="B142" s="75"/>
      <c r="C142" s="72"/>
      <c r="D142" s="4" t="s">
        <v>2</v>
      </c>
      <c r="E142" s="23" t="s">
        <v>285</v>
      </c>
      <c r="F142" s="27" t="s">
        <v>405</v>
      </c>
      <c r="G142" s="3">
        <v>2</v>
      </c>
      <c r="H142" s="8">
        <v>230000</v>
      </c>
      <c r="I142" s="3">
        <v>460000</v>
      </c>
      <c r="J142" s="11" t="s">
        <v>520</v>
      </c>
      <c r="K142" s="10" t="s">
        <v>80</v>
      </c>
      <c r="L142" s="23" t="s">
        <v>497</v>
      </c>
      <c r="M142" s="36">
        <f>M140-M141</f>
        <v>1521900</v>
      </c>
    </row>
    <row r="143" spans="1:13" x14ac:dyDescent="0.45">
      <c r="A143" s="87"/>
      <c r="B143" s="75"/>
      <c r="C143" s="72"/>
      <c r="D143" s="4"/>
      <c r="E143" s="23" t="s">
        <v>182</v>
      </c>
      <c r="F143" s="27" t="s">
        <v>335</v>
      </c>
      <c r="G143" s="3">
        <v>1</v>
      </c>
      <c r="H143" s="8">
        <v>59900</v>
      </c>
      <c r="I143" s="3">
        <v>59900</v>
      </c>
      <c r="J143" s="11" t="s">
        <v>474</v>
      </c>
      <c r="K143" s="10" t="s">
        <v>80</v>
      </c>
      <c r="L143" s="33"/>
      <c r="M143" s="36"/>
    </row>
    <row r="144" spans="1:13" x14ac:dyDescent="0.45">
      <c r="A144" s="87"/>
      <c r="B144" s="75"/>
      <c r="C144" s="72"/>
      <c r="D144" s="4"/>
      <c r="E144" s="23" t="s">
        <v>183</v>
      </c>
      <c r="F144" s="27" t="s">
        <v>406</v>
      </c>
      <c r="G144" s="3">
        <v>1</v>
      </c>
      <c r="H144" s="8">
        <v>230000</v>
      </c>
      <c r="I144" s="3">
        <v>230000</v>
      </c>
      <c r="J144" s="11" t="s">
        <v>110</v>
      </c>
      <c r="K144" s="10" t="s">
        <v>80</v>
      </c>
      <c r="L144" s="33"/>
      <c r="M144" s="36"/>
    </row>
    <row r="145" spans="1:13" s="39" customFormat="1" x14ac:dyDescent="0.45">
      <c r="A145" s="87"/>
      <c r="B145" s="75"/>
      <c r="C145" s="72"/>
      <c r="D145" s="51"/>
      <c r="E145" s="40" t="s">
        <v>184</v>
      </c>
      <c r="F145" s="41" t="s">
        <v>352</v>
      </c>
      <c r="G145" s="42">
        <v>1</v>
      </c>
      <c r="H145" s="43">
        <v>2600000</v>
      </c>
      <c r="I145" s="42">
        <v>2600000</v>
      </c>
      <c r="J145" s="44" t="s">
        <v>494</v>
      </c>
      <c r="K145" s="49" t="s">
        <v>81</v>
      </c>
      <c r="L145" s="48"/>
      <c r="M145" s="47"/>
    </row>
    <row r="146" spans="1:13" s="39" customFormat="1" x14ac:dyDescent="0.45">
      <c r="A146" s="87"/>
      <c r="B146" s="75"/>
      <c r="C146" s="72"/>
      <c r="D146" s="51"/>
      <c r="E146" s="40" t="s">
        <v>179</v>
      </c>
      <c r="F146" s="41" t="s">
        <v>125</v>
      </c>
      <c r="G146" s="42">
        <v>1</v>
      </c>
      <c r="H146" s="43">
        <v>66000</v>
      </c>
      <c r="I146" s="42">
        <v>66000</v>
      </c>
      <c r="J146" s="44" t="s">
        <v>112</v>
      </c>
      <c r="K146" s="49" t="s">
        <v>81</v>
      </c>
      <c r="L146" s="48"/>
      <c r="M146" s="47"/>
    </row>
    <row r="147" spans="1:13" x14ac:dyDescent="0.45">
      <c r="A147" s="87"/>
      <c r="B147" s="75"/>
      <c r="C147" s="72"/>
      <c r="D147" s="4"/>
      <c r="E147" s="23" t="s">
        <v>92</v>
      </c>
      <c r="F147" s="27" t="s">
        <v>308</v>
      </c>
      <c r="G147" s="3">
        <v>4</v>
      </c>
      <c r="H147" s="8">
        <v>75000</v>
      </c>
      <c r="I147" s="3">
        <v>300000</v>
      </c>
      <c r="J147" s="11" t="s">
        <v>104</v>
      </c>
      <c r="K147" s="10" t="s">
        <v>80</v>
      </c>
      <c r="L147" s="33"/>
      <c r="M147" s="36"/>
    </row>
    <row r="148" spans="1:13" x14ac:dyDescent="0.45">
      <c r="A148" s="87"/>
      <c r="B148" s="75"/>
      <c r="C148" s="72"/>
      <c r="D148" s="4"/>
      <c r="E148" s="23" t="s">
        <v>93</v>
      </c>
      <c r="F148" s="27" t="s">
        <v>116</v>
      </c>
      <c r="G148" s="3">
        <v>2</v>
      </c>
      <c r="H148" s="8">
        <v>64000</v>
      </c>
      <c r="I148" s="3">
        <v>128000</v>
      </c>
      <c r="J148" s="11" t="s">
        <v>105</v>
      </c>
      <c r="K148" s="10" t="s">
        <v>80</v>
      </c>
      <c r="L148" s="33"/>
      <c r="M148" s="36"/>
    </row>
    <row r="149" spans="1:13" s="39" customFormat="1" x14ac:dyDescent="0.45">
      <c r="A149" s="87"/>
      <c r="B149" s="76"/>
      <c r="C149" s="73"/>
      <c r="D149" s="51"/>
      <c r="E149" s="40" t="s">
        <v>185</v>
      </c>
      <c r="F149" s="41" t="s">
        <v>407</v>
      </c>
      <c r="G149" s="42">
        <v>1</v>
      </c>
      <c r="H149" s="43">
        <v>65000</v>
      </c>
      <c r="I149" s="42">
        <v>65000</v>
      </c>
      <c r="J149" s="44" t="s">
        <v>521</v>
      </c>
      <c r="K149" s="45" t="s">
        <v>80</v>
      </c>
      <c r="L149" s="48"/>
      <c r="M149" s="47"/>
    </row>
    <row r="150" spans="1:13" x14ac:dyDescent="0.45">
      <c r="A150" s="87"/>
      <c r="I150" s="3">
        <v>0</v>
      </c>
      <c r="M150" s="36"/>
    </row>
    <row r="151" spans="1:13" s="17" customFormat="1" x14ac:dyDescent="0.45">
      <c r="A151" s="87"/>
      <c r="B151" s="18"/>
      <c r="C151" s="19"/>
      <c r="E151" s="24"/>
      <c r="F151" s="28"/>
      <c r="G151" s="18"/>
      <c r="H151" s="20"/>
      <c r="I151" s="18">
        <v>0</v>
      </c>
      <c r="J151" s="18"/>
      <c r="K151" s="18"/>
      <c r="L151" s="24"/>
      <c r="M151" s="37"/>
    </row>
    <row r="152" spans="1:13" s="39" customFormat="1" x14ac:dyDescent="0.45">
      <c r="A152" s="87"/>
      <c r="B152" s="83" t="s">
        <v>45</v>
      </c>
      <c r="C152" s="89" t="s">
        <v>46</v>
      </c>
      <c r="D152" s="51" t="s">
        <v>3</v>
      </c>
      <c r="E152" s="40" t="s">
        <v>167</v>
      </c>
      <c r="F152" s="41" t="s">
        <v>69</v>
      </c>
      <c r="G152" s="42">
        <v>1</v>
      </c>
      <c r="H152" s="43">
        <v>0</v>
      </c>
      <c r="I152" s="42">
        <v>0</v>
      </c>
      <c r="J152" s="42" t="s">
        <v>77</v>
      </c>
      <c r="K152" s="49" t="s">
        <v>81</v>
      </c>
      <c r="L152" s="40" t="s">
        <v>495</v>
      </c>
      <c r="M152" s="47">
        <v>0</v>
      </c>
    </row>
    <row r="153" spans="1:13" s="39" customFormat="1" x14ac:dyDescent="0.45">
      <c r="A153" s="87"/>
      <c r="B153" s="84"/>
      <c r="C153" s="90"/>
      <c r="D153" s="51" t="s">
        <v>4</v>
      </c>
      <c r="E153" s="40" t="s">
        <v>93</v>
      </c>
      <c r="F153" s="41" t="s">
        <v>116</v>
      </c>
      <c r="G153" s="42">
        <v>4</v>
      </c>
      <c r="H153" s="43">
        <v>0</v>
      </c>
      <c r="I153" s="42">
        <v>0</v>
      </c>
      <c r="J153" s="42" t="s">
        <v>77</v>
      </c>
      <c r="K153" s="49" t="s">
        <v>81</v>
      </c>
      <c r="L153" s="46" t="s">
        <v>496</v>
      </c>
      <c r="M153" s="47">
        <v>0</v>
      </c>
    </row>
    <row r="154" spans="1:13" s="39" customFormat="1" x14ac:dyDescent="0.45">
      <c r="A154" s="87"/>
      <c r="B154" s="84"/>
      <c r="C154" s="90"/>
      <c r="D154" s="51" t="s">
        <v>5</v>
      </c>
      <c r="E154" s="40" t="s">
        <v>186</v>
      </c>
      <c r="F154" s="41" t="s">
        <v>408</v>
      </c>
      <c r="G154" s="42">
        <v>1</v>
      </c>
      <c r="H154" s="43">
        <v>0</v>
      </c>
      <c r="I154" s="42">
        <v>0</v>
      </c>
      <c r="J154" s="42" t="s">
        <v>77</v>
      </c>
      <c r="K154" s="49" t="s">
        <v>81</v>
      </c>
      <c r="L154" s="40" t="s">
        <v>497</v>
      </c>
      <c r="M154" s="47">
        <v>0</v>
      </c>
    </row>
    <row r="155" spans="1:13" s="39" customFormat="1" x14ac:dyDescent="0.45">
      <c r="A155" s="87"/>
      <c r="B155" s="84"/>
      <c r="C155" s="90"/>
      <c r="D155" s="51"/>
      <c r="E155" s="40" t="s">
        <v>187</v>
      </c>
      <c r="F155" s="41" t="s">
        <v>409</v>
      </c>
      <c r="G155" s="42">
        <v>1</v>
      </c>
      <c r="H155" s="43">
        <v>0</v>
      </c>
      <c r="I155" s="42">
        <v>0</v>
      </c>
      <c r="J155" s="42" t="s">
        <v>77</v>
      </c>
      <c r="K155" s="49" t="s">
        <v>81</v>
      </c>
      <c r="L155" s="50"/>
      <c r="M155" s="47"/>
    </row>
    <row r="156" spans="1:13" s="39" customFormat="1" x14ac:dyDescent="0.45">
      <c r="A156" s="87"/>
      <c r="B156" s="84"/>
      <c r="C156" s="90"/>
      <c r="D156" s="51"/>
      <c r="E156" s="40" t="s">
        <v>188</v>
      </c>
      <c r="F156" s="41" t="s">
        <v>410</v>
      </c>
      <c r="G156" s="42">
        <v>1</v>
      </c>
      <c r="H156" s="43">
        <v>0</v>
      </c>
      <c r="I156" s="42">
        <v>0</v>
      </c>
      <c r="J156" s="42" t="s">
        <v>77</v>
      </c>
      <c r="K156" s="49" t="s">
        <v>81</v>
      </c>
      <c r="L156" s="50"/>
      <c r="M156" s="47"/>
    </row>
    <row r="157" spans="1:13" s="39" customFormat="1" x14ac:dyDescent="0.45">
      <c r="A157" s="87"/>
      <c r="B157" s="84"/>
      <c r="C157" s="90"/>
      <c r="D157" s="51"/>
      <c r="E157" s="40" t="s">
        <v>189</v>
      </c>
      <c r="F157" s="41" t="s">
        <v>411</v>
      </c>
      <c r="G157" s="42">
        <v>1</v>
      </c>
      <c r="H157" s="43">
        <v>0</v>
      </c>
      <c r="I157" s="42">
        <v>0</v>
      </c>
      <c r="J157" s="42" t="s">
        <v>77</v>
      </c>
      <c r="K157" s="49" t="s">
        <v>81</v>
      </c>
      <c r="L157" s="48"/>
      <c r="M157" s="47"/>
    </row>
    <row r="158" spans="1:13" s="39" customFormat="1" x14ac:dyDescent="0.45">
      <c r="A158" s="87"/>
      <c r="B158" s="84"/>
      <c r="C158" s="90"/>
      <c r="D158" s="51"/>
      <c r="E158" s="40" t="s">
        <v>190</v>
      </c>
      <c r="F158" s="41" t="s">
        <v>412</v>
      </c>
      <c r="G158" s="42">
        <v>1</v>
      </c>
      <c r="H158" s="43">
        <v>0</v>
      </c>
      <c r="I158" s="42">
        <v>0</v>
      </c>
      <c r="J158" s="42" t="s">
        <v>77</v>
      </c>
      <c r="K158" s="49" t="s">
        <v>81</v>
      </c>
      <c r="L158" s="48"/>
      <c r="M158" s="47"/>
    </row>
    <row r="159" spans="1:13" x14ac:dyDescent="0.45">
      <c r="A159" s="87"/>
      <c r="B159" s="84"/>
      <c r="C159" s="90"/>
      <c r="D159" s="4"/>
      <c r="E159" s="23" t="s">
        <v>191</v>
      </c>
      <c r="F159" s="27" t="s">
        <v>413</v>
      </c>
      <c r="G159" s="3">
        <v>1</v>
      </c>
      <c r="H159" s="8">
        <v>0</v>
      </c>
      <c r="I159" s="3">
        <v>0</v>
      </c>
      <c r="J159" s="3" t="s">
        <v>77</v>
      </c>
      <c r="K159" s="13" t="s">
        <v>81</v>
      </c>
      <c r="L159" s="33"/>
    </row>
    <row r="160" spans="1:13" s="39" customFormat="1" x14ac:dyDescent="0.45">
      <c r="A160" s="87"/>
      <c r="B160" s="84"/>
      <c r="C160" s="90"/>
      <c r="D160" s="51"/>
      <c r="E160" s="40" t="s">
        <v>192</v>
      </c>
      <c r="F160" s="41" t="s">
        <v>414</v>
      </c>
      <c r="G160" s="42">
        <v>1</v>
      </c>
      <c r="H160" s="43">
        <v>0</v>
      </c>
      <c r="I160" s="42">
        <v>0</v>
      </c>
      <c r="J160" s="42" t="s">
        <v>77</v>
      </c>
      <c r="K160" s="49" t="s">
        <v>81</v>
      </c>
      <c r="L160" s="48"/>
      <c r="M160" s="47"/>
    </row>
    <row r="161" spans="1:13" s="39" customFormat="1" x14ac:dyDescent="0.45">
      <c r="A161" s="87"/>
      <c r="B161" s="84"/>
      <c r="C161" s="90"/>
      <c r="D161" s="51"/>
      <c r="E161" s="40" t="s">
        <v>193</v>
      </c>
      <c r="F161" s="41" t="s">
        <v>415</v>
      </c>
      <c r="G161" s="42">
        <v>1</v>
      </c>
      <c r="H161" s="43">
        <v>0</v>
      </c>
      <c r="I161" s="42">
        <v>0</v>
      </c>
      <c r="J161" s="42" t="s">
        <v>77</v>
      </c>
      <c r="K161" s="49" t="s">
        <v>81</v>
      </c>
      <c r="L161" s="50"/>
      <c r="M161" s="47"/>
    </row>
    <row r="162" spans="1:13" s="39" customFormat="1" x14ac:dyDescent="0.45">
      <c r="A162" s="87"/>
      <c r="B162" s="84"/>
      <c r="C162" s="90"/>
      <c r="D162" s="51"/>
      <c r="E162" s="40" t="s">
        <v>194</v>
      </c>
      <c r="F162" s="41" t="s">
        <v>416</v>
      </c>
      <c r="G162" s="42">
        <v>1</v>
      </c>
      <c r="H162" s="43">
        <v>0</v>
      </c>
      <c r="I162" s="42">
        <v>0</v>
      </c>
      <c r="J162" s="42" t="s">
        <v>77</v>
      </c>
      <c r="K162" s="49" t="s">
        <v>81</v>
      </c>
      <c r="L162" s="50"/>
      <c r="M162" s="47"/>
    </row>
    <row r="163" spans="1:13" s="39" customFormat="1" x14ac:dyDescent="0.45">
      <c r="A163" s="87"/>
      <c r="B163" s="84"/>
      <c r="C163" s="90"/>
      <c r="D163" s="51"/>
      <c r="E163" s="40" t="s">
        <v>92</v>
      </c>
      <c r="F163" s="41" t="s">
        <v>115</v>
      </c>
      <c r="G163" s="42">
        <v>1</v>
      </c>
      <c r="H163" s="43">
        <v>0</v>
      </c>
      <c r="I163" s="42">
        <v>0</v>
      </c>
      <c r="J163" s="42" t="s">
        <v>77</v>
      </c>
      <c r="K163" s="49" t="s">
        <v>81</v>
      </c>
      <c r="L163" s="48"/>
      <c r="M163" s="47"/>
    </row>
    <row r="164" spans="1:13" s="39" customFormat="1" x14ac:dyDescent="0.45">
      <c r="A164" s="87"/>
      <c r="B164" s="84"/>
      <c r="C164" s="90"/>
      <c r="D164" s="51"/>
      <c r="E164" s="40" t="s">
        <v>195</v>
      </c>
      <c r="F164" s="41" t="s">
        <v>417</v>
      </c>
      <c r="G164" s="42">
        <v>1</v>
      </c>
      <c r="H164" s="43">
        <v>0</v>
      </c>
      <c r="I164" s="42">
        <v>0</v>
      </c>
      <c r="J164" s="42" t="s">
        <v>77</v>
      </c>
      <c r="K164" s="49" t="s">
        <v>81</v>
      </c>
      <c r="L164" s="48"/>
      <c r="M164" s="47"/>
    </row>
    <row r="165" spans="1:13" x14ac:dyDescent="0.45">
      <c r="A165" s="87"/>
      <c r="B165" s="84"/>
      <c r="C165" s="90"/>
      <c r="D165" s="4"/>
      <c r="E165" s="23" t="s">
        <v>196</v>
      </c>
      <c r="F165" s="27" t="s">
        <v>418</v>
      </c>
      <c r="G165" s="3">
        <v>1</v>
      </c>
      <c r="H165" s="8">
        <v>0</v>
      </c>
      <c r="I165" s="3">
        <v>0</v>
      </c>
      <c r="J165" s="3" t="s">
        <v>77</v>
      </c>
      <c r="K165" s="13" t="s">
        <v>81</v>
      </c>
      <c r="L165" s="33"/>
    </row>
    <row r="166" spans="1:13" x14ac:dyDescent="0.45">
      <c r="A166" s="87"/>
      <c r="B166" s="84"/>
      <c r="C166" s="90"/>
      <c r="D166" s="4"/>
      <c r="E166" s="23" t="s">
        <v>199</v>
      </c>
      <c r="F166" s="27" t="s">
        <v>419</v>
      </c>
      <c r="G166" s="3">
        <v>1</v>
      </c>
      <c r="H166" s="8">
        <v>0</v>
      </c>
      <c r="I166" s="3">
        <v>0</v>
      </c>
      <c r="J166" s="3" t="s">
        <v>77</v>
      </c>
      <c r="K166" s="13" t="s">
        <v>81</v>
      </c>
      <c r="L166" s="33"/>
    </row>
    <row r="167" spans="1:13" x14ac:dyDescent="0.45">
      <c r="A167" s="87"/>
      <c r="B167" s="84"/>
      <c r="C167" s="90"/>
      <c r="D167" s="4"/>
      <c r="E167" s="23" t="s">
        <v>200</v>
      </c>
      <c r="F167" s="27" t="s">
        <v>420</v>
      </c>
      <c r="G167" s="3">
        <v>1</v>
      </c>
      <c r="H167" s="8">
        <v>0</v>
      </c>
      <c r="I167" s="3">
        <v>0</v>
      </c>
      <c r="J167" s="61" t="s">
        <v>203</v>
      </c>
      <c r="K167" s="13" t="s">
        <v>81</v>
      </c>
      <c r="L167" s="33"/>
    </row>
    <row r="168" spans="1:13" s="39" customFormat="1" x14ac:dyDescent="0.45">
      <c r="A168" s="87"/>
      <c r="B168" s="84"/>
      <c r="C168" s="90"/>
      <c r="D168" s="51"/>
      <c r="E168" s="40" t="s">
        <v>201</v>
      </c>
      <c r="F168" s="41" t="s">
        <v>365</v>
      </c>
      <c r="G168" s="42">
        <v>1</v>
      </c>
      <c r="H168" s="43">
        <v>0</v>
      </c>
      <c r="I168" s="42">
        <v>0</v>
      </c>
      <c r="J168" s="42" t="s">
        <v>77</v>
      </c>
      <c r="K168" s="49" t="s">
        <v>81</v>
      </c>
      <c r="L168" s="48"/>
      <c r="M168" s="47"/>
    </row>
    <row r="169" spans="1:13" s="39" customFormat="1" x14ac:dyDescent="0.45">
      <c r="A169" s="87"/>
      <c r="B169" s="84"/>
      <c r="C169" s="90"/>
      <c r="D169" s="51"/>
      <c r="E169" s="40" t="s">
        <v>202</v>
      </c>
      <c r="F169" s="41" t="s">
        <v>421</v>
      </c>
      <c r="G169" s="42">
        <v>1</v>
      </c>
      <c r="H169" s="43">
        <v>0</v>
      </c>
      <c r="I169" s="42">
        <v>0</v>
      </c>
      <c r="J169" s="42" t="s">
        <v>77</v>
      </c>
      <c r="K169" s="49" t="s">
        <v>81</v>
      </c>
      <c r="L169" s="50"/>
      <c r="M169" s="47"/>
    </row>
    <row r="170" spans="1:13" s="39" customFormat="1" x14ac:dyDescent="0.45">
      <c r="A170" s="87"/>
      <c r="B170" s="84"/>
      <c r="C170" s="90"/>
      <c r="D170" s="51"/>
      <c r="E170" s="40" t="s">
        <v>220</v>
      </c>
      <c r="F170" s="41" t="s">
        <v>422</v>
      </c>
      <c r="G170" s="42">
        <v>1</v>
      </c>
      <c r="H170" s="43">
        <v>290920</v>
      </c>
      <c r="I170" s="42">
        <v>290920</v>
      </c>
      <c r="J170" s="44" t="s">
        <v>221</v>
      </c>
      <c r="K170" s="49" t="s">
        <v>81</v>
      </c>
      <c r="L170" s="48"/>
      <c r="M170" s="47"/>
    </row>
    <row r="171" spans="1:13" s="39" customFormat="1" x14ac:dyDescent="0.45">
      <c r="A171" s="87"/>
      <c r="B171" s="85"/>
      <c r="C171" s="91"/>
      <c r="D171" s="51"/>
      <c r="E171" s="40" t="s">
        <v>289</v>
      </c>
      <c r="F171" s="41" t="s">
        <v>423</v>
      </c>
      <c r="G171" s="42">
        <v>1</v>
      </c>
      <c r="H171" s="43">
        <v>0</v>
      </c>
      <c r="I171" s="42">
        <v>0</v>
      </c>
      <c r="J171" s="42" t="s">
        <v>77</v>
      </c>
      <c r="K171" s="49" t="s">
        <v>81</v>
      </c>
      <c r="L171" s="48"/>
      <c r="M171" s="47"/>
    </row>
    <row r="172" spans="1:13" ht="19.05" customHeight="1" x14ac:dyDescent="0.45">
      <c r="A172" s="87"/>
      <c r="D172" s="4"/>
      <c r="I172" s="3">
        <v>0</v>
      </c>
      <c r="M172" s="36"/>
    </row>
    <row r="173" spans="1:13" s="17" customFormat="1" x14ac:dyDescent="0.45">
      <c r="A173" s="87"/>
      <c r="B173" s="18"/>
      <c r="C173" s="19"/>
      <c r="E173" s="24"/>
      <c r="F173" s="28"/>
      <c r="G173" s="18"/>
      <c r="H173" s="20"/>
      <c r="I173" s="18">
        <v>0</v>
      </c>
      <c r="J173" s="18"/>
      <c r="K173" s="18"/>
      <c r="L173" s="24"/>
      <c r="M173" s="37"/>
    </row>
    <row r="174" spans="1:13" x14ac:dyDescent="0.45">
      <c r="A174" s="87"/>
      <c r="B174" s="5" t="s">
        <v>522</v>
      </c>
      <c r="C174" s="15" t="s">
        <v>523</v>
      </c>
      <c r="D174" s="4" t="s">
        <v>6</v>
      </c>
      <c r="E174" s="23" t="s">
        <v>524</v>
      </c>
      <c r="G174" s="3">
        <v>1</v>
      </c>
      <c r="H174" s="8">
        <v>209000</v>
      </c>
      <c r="I174" s="3">
        <v>209000</v>
      </c>
      <c r="J174" s="11" t="s">
        <v>527</v>
      </c>
      <c r="K174" s="10" t="s">
        <v>80</v>
      </c>
      <c r="L174" s="23" t="s">
        <v>495</v>
      </c>
      <c r="M174" s="36">
        <f>SUM(I174:I175)</f>
        <v>796360</v>
      </c>
    </row>
    <row r="175" spans="1:13" x14ac:dyDescent="0.45">
      <c r="A175" s="87"/>
      <c r="E175" s="23" t="s">
        <v>525</v>
      </c>
      <c r="G175" s="3">
        <v>4</v>
      </c>
      <c r="H175" s="8">
        <v>146840</v>
      </c>
      <c r="I175" s="3">
        <v>587360</v>
      </c>
      <c r="J175" s="11" t="s">
        <v>526</v>
      </c>
      <c r="K175" s="10" t="s">
        <v>80</v>
      </c>
      <c r="L175" s="32" t="s">
        <v>496</v>
      </c>
      <c r="M175" s="36">
        <v>0</v>
      </c>
    </row>
    <row r="176" spans="1:13" x14ac:dyDescent="0.45">
      <c r="A176" s="87"/>
      <c r="I176" s="3">
        <v>0</v>
      </c>
      <c r="L176" s="23" t="s">
        <v>497</v>
      </c>
      <c r="M176" s="36">
        <f>M174</f>
        <v>796360</v>
      </c>
    </row>
    <row r="177" spans="1:13" x14ac:dyDescent="0.45">
      <c r="A177" s="87"/>
      <c r="D177" s="4"/>
      <c r="I177" s="3">
        <v>0</v>
      </c>
      <c r="M177" s="36"/>
    </row>
    <row r="178" spans="1:13" s="17" customFormat="1" x14ac:dyDescent="0.45">
      <c r="A178" s="87"/>
      <c r="B178" s="18"/>
      <c r="C178" s="19"/>
      <c r="E178" s="24"/>
      <c r="F178" s="28"/>
      <c r="G178" s="18"/>
      <c r="H178" s="20"/>
      <c r="I178" s="18">
        <v>0</v>
      </c>
      <c r="J178" s="18"/>
      <c r="K178" s="18"/>
      <c r="L178" s="24"/>
      <c r="M178" s="37"/>
    </row>
    <row r="179" spans="1:13" s="39" customFormat="1" x14ac:dyDescent="0.45">
      <c r="A179" s="87"/>
      <c r="B179" s="74" t="s">
        <v>47</v>
      </c>
      <c r="C179" s="71" t="s">
        <v>48</v>
      </c>
      <c r="D179" s="83" t="s">
        <v>9</v>
      </c>
      <c r="E179" s="53" t="s">
        <v>51</v>
      </c>
      <c r="F179" s="54" t="s">
        <v>65</v>
      </c>
      <c r="G179" s="55">
        <v>1</v>
      </c>
      <c r="H179" s="56">
        <v>400000</v>
      </c>
      <c r="I179" s="42">
        <v>400000</v>
      </c>
      <c r="J179" s="57" t="s">
        <v>529</v>
      </c>
      <c r="K179" s="45" t="s">
        <v>80</v>
      </c>
      <c r="L179" s="40" t="s">
        <v>495</v>
      </c>
      <c r="M179" s="47">
        <f>SUM(I179:I192)</f>
        <v>2950000</v>
      </c>
    </row>
    <row r="180" spans="1:13" s="39" customFormat="1" x14ac:dyDescent="0.45">
      <c r="A180" s="87"/>
      <c r="B180" s="75"/>
      <c r="C180" s="72"/>
      <c r="D180" s="84"/>
      <c r="E180" s="53" t="s">
        <v>52</v>
      </c>
      <c r="F180" s="54" t="s">
        <v>66</v>
      </c>
      <c r="G180" s="55">
        <v>1</v>
      </c>
      <c r="H180" s="43">
        <v>35000</v>
      </c>
      <c r="I180" s="42">
        <v>35000</v>
      </c>
      <c r="J180" s="44" t="s">
        <v>79</v>
      </c>
      <c r="K180" s="49" t="s">
        <v>81</v>
      </c>
      <c r="L180" s="46" t="s">
        <v>496</v>
      </c>
      <c r="M180" s="47">
        <f>SUM(I180:I182,I188:I189)</f>
        <v>800000</v>
      </c>
    </row>
    <row r="181" spans="1:13" s="39" customFormat="1" x14ac:dyDescent="0.45">
      <c r="A181" s="87"/>
      <c r="B181" s="75"/>
      <c r="C181" s="72"/>
      <c r="D181" s="84"/>
      <c r="E181" s="53" t="s">
        <v>53</v>
      </c>
      <c r="F181" s="54" t="s">
        <v>67</v>
      </c>
      <c r="G181" s="55">
        <v>1</v>
      </c>
      <c r="H181" s="43">
        <v>550000</v>
      </c>
      <c r="I181" s="42">
        <v>550000</v>
      </c>
      <c r="J181" s="44" t="s">
        <v>79</v>
      </c>
      <c r="K181" s="49" t="s">
        <v>81</v>
      </c>
      <c r="L181" s="40" t="s">
        <v>497</v>
      </c>
      <c r="M181" s="47">
        <f>M179-M180</f>
        <v>2150000</v>
      </c>
    </row>
    <row r="182" spans="1:13" s="39" customFormat="1" x14ac:dyDescent="0.45">
      <c r="A182" s="87"/>
      <c r="B182" s="75"/>
      <c r="C182" s="72"/>
      <c r="D182" s="84"/>
      <c r="E182" s="53" t="s">
        <v>54</v>
      </c>
      <c r="F182" s="54" t="s">
        <v>68</v>
      </c>
      <c r="G182" s="55">
        <v>1</v>
      </c>
      <c r="H182" s="43">
        <v>85000</v>
      </c>
      <c r="I182" s="42">
        <v>85000</v>
      </c>
      <c r="J182" s="44" t="s">
        <v>79</v>
      </c>
      <c r="K182" s="49" t="s">
        <v>81</v>
      </c>
      <c r="L182" s="50"/>
      <c r="M182" s="47"/>
    </row>
    <row r="183" spans="1:13" x14ac:dyDescent="0.45">
      <c r="A183" s="87"/>
      <c r="B183" s="75"/>
      <c r="C183" s="72"/>
      <c r="D183" s="84"/>
      <c r="E183" s="25" t="s">
        <v>197</v>
      </c>
      <c r="F183" s="29" t="s">
        <v>198</v>
      </c>
      <c r="G183" s="6">
        <v>1</v>
      </c>
      <c r="H183" s="8">
        <v>380000</v>
      </c>
      <c r="I183" s="3">
        <v>380000</v>
      </c>
      <c r="J183" s="11" t="s">
        <v>511</v>
      </c>
      <c r="K183" s="10" t="s">
        <v>80</v>
      </c>
      <c r="L183" s="34"/>
      <c r="M183" s="36"/>
    </row>
    <row r="184" spans="1:13" s="39" customFormat="1" x14ac:dyDescent="0.45">
      <c r="A184" s="87"/>
      <c r="B184" s="75"/>
      <c r="C184" s="72"/>
      <c r="D184" s="84"/>
      <c r="E184" s="53" t="s">
        <v>56</v>
      </c>
      <c r="F184" s="54" t="s">
        <v>70</v>
      </c>
      <c r="G184" s="55">
        <v>1</v>
      </c>
      <c r="H184" s="56">
        <v>140000</v>
      </c>
      <c r="I184" s="42">
        <v>140000</v>
      </c>
      <c r="J184" s="58" t="s">
        <v>79</v>
      </c>
      <c r="K184" s="45" t="s">
        <v>80</v>
      </c>
      <c r="L184" s="48"/>
      <c r="M184" s="47"/>
    </row>
    <row r="185" spans="1:13" s="39" customFormat="1" x14ac:dyDescent="0.45">
      <c r="A185" s="87"/>
      <c r="B185" s="75"/>
      <c r="C185" s="72"/>
      <c r="D185" s="84"/>
      <c r="E185" s="53" t="s">
        <v>57</v>
      </c>
      <c r="F185" s="54" t="s">
        <v>71</v>
      </c>
      <c r="G185" s="55">
        <v>2</v>
      </c>
      <c r="H185" s="56">
        <v>90000</v>
      </c>
      <c r="I185" s="42">
        <v>180000</v>
      </c>
      <c r="J185" s="58" t="s">
        <v>79</v>
      </c>
      <c r="K185" s="45" t="s">
        <v>80</v>
      </c>
      <c r="L185" s="48"/>
      <c r="M185" s="47"/>
    </row>
    <row r="186" spans="1:13" x14ac:dyDescent="0.45">
      <c r="A186" s="87"/>
      <c r="B186" s="75"/>
      <c r="C186" s="72"/>
      <c r="D186" s="84"/>
      <c r="E186" s="25" t="s">
        <v>58</v>
      </c>
      <c r="F186" s="29" t="s">
        <v>72</v>
      </c>
      <c r="G186" s="6">
        <v>10</v>
      </c>
      <c r="H186" s="8">
        <v>15000</v>
      </c>
      <c r="I186" s="3">
        <v>150000</v>
      </c>
      <c r="J186" s="11" t="s">
        <v>79</v>
      </c>
      <c r="K186" s="10" t="s">
        <v>80</v>
      </c>
      <c r="L186" s="33"/>
      <c r="M186" s="36"/>
    </row>
    <row r="187" spans="1:13" x14ac:dyDescent="0.45">
      <c r="A187" s="87"/>
      <c r="B187" s="75"/>
      <c r="C187" s="72"/>
      <c r="D187" s="84"/>
      <c r="E187" s="25" t="s">
        <v>59</v>
      </c>
      <c r="F187" s="29" t="s">
        <v>73</v>
      </c>
      <c r="G187" s="6">
        <v>10</v>
      </c>
      <c r="H187" s="8">
        <v>15000</v>
      </c>
      <c r="I187" s="3">
        <v>150000</v>
      </c>
      <c r="J187" s="11" t="s">
        <v>79</v>
      </c>
      <c r="K187" s="12" t="s">
        <v>80</v>
      </c>
      <c r="L187" s="34"/>
      <c r="M187" s="36"/>
    </row>
    <row r="188" spans="1:13" s="39" customFormat="1" x14ac:dyDescent="0.45">
      <c r="A188" s="87"/>
      <c r="B188" s="75"/>
      <c r="C188" s="72"/>
      <c r="D188" s="84"/>
      <c r="E188" s="53" t="s">
        <v>60</v>
      </c>
      <c r="F188" s="54" t="s">
        <v>74</v>
      </c>
      <c r="G188" s="55">
        <v>4</v>
      </c>
      <c r="H188" s="43">
        <v>16000</v>
      </c>
      <c r="I188" s="42">
        <v>64000</v>
      </c>
      <c r="J188" s="44" t="s">
        <v>79</v>
      </c>
      <c r="K188" s="49" t="s">
        <v>81</v>
      </c>
      <c r="L188" s="50"/>
      <c r="M188" s="47"/>
    </row>
    <row r="189" spans="1:13" s="39" customFormat="1" x14ac:dyDescent="0.45">
      <c r="A189" s="87"/>
      <c r="B189" s="75"/>
      <c r="C189" s="72"/>
      <c r="D189" s="84"/>
      <c r="E189" s="53" t="s">
        <v>61</v>
      </c>
      <c r="F189" s="54" t="s">
        <v>75</v>
      </c>
      <c r="G189" s="55">
        <v>1</v>
      </c>
      <c r="H189" s="56">
        <v>66000</v>
      </c>
      <c r="I189" s="42">
        <v>66000</v>
      </c>
      <c r="J189" s="57" t="s">
        <v>528</v>
      </c>
      <c r="K189" s="59" t="s">
        <v>81</v>
      </c>
      <c r="L189" s="60"/>
      <c r="M189" s="47"/>
    </row>
    <row r="190" spans="1:13" x14ac:dyDescent="0.45">
      <c r="A190" s="87"/>
      <c r="B190" s="75"/>
      <c r="C190" s="72"/>
      <c r="D190" s="84"/>
      <c r="E190" s="25" t="s">
        <v>62</v>
      </c>
      <c r="F190" s="29" t="s">
        <v>76</v>
      </c>
      <c r="G190" s="6">
        <v>1</v>
      </c>
      <c r="H190" s="8">
        <v>250000</v>
      </c>
      <c r="I190" s="3">
        <v>250000</v>
      </c>
      <c r="J190" s="11" t="s">
        <v>79</v>
      </c>
      <c r="K190" s="12" t="s">
        <v>82</v>
      </c>
      <c r="L190" s="34"/>
      <c r="M190" s="36"/>
    </row>
    <row r="191" spans="1:13" x14ac:dyDescent="0.45">
      <c r="A191" s="87"/>
      <c r="B191" s="75"/>
      <c r="C191" s="72"/>
      <c r="D191" s="84"/>
      <c r="E191" s="25" t="s">
        <v>63</v>
      </c>
      <c r="F191" s="29" t="s">
        <v>76</v>
      </c>
      <c r="G191" s="6">
        <v>1</v>
      </c>
      <c r="H191" s="7">
        <v>300000</v>
      </c>
      <c r="I191" s="3">
        <v>300000</v>
      </c>
      <c r="J191" s="9" t="s">
        <v>79</v>
      </c>
      <c r="K191" s="10" t="s">
        <v>82</v>
      </c>
      <c r="L191" s="33"/>
      <c r="M191" s="36"/>
    </row>
    <row r="192" spans="1:13" x14ac:dyDescent="0.45">
      <c r="A192" s="87"/>
      <c r="B192" s="76"/>
      <c r="C192" s="73"/>
      <c r="D192" s="85"/>
      <c r="E192" s="25" t="s">
        <v>64</v>
      </c>
      <c r="F192" s="29" t="s">
        <v>76</v>
      </c>
      <c r="G192" s="6">
        <v>1</v>
      </c>
      <c r="H192" s="7">
        <v>200000</v>
      </c>
      <c r="I192" s="3">
        <v>200000</v>
      </c>
      <c r="J192" s="9" t="s">
        <v>79</v>
      </c>
      <c r="K192" s="10" t="s">
        <v>82</v>
      </c>
      <c r="L192" s="33"/>
      <c r="M192" s="36"/>
    </row>
    <row r="193" spans="1:13" x14ac:dyDescent="0.45">
      <c r="A193" s="87"/>
      <c r="B193" s="16"/>
      <c r="C193" s="26"/>
      <c r="D193" s="16"/>
      <c r="E193" s="25"/>
      <c r="F193" s="29"/>
      <c r="G193" s="6"/>
      <c r="H193" s="7"/>
      <c r="I193" s="3">
        <v>0</v>
      </c>
      <c r="J193" s="9"/>
      <c r="K193" s="10"/>
      <c r="L193" s="33"/>
      <c r="M193" s="36"/>
    </row>
    <row r="194" spans="1:13" s="17" customFormat="1" x14ac:dyDescent="0.45">
      <c r="A194" s="87"/>
      <c r="B194" s="18"/>
      <c r="C194" s="19"/>
      <c r="E194" s="24"/>
      <c r="F194" s="28"/>
      <c r="G194" s="18"/>
      <c r="H194" s="20"/>
      <c r="I194" s="18">
        <v>0</v>
      </c>
      <c r="J194" s="18"/>
      <c r="K194" s="18"/>
      <c r="L194" s="24"/>
      <c r="M194" s="37"/>
    </row>
    <row r="195" spans="1:13" s="39" customFormat="1" x14ac:dyDescent="0.45">
      <c r="A195" s="87"/>
      <c r="B195" s="74" t="s">
        <v>49</v>
      </c>
      <c r="C195" s="71" t="s">
        <v>50</v>
      </c>
      <c r="D195" s="39" t="s">
        <v>10</v>
      </c>
      <c r="E195" s="40" t="s">
        <v>130</v>
      </c>
      <c r="F195" s="41" t="s">
        <v>348</v>
      </c>
      <c r="G195" s="42">
        <v>1</v>
      </c>
      <c r="H195" s="43">
        <v>360000</v>
      </c>
      <c r="I195" s="42">
        <v>360000</v>
      </c>
      <c r="J195" s="44" t="s">
        <v>491</v>
      </c>
      <c r="K195" s="59" t="s">
        <v>81</v>
      </c>
      <c r="L195" s="40" t="s">
        <v>495</v>
      </c>
      <c r="M195" s="47">
        <f>SUM(I195:I201)</f>
        <v>1549000</v>
      </c>
    </row>
    <row r="196" spans="1:13" x14ac:dyDescent="0.45">
      <c r="A196" s="87"/>
      <c r="B196" s="75"/>
      <c r="C196" s="72"/>
      <c r="E196" s="23" t="s">
        <v>131</v>
      </c>
      <c r="F196" s="27" t="s">
        <v>424</v>
      </c>
      <c r="G196" s="3">
        <v>10</v>
      </c>
      <c r="H196" s="8">
        <v>5000</v>
      </c>
      <c r="I196" s="3">
        <v>50000</v>
      </c>
      <c r="J196" s="11" t="s">
        <v>530</v>
      </c>
      <c r="K196" s="10" t="s">
        <v>80</v>
      </c>
      <c r="L196" s="32" t="s">
        <v>496</v>
      </c>
      <c r="M196" s="36">
        <f>SUM(I195,I201)</f>
        <v>426000</v>
      </c>
    </row>
    <row r="197" spans="1:13" x14ac:dyDescent="0.45">
      <c r="A197" s="87"/>
      <c r="B197" s="75"/>
      <c r="C197" s="72"/>
      <c r="E197" s="23" t="s">
        <v>175</v>
      </c>
      <c r="F197" s="27" t="s">
        <v>425</v>
      </c>
      <c r="G197" s="3">
        <v>1</v>
      </c>
      <c r="H197" s="8">
        <v>300000</v>
      </c>
      <c r="I197" s="3">
        <v>300000</v>
      </c>
      <c r="J197" s="11" t="s">
        <v>110</v>
      </c>
      <c r="K197" s="10" t="s">
        <v>82</v>
      </c>
      <c r="L197" s="23" t="s">
        <v>497</v>
      </c>
      <c r="M197" s="36">
        <f>M195-M196</f>
        <v>1123000</v>
      </c>
    </row>
    <row r="198" spans="1:13" x14ac:dyDescent="0.45">
      <c r="A198" s="87"/>
      <c r="B198" s="75"/>
      <c r="C198" s="72"/>
      <c r="E198" s="23" t="s">
        <v>176</v>
      </c>
      <c r="F198" s="27" t="s">
        <v>366</v>
      </c>
      <c r="G198" s="3">
        <v>1</v>
      </c>
      <c r="H198" s="8">
        <v>428000</v>
      </c>
      <c r="I198" s="3">
        <v>428000</v>
      </c>
      <c r="J198" s="11" t="s">
        <v>177</v>
      </c>
      <c r="K198" s="10" t="s">
        <v>80</v>
      </c>
      <c r="L198" s="33"/>
      <c r="M198" s="36"/>
    </row>
    <row r="199" spans="1:13" x14ac:dyDescent="0.45">
      <c r="A199" s="87"/>
      <c r="B199" s="75"/>
      <c r="C199" s="72"/>
      <c r="E199" s="23" t="s">
        <v>427</v>
      </c>
      <c r="F199" s="27" t="s">
        <v>426</v>
      </c>
      <c r="G199" s="3">
        <v>1</v>
      </c>
      <c r="H199" s="8">
        <v>150000</v>
      </c>
      <c r="I199" s="3">
        <v>150000</v>
      </c>
      <c r="J199" s="11" t="s">
        <v>531</v>
      </c>
      <c r="K199" s="10" t="s">
        <v>80</v>
      </c>
      <c r="L199" s="33"/>
      <c r="M199" s="36"/>
    </row>
    <row r="200" spans="1:13" x14ac:dyDescent="0.45">
      <c r="A200" s="87"/>
      <c r="B200" s="75"/>
      <c r="C200" s="72"/>
      <c r="E200" s="23" t="s">
        <v>178</v>
      </c>
      <c r="F200" s="27" t="s">
        <v>369</v>
      </c>
      <c r="G200" s="3">
        <v>1</v>
      </c>
      <c r="H200" s="8">
        <v>195000</v>
      </c>
      <c r="I200" s="3">
        <v>195000</v>
      </c>
      <c r="J200" s="11" t="s">
        <v>500</v>
      </c>
      <c r="K200" s="10" t="s">
        <v>80</v>
      </c>
      <c r="L200" s="33"/>
      <c r="M200" s="36"/>
    </row>
    <row r="201" spans="1:13" s="39" customFormat="1" x14ac:dyDescent="0.45">
      <c r="A201" s="87"/>
      <c r="B201" s="76"/>
      <c r="C201" s="73"/>
      <c r="E201" s="40" t="s">
        <v>179</v>
      </c>
      <c r="F201" s="41" t="s">
        <v>125</v>
      </c>
      <c r="G201" s="42">
        <v>1</v>
      </c>
      <c r="H201" s="56">
        <v>66000</v>
      </c>
      <c r="I201" s="42">
        <v>66000</v>
      </c>
      <c r="J201" s="57" t="s">
        <v>528</v>
      </c>
      <c r="K201" s="59" t="s">
        <v>81</v>
      </c>
      <c r="L201" s="60"/>
      <c r="M201" s="47"/>
    </row>
    <row r="202" spans="1:13" x14ac:dyDescent="0.45">
      <c r="A202" s="87"/>
      <c r="I202" s="3">
        <v>0</v>
      </c>
      <c r="M202" s="36"/>
    </row>
    <row r="203" spans="1:13" s="17" customFormat="1" x14ac:dyDescent="0.45">
      <c r="A203" s="87"/>
      <c r="B203" s="18"/>
      <c r="C203" s="19"/>
      <c r="E203" s="24"/>
      <c r="F203" s="28"/>
      <c r="G203" s="18"/>
      <c r="H203" s="20"/>
      <c r="I203" s="18">
        <v>0</v>
      </c>
      <c r="J203" s="18"/>
      <c r="K203" s="18"/>
      <c r="L203" s="24"/>
      <c r="M203" s="37"/>
    </row>
    <row r="204" spans="1:13" s="39" customFormat="1" x14ac:dyDescent="0.45">
      <c r="A204" s="84"/>
      <c r="B204" s="74" t="s">
        <v>204</v>
      </c>
      <c r="C204" s="71" t="s">
        <v>205</v>
      </c>
      <c r="D204" s="39" t="s">
        <v>7</v>
      </c>
      <c r="E204" s="40" t="s">
        <v>206</v>
      </c>
      <c r="F204" s="41" t="s">
        <v>306</v>
      </c>
      <c r="G204" s="42">
        <v>3</v>
      </c>
      <c r="H204" s="43">
        <v>230000</v>
      </c>
      <c r="I204" s="42">
        <v>690000</v>
      </c>
      <c r="J204" s="44" t="s">
        <v>490</v>
      </c>
      <c r="K204" s="59" t="s">
        <v>81</v>
      </c>
      <c r="L204" s="40" t="s">
        <v>495</v>
      </c>
      <c r="M204" s="47">
        <f>SUM(I204:I212)</f>
        <v>2451900</v>
      </c>
    </row>
    <row r="205" spans="1:13" x14ac:dyDescent="0.45">
      <c r="A205" s="87"/>
      <c r="B205" s="75"/>
      <c r="C205" s="72"/>
      <c r="E205" s="23" t="s">
        <v>207</v>
      </c>
      <c r="F205" s="27" t="s">
        <v>428</v>
      </c>
      <c r="G205" s="3">
        <v>1</v>
      </c>
      <c r="H205" s="8">
        <v>300000</v>
      </c>
      <c r="I205" s="3">
        <v>300000</v>
      </c>
      <c r="J205" s="11" t="s">
        <v>110</v>
      </c>
      <c r="K205" s="10" t="s">
        <v>82</v>
      </c>
      <c r="L205" s="32" t="s">
        <v>496</v>
      </c>
      <c r="M205" s="36">
        <f>SUM(I204,I206)</f>
        <v>982000</v>
      </c>
    </row>
    <row r="206" spans="1:13" s="39" customFormat="1" x14ac:dyDescent="0.45">
      <c r="A206" s="84"/>
      <c r="B206" s="75"/>
      <c r="C206" s="72"/>
      <c r="E206" s="40" t="s">
        <v>208</v>
      </c>
      <c r="F206" s="41" t="s">
        <v>429</v>
      </c>
      <c r="G206" s="42">
        <v>1</v>
      </c>
      <c r="H206" s="43">
        <v>292000</v>
      </c>
      <c r="I206" s="42">
        <v>292000</v>
      </c>
      <c r="J206" s="44" t="s">
        <v>532</v>
      </c>
      <c r="K206" s="59" t="s">
        <v>81</v>
      </c>
      <c r="L206" s="40" t="s">
        <v>497</v>
      </c>
      <c r="M206" s="47">
        <f>M204-M205</f>
        <v>1469900</v>
      </c>
    </row>
    <row r="207" spans="1:13" x14ac:dyDescent="0.45">
      <c r="A207" s="87"/>
      <c r="B207" s="75"/>
      <c r="C207" s="72"/>
      <c r="E207" s="23" t="s">
        <v>167</v>
      </c>
      <c r="F207" s="27" t="s">
        <v>346</v>
      </c>
      <c r="G207" s="3">
        <v>1</v>
      </c>
      <c r="H207" s="8">
        <v>290000</v>
      </c>
      <c r="I207" s="3">
        <v>290000</v>
      </c>
      <c r="J207" s="11" t="s">
        <v>489</v>
      </c>
      <c r="K207" s="10" t="s">
        <v>80</v>
      </c>
      <c r="L207" s="33"/>
      <c r="M207" s="36"/>
    </row>
    <row r="208" spans="1:13" x14ac:dyDescent="0.45">
      <c r="A208" s="87"/>
      <c r="B208" s="75"/>
      <c r="C208" s="72"/>
      <c r="E208" s="23" t="s">
        <v>209</v>
      </c>
      <c r="F208" s="27" t="s">
        <v>430</v>
      </c>
      <c r="G208" s="3">
        <v>1</v>
      </c>
      <c r="H208" s="8">
        <v>132000</v>
      </c>
      <c r="I208" s="3">
        <v>132000</v>
      </c>
      <c r="J208" s="11" t="s">
        <v>533</v>
      </c>
      <c r="K208" s="10" t="s">
        <v>80</v>
      </c>
      <c r="L208" s="33"/>
      <c r="M208" s="36"/>
    </row>
    <row r="209" spans="1:13" x14ac:dyDescent="0.45">
      <c r="A209" s="87"/>
      <c r="B209" s="75"/>
      <c r="C209" s="72"/>
      <c r="E209" s="23" t="s">
        <v>210</v>
      </c>
      <c r="F209" s="27" t="s">
        <v>431</v>
      </c>
      <c r="G209" s="3">
        <v>1</v>
      </c>
      <c r="H209" s="8">
        <v>120000</v>
      </c>
      <c r="I209" s="3">
        <v>120000</v>
      </c>
      <c r="J209" s="11" t="s">
        <v>534</v>
      </c>
      <c r="K209" s="10" t="s">
        <v>80</v>
      </c>
      <c r="L209" s="33"/>
      <c r="M209" s="36"/>
    </row>
    <row r="210" spans="1:13" x14ac:dyDescent="0.45">
      <c r="A210" s="87"/>
      <c r="B210" s="75"/>
      <c r="C210" s="72"/>
      <c r="E210" s="23" t="s">
        <v>211</v>
      </c>
      <c r="F210" s="27" t="s">
        <v>432</v>
      </c>
      <c r="G210" s="3">
        <v>1</v>
      </c>
      <c r="H210" s="8">
        <v>68900</v>
      </c>
      <c r="I210" s="3">
        <v>68900</v>
      </c>
      <c r="J210" s="11" t="s">
        <v>535</v>
      </c>
      <c r="K210" s="10" t="s">
        <v>80</v>
      </c>
      <c r="L210" s="33"/>
      <c r="M210" s="36"/>
    </row>
    <row r="211" spans="1:13" x14ac:dyDescent="0.45">
      <c r="A211" s="87"/>
      <c r="B211" s="75"/>
      <c r="C211" s="72"/>
      <c r="E211" s="23" t="s">
        <v>212</v>
      </c>
      <c r="F211" s="27" t="s">
        <v>433</v>
      </c>
      <c r="G211" s="3">
        <v>1</v>
      </c>
      <c r="H211" s="8">
        <v>359000</v>
      </c>
      <c r="I211" s="3">
        <v>359000</v>
      </c>
      <c r="J211" s="3" t="s">
        <v>536</v>
      </c>
      <c r="K211" s="10" t="s">
        <v>80</v>
      </c>
      <c r="L211" s="33"/>
      <c r="M211" s="36"/>
    </row>
    <row r="212" spans="1:13" x14ac:dyDescent="0.45">
      <c r="A212" s="87"/>
      <c r="B212" s="76"/>
      <c r="C212" s="73"/>
      <c r="E212" s="23" t="s">
        <v>213</v>
      </c>
      <c r="F212" s="27" t="s">
        <v>434</v>
      </c>
      <c r="G212" s="3">
        <v>1</v>
      </c>
      <c r="H212" s="8">
        <v>200000</v>
      </c>
      <c r="I212" s="3">
        <v>200000</v>
      </c>
      <c r="J212" s="11" t="s">
        <v>110</v>
      </c>
      <c r="K212" s="10" t="s">
        <v>82</v>
      </c>
      <c r="L212" s="33"/>
      <c r="M212" s="36"/>
    </row>
    <row r="213" spans="1:13" x14ac:dyDescent="0.45">
      <c r="A213" s="87"/>
      <c r="I213" s="3">
        <v>0</v>
      </c>
      <c r="M213" s="36"/>
    </row>
    <row r="214" spans="1:13" s="17" customFormat="1" x14ac:dyDescent="0.45">
      <c r="A214" s="87"/>
      <c r="B214" s="18"/>
      <c r="C214" s="19"/>
      <c r="E214" s="24"/>
      <c r="F214" s="28"/>
      <c r="G214" s="18"/>
      <c r="H214" s="20"/>
      <c r="I214" s="18">
        <v>0</v>
      </c>
      <c r="J214" s="18"/>
      <c r="K214" s="18"/>
      <c r="L214" s="24"/>
      <c r="M214" s="37"/>
    </row>
    <row r="215" spans="1:13" x14ac:dyDescent="0.45">
      <c r="A215" s="87"/>
      <c r="B215" s="74" t="s">
        <v>215</v>
      </c>
      <c r="C215" s="71" t="s">
        <v>214</v>
      </c>
      <c r="D215" s="4" t="s">
        <v>8</v>
      </c>
      <c r="E215" s="23" t="s">
        <v>216</v>
      </c>
      <c r="F215" s="27" t="s">
        <v>411</v>
      </c>
      <c r="G215" s="3">
        <v>24</v>
      </c>
      <c r="H215" s="8">
        <v>30000</v>
      </c>
      <c r="I215" s="3">
        <v>720000</v>
      </c>
      <c r="J215" s="11" t="s">
        <v>537</v>
      </c>
      <c r="K215" s="10" t="s">
        <v>80</v>
      </c>
      <c r="L215" s="23" t="s">
        <v>495</v>
      </c>
      <c r="M215" s="36">
        <f>SUM(I215:I222)</f>
        <v>1277500</v>
      </c>
    </row>
    <row r="216" spans="1:13" x14ac:dyDescent="0.45">
      <c r="A216" s="87"/>
      <c r="B216" s="75"/>
      <c r="C216" s="72"/>
      <c r="D216" s="4"/>
      <c r="E216" s="23" t="s">
        <v>190</v>
      </c>
      <c r="F216" s="27" t="s">
        <v>412</v>
      </c>
      <c r="G216" s="3">
        <v>30</v>
      </c>
      <c r="H216" s="8">
        <v>2000</v>
      </c>
      <c r="I216" s="3">
        <v>60000</v>
      </c>
      <c r="J216" s="11" t="s">
        <v>538</v>
      </c>
      <c r="K216" s="10" t="s">
        <v>80</v>
      </c>
      <c r="L216" s="32" t="s">
        <v>496</v>
      </c>
      <c r="M216" s="36">
        <f>SUM(I219,I221)</f>
        <v>5000</v>
      </c>
    </row>
    <row r="217" spans="1:13" x14ac:dyDescent="0.45">
      <c r="A217" s="87"/>
      <c r="B217" s="75"/>
      <c r="C217" s="72"/>
      <c r="D217" s="4"/>
      <c r="E217" s="23" t="s">
        <v>167</v>
      </c>
      <c r="F217" s="27" t="s">
        <v>346</v>
      </c>
      <c r="G217" s="3">
        <v>1</v>
      </c>
      <c r="H217" s="8">
        <v>290000</v>
      </c>
      <c r="I217" s="3">
        <v>290000</v>
      </c>
      <c r="J217" s="11" t="s">
        <v>489</v>
      </c>
      <c r="K217" s="10" t="s">
        <v>80</v>
      </c>
      <c r="L217" s="23" t="s">
        <v>497</v>
      </c>
      <c r="M217" s="36">
        <f>M215-M216</f>
        <v>1272500</v>
      </c>
    </row>
    <row r="218" spans="1:13" x14ac:dyDescent="0.45">
      <c r="A218" s="87"/>
      <c r="B218" s="75"/>
      <c r="C218" s="72"/>
      <c r="D218" s="4"/>
      <c r="E218" s="23" t="s">
        <v>217</v>
      </c>
      <c r="F218" s="27" t="s">
        <v>401</v>
      </c>
      <c r="G218" s="3">
        <v>1</v>
      </c>
      <c r="H218" s="8">
        <v>34500</v>
      </c>
      <c r="I218" s="3">
        <v>34500</v>
      </c>
      <c r="J218" s="11" t="s">
        <v>514</v>
      </c>
      <c r="K218" s="10" t="s">
        <v>80</v>
      </c>
      <c r="M218" s="36"/>
    </row>
    <row r="219" spans="1:13" x14ac:dyDescent="0.45">
      <c r="A219" s="87"/>
      <c r="B219" s="75"/>
      <c r="C219" s="72"/>
      <c r="D219" s="4"/>
      <c r="E219" s="23" t="s">
        <v>218</v>
      </c>
      <c r="F219" s="27" t="s">
        <v>435</v>
      </c>
      <c r="G219" s="3">
        <v>1</v>
      </c>
      <c r="H219" s="8">
        <v>0</v>
      </c>
      <c r="I219" s="3">
        <v>0</v>
      </c>
      <c r="J219" s="3" t="s">
        <v>77</v>
      </c>
      <c r="K219" s="14" t="s">
        <v>81</v>
      </c>
      <c r="M219" s="36"/>
    </row>
    <row r="220" spans="1:13" x14ac:dyDescent="0.45">
      <c r="A220" s="87"/>
      <c r="B220" s="75"/>
      <c r="C220" s="72"/>
      <c r="D220" s="4"/>
      <c r="E220" s="23" t="s">
        <v>150</v>
      </c>
      <c r="F220" s="27" t="s">
        <v>337</v>
      </c>
      <c r="G220" s="3">
        <v>2</v>
      </c>
      <c r="H220" s="8">
        <v>54000</v>
      </c>
      <c r="I220" s="3">
        <v>108000</v>
      </c>
      <c r="J220" s="11" t="s">
        <v>513</v>
      </c>
      <c r="K220" s="10" t="s">
        <v>80</v>
      </c>
      <c r="M220" s="36"/>
    </row>
    <row r="221" spans="1:13" x14ac:dyDescent="0.45">
      <c r="A221" s="87"/>
      <c r="B221" s="75"/>
      <c r="C221" s="72"/>
      <c r="D221" s="4"/>
      <c r="E221" s="23" t="s">
        <v>219</v>
      </c>
      <c r="F221" s="27" t="s">
        <v>399</v>
      </c>
      <c r="G221" s="3">
        <v>1</v>
      </c>
      <c r="H221" s="8">
        <v>5000</v>
      </c>
      <c r="I221" s="3">
        <v>5000</v>
      </c>
      <c r="J221" s="11" t="s">
        <v>499</v>
      </c>
      <c r="K221" s="14" t="s">
        <v>81</v>
      </c>
      <c r="M221" s="36"/>
    </row>
    <row r="222" spans="1:13" x14ac:dyDescent="0.45">
      <c r="A222" s="87"/>
      <c r="B222" s="76"/>
      <c r="C222" s="73"/>
      <c r="D222" s="4"/>
      <c r="E222" s="23" t="s">
        <v>161</v>
      </c>
      <c r="F222" s="27" t="s">
        <v>338</v>
      </c>
      <c r="G222" s="3">
        <v>1</v>
      </c>
      <c r="H222" s="8">
        <v>60000</v>
      </c>
      <c r="I222" s="3">
        <v>60000</v>
      </c>
      <c r="J222" s="11" t="s">
        <v>477</v>
      </c>
      <c r="K222" s="10" t="s">
        <v>80</v>
      </c>
      <c r="M222" s="36"/>
    </row>
    <row r="223" spans="1:13" ht="22.45" customHeight="1" x14ac:dyDescent="0.45">
      <c r="A223" s="88"/>
      <c r="I223" s="3">
        <v>0</v>
      </c>
      <c r="M223" s="36"/>
    </row>
    <row r="224" spans="1:13" s="17" customFormat="1" x14ac:dyDescent="0.45">
      <c r="B224" s="18"/>
      <c r="C224" s="19"/>
      <c r="E224" s="24"/>
      <c r="F224" s="28"/>
      <c r="G224" s="18"/>
      <c r="H224" s="20"/>
      <c r="I224" s="18">
        <v>0</v>
      </c>
      <c r="J224" s="18"/>
      <c r="K224" s="18"/>
      <c r="L224" s="24"/>
      <c r="M224" s="37"/>
    </row>
    <row r="225" spans="1:13" x14ac:dyDescent="0.45">
      <c r="A225" s="77" t="s">
        <v>126</v>
      </c>
      <c r="B225" s="74" t="s">
        <v>222</v>
      </c>
      <c r="C225" s="71" t="s">
        <v>223</v>
      </c>
      <c r="D225" s="2" t="s">
        <v>224</v>
      </c>
      <c r="E225" s="23" t="s">
        <v>229</v>
      </c>
      <c r="F225" s="27" t="s">
        <v>436</v>
      </c>
      <c r="G225" s="3">
        <v>1</v>
      </c>
      <c r="H225" s="8">
        <v>58000</v>
      </c>
      <c r="I225" s="3">
        <v>58000</v>
      </c>
      <c r="J225" s="11" t="s">
        <v>539</v>
      </c>
      <c r="K225" s="10" t="s">
        <v>80</v>
      </c>
      <c r="L225" s="23" t="s">
        <v>495</v>
      </c>
      <c r="M225" s="36">
        <f>SUM(I225:I239)</f>
        <v>2080500</v>
      </c>
    </row>
    <row r="226" spans="1:13" x14ac:dyDescent="0.45">
      <c r="A226" s="78"/>
      <c r="B226" s="75"/>
      <c r="C226" s="72"/>
      <c r="D226" s="2" t="s">
        <v>225</v>
      </c>
      <c r="E226" s="23" t="s">
        <v>167</v>
      </c>
      <c r="F226" s="27" t="s">
        <v>437</v>
      </c>
      <c r="G226" s="3">
        <v>1</v>
      </c>
      <c r="H226" s="8">
        <v>290000</v>
      </c>
      <c r="I226" s="3">
        <v>290000</v>
      </c>
      <c r="J226" s="11" t="s">
        <v>489</v>
      </c>
      <c r="K226" s="10" t="s">
        <v>80</v>
      </c>
      <c r="L226" s="32" t="s">
        <v>496</v>
      </c>
      <c r="M226" s="36">
        <f>SUM(I228,I230,I232,I234:I235)</f>
        <v>810000</v>
      </c>
    </row>
    <row r="227" spans="1:13" x14ac:dyDescent="0.45">
      <c r="A227" s="78"/>
      <c r="B227" s="75"/>
      <c r="C227" s="72"/>
      <c r="D227" s="2" t="s">
        <v>226</v>
      </c>
      <c r="E227" s="23" t="s">
        <v>195</v>
      </c>
      <c r="F227" s="27" t="s">
        <v>417</v>
      </c>
      <c r="G227" s="3">
        <v>1</v>
      </c>
      <c r="H227" s="8">
        <v>360000</v>
      </c>
      <c r="I227" s="3">
        <v>360000</v>
      </c>
      <c r="J227" s="11" t="s">
        <v>540</v>
      </c>
      <c r="K227" s="10" t="s">
        <v>80</v>
      </c>
      <c r="L227" s="23" t="s">
        <v>497</v>
      </c>
      <c r="M227" s="36">
        <f>M225-M226</f>
        <v>1270500</v>
      </c>
    </row>
    <row r="228" spans="1:13" s="39" customFormat="1" x14ac:dyDescent="0.45">
      <c r="A228" s="78"/>
      <c r="B228" s="75"/>
      <c r="C228" s="72"/>
      <c r="E228" s="40" t="s">
        <v>227</v>
      </c>
      <c r="F228" s="41" t="s">
        <v>124</v>
      </c>
      <c r="G228" s="42">
        <v>1</v>
      </c>
      <c r="H228" s="43">
        <v>5000</v>
      </c>
      <c r="I228" s="42">
        <v>5000</v>
      </c>
      <c r="J228" s="42" t="s">
        <v>77</v>
      </c>
      <c r="K228" s="59" t="s">
        <v>81</v>
      </c>
      <c r="L228" s="60"/>
      <c r="M228" s="47"/>
    </row>
    <row r="229" spans="1:13" x14ac:dyDescent="0.45">
      <c r="A229" s="78"/>
      <c r="B229" s="75"/>
      <c r="C229" s="72"/>
      <c r="E229" s="23" t="s">
        <v>228</v>
      </c>
      <c r="F229" s="27" t="s">
        <v>438</v>
      </c>
      <c r="G229" s="3">
        <v>1</v>
      </c>
      <c r="H229" s="8">
        <v>85000</v>
      </c>
      <c r="I229" s="3">
        <v>85000</v>
      </c>
      <c r="J229" s="11" t="s">
        <v>541</v>
      </c>
      <c r="K229" s="10" t="s">
        <v>80</v>
      </c>
      <c r="L229" s="33"/>
      <c r="M229" s="36"/>
    </row>
    <row r="230" spans="1:13" s="39" customFormat="1" x14ac:dyDescent="0.45">
      <c r="A230" s="78"/>
      <c r="B230" s="75"/>
      <c r="C230" s="72"/>
      <c r="E230" s="40" t="s">
        <v>60</v>
      </c>
      <c r="F230" s="41" t="s">
        <v>439</v>
      </c>
      <c r="G230" s="42">
        <v>1</v>
      </c>
      <c r="H230" s="43">
        <v>5000</v>
      </c>
      <c r="I230" s="42">
        <v>5000</v>
      </c>
      <c r="J230" s="42" t="s">
        <v>77</v>
      </c>
      <c r="K230" s="59" t="s">
        <v>81</v>
      </c>
      <c r="L230" s="60"/>
      <c r="M230" s="47"/>
    </row>
    <row r="231" spans="1:13" x14ac:dyDescent="0.45">
      <c r="A231" s="78"/>
      <c r="B231" s="75"/>
      <c r="C231" s="72"/>
      <c r="E231" s="23" t="s">
        <v>542</v>
      </c>
      <c r="F231" s="27" t="s">
        <v>440</v>
      </c>
      <c r="G231" s="3">
        <v>1</v>
      </c>
      <c r="H231" s="8">
        <v>65000</v>
      </c>
      <c r="I231" s="3">
        <v>65000</v>
      </c>
      <c r="J231" s="11" t="s">
        <v>521</v>
      </c>
      <c r="K231" s="10" t="s">
        <v>80</v>
      </c>
      <c r="L231" s="33"/>
      <c r="M231" s="36"/>
    </row>
    <row r="232" spans="1:13" s="39" customFormat="1" x14ac:dyDescent="0.45">
      <c r="A232" s="78"/>
      <c r="B232" s="75"/>
      <c r="C232" s="72"/>
      <c r="E232" s="40" t="s">
        <v>230</v>
      </c>
      <c r="F232" s="41" t="s">
        <v>441</v>
      </c>
      <c r="G232" s="42">
        <v>1</v>
      </c>
      <c r="H232" s="43">
        <v>400000</v>
      </c>
      <c r="I232" s="42">
        <v>400000</v>
      </c>
      <c r="J232" s="42" t="s">
        <v>77</v>
      </c>
      <c r="K232" s="59" t="s">
        <v>81</v>
      </c>
      <c r="L232" s="60"/>
      <c r="M232" s="47"/>
    </row>
    <row r="233" spans="1:13" x14ac:dyDescent="0.45">
      <c r="A233" s="78"/>
      <c r="B233" s="75"/>
      <c r="C233" s="72"/>
      <c r="E233" s="23" t="s">
        <v>231</v>
      </c>
      <c r="F233" s="27" t="s">
        <v>442</v>
      </c>
      <c r="G233" s="3">
        <v>1</v>
      </c>
      <c r="H233" s="8">
        <v>35000</v>
      </c>
      <c r="I233" s="3">
        <v>35000</v>
      </c>
      <c r="J233" s="11" t="s">
        <v>543</v>
      </c>
      <c r="K233" s="10" t="s">
        <v>80</v>
      </c>
      <c r="L233" s="33"/>
      <c r="M233" s="36"/>
    </row>
    <row r="234" spans="1:13" s="39" customFormat="1" x14ac:dyDescent="0.45">
      <c r="A234" s="78"/>
      <c r="B234" s="75"/>
      <c r="C234" s="72"/>
      <c r="E234" s="40" t="s">
        <v>232</v>
      </c>
      <c r="F234" s="41" t="s">
        <v>443</v>
      </c>
      <c r="G234" s="42">
        <v>1</v>
      </c>
      <c r="H234" s="43">
        <v>250000</v>
      </c>
      <c r="I234" s="42">
        <v>250000</v>
      </c>
      <c r="J234" s="42" t="s">
        <v>77</v>
      </c>
      <c r="K234" s="59" t="s">
        <v>81</v>
      </c>
      <c r="L234" s="60"/>
      <c r="M234" s="47"/>
    </row>
    <row r="235" spans="1:13" s="39" customFormat="1" x14ac:dyDescent="0.45">
      <c r="A235" s="78"/>
      <c r="B235" s="75"/>
      <c r="C235" s="72"/>
      <c r="E235" s="40" t="s">
        <v>233</v>
      </c>
      <c r="F235" s="41" t="s">
        <v>444</v>
      </c>
      <c r="G235" s="42">
        <v>1</v>
      </c>
      <c r="H235" s="43">
        <v>150000</v>
      </c>
      <c r="I235" s="42">
        <v>150000</v>
      </c>
      <c r="J235" s="42" t="s">
        <v>77</v>
      </c>
      <c r="K235" s="59" t="s">
        <v>81</v>
      </c>
      <c r="L235" s="60"/>
      <c r="M235" s="47"/>
    </row>
    <row r="236" spans="1:13" x14ac:dyDescent="0.45">
      <c r="A236" s="78"/>
      <c r="B236" s="75"/>
      <c r="C236" s="72"/>
      <c r="E236" s="23" t="s">
        <v>234</v>
      </c>
      <c r="F236" s="27" t="s">
        <v>445</v>
      </c>
      <c r="G236" s="3">
        <v>1</v>
      </c>
      <c r="H236" s="8">
        <v>230000</v>
      </c>
      <c r="I236" s="3">
        <v>230000</v>
      </c>
      <c r="J236" s="11" t="s">
        <v>544</v>
      </c>
      <c r="K236" s="10" t="s">
        <v>82</v>
      </c>
      <c r="L236" s="33"/>
      <c r="M236" s="36"/>
    </row>
    <row r="237" spans="1:13" x14ac:dyDescent="0.45">
      <c r="A237" s="78"/>
      <c r="B237" s="75"/>
      <c r="C237" s="72"/>
      <c r="E237" s="23" t="s">
        <v>235</v>
      </c>
      <c r="F237" s="27" t="s">
        <v>446</v>
      </c>
      <c r="G237" s="3">
        <v>1</v>
      </c>
      <c r="H237" s="8">
        <v>69500</v>
      </c>
      <c r="I237" s="3">
        <v>69500</v>
      </c>
      <c r="J237" s="11" t="s">
        <v>545</v>
      </c>
      <c r="K237" s="10" t="s">
        <v>80</v>
      </c>
      <c r="L237" s="33"/>
      <c r="M237" s="36"/>
    </row>
    <row r="238" spans="1:13" x14ac:dyDescent="0.45">
      <c r="A238" s="78"/>
      <c r="B238" s="75"/>
      <c r="C238" s="72"/>
      <c r="E238" s="23" t="s">
        <v>236</v>
      </c>
      <c r="F238" s="27" t="s">
        <v>447</v>
      </c>
      <c r="G238" s="3">
        <v>1</v>
      </c>
      <c r="H238" s="8">
        <v>78000</v>
      </c>
      <c r="I238" s="3">
        <v>78000</v>
      </c>
      <c r="J238" s="11" t="s">
        <v>546</v>
      </c>
      <c r="K238" s="10" t="s">
        <v>80</v>
      </c>
      <c r="L238" s="33"/>
      <c r="M238" s="36"/>
    </row>
    <row r="239" spans="1:13" x14ac:dyDescent="0.45">
      <c r="A239" s="78"/>
      <c r="B239" s="76"/>
      <c r="C239" s="73"/>
      <c r="E239" s="23" t="s">
        <v>287</v>
      </c>
      <c r="F239" s="27" t="s">
        <v>423</v>
      </c>
      <c r="G239" s="3">
        <v>1</v>
      </c>
      <c r="H239" s="8">
        <v>0</v>
      </c>
      <c r="I239" s="3">
        <v>0</v>
      </c>
      <c r="J239" s="3" t="s">
        <v>77</v>
      </c>
      <c r="K239" s="3" t="s">
        <v>448</v>
      </c>
      <c r="M239" s="36"/>
    </row>
    <row r="240" spans="1:13" x14ac:dyDescent="0.45">
      <c r="A240" s="78"/>
      <c r="I240" s="3">
        <v>0</v>
      </c>
      <c r="M240" s="36"/>
    </row>
    <row r="241" spans="1:13" s="17" customFormat="1" x14ac:dyDescent="0.45">
      <c r="A241" s="78"/>
      <c r="B241" s="18"/>
      <c r="C241" s="19"/>
      <c r="E241" s="24"/>
      <c r="F241" s="28"/>
      <c r="G241" s="18"/>
      <c r="H241" s="20"/>
      <c r="I241" s="18">
        <v>0</v>
      </c>
      <c r="J241" s="18"/>
      <c r="K241" s="18"/>
      <c r="L241" s="24"/>
      <c r="M241" s="37"/>
    </row>
    <row r="242" spans="1:13" x14ac:dyDescent="0.45">
      <c r="A242" s="78"/>
      <c r="B242" s="74" t="s">
        <v>238</v>
      </c>
      <c r="C242" s="71" t="s">
        <v>237</v>
      </c>
      <c r="D242" s="2" t="s">
        <v>239</v>
      </c>
      <c r="E242" s="23" t="s">
        <v>240</v>
      </c>
      <c r="F242" s="27" t="s">
        <v>306</v>
      </c>
      <c r="G242" s="3">
        <v>2</v>
      </c>
      <c r="H242" s="8">
        <v>230000</v>
      </c>
      <c r="I242" s="3">
        <v>460000</v>
      </c>
      <c r="J242" s="11" t="s">
        <v>490</v>
      </c>
      <c r="K242" s="10" t="s">
        <v>80</v>
      </c>
      <c r="L242" s="23" t="s">
        <v>495</v>
      </c>
      <c r="M242" s="36">
        <f>SUM(I242:I245)</f>
        <v>1493000</v>
      </c>
    </row>
    <row r="243" spans="1:13" x14ac:dyDescent="0.45">
      <c r="A243" s="78"/>
      <c r="B243" s="75"/>
      <c r="C243" s="72"/>
      <c r="E243" s="23" t="s">
        <v>167</v>
      </c>
      <c r="F243" s="27" t="s">
        <v>437</v>
      </c>
      <c r="G243" s="3">
        <v>1</v>
      </c>
      <c r="H243" s="8">
        <v>290000</v>
      </c>
      <c r="I243" s="3">
        <v>290000</v>
      </c>
      <c r="J243" s="11" t="s">
        <v>489</v>
      </c>
      <c r="K243" s="10" t="s">
        <v>80</v>
      </c>
      <c r="L243" s="32" t="s">
        <v>496</v>
      </c>
      <c r="M243" s="36">
        <v>0</v>
      </c>
    </row>
    <row r="244" spans="1:13" x14ac:dyDescent="0.45">
      <c r="A244" s="78"/>
      <c r="B244" s="75"/>
      <c r="C244" s="72"/>
      <c r="E244" s="23" t="s">
        <v>241</v>
      </c>
      <c r="F244" s="27" t="s">
        <v>449</v>
      </c>
      <c r="G244" s="3">
        <v>1</v>
      </c>
      <c r="H244" s="8">
        <v>450000</v>
      </c>
      <c r="I244" s="3">
        <v>450000</v>
      </c>
      <c r="J244" s="11" t="s">
        <v>110</v>
      </c>
      <c r="K244" s="10" t="s">
        <v>80</v>
      </c>
      <c r="L244" s="23" t="s">
        <v>497</v>
      </c>
      <c r="M244" s="36">
        <f>M242</f>
        <v>1493000</v>
      </c>
    </row>
    <row r="245" spans="1:13" x14ac:dyDescent="0.45">
      <c r="A245" s="78"/>
      <c r="B245" s="76"/>
      <c r="C245" s="73"/>
      <c r="E245" s="23" t="s">
        <v>242</v>
      </c>
      <c r="F245" s="27" t="s">
        <v>450</v>
      </c>
      <c r="G245" s="3">
        <v>1</v>
      </c>
      <c r="H245" s="8">
        <v>293000</v>
      </c>
      <c r="I245" s="3">
        <v>293000</v>
      </c>
      <c r="J245" s="11" t="s">
        <v>547</v>
      </c>
      <c r="K245" s="10" t="s">
        <v>80</v>
      </c>
      <c r="L245" s="33"/>
      <c r="M245" s="36"/>
    </row>
    <row r="246" spans="1:13" x14ac:dyDescent="0.45">
      <c r="A246" s="78"/>
      <c r="I246" s="3">
        <v>0</v>
      </c>
      <c r="M246" s="36"/>
    </row>
    <row r="247" spans="1:13" s="17" customFormat="1" x14ac:dyDescent="0.45">
      <c r="A247" s="78"/>
      <c r="B247" s="18"/>
      <c r="C247" s="19"/>
      <c r="E247" s="24"/>
      <c r="F247" s="28"/>
      <c r="G247" s="18"/>
      <c r="H247" s="20"/>
      <c r="I247" s="18">
        <v>0</v>
      </c>
      <c r="J247" s="18"/>
      <c r="K247" s="18"/>
      <c r="L247" s="24"/>
      <c r="M247" s="37"/>
    </row>
    <row r="248" spans="1:13" x14ac:dyDescent="0.45">
      <c r="A248" s="78"/>
      <c r="B248" s="74" t="s">
        <v>243</v>
      </c>
      <c r="C248" s="71" t="s">
        <v>244</v>
      </c>
      <c r="D248" s="2" t="s">
        <v>245</v>
      </c>
      <c r="E248" s="23" t="s">
        <v>246</v>
      </c>
      <c r="F248" s="27" t="s">
        <v>419</v>
      </c>
      <c r="G248" s="3">
        <v>1</v>
      </c>
      <c r="H248" s="8">
        <v>36000</v>
      </c>
      <c r="I248" s="3">
        <v>36000</v>
      </c>
      <c r="J248" s="11" t="s">
        <v>548</v>
      </c>
      <c r="K248" s="10" t="s">
        <v>80</v>
      </c>
      <c r="L248" s="23" t="s">
        <v>495</v>
      </c>
      <c r="M248" s="36">
        <f>SUM(I248:I256)</f>
        <v>1383000</v>
      </c>
    </row>
    <row r="249" spans="1:13" x14ac:dyDescent="0.45">
      <c r="A249" s="78"/>
      <c r="B249" s="75"/>
      <c r="C249" s="72"/>
      <c r="E249" s="23" t="s">
        <v>183</v>
      </c>
      <c r="F249" s="27" t="s">
        <v>451</v>
      </c>
      <c r="G249" s="3">
        <v>1</v>
      </c>
      <c r="H249" s="8">
        <v>200000</v>
      </c>
      <c r="I249" s="3">
        <v>200000</v>
      </c>
      <c r="J249" s="11" t="s">
        <v>110</v>
      </c>
      <c r="K249" s="10" t="s">
        <v>80</v>
      </c>
      <c r="L249" s="32" t="s">
        <v>496</v>
      </c>
      <c r="M249" s="36">
        <v>0</v>
      </c>
    </row>
    <row r="250" spans="1:13" x14ac:dyDescent="0.45">
      <c r="A250" s="78"/>
      <c r="B250" s="75"/>
      <c r="C250" s="72"/>
      <c r="E250" s="23" t="s">
        <v>247</v>
      </c>
      <c r="F250" s="27" t="s">
        <v>452</v>
      </c>
      <c r="G250" s="3">
        <v>1</v>
      </c>
      <c r="H250" s="8">
        <v>350000</v>
      </c>
      <c r="I250" s="3">
        <v>350000</v>
      </c>
      <c r="J250" s="11" t="s">
        <v>549</v>
      </c>
      <c r="K250" s="10" t="s">
        <v>80</v>
      </c>
      <c r="L250" s="23" t="s">
        <v>497</v>
      </c>
      <c r="M250" s="36">
        <f>M248</f>
        <v>1383000</v>
      </c>
    </row>
    <row r="251" spans="1:13" x14ac:dyDescent="0.45">
      <c r="A251" s="78"/>
      <c r="B251" s="75"/>
      <c r="C251" s="72"/>
      <c r="E251" s="23" t="s">
        <v>248</v>
      </c>
      <c r="F251" s="27" t="s">
        <v>453</v>
      </c>
      <c r="G251" s="3">
        <v>1</v>
      </c>
      <c r="H251" s="8">
        <v>98000</v>
      </c>
      <c r="I251" s="3">
        <v>98000</v>
      </c>
      <c r="J251" s="11" t="s">
        <v>550</v>
      </c>
      <c r="K251" s="10" t="s">
        <v>80</v>
      </c>
      <c r="M251" s="36"/>
    </row>
    <row r="252" spans="1:13" x14ac:dyDescent="0.45">
      <c r="A252" s="78"/>
      <c r="B252" s="75"/>
      <c r="C252" s="72"/>
      <c r="E252" s="23" t="s">
        <v>249</v>
      </c>
      <c r="F252" s="27" t="s">
        <v>454</v>
      </c>
      <c r="G252" s="3">
        <v>1</v>
      </c>
      <c r="H252" s="8">
        <v>180000</v>
      </c>
      <c r="I252" s="3">
        <v>180000</v>
      </c>
      <c r="J252" s="11" t="s">
        <v>109</v>
      </c>
      <c r="K252" s="10" t="s">
        <v>80</v>
      </c>
      <c r="M252" s="36"/>
    </row>
    <row r="253" spans="1:13" x14ac:dyDescent="0.45">
      <c r="A253" s="78"/>
      <c r="B253" s="75"/>
      <c r="C253" s="72"/>
      <c r="E253" s="23" t="s">
        <v>250</v>
      </c>
      <c r="F253" s="27" t="s">
        <v>440</v>
      </c>
      <c r="G253" s="3">
        <v>1</v>
      </c>
      <c r="H253" s="8">
        <v>65000</v>
      </c>
      <c r="I253" s="3">
        <v>65000</v>
      </c>
      <c r="J253" s="11" t="s">
        <v>521</v>
      </c>
      <c r="K253" s="10" t="s">
        <v>80</v>
      </c>
      <c r="M253" s="36"/>
    </row>
    <row r="254" spans="1:13" x14ac:dyDescent="0.45">
      <c r="A254" s="78"/>
      <c r="B254" s="75"/>
      <c r="C254" s="72"/>
      <c r="E254" s="23" t="s">
        <v>251</v>
      </c>
      <c r="F254" s="27" t="s">
        <v>455</v>
      </c>
      <c r="G254" s="3">
        <v>2</v>
      </c>
      <c r="H254" s="8">
        <v>52000</v>
      </c>
      <c r="I254" s="3">
        <v>104000</v>
      </c>
      <c r="J254" s="11" t="s">
        <v>551</v>
      </c>
      <c r="K254" s="10" t="s">
        <v>80</v>
      </c>
      <c r="M254" s="36"/>
    </row>
    <row r="255" spans="1:13" x14ac:dyDescent="0.45">
      <c r="A255" s="78"/>
      <c r="B255" s="75"/>
      <c r="C255" s="72"/>
      <c r="E255" s="23" t="s">
        <v>252</v>
      </c>
      <c r="F255" s="27" t="s">
        <v>362</v>
      </c>
      <c r="G255" s="3">
        <v>5</v>
      </c>
      <c r="H255" s="8">
        <v>24000</v>
      </c>
      <c r="I255" s="3">
        <v>120000</v>
      </c>
      <c r="J255" s="11" t="s">
        <v>505</v>
      </c>
      <c r="K255" s="10" t="s">
        <v>80</v>
      </c>
      <c r="M255" s="36"/>
    </row>
    <row r="256" spans="1:13" x14ac:dyDescent="0.45">
      <c r="A256" s="78"/>
      <c r="B256" s="76"/>
      <c r="C256" s="73"/>
      <c r="E256" s="23" t="s">
        <v>253</v>
      </c>
      <c r="F256" s="27" t="s">
        <v>365</v>
      </c>
      <c r="G256" s="3">
        <v>1</v>
      </c>
      <c r="H256" s="8">
        <v>230000</v>
      </c>
      <c r="I256" s="3">
        <v>230000</v>
      </c>
      <c r="J256" s="11" t="s">
        <v>508</v>
      </c>
      <c r="K256" s="10" t="s">
        <v>80</v>
      </c>
      <c r="M256" s="36"/>
    </row>
    <row r="257" spans="1:13" ht="21.1" customHeight="1" x14ac:dyDescent="0.45">
      <c r="A257" s="78"/>
      <c r="I257" s="3">
        <v>0</v>
      </c>
      <c r="M257" s="36"/>
    </row>
    <row r="258" spans="1:13" s="17" customFormat="1" x14ac:dyDescent="0.45">
      <c r="A258" s="78"/>
      <c r="B258" s="18"/>
      <c r="C258" s="19"/>
      <c r="E258" s="24"/>
      <c r="F258" s="28"/>
      <c r="G258" s="18"/>
      <c r="H258" s="20"/>
      <c r="I258" s="18">
        <v>0</v>
      </c>
      <c r="J258" s="18"/>
      <c r="K258" s="18"/>
      <c r="L258" s="24"/>
      <c r="M258" s="37"/>
    </row>
    <row r="259" spans="1:13" x14ac:dyDescent="0.45">
      <c r="A259" s="78"/>
      <c r="B259" s="74" t="s">
        <v>254</v>
      </c>
      <c r="C259" s="71" t="s">
        <v>255</v>
      </c>
      <c r="D259" s="2" t="s">
        <v>256</v>
      </c>
      <c r="E259" s="23" t="s">
        <v>257</v>
      </c>
      <c r="F259" s="27" t="s">
        <v>456</v>
      </c>
      <c r="G259" s="3">
        <v>1</v>
      </c>
      <c r="H259" s="8">
        <v>35000</v>
      </c>
      <c r="I259" s="3">
        <v>35000</v>
      </c>
      <c r="J259" s="11" t="s">
        <v>552</v>
      </c>
      <c r="K259" s="10" t="s">
        <v>80</v>
      </c>
      <c r="L259" s="23" t="s">
        <v>495</v>
      </c>
      <c r="M259" s="36">
        <f>SUM(I259:I266)</f>
        <v>1195900</v>
      </c>
    </row>
    <row r="260" spans="1:13" x14ac:dyDescent="0.45">
      <c r="A260" s="78"/>
      <c r="B260" s="75"/>
      <c r="C260" s="72"/>
      <c r="E260" s="23" t="s">
        <v>183</v>
      </c>
      <c r="F260" s="27" t="s">
        <v>451</v>
      </c>
      <c r="G260" s="3">
        <v>1</v>
      </c>
      <c r="H260" s="8">
        <v>250000</v>
      </c>
      <c r="I260" s="3">
        <v>250000</v>
      </c>
      <c r="J260" s="11" t="s">
        <v>110</v>
      </c>
      <c r="K260" s="10" t="s">
        <v>82</v>
      </c>
      <c r="L260" s="32" t="s">
        <v>496</v>
      </c>
      <c r="M260" s="36">
        <f>I265</f>
        <v>24900</v>
      </c>
    </row>
    <row r="261" spans="1:13" x14ac:dyDescent="0.45">
      <c r="A261" s="78"/>
      <c r="B261" s="75"/>
      <c r="C261" s="72"/>
      <c r="E261" s="23" t="s">
        <v>258</v>
      </c>
      <c r="F261" s="27" t="s">
        <v>454</v>
      </c>
      <c r="G261" s="3">
        <v>1</v>
      </c>
      <c r="H261" s="8">
        <v>389000</v>
      </c>
      <c r="I261" s="3">
        <v>389000</v>
      </c>
      <c r="J261" s="11" t="s">
        <v>553</v>
      </c>
      <c r="K261" s="10" t="s">
        <v>80</v>
      </c>
      <c r="L261" s="23" t="s">
        <v>497</v>
      </c>
      <c r="M261" s="36">
        <f>M259-M260</f>
        <v>1171000</v>
      </c>
    </row>
    <row r="262" spans="1:13" x14ac:dyDescent="0.45">
      <c r="A262" s="78"/>
      <c r="B262" s="75"/>
      <c r="C262" s="72"/>
      <c r="E262" s="23" t="s">
        <v>259</v>
      </c>
      <c r="F262" s="27" t="s">
        <v>369</v>
      </c>
      <c r="G262" s="3">
        <v>1</v>
      </c>
      <c r="H262" s="8">
        <v>195000</v>
      </c>
      <c r="I262" s="3">
        <v>195000</v>
      </c>
      <c r="J262" s="11" t="s">
        <v>500</v>
      </c>
      <c r="K262" s="10" t="s">
        <v>80</v>
      </c>
      <c r="M262" s="36"/>
    </row>
    <row r="263" spans="1:13" x14ac:dyDescent="0.45">
      <c r="A263" s="78"/>
      <c r="B263" s="75"/>
      <c r="C263" s="72"/>
      <c r="E263" s="23" t="s">
        <v>260</v>
      </c>
      <c r="F263" s="27" t="s">
        <v>359</v>
      </c>
      <c r="G263" s="3">
        <v>1</v>
      </c>
      <c r="H263" s="8">
        <v>24000</v>
      </c>
      <c r="I263" s="3">
        <v>24000</v>
      </c>
      <c r="J263" s="11" t="s">
        <v>502</v>
      </c>
      <c r="K263" s="10" t="s">
        <v>80</v>
      </c>
      <c r="M263" s="36"/>
    </row>
    <row r="264" spans="1:13" x14ac:dyDescent="0.45">
      <c r="A264" s="78"/>
      <c r="B264" s="75"/>
      <c r="C264" s="72"/>
      <c r="E264" s="23" t="s">
        <v>253</v>
      </c>
      <c r="F264" s="27" t="s">
        <v>365</v>
      </c>
      <c r="G264" s="3">
        <v>1</v>
      </c>
      <c r="H264" s="8">
        <v>230000</v>
      </c>
      <c r="I264" s="3">
        <v>230000</v>
      </c>
      <c r="J264" s="11" t="s">
        <v>508</v>
      </c>
      <c r="K264" s="10" t="s">
        <v>80</v>
      </c>
      <c r="M264" s="36"/>
    </row>
    <row r="265" spans="1:13" x14ac:dyDescent="0.45">
      <c r="A265" s="78"/>
      <c r="B265" s="75"/>
      <c r="C265" s="72"/>
      <c r="E265" s="23" t="s">
        <v>261</v>
      </c>
      <c r="F265" s="27" t="s">
        <v>457</v>
      </c>
      <c r="G265" s="3">
        <v>3</v>
      </c>
      <c r="H265" s="8">
        <v>8300</v>
      </c>
      <c r="I265" s="3">
        <v>24900</v>
      </c>
      <c r="J265" s="11" t="s">
        <v>554</v>
      </c>
      <c r="K265" s="14" t="s">
        <v>81</v>
      </c>
      <c r="M265" s="36"/>
    </row>
    <row r="266" spans="1:13" x14ac:dyDescent="0.45">
      <c r="A266" s="78"/>
      <c r="B266" s="76"/>
      <c r="C266" s="73"/>
      <c r="E266" s="23" t="s">
        <v>252</v>
      </c>
      <c r="F266" s="27" t="s">
        <v>362</v>
      </c>
      <c r="G266" s="3">
        <v>2</v>
      </c>
      <c r="H266" s="8">
        <v>24000</v>
      </c>
      <c r="I266" s="3">
        <v>48000</v>
      </c>
      <c r="J266" s="11" t="s">
        <v>505</v>
      </c>
      <c r="K266" s="10" t="s">
        <v>80</v>
      </c>
      <c r="M266" s="36"/>
    </row>
    <row r="267" spans="1:13" x14ac:dyDescent="0.45">
      <c r="A267" s="78"/>
      <c r="I267" s="3">
        <v>0</v>
      </c>
      <c r="M267" s="36"/>
    </row>
    <row r="268" spans="1:13" s="17" customFormat="1" x14ac:dyDescent="0.45">
      <c r="A268" s="78"/>
      <c r="B268" s="18"/>
      <c r="C268" s="19"/>
      <c r="E268" s="24"/>
      <c r="F268" s="28"/>
      <c r="G268" s="18"/>
      <c r="H268" s="20"/>
      <c r="I268" s="18">
        <v>0</v>
      </c>
      <c r="J268" s="18"/>
      <c r="K268" s="18"/>
      <c r="L268" s="24"/>
      <c r="M268" s="37"/>
    </row>
    <row r="269" spans="1:13" x14ac:dyDescent="0.45">
      <c r="A269" s="78"/>
      <c r="B269" s="74" t="s">
        <v>262</v>
      </c>
      <c r="C269" s="71" t="s">
        <v>263</v>
      </c>
      <c r="D269" s="2" t="s">
        <v>264</v>
      </c>
      <c r="E269" s="23" t="s">
        <v>266</v>
      </c>
      <c r="F269" s="27" t="s">
        <v>341</v>
      </c>
      <c r="G269" s="3">
        <v>1</v>
      </c>
      <c r="H269" s="8">
        <v>620000</v>
      </c>
      <c r="I269" s="3">
        <v>620000</v>
      </c>
      <c r="J269" s="11" t="s">
        <v>555</v>
      </c>
      <c r="K269" s="10" t="s">
        <v>80</v>
      </c>
      <c r="L269" s="23" t="s">
        <v>495</v>
      </c>
      <c r="M269" s="36">
        <f>SUM(I269:I275)</f>
        <v>2240000</v>
      </c>
    </row>
    <row r="270" spans="1:13" x14ac:dyDescent="0.45">
      <c r="A270" s="78"/>
      <c r="B270" s="75"/>
      <c r="C270" s="72"/>
      <c r="D270" s="2" t="s">
        <v>265</v>
      </c>
      <c r="E270" s="23" t="s">
        <v>240</v>
      </c>
      <c r="F270" s="27" t="s">
        <v>306</v>
      </c>
      <c r="G270" s="3">
        <v>2</v>
      </c>
      <c r="H270" s="8">
        <v>230000</v>
      </c>
      <c r="I270" s="3">
        <v>460000</v>
      </c>
      <c r="J270" s="11" t="s">
        <v>490</v>
      </c>
      <c r="K270" s="10" t="s">
        <v>80</v>
      </c>
      <c r="L270" s="32" t="s">
        <v>496</v>
      </c>
      <c r="M270" s="36">
        <f>SUM(I273)</f>
        <v>66000</v>
      </c>
    </row>
    <row r="271" spans="1:13" x14ac:dyDescent="0.45">
      <c r="A271" s="78"/>
      <c r="B271" s="75"/>
      <c r="C271" s="72"/>
      <c r="E271" s="23" t="s">
        <v>167</v>
      </c>
      <c r="F271" s="27" t="s">
        <v>437</v>
      </c>
      <c r="G271" s="3">
        <v>1</v>
      </c>
      <c r="H271" s="8">
        <v>290000</v>
      </c>
      <c r="I271" s="3">
        <v>290000</v>
      </c>
      <c r="J271" s="11" t="s">
        <v>489</v>
      </c>
      <c r="K271" s="10" t="s">
        <v>80</v>
      </c>
      <c r="L271" s="23" t="s">
        <v>497</v>
      </c>
      <c r="M271" s="36">
        <f>M269-M270</f>
        <v>2174000</v>
      </c>
    </row>
    <row r="272" spans="1:13" x14ac:dyDescent="0.45">
      <c r="A272" s="78"/>
      <c r="B272" s="75"/>
      <c r="C272" s="72"/>
      <c r="E272" s="23" t="s">
        <v>267</v>
      </c>
      <c r="F272" s="27" t="s">
        <v>458</v>
      </c>
      <c r="G272" s="3">
        <v>1</v>
      </c>
      <c r="H272" s="8">
        <v>24000</v>
      </c>
      <c r="I272" s="3">
        <v>24000</v>
      </c>
      <c r="J272" s="11" t="s">
        <v>557</v>
      </c>
      <c r="K272" s="10" t="s">
        <v>80</v>
      </c>
      <c r="M272" s="36"/>
    </row>
    <row r="273" spans="1:13" x14ac:dyDescent="0.45">
      <c r="A273" s="78"/>
      <c r="B273" s="75"/>
      <c r="C273" s="72"/>
      <c r="E273" s="23" t="s">
        <v>179</v>
      </c>
      <c r="F273" s="27" t="s">
        <v>455</v>
      </c>
      <c r="G273" s="3">
        <v>1</v>
      </c>
      <c r="H273" s="8">
        <v>66000</v>
      </c>
      <c r="I273" s="3">
        <v>66000</v>
      </c>
      <c r="J273" s="3" t="s">
        <v>77</v>
      </c>
      <c r="K273" s="14" t="s">
        <v>81</v>
      </c>
      <c r="M273" s="36"/>
    </row>
    <row r="274" spans="1:13" x14ac:dyDescent="0.45">
      <c r="A274" s="78"/>
      <c r="B274" s="75"/>
      <c r="C274" s="72"/>
      <c r="E274" s="23" t="s">
        <v>268</v>
      </c>
      <c r="F274" s="27" t="s">
        <v>459</v>
      </c>
      <c r="G274" s="3">
        <v>1</v>
      </c>
      <c r="H274" s="8">
        <v>30000</v>
      </c>
      <c r="I274" s="3">
        <v>30000</v>
      </c>
      <c r="J274" s="11" t="s">
        <v>556</v>
      </c>
      <c r="K274" s="10" t="s">
        <v>80</v>
      </c>
      <c r="M274" s="36"/>
    </row>
    <row r="275" spans="1:13" x14ac:dyDescent="0.45">
      <c r="A275" s="78"/>
      <c r="B275" s="76"/>
      <c r="C275" s="73"/>
      <c r="E275" s="23" t="s">
        <v>270</v>
      </c>
      <c r="F275" s="27" t="s">
        <v>558</v>
      </c>
      <c r="G275" s="3">
        <v>1</v>
      </c>
      <c r="H275" s="8">
        <v>750000</v>
      </c>
      <c r="I275" s="3">
        <v>750000</v>
      </c>
      <c r="J275" s="11" t="s">
        <v>269</v>
      </c>
      <c r="K275" s="10" t="s">
        <v>80</v>
      </c>
      <c r="M275" s="36"/>
    </row>
    <row r="276" spans="1:13" x14ac:dyDescent="0.45">
      <c r="A276" s="78"/>
      <c r="I276" s="3">
        <v>0</v>
      </c>
      <c r="M276" s="36"/>
    </row>
    <row r="277" spans="1:13" s="17" customFormat="1" x14ac:dyDescent="0.45">
      <c r="A277" s="78"/>
      <c r="B277" s="18"/>
      <c r="C277" s="19"/>
      <c r="E277" s="24"/>
      <c r="F277" s="28"/>
      <c r="G277" s="18"/>
      <c r="H277" s="20"/>
      <c r="I277" s="18">
        <v>0</v>
      </c>
      <c r="J277" s="18"/>
      <c r="K277" s="18"/>
      <c r="L277" s="24"/>
      <c r="M277" s="37"/>
    </row>
    <row r="278" spans="1:13" x14ac:dyDescent="0.45">
      <c r="A278" s="78"/>
      <c r="B278" s="74" t="s">
        <v>271</v>
      </c>
      <c r="C278" s="71" t="s">
        <v>272</v>
      </c>
      <c r="D278" s="2" t="s">
        <v>273</v>
      </c>
      <c r="E278" s="23" t="s">
        <v>167</v>
      </c>
      <c r="F278" s="27" t="s">
        <v>437</v>
      </c>
      <c r="G278" s="3">
        <v>2</v>
      </c>
      <c r="H278" s="8">
        <v>290000</v>
      </c>
      <c r="I278" s="3">
        <v>580000</v>
      </c>
      <c r="J278" s="11" t="s">
        <v>489</v>
      </c>
      <c r="K278" s="10" t="s">
        <v>80</v>
      </c>
      <c r="L278" s="23" t="s">
        <v>495</v>
      </c>
      <c r="M278" s="36">
        <f>SUM(I278:I297)</f>
        <v>12564000</v>
      </c>
    </row>
    <row r="279" spans="1:13" x14ac:dyDescent="0.45">
      <c r="A279" s="78"/>
      <c r="B279" s="75"/>
      <c r="C279" s="72"/>
      <c r="E279" s="23" t="s">
        <v>274</v>
      </c>
      <c r="F279" s="27" t="s">
        <v>460</v>
      </c>
      <c r="G279" s="3">
        <v>1</v>
      </c>
      <c r="H279" s="8">
        <v>2600000</v>
      </c>
      <c r="I279" s="3">
        <v>2600000</v>
      </c>
      <c r="J279" s="11" t="s">
        <v>494</v>
      </c>
      <c r="K279" s="14" t="s">
        <v>81</v>
      </c>
      <c r="L279" s="32" t="s">
        <v>496</v>
      </c>
      <c r="M279" s="36">
        <f>SUM(I279,I281,I284)</f>
        <v>6600000</v>
      </c>
    </row>
    <row r="280" spans="1:13" x14ac:dyDescent="0.45">
      <c r="A280" s="78"/>
      <c r="B280" s="75"/>
      <c r="C280" s="72"/>
      <c r="E280" s="23" t="s">
        <v>92</v>
      </c>
      <c r="F280" s="27" t="s">
        <v>308</v>
      </c>
      <c r="G280" s="3">
        <v>8</v>
      </c>
      <c r="H280" s="8">
        <v>75000</v>
      </c>
      <c r="I280" s="3">
        <v>600000</v>
      </c>
      <c r="J280" s="11" t="s">
        <v>104</v>
      </c>
      <c r="K280" s="10" t="s">
        <v>80</v>
      </c>
      <c r="L280" s="23" t="s">
        <v>497</v>
      </c>
      <c r="M280" s="36">
        <f>M278-M279</f>
        <v>5964000</v>
      </c>
    </row>
    <row r="281" spans="1:13" x14ac:dyDescent="0.45">
      <c r="A281" s="78"/>
      <c r="B281" s="75"/>
      <c r="C281" s="72"/>
      <c r="E281" s="23" t="s">
        <v>275</v>
      </c>
      <c r="F281" s="27" t="s">
        <v>461</v>
      </c>
      <c r="G281" s="3">
        <v>4</v>
      </c>
      <c r="H281" s="8">
        <v>550000</v>
      </c>
      <c r="I281" s="3">
        <v>2200000</v>
      </c>
      <c r="J281" s="11" t="s">
        <v>488</v>
      </c>
      <c r="K281" s="14" t="s">
        <v>81</v>
      </c>
      <c r="M281" s="36"/>
    </row>
    <row r="282" spans="1:13" x14ac:dyDescent="0.45">
      <c r="A282" s="78"/>
      <c r="B282" s="75"/>
      <c r="C282" s="72"/>
      <c r="E282" s="23" t="s">
        <v>276</v>
      </c>
      <c r="F282" s="27" t="s">
        <v>462</v>
      </c>
      <c r="G282" s="3">
        <v>1</v>
      </c>
      <c r="H282" s="8">
        <v>85000</v>
      </c>
      <c r="I282" s="3">
        <v>85000</v>
      </c>
      <c r="J282" s="11" t="s">
        <v>487</v>
      </c>
      <c r="K282" s="10" t="s">
        <v>80</v>
      </c>
      <c r="M282" s="36"/>
    </row>
    <row r="283" spans="1:13" x14ac:dyDescent="0.45">
      <c r="A283" s="78"/>
      <c r="B283" s="75"/>
      <c r="C283" s="72"/>
      <c r="E283" s="23" t="s">
        <v>277</v>
      </c>
      <c r="F283" s="27" t="s">
        <v>463</v>
      </c>
      <c r="G283" s="3">
        <v>1</v>
      </c>
      <c r="H283" s="8">
        <v>145000</v>
      </c>
      <c r="I283" s="3">
        <v>145000</v>
      </c>
      <c r="J283" s="11" t="s">
        <v>559</v>
      </c>
      <c r="K283" s="10" t="s">
        <v>80</v>
      </c>
      <c r="M283" s="36"/>
    </row>
    <row r="284" spans="1:13" x14ac:dyDescent="0.45">
      <c r="A284" s="78"/>
      <c r="B284" s="75"/>
      <c r="C284" s="72"/>
      <c r="E284" s="23" t="s">
        <v>278</v>
      </c>
      <c r="F284" s="27" t="s">
        <v>464</v>
      </c>
      <c r="G284" s="3">
        <v>1</v>
      </c>
      <c r="H284" s="8">
        <v>1800000</v>
      </c>
      <c r="I284" s="3">
        <v>1800000</v>
      </c>
      <c r="J284" s="11" t="s">
        <v>560</v>
      </c>
      <c r="K284" s="14" t="s">
        <v>81</v>
      </c>
      <c r="M284" s="36"/>
    </row>
    <row r="285" spans="1:13" x14ac:dyDescent="0.45">
      <c r="A285" s="78"/>
      <c r="B285" s="75"/>
      <c r="C285" s="72"/>
      <c r="E285" s="23" t="s">
        <v>279</v>
      </c>
      <c r="F285" s="27" t="s">
        <v>465</v>
      </c>
      <c r="G285" s="3">
        <v>1</v>
      </c>
      <c r="H285" s="8">
        <v>990000</v>
      </c>
      <c r="I285" s="3">
        <v>990000</v>
      </c>
      <c r="J285" s="3" t="s">
        <v>561</v>
      </c>
      <c r="K285" s="10" t="s">
        <v>80</v>
      </c>
      <c r="M285" s="36"/>
    </row>
    <row r="286" spans="1:13" x14ac:dyDescent="0.45">
      <c r="A286" s="78"/>
      <c r="B286" s="75"/>
      <c r="C286" s="72"/>
      <c r="E286" s="23" t="s">
        <v>291</v>
      </c>
      <c r="F286" s="27" t="s">
        <v>466</v>
      </c>
      <c r="G286" s="3">
        <v>1</v>
      </c>
      <c r="H286" s="8">
        <v>424000</v>
      </c>
      <c r="I286" s="3">
        <v>424000</v>
      </c>
      <c r="J286" s="11" t="s">
        <v>562</v>
      </c>
      <c r="K286" s="10" t="s">
        <v>80</v>
      </c>
      <c r="M286" s="36"/>
    </row>
    <row r="287" spans="1:13" x14ac:dyDescent="0.45">
      <c r="A287" s="78"/>
      <c r="B287" s="75"/>
      <c r="C287" s="72"/>
      <c r="E287" s="23" t="s">
        <v>281</v>
      </c>
      <c r="F287" s="27" t="s">
        <v>280</v>
      </c>
      <c r="G287" s="3">
        <v>1</v>
      </c>
      <c r="H287" s="8">
        <v>600000</v>
      </c>
      <c r="I287" s="3">
        <v>600000</v>
      </c>
      <c r="J287" s="3" t="s">
        <v>564</v>
      </c>
      <c r="K287" s="10" t="s">
        <v>80</v>
      </c>
      <c r="M287" s="36"/>
    </row>
    <row r="288" spans="1:13" x14ac:dyDescent="0.45">
      <c r="A288" s="78"/>
      <c r="B288" s="75"/>
      <c r="C288" s="72"/>
      <c r="E288" s="23" t="s">
        <v>282</v>
      </c>
      <c r="F288" s="27" t="s">
        <v>467</v>
      </c>
      <c r="G288" s="3">
        <v>2</v>
      </c>
      <c r="H288" s="8">
        <v>250000</v>
      </c>
      <c r="I288" s="3">
        <v>500000</v>
      </c>
      <c r="J288" s="3" t="s">
        <v>563</v>
      </c>
      <c r="K288" s="10" t="s">
        <v>80</v>
      </c>
      <c r="M288" s="36"/>
    </row>
    <row r="289" spans="1:13" x14ac:dyDescent="0.45">
      <c r="A289" s="78"/>
      <c r="B289" s="75"/>
      <c r="C289" s="72"/>
      <c r="E289" s="23" t="s">
        <v>173</v>
      </c>
      <c r="F289" s="27" t="s">
        <v>449</v>
      </c>
      <c r="G289" s="3">
        <v>1</v>
      </c>
      <c r="H289" s="8">
        <v>500000</v>
      </c>
      <c r="I289" s="3">
        <v>500000</v>
      </c>
      <c r="J289" s="11" t="s">
        <v>110</v>
      </c>
      <c r="K289" s="10" t="s">
        <v>80</v>
      </c>
      <c r="M289" s="36"/>
    </row>
    <row r="290" spans="1:13" x14ac:dyDescent="0.45">
      <c r="A290" s="78"/>
      <c r="B290" s="75"/>
      <c r="C290" s="72"/>
      <c r="E290" s="23" t="s">
        <v>283</v>
      </c>
      <c r="F290" s="27" t="s">
        <v>284</v>
      </c>
      <c r="G290" s="3">
        <v>1</v>
      </c>
      <c r="H290" s="8">
        <v>120000</v>
      </c>
      <c r="I290" s="3">
        <v>120000</v>
      </c>
      <c r="J290" s="11" t="s">
        <v>565</v>
      </c>
      <c r="K290" s="10" t="s">
        <v>80</v>
      </c>
      <c r="M290" s="36"/>
    </row>
    <row r="291" spans="1:13" x14ac:dyDescent="0.45">
      <c r="A291" s="78"/>
      <c r="B291" s="75"/>
      <c r="C291" s="72"/>
      <c r="E291" s="23" t="s">
        <v>285</v>
      </c>
      <c r="F291" s="27" t="s">
        <v>468</v>
      </c>
      <c r="G291" s="3">
        <v>2</v>
      </c>
      <c r="H291" s="8">
        <v>230000</v>
      </c>
      <c r="I291" s="3">
        <v>460000</v>
      </c>
      <c r="J291" s="11" t="s">
        <v>520</v>
      </c>
      <c r="K291" s="10" t="s">
        <v>80</v>
      </c>
      <c r="M291" s="36"/>
    </row>
    <row r="292" spans="1:13" x14ac:dyDescent="0.45">
      <c r="A292" s="78"/>
      <c r="B292" s="75"/>
      <c r="C292" s="72"/>
      <c r="E292" s="23" t="s">
        <v>286</v>
      </c>
      <c r="F292" s="27" t="s">
        <v>417</v>
      </c>
      <c r="G292" s="3">
        <v>1</v>
      </c>
      <c r="H292" s="8">
        <v>360000</v>
      </c>
      <c r="I292" s="3">
        <v>360000</v>
      </c>
      <c r="J292" s="11" t="s">
        <v>540</v>
      </c>
      <c r="K292" s="10" t="s">
        <v>80</v>
      </c>
      <c r="M292" s="36"/>
    </row>
    <row r="293" spans="1:13" x14ac:dyDescent="0.45">
      <c r="A293" s="78"/>
      <c r="B293" s="75"/>
      <c r="C293" s="72"/>
      <c r="E293" s="23" t="s">
        <v>288</v>
      </c>
      <c r="F293" s="27" t="s">
        <v>423</v>
      </c>
      <c r="G293" s="3">
        <v>1</v>
      </c>
      <c r="H293" s="8">
        <v>0</v>
      </c>
      <c r="I293" s="3">
        <v>0</v>
      </c>
      <c r="J293" s="3" t="s">
        <v>77</v>
      </c>
      <c r="K293" s="3" t="s">
        <v>448</v>
      </c>
      <c r="M293" s="36"/>
    </row>
    <row r="294" spans="1:13" x14ac:dyDescent="0.45">
      <c r="A294" s="78"/>
      <c r="B294" s="75"/>
      <c r="C294" s="72"/>
      <c r="E294" s="23" t="s">
        <v>290</v>
      </c>
      <c r="F294" s="27" t="s">
        <v>469</v>
      </c>
      <c r="G294" s="3">
        <v>1</v>
      </c>
      <c r="H294" s="8">
        <v>300000</v>
      </c>
      <c r="I294" s="3">
        <v>300000</v>
      </c>
      <c r="J294" s="11" t="s">
        <v>110</v>
      </c>
      <c r="K294" s="10" t="s">
        <v>82</v>
      </c>
      <c r="M294" s="36"/>
    </row>
    <row r="295" spans="1:13" x14ac:dyDescent="0.45">
      <c r="A295" s="78"/>
      <c r="B295" s="75"/>
      <c r="C295" s="72"/>
      <c r="E295" s="23" t="s">
        <v>297</v>
      </c>
      <c r="F295" s="27" t="s">
        <v>117</v>
      </c>
      <c r="G295" s="3">
        <v>2</v>
      </c>
      <c r="H295" s="8">
        <v>30000</v>
      </c>
      <c r="I295" s="3">
        <v>60000</v>
      </c>
      <c r="J295" s="11" t="s">
        <v>106</v>
      </c>
      <c r="K295" s="10" t="s">
        <v>80</v>
      </c>
      <c r="M295" s="36"/>
    </row>
    <row r="296" spans="1:13" x14ac:dyDescent="0.45">
      <c r="A296" s="78"/>
      <c r="B296" s="76"/>
      <c r="C296" s="73"/>
      <c r="E296" s="23" t="s">
        <v>98</v>
      </c>
      <c r="F296" s="27" t="s">
        <v>470</v>
      </c>
      <c r="G296" s="3">
        <v>1</v>
      </c>
      <c r="H296" s="8">
        <v>180000</v>
      </c>
      <c r="I296" s="3">
        <v>180000</v>
      </c>
      <c r="J296" s="11" t="s">
        <v>109</v>
      </c>
      <c r="K296" s="10" t="s">
        <v>80</v>
      </c>
      <c r="M296" s="36"/>
    </row>
    <row r="297" spans="1:13" x14ac:dyDescent="0.45">
      <c r="A297" s="78"/>
      <c r="B297" s="16"/>
      <c r="C297" s="26"/>
      <c r="E297" s="23" t="s">
        <v>323</v>
      </c>
      <c r="F297" s="27" t="s">
        <v>411</v>
      </c>
      <c r="G297" s="3">
        <v>2</v>
      </c>
      <c r="H297" s="8">
        <v>30000</v>
      </c>
      <c r="I297" s="3">
        <v>60000</v>
      </c>
      <c r="J297" s="11" t="s">
        <v>537</v>
      </c>
      <c r="K297" s="10" t="s">
        <v>80</v>
      </c>
      <c r="M297" s="36"/>
    </row>
    <row r="298" spans="1:13" x14ac:dyDescent="0.45">
      <c r="A298" s="78"/>
      <c r="I298" s="3">
        <v>0</v>
      </c>
      <c r="M298" s="36"/>
    </row>
    <row r="299" spans="1:13" s="17" customFormat="1" x14ac:dyDescent="0.45">
      <c r="A299" s="78"/>
      <c r="B299" s="18"/>
      <c r="C299" s="19"/>
      <c r="E299" s="24"/>
      <c r="F299" s="28"/>
      <c r="G299" s="18"/>
      <c r="H299" s="20"/>
      <c r="I299" s="18">
        <v>0</v>
      </c>
      <c r="J299" s="18"/>
      <c r="K299" s="18"/>
      <c r="L299" s="24"/>
      <c r="M299" s="37"/>
    </row>
    <row r="300" spans="1:13" x14ac:dyDescent="0.45">
      <c r="A300" s="78"/>
      <c r="B300" s="74" t="s">
        <v>292</v>
      </c>
      <c r="C300" s="71" t="s">
        <v>293</v>
      </c>
      <c r="D300" s="2" t="s">
        <v>294</v>
      </c>
      <c r="E300" s="23" t="s">
        <v>55</v>
      </c>
      <c r="F300" s="27" t="s">
        <v>437</v>
      </c>
      <c r="G300" s="3">
        <v>1</v>
      </c>
      <c r="H300" s="8">
        <v>290000</v>
      </c>
      <c r="I300" s="3">
        <v>290000</v>
      </c>
      <c r="J300" s="11" t="s">
        <v>489</v>
      </c>
      <c r="K300" s="10" t="s">
        <v>80</v>
      </c>
      <c r="L300" s="23" t="s">
        <v>495</v>
      </c>
      <c r="M300" s="36">
        <f>SUM(I300:I304)</f>
        <v>850000</v>
      </c>
    </row>
    <row r="301" spans="1:13" x14ac:dyDescent="0.45">
      <c r="A301" s="78"/>
      <c r="B301" s="75"/>
      <c r="C301" s="72"/>
      <c r="E301" s="23" t="s">
        <v>286</v>
      </c>
      <c r="F301" s="27" t="s">
        <v>417</v>
      </c>
      <c r="G301" s="3">
        <v>1</v>
      </c>
      <c r="H301" s="8">
        <v>360000</v>
      </c>
      <c r="I301" s="3">
        <v>360000</v>
      </c>
      <c r="J301" s="11" t="s">
        <v>540</v>
      </c>
      <c r="K301" s="10" t="s">
        <v>80</v>
      </c>
      <c r="L301" s="32" t="s">
        <v>496</v>
      </c>
      <c r="M301" s="36">
        <v>0</v>
      </c>
    </row>
    <row r="302" spans="1:13" x14ac:dyDescent="0.45">
      <c r="A302" s="78"/>
      <c r="B302" s="75"/>
      <c r="C302" s="72"/>
      <c r="E302" s="23" t="s">
        <v>289</v>
      </c>
      <c r="F302" s="27" t="s">
        <v>423</v>
      </c>
      <c r="G302" s="3">
        <v>1</v>
      </c>
      <c r="H302" s="8">
        <v>0</v>
      </c>
      <c r="I302" s="3">
        <v>0</v>
      </c>
      <c r="J302" s="3" t="s">
        <v>77</v>
      </c>
      <c r="K302" s="3" t="s">
        <v>448</v>
      </c>
      <c r="L302" s="23" t="s">
        <v>497</v>
      </c>
      <c r="M302" s="36">
        <f>M300</f>
        <v>850000</v>
      </c>
    </row>
    <row r="303" spans="1:13" x14ac:dyDescent="0.45">
      <c r="A303" s="78"/>
      <c r="B303" s="75"/>
      <c r="C303" s="72"/>
      <c r="E303" s="23" t="s">
        <v>296</v>
      </c>
      <c r="F303" s="27" t="s">
        <v>413</v>
      </c>
      <c r="G303" s="3">
        <v>1</v>
      </c>
      <c r="H303" s="8">
        <v>135000</v>
      </c>
      <c r="I303" s="3">
        <v>135000</v>
      </c>
      <c r="J303" s="11" t="s">
        <v>299</v>
      </c>
      <c r="K303" s="10" t="s">
        <v>80</v>
      </c>
      <c r="M303" s="36"/>
    </row>
    <row r="304" spans="1:13" x14ac:dyDescent="0.45">
      <c r="A304" s="78"/>
      <c r="B304" s="76"/>
      <c r="C304" s="73"/>
      <c r="E304" s="23" t="s">
        <v>298</v>
      </c>
      <c r="F304" s="27" t="s">
        <v>440</v>
      </c>
      <c r="G304" s="3">
        <v>1</v>
      </c>
      <c r="H304" s="8">
        <v>65000</v>
      </c>
      <c r="I304" s="3">
        <v>65000</v>
      </c>
      <c r="J304" s="11" t="s">
        <v>521</v>
      </c>
      <c r="K304" s="10" t="s">
        <v>80</v>
      </c>
      <c r="M304" s="36"/>
    </row>
    <row r="305" spans="1:13" x14ac:dyDescent="0.45">
      <c r="A305" s="78"/>
      <c r="I305" s="3">
        <v>0</v>
      </c>
      <c r="M305" s="36"/>
    </row>
    <row r="306" spans="1:13" s="17" customFormat="1" x14ac:dyDescent="0.45">
      <c r="A306" s="78"/>
      <c r="B306" s="18"/>
      <c r="C306" s="19"/>
      <c r="E306" s="24"/>
      <c r="F306" s="28"/>
      <c r="G306" s="18"/>
      <c r="H306" s="20"/>
      <c r="I306" s="18">
        <v>0</v>
      </c>
      <c r="J306" s="18"/>
      <c r="K306" s="18"/>
      <c r="L306" s="24"/>
      <c r="M306" s="37"/>
    </row>
    <row r="307" spans="1:13" x14ac:dyDescent="0.45">
      <c r="A307" s="78"/>
      <c r="B307" s="74" t="s">
        <v>300</v>
      </c>
      <c r="C307" s="71" t="s">
        <v>301</v>
      </c>
      <c r="D307" s="2" t="s">
        <v>302</v>
      </c>
      <c r="E307" s="23" t="s">
        <v>312</v>
      </c>
      <c r="F307" s="27" t="s">
        <v>303</v>
      </c>
      <c r="G307" s="3">
        <v>4</v>
      </c>
      <c r="H307" s="8">
        <v>550000</v>
      </c>
      <c r="I307" s="3">
        <v>2200000</v>
      </c>
      <c r="J307" s="11" t="s">
        <v>488</v>
      </c>
      <c r="K307" s="14" t="s">
        <v>81</v>
      </c>
      <c r="L307" s="23" t="s">
        <v>495</v>
      </c>
      <c r="M307" s="36">
        <f>SUM(I307:I318)</f>
        <v>5736000</v>
      </c>
    </row>
    <row r="308" spans="1:13" x14ac:dyDescent="0.45">
      <c r="A308" s="78"/>
      <c r="B308" s="75"/>
      <c r="C308" s="72"/>
      <c r="E308" s="23" t="s">
        <v>313</v>
      </c>
      <c r="F308" s="27" t="s">
        <v>304</v>
      </c>
      <c r="G308" s="3">
        <v>1</v>
      </c>
      <c r="H308" s="8">
        <v>450000</v>
      </c>
      <c r="I308" s="3">
        <v>450000</v>
      </c>
      <c r="J308" s="11" t="s">
        <v>110</v>
      </c>
      <c r="K308" s="10" t="s">
        <v>82</v>
      </c>
      <c r="L308" s="32" t="s">
        <v>496</v>
      </c>
      <c r="M308" s="36">
        <f>SUM(I307)</f>
        <v>2200000</v>
      </c>
    </row>
    <row r="309" spans="1:13" x14ac:dyDescent="0.45">
      <c r="A309" s="78"/>
      <c r="B309" s="75"/>
      <c r="C309" s="72"/>
      <c r="E309" s="23" t="s">
        <v>167</v>
      </c>
      <c r="F309" s="27" t="s">
        <v>295</v>
      </c>
      <c r="G309" s="3">
        <v>2</v>
      </c>
      <c r="H309" s="8">
        <v>290000</v>
      </c>
      <c r="I309" s="3">
        <v>580000</v>
      </c>
      <c r="J309" s="11" t="s">
        <v>489</v>
      </c>
      <c r="K309" s="10" t="s">
        <v>80</v>
      </c>
      <c r="L309" s="23" t="s">
        <v>497</v>
      </c>
      <c r="M309" s="36">
        <f>M307-M308</f>
        <v>3536000</v>
      </c>
    </row>
    <row r="310" spans="1:13" x14ac:dyDescent="0.45">
      <c r="A310" s="78"/>
      <c r="B310" s="75"/>
      <c r="C310" s="72"/>
      <c r="E310" s="23" t="s">
        <v>314</v>
      </c>
      <c r="F310" s="27" t="s">
        <v>305</v>
      </c>
      <c r="G310" s="3">
        <v>1</v>
      </c>
      <c r="H310" s="8">
        <v>85000</v>
      </c>
      <c r="I310" s="3">
        <v>85000</v>
      </c>
      <c r="J310" s="11" t="s">
        <v>487</v>
      </c>
      <c r="K310" s="10" t="s">
        <v>80</v>
      </c>
      <c r="M310" s="36"/>
    </row>
    <row r="311" spans="1:13" x14ac:dyDescent="0.45">
      <c r="A311" s="78"/>
      <c r="B311" s="75"/>
      <c r="C311" s="72"/>
      <c r="E311" s="23" t="s">
        <v>315</v>
      </c>
      <c r="F311" s="27" t="s">
        <v>306</v>
      </c>
      <c r="G311" s="3">
        <v>4</v>
      </c>
      <c r="H311" s="8">
        <v>230000</v>
      </c>
      <c r="I311" s="3">
        <v>920000</v>
      </c>
      <c r="J311" s="11" t="s">
        <v>490</v>
      </c>
      <c r="K311" s="10" t="s">
        <v>80</v>
      </c>
      <c r="M311" s="36"/>
    </row>
    <row r="312" spans="1:13" x14ac:dyDescent="0.45">
      <c r="A312" s="78"/>
      <c r="B312" s="75"/>
      <c r="C312" s="72"/>
      <c r="E312" s="23" t="s">
        <v>316</v>
      </c>
      <c r="F312" s="27" t="s">
        <v>307</v>
      </c>
      <c r="G312" s="3">
        <v>1</v>
      </c>
      <c r="H312" s="8">
        <v>280000</v>
      </c>
      <c r="I312" s="3">
        <v>280000</v>
      </c>
      <c r="J312" s="11" t="s">
        <v>566</v>
      </c>
      <c r="K312" s="10" t="s">
        <v>80</v>
      </c>
      <c r="M312" s="36"/>
    </row>
    <row r="313" spans="1:13" x14ac:dyDescent="0.45">
      <c r="A313" s="78"/>
      <c r="B313" s="75"/>
      <c r="C313" s="72"/>
      <c r="E313" s="23" t="s">
        <v>317</v>
      </c>
      <c r="F313" s="27" t="s">
        <v>308</v>
      </c>
      <c r="G313" s="3">
        <v>3</v>
      </c>
      <c r="H313" s="8">
        <v>75000</v>
      </c>
      <c r="I313" s="3">
        <v>225000</v>
      </c>
      <c r="J313" s="11" t="s">
        <v>104</v>
      </c>
      <c r="K313" s="10" t="s">
        <v>80</v>
      </c>
      <c r="M313" s="36"/>
    </row>
    <row r="314" spans="1:13" x14ac:dyDescent="0.45">
      <c r="A314" s="78"/>
      <c r="B314" s="75"/>
      <c r="C314" s="72"/>
      <c r="E314" s="23" t="s">
        <v>297</v>
      </c>
      <c r="F314" s="27" t="s">
        <v>117</v>
      </c>
      <c r="G314" s="3">
        <v>2</v>
      </c>
      <c r="H314" s="8">
        <v>30000</v>
      </c>
      <c r="I314" s="3">
        <v>60000</v>
      </c>
      <c r="J314" s="11" t="s">
        <v>106</v>
      </c>
      <c r="K314" s="10" t="s">
        <v>80</v>
      </c>
      <c r="M314" s="36"/>
    </row>
    <row r="315" spans="1:13" x14ac:dyDescent="0.45">
      <c r="A315" s="78"/>
      <c r="B315" s="75"/>
      <c r="C315" s="72"/>
      <c r="E315" s="23" t="s">
        <v>318</v>
      </c>
      <c r="F315" s="27" t="s">
        <v>309</v>
      </c>
      <c r="G315" s="3">
        <v>1</v>
      </c>
      <c r="H315" s="8">
        <v>360000</v>
      </c>
      <c r="I315" s="3">
        <v>360000</v>
      </c>
      <c r="J315" s="11" t="s">
        <v>491</v>
      </c>
      <c r="K315" s="10" t="s">
        <v>80</v>
      </c>
      <c r="M315" s="36"/>
    </row>
    <row r="316" spans="1:13" x14ac:dyDescent="0.45">
      <c r="A316" s="78"/>
      <c r="B316" s="75"/>
      <c r="C316" s="72"/>
      <c r="E316" s="23" t="s">
        <v>319</v>
      </c>
      <c r="F316" s="27" t="s">
        <v>310</v>
      </c>
      <c r="G316" s="3">
        <v>4</v>
      </c>
      <c r="H316" s="8">
        <v>62000</v>
      </c>
      <c r="I316" s="3">
        <v>248000</v>
      </c>
      <c r="J316" s="11" t="s">
        <v>567</v>
      </c>
      <c r="K316" s="10" t="s">
        <v>80</v>
      </c>
      <c r="M316" s="36"/>
    </row>
    <row r="317" spans="1:13" x14ac:dyDescent="0.45">
      <c r="A317" s="78"/>
      <c r="B317" s="75"/>
      <c r="C317" s="72"/>
      <c r="E317" s="23" t="s">
        <v>179</v>
      </c>
      <c r="F317" s="27" t="s">
        <v>568</v>
      </c>
      <c r="G317" s="3">
        <v>1</v>
      </c>
      <c r="H317" s="8">
        <v>58000</v>
      </c>
      <c r="I317" s="3">
        <v>58000</v>
      </c>
      <c r="J317" s="11" t="s">
        <v>569</v>
      </c>
      <c r="K317" s="10" t="s">
        <v>80</v>
      </c>
      <c r="M317" s="36"/>
    </row>
    <row r="318" spans="1:13" x14ac:dyDescent="0.45">
      <c r="A318" s="78"/>
      <c r="B318" s="76"/>
      <c r="C318" s="73"/>
      <c r="E318" s="23" t="s">
        <v>320</v>
      </c>
      <c r="F318" s="27" t="s">
        <v>311</v>
      </c>
      <c r="G318" s="3">
        <v>1</v>
      </c>
      <c r="H318" s="8">
        <v>270000</v>
      </c>
      <c r="I318" s="3">
        <v>270000</v>
      </c>
      <c r="J318" s="11" t="s">
        <v>110</v>
      </c>
      <c r="K318" s="10" t="s">
        <v>80</v>
      </c>
      <c r="M318" s="36"/>
    </row>
    <row r="319" spans="1:13" x14ac:dyDescent="0.45">
      <c r="A319" s="79"/>
      <c r="I319" s="3">
        <v>0</v>
      </c>
      <c r="M319" s="36"/>
    </row>
    <row r="320" spans="1:13" s="17" customFormat="1" x14ac:dyDescent="0.45">
      <c r="B320" s="18"/>
      <c r="C320" s="19"/>
      <c r="E320" s="24"/>
      <c r="F320" s="28"/>
      <c r="G320" s="18"/>
      <c r="H320" s="20"/>
      <c r="I320" s="18">
        <v>0</v>
      </c>
      <c r="J320" s="18"/>
      <c r="K320" s="18"/>
      <c r="L320" s="24"/>
      <c r="M320" s="37"/>
    </row>
    <row r="321" spans="2:9" x14ac:dyDescent="0.45">
      <c r="I321" s="3">
        <v>0</v>
      </c>
    </row>
    <row r="322" spans="2:9" x14ac:dyDescent="0.45">
      <c r="B322" s="3" t="s">
        <v>574</v>
      </c>
      <c r="C322" s="15" t="s">
        <v>575</v>
      </c>
      <c r="D322" s="2" t="s">
        <v>576</v>
      </c>
      <c r="E322" s="23" t="s">
        <v>98</v>
      </c>
      <c r="G322" s="3">
        <v>1</v>
      </c>
      <c r="I322" s="3">
        <v>0</v>
      </c>
    </row>
    <row r="323" spans="2:9" x14ac:dyDescent="0.45">
      <c r="E323" s="23" t="s">
        <v>277</v>
      </c>
      <c r="G323" s="3">
        <v>1</v>
      </c>
      <c r="I323" s="3">
        <v>0</v>
      </c>
    </row>
    <row r="324" spans="2:9" x14ac:dyDescent="0.45">
      <c r="E324" s="23" t="s">
        <v>577</v>
      </c>
      <c r="G324" s="3">
        <v>1</v>
      </c>
      <c r="I324" s="3">
        <v>0</v>
      </c>
    </row>
    <row r="325" spans="2:9" x14ac:dyDescent="0.45">
      <c r="E325" s="23" t="s">
        <v>179</v>
      </c>
      <c r="G325" s="3">
        <v>1</v>
      </c>
      <c r="I325" s="3">
        <v>0</v>
      </c>
    </row>
    <row r="326" spans="2:9" x14ac:dyDescent="0.45">
      <c r="E326" s="23" t="s">
        <v>92</v>
      </c>
      <c r="G326" s="3">
        <v>4</v>
      </c>
      <c r="I326" s="3">
        <v>0</v>
      </c>
    </row>
    <row r="327" spans="2:9" x14ac:dyDescent="0.45">
      <c r="E327" s="23" t="s">
        <v>578</v>
      </c>
      <c r="G327" s="3">
        <v>1</v>
      </c>
      <c r="I327" s="3">
        <v>0</v>
      </c>
    </row>
    <row r="328" spans="2:9" x14ac:dyDescent="0.45">
      <c r="I328" s="3">
        <v>0</v>
      </c>
    </row>
    <row r="329" spans="2:9" x14ac:dyDescent="0.45">
      <c r="I329" s="3">
        <v>0</v>
      </c>
    </row>
    <row r="330" spans="2:9" x14ac:dyDescent="0.45">
      <c r="I330" s="3">
        <v>0</v>
      </c>
    </row>
    <row r="331" spans="2:9" x14ac:dyDescent="0.45">
      <c r="I331" s="3">
        <v>0</v>
      </c>
    </row>
    <row r="332" spans="2:9" x14ac:dyDescent="0.45">
      <c r="I332" s="3">
        <v>0</v>
      </c>
    </row>
    <row r="333" spans="2:9" x14ac:dyDescent="0.45">
      <c r="I333" s="3">
        <v>0</v>
      </c>
    </row>
    <row r="334" spans="2:9" x14ac:dyDescent="0.45">
      <c r="I334" s="3">
        <v>0</v>
      </c>
    </row>
    <row r="335" spans="2:9" x14ac:dyDescent="0.45">
      <c r="I335" s="3">
        <v>0</v>
      </c>
    </row>
    <row r="336" spans="2:9" x14ac:dyDescent="0.45">
      <c r="I336" s="3">
        <v>0</v>
      </c>
    </row>
    <row r="337" spans="9:9" x14ac:dyDescent="0.45">
      <c r="I337" s="3">
        <v>0</v>
      </c>
    </row>
    <row r="338" spans="9:9" x14ac:dyDescent="0.45">
      <c r="I338" s="3">
        <v>0</v>
      </c>
    </row>
    <row r="339" spans="9:9" x14ac:dyDescent="0.45">
      <c r="I339" s="3">
        <v>0</v>
      </c>
    </row>
    <row r="340" spans="9:9" x14ac:dyDescent="0.45">
      <c r="I340" s="3">
        <v>0</v>
      </c>
    </row>
    <row r="341" spans="9:9" x14ac:dyDescent="0.45">
      <c r="I341" s="3">
        <v>0</v>
      </c>
    </row>
    <row r="342" spans="9:9" x14ac:dyDescent="0.45">
      <c r="I342" s="3">
        <v>0</v>
      </c>
    </row>
    <row r="343" spans="9:9" x14ac:dyDescent="0.45">
      <c r="I343" s="3">
        <v>0</v>
      </c>
    </row>
    <row r="344" spans="9:9" x14ac:dyDescent="0.45">
      <c r="I344" s="3">
        <v>0</v>
      </c>
    </row>
    <row r="345" spans="9:9" x14ac:dyDescent="0.45">
      <c r="I345" s="3">
        <v>0</v>
      </c>
    </row>
    <row r="346" spans="9:9" x14ac:dyDescent="0.45">
      <c r="I346" s="3">
        <v>0</v>
      </c>
    </row>
    <row r="347" spans="9:9" x14ac:dyDescent="0.45">
      <c r="I347" s="3">
        <v>0</v>
      </c>
    </row>
    <row r="348" spans="9:9" x14ac:dyDescent="0.45">
      <c r="I348" s="3">
        <v>0</v>
      </c>
    </row>
    <row r="349" spans="9:9" x14ac:dyDescent="0.45">
      <c r="I349" s="3">
        <v>0</v>
      </c>
    </row>
    <row r="350" spans="9:9" x14ac:dyDescent="0.45">
      <c r="I350" s="3">
        <v>0</v>
      </c>
    </row>
    <row r="351" spans="9:9" x14ac:dyDescent="0.45">
      <c r="I351" s="3">
        <v>0</v>
      </c>
    </row>
    <row r="352" spans="9:9" x14ac:dyDescent="0.45">
      <c r="I352" s="3">
        <v>0</v>
      </c>
    </row>
    <row r="353" spans="9:9" x14ac:dyDescent="0.45">
      <c r="I353" s="3">
        <v>0</v>
      </c>
    </row>
    <row r="354" spans="9:9" x14ac:dyDescent="0.45">
      <c r="I354" s="3">
        <v>0</v>
      </c>
    </row>
    <row r="355" spans="9:9" x14ac:dyDescent="0.45">
      <c r="I355" s="3">
        <v>0</v>
      </c>
    </row>
    <row r="356" spans="9:9" x14ac:dyDescent="0.45">
      <c r="I356" s="3">
        <v>0</v>
      </c>
    </row>
    <row r="357" spans="9:9" x14ac:dyDescent="0.45">
      <c r="I357" s="3">
        <v>0</v>
      </c>
    </row>
    <row r="358" spans="9:9" x14ac:dyDescent="0.45">
      <c r="I358" s="3">
        <v>0</v>
      </c>
    </row>
    <row r="359" spans="9:9" x14ac:dyDescent="0.45">
      <c r="I359" s="3">
        <v>0</v>
      </c>
    </row>
    <row r="360" spans="9:9" x14ac:dyDescent="0.45">
      <c r="I360" s="3">
        <v>0</v>
      </c>
    </row>
    <row r="361" spans="9:9" x14ac:dyDescent="0.45">
      <c r="I361" s="3">
        <v>0</v>
      </c>
    </row>
    <row r="362" spans="9:9" x14ac:dyDescent="0.45">
      <c r="I362" s="3">
        <v>0</v>
      </c>
    </row>
    <row r="363" spans="9:9" x14ac:dyDescent="0.45">
      <c r="I363" s="3">
        <v>0</v>
      </c>
    </row>
    <row r="364" spans="9:9" x14ac:dyDescent="0.45">
      <c r="I364" s="3">
        <v>0</v>
      </c>
    </row>
    <row r="365" spans="9:9" x14ac:dyDescent="0.45">
      <c r="I365" s="3">
        <v>0</v>
      </c>
    </row>
    <row r="366" spans="9:9" x14ac:dyDescent="0.45">
      <c r="I366" s="3">
        <v>0</v>
      </c>
    </row>
    <row r="367" spans="9:9" x14ac:dyDescent="0.45">
      <c r="I367" s="3">
        <v>0</v>
      </c>
    </row>
    <row r="368" spans="9:9" x14ac:dyDescent="0.45">
      <c r="I368" s="3">
        <v>0</v>
      </c>
    </row>
    <row r="369" spans="9:9" x14ac:dyDescent="0.45">
      <c r="I369" s="3">
        <v>0</v>
      </c>
    </row>
    <row r="370" spans="9:9" x14ac:dyDescent="0.45">
      <c r="I370" s="3">
        <v>0</v>
      </c>
    </row>
    <row r="371" spans="9:9" x14ac:dyDescent="0.45">
      <c r="I371" s="3">
        <v>0</v>
      </c>
    </row>
    <row r="372" spans="9:9" x14ac:dyDescent="0.45">
      <c r="I372" s="3">
        <v>0</v>
      </c>
    </row>
    <row r="373" spans="9:9" x14ac:dyDescent="0.45">
      <c r="I373" s="3">
        <v>0</v>
      </c>
    </row>
    <row r="374" spans="9:9" x14ac:dyDescent="0.45">
      <c r="I374" s="3">
        <v>0</v>
      </c>
    </row>
    <row r="375" spans="9:9" x14ac:dyDescent="0.45">
      <c r="I375" s="3">
        <v>0</v>
      </c>
    </row>
    <row r="376" spans="9:9" x14ac:dyDescent="0.45">
      <c r="I376" s="3">
        <v>0</v>
      </c>
    </row>
    <row r="377" spans="9:9" x14ac:dyDescent="0.45">
      <c r="I377" s="3">
        <v>0</v>
      </c>
    </row>
    <row r="378" spans="9:9" x14ac:dyDescent="0.45">
      <c r="I378" s="3">
        <v>0</v>
      </c>
    </row>
    <row r="379" spans="9:9" x14ac:dyDescent="0.45">
      <c r="I379" s="3">
        <v>0</v>
      </c>
    </row>
    <row r="380" spans="9:9" x14ac:dyDescent="0.45">
      <c r="I380" s="3">
        <v>0</v>
      </c>
    </row>
    <row r="381" spans="9:9" x14ac:dyDescent="0.45">
      <c r="I381" s="3">
        <v>0</v>
      </c>
    </row>
    <row r="382" spans="9:9" x14ac:dyDescent="0.45">
      <c r="I382" s="3">
        <v>0</v>
      </c>
    </row>
    <row r="383" spans="9:9" x14ac:dyDescent="0.45">
      <c r="I383" s="3">
        <v>0</v>
      </c>
    </row>
    <row r="384" spans="9:9" x14ac:dyDescent="0.45">
      <c r="I384" s="3">
        <v>0</v>
      </c>
    </row>
    <row r="385" spans="9:9" x14ac:dyDescent="0.45">
      <c r="I385" s="3">
        <v>0</v>
      </c>
    </row>
    <row r="386" spans="9:9" x14ac:dyDescent="0.45">
      <c r="I386" s="3">
        <v>0</v>
      </c>
    </row>
    <row r="387" spans="9:9" x14ac:dyDescent="0.45">
      <c r="I387" s="3">
        <v>0</v>
      </c>
    </row>
    <row r="388" spans="9:9" x14ac:dyDescent="0.45">
      <c r="I388" s="3">
        <v>0</v>
      </c>
    </row>
    <row r="389" spans="9:9" x14ac:dyDescent="0.45">
      <c r="I389" s="3">
        <v>0</v>
      </c>
    </row>
    <row r="390" spans="9:9" x14ac:dyDescent="0.45">
      <c r="I390" s="3">
        <v>0</v>
      </c>
    </row>
    <row r="391" spans="9:9" x14ac:dyDescent="0.45">
      <c r="I391" s="3">
        <v>0</v>
      </c>
    </row>
    <row r="392" spans="9:9" x14ac:dyDescent="0.45">
      <c r="I392" s="3">
        <v>0</v>
      </c>
    </row>
    <row r="393" spans="9:9" x14ac:dyDescent="0.45">
      <c r="I393" s="3">
        <v>0</v>
      </c>
    </row>
    <row r="394" spans="9:9" x14ac:dyDescent="0.45">
      <c r="I394" s="3">
        <v>0</v>
      </c>
    </row>
    <row r="395" spans="9:9" x14ac:dyDescent="0.45">
      <c r="I395" s="3">
        <v>0</v>
      </c>
    </row>
    <row r="396" spans="9:9" x14ac:dyDescent="0.45">
      <c r="I396" s="3">
        <v>0</v>
      </c>
    </row>
    <row r="397" spans="9:9" x14ac:dyDescent="0.45">
      <c r="I397" s="3">
        <v>0</v>
      </c>
    </row>
    <row r="398" spans="9:9" x14ac:dyDescent="0.45">
      <c r="I398" s="3">
        <v>0</v>
      </c>
    </row>
    <row r="399" spans="9:9" x14ac:dyDescent="0.45">
      <c r="I399" s="3">
        <v>0</v>
      </c>
    </row>
    <row r="400" spans="9:9" x14ac:dyDescent="0.45">
      <c r="I400" s="3">
        <v>0</v>
      </c>
    </row>
    <row r="401" spans="9:9" x14ac:dyDescent="0.45">
      <c r="I401" s="3">
        <v>0</v>
      </c>
    </row>
    <row r="402" spans="9:9" x14ac:dyDescent="0.45">
      <c r="I402" s="3">
        <v>0</v>
      </c>
    </row>
    <row r="403" spans="9:9" x14ac:dyDescent="0.45">
      <c r="I403" s="3">
        <v>0</v>
      </c>
    </row>
    <row r="404" spans="9:9" x14ac:dyDescent="0.45">
      <c r="I404" s="3">
        <v>0</v>
      </c>
    </row>
    <row r="405" spans="9:9" x14ac:dyDescent="0.45">
      <c r="I405" s="3">
        <v>0</v>
      </c>
    </row>
    <row r="406" spans="9:9" x14ac:dyDescent="0.45">
      <c r="I406" s="3">
        <v>0</v>
      </c>
    </row>
    <row r="407" spans="9:9" x14ac:dyDescent="0.45">
      <c r="I407" s="3">
        <v>0</v>
      </c>
    </row>
    <row r="408" spans="9:9" x14ac:dyDescent="0.45">
      <c r="I408" s="3">
        <v>0</v>
      </c>
    </row>
    <row r="409" spans="9:9" x14ac:dyDescent="0.45">
      <c r="I409" s="3">
        <v>0</v>
      </c>
    </row>
    <row r="410" spans="9:9" x14ac:dyDescent="0.45">
      <c r="I410" s="3">
        <v>0</v>
      </c>
    </row>
    <row r="411" spans="9:9" x14ac:dyDescent="0.45">
      <c r="I411" s="3">
        <v>0</v>
      </c>
    </row>
    <row r="412" spans="9:9" x14ac:dyDescent="0.45">
      <c r="I412" s="3">
        <v>0</v>
      </c>
    </row>
    <row r="413" spans="9:9" x14ac:dyDescent="0.45">
      <c r="I413" s="3">
        <v>0</v>
      </c>
    </row>
    <row r="414" spans="9:9" x14ac:dyDescent="0.45">
      <c r="I414" s="3">
        <v>0</v>
      </c>
    </row>
    <row r="415" spans="9:9" x14ac:dyDescent="0.45">
      <c r="I415" s="3">
        <v>0</v>
      </c>
    </row>
    <row r="416" spans="9:9" x14ac:dyDescent="0.45">
      <c r="I416" s="3">
        <v>0</v>
      </c>
    </row>
    <row r="417" spans="9:9" x14ac:dyDescent="0.45">
      <c r="I417" s="3">
        <v>0</v>
      </c>
    </row>
    <row r="418" spans="9:9" x14ac:dyDescent="0.45">
      <c r="I418" s="3">
        <v>0</v>
      </c>
    </row>
    <row r="419" spans="9:9" x14ac:dyDescent="0.45">
      <c r="I419" s="3">
        <v>0</v>
      </c>
    </row>
    <row r="420" spans="9:9" x14ac:dyDescent="0.45">
      <c r="I420" s="3">
        <v>0</v>
      </c>
    </row>
    <row r="421" spans="9:9" x14ac:dyDescent="0.45">
      <c r="I421" s="3">
        <v>0</v>
      </c>
    </row>
    <row r="422" spans="9:9" x14ac:dyDescent="0.45">
      <c r="I422" s="3">
        <v>0</v>
      </c>
    </row>
    <row r="423" spans="9:9" x14ac:dyDescent="0.45">
      <c r="I423" s="3">
        <v>0</v>
      </c>
    </row>
    <row r="424" spans="9:9" x14ac:dyDescent="0.45">
      <c r="I424" s="3">
        <v>0</v>
      </c>
    </row>
    <row r="425" spans="9:9" x14ac:dyDescent="0.45">
      <c r="I425" s="3">
        <v>0</v>
      </c>
    </row>
    <row r="426" spans="9:9" x14ac:dyDescent="0.45">
      <c r="I426" s="3">
        <v>0</v>
      </c>
    </row>
    <row r="427" spans="9:9" x14ac:dyDescent="0.45">
      <c r="I427" s="3">
        <v>0</v>
      </c>
    </row>
    <row r="428" spans="9:9" x14ac:dyDescent="0.45">
      <c r="I428" s="3">
        <v>0</v>
      </c>
    </row>
    <row r="429" spans="9:9" x14ac:dyDescent="0.45">
      <c r="I429" s="3">
        <v>0</v>
      </c>
    </row>
    <row r="430" spans="9:9" x14ac:dyDescent="0.45">
      <c r="I430" s="3">
        <v>0</v>
      </c>
    </row>
    <row r="431" spans="9:9" x14ac:dyDescent="0.45">
      <c r="I431" s="3">
        <v>0</v>
      </c>
    </row>
    <row r="432" spans="9:9" x14ac:dyDescent="0.45">
      <c r="I432" s="3">
        <v>0</v>
      </c>
    </row>
    <row r="433" spans="9:9" x14ac:dyDescent="0.45">
      <c r="I433" s="3">
        <v>0</v>
      </c>
    </row>
    <row r="434" spans="9:9" x14ac:dyDescent="0.45">
      <c r="I434" s="3">
        <v>0</v>
      </c>
    </row>
    <row r="435" spans="9:9" x14ac:dyDescent="0.45">
      <c r="I435" s="3">
        <v>0</v>
      </c>
    </row>
    <row r="436" spans="9:9" x14ac:dyDescent="0.45">
      <c r="I436" s="3">
        <v>0</v>
      </c>
    </row>
    <row r="437" spans="9:9" x14ac:dyDescent="0.45">
      <c r="I437" s="3">
        <v>0</v>
      </c>
    </row>
    <row r="438" spans="9:9" x14ac:dyDescent="0.45">
      <c r="I438" s="3">
        <v>0</v>
      </c>
    </row>
    <row r="439" spans="9:9" x14ac:dyDescent="0.45">
      <c r="I439" s="3">
        <v>0</v>
      </c>
    </row>
    <row r="440" spans="9:9" x14ac:dyDescent="0.45">
      <c r="I440" s="3">
        <v>0</v>
      </c>
    </row>
    <row r="441" spans="9:9" x14ac:dyDescent="0.45">
      <c r="I441" s="3">
        <v>0</v>
      </c>
    </row>
    <row r="442" spans="9:9" x14ac:dyDescent="0.45">
      <c r="I442" s="3">
        <v>0</v>
      </c>
    </row>
    <row r="443" spans="9:9" x14ac:dyDescent="0.45">
      <c r="I443" s="3">
        <v>0</v>
      </c>
    </row>
    <row r="444" spans="9:9" x14ac:dyDescent="0.45">
      <c r="I444" s="3">
        <v>0</v>
      </c>
    </row>
    <row r="445" spans="9:9" x14ac:dyDescent="0.45">
      <c r="I445" s="3">
        <v>0</v>
      </c>
    </row>
    <row r="446" spans="9:9" x14ac:dyDescent="0.45">
      <c r="I446" s="3">
        <v>0</v>
      </c>
    </row>
    <row r="447" spans="9:9" x14ac:dyDescent="0.45">
      <c r="I447" s="3">
        <v>0</v>
      </c>
    </row>
    <row r="448" spans="9:9" x14ac:dyDescent="0.45">
      <c r="I448" s="3">
        <v>0</v>
      </c>
    </row>
    <row r="449" spans="9:9" x14ac:dyDescent="0.45">
      <c r="I449" s="3">
        <v>0</v>
      </c>
    </row>
    <row r="450" spans="9:9" x14ac:dyDescent="0.45">
      <c r="I450" s="3">
        <v>0</v>
      </c>
    </row>
    <row r="451" spans="9:9" x14ac:dyDescent="0.45">
      <c r="I451" s="3">
        <v>0</v>
      </c>
    </row>
    <row r="452" spans="9:9" x14ac:dyDescent="0.45">
      <c r="I452" s="3">
        <v>0</v>
      </c>
    </row>
    <row r="453" spans="9:9" x14ac:dyDescent="0.45">
      <c r="I453" s="3">
        <v>0</v>
      </c>
    </row>
    <row r="454" spans="9:9" x14ac:dyDescent="0.45">
      <c r="I454" s="3">
        <v>0</v>
      </c>
    </row>
    <row r="455" spans="9:9" x14ac:dyDescent="0.45">
      <c r="I455" s="3">
        <v>0</v>
      </c>
    </row>
    <row r="456" spans="9:9" x14ac:dyDescent="0.45">
      <c r="I456" s="3">
        <v>0</v>
      </c>
    </row>
    <row r="457" spans="9:9" x14ac:dyDescent="0.45">
      <c r="I457" s="3">
        <v>0</v>
      </c>
    </row>
    <row r="458" spans="9:9" x14ac:dyDescent="0.45">
      <c r="I458" s="3">
        <v>0</v>
      </c>
    </row>
    <row r="459" spans="9:9" x14ac:dyDescent="0.45">
      <c r="I459" s="3">
        <v>0</v>
      </c>
    </row>
    <row r="460" spans="9:9" x14ac:dyDescent="0.45">
      <c r="I460" s="3">
        <v>0</v>
      </c>
    </row>
    <row r="461" spans="9:9" x14ac:dyDescent="0.45">
      <c r="I461" s="3">
        <v>0</v>
      </c>
    </row>
    <row r="462" spans="9:9" x14ac:dyDescent="0.45">
      <c r="I462" s="3">
        <v>0</v>
      </c>
    </row>
    <row r="463" spans="9:9" x14ac:dyDescent="0.45">
      <c r="I463" s="3">
        <v>0</v>
      </c>
    </row>
    <row r="464" spans="9:9" x14ac:dyDescent="0.45">
      <c r="I464" s="3">
        <v>0</v>
      </c>
    </row>
    <row r="465" spans="9:9" x14ac:dyDescent="0.45">
      <c r="I465" s="3">
        <v>0</v>
      </c>
    </row>
    <row r="466" spans="9:9" x14ac:dyDescent="0.45">
      <c r="I466" s="3">
        <v>0</v>
      </c>
    </row>
    <row r="467" spans="9:9" x14ac:dyDescent="0.45">
      <c r="I467" s="3">
        <v>0</v>
      </c>
    </row>
    <row r="468" spans="9:9" x14ac:dyDescent="0.45">
      <c r="I468" s="3">
        <v>0</v>
      </c>
    </row>
    <row r="469" spans="9:9" x14ac:dyDescent="0.45">
      <c r="I469" s="3">
        <v>0</v>
      </c>
    </row>
    <row r="470" spans="9:9" x14ac:dyDescent="0.45">
      <c r="I470" s="3">
        <v>0</v>
      </c>
    </row>
    <row r="471" spans="9:9" x14ac:dyDescent="0.45">
      <c r="I471" s="3">
        <v>0</v>
      </c>
    </row>
    <row r="472" spans="9:9" x14ac:dyDescent="0.45">
      <c r="I472" s="3">
        <v>0</v>
      </c>
    </row>
    <row r="473" spans="9:9" x14ac:dyDescent="0.45">
      <c r="I473" s="3">
        <v>0</v>
      </c>
    </row>
    <row r="474" spans="9:9" x14ac:dyDescent="0.45">
      <c r="I474" s="3">
        <v>0</v>
      </c>
    </row>
    <row r="475" spans="9:9" x14ac:dyDescent="0.45">
      <c r="I475" s="3">
        <v>0</v>
      </c>
    </row>
    <row r="476" spans="9:9" x14ac:dyDescent="0.45">
      <c r="I476" s="3">
        <v>0</v>
      </c>
    </row>
    <row r="477" spans="9:9" x14ac:dyDescent="0.45">
      <c r="I477" s="3">
        <v>0</v>
      </c>
    </row>
    <row r="478" spans="9:9" x14ac:dyDescent="0.45">
      <c r="I478" s="3">
        <v>0</v>
      </c>
    </row>
    <row r="479" spans="9:9" x14ac:dyDescent="0.45">
      <c r="I479" s="3">
        <v>0</v>
      </c>
    </row>
    <row r="480" spans="9:9" x14ac:dyDescent="0.45">
      <c r="I480" s="3">
        <v>0</v>
      </c>
    </row>
    <row r="481" spans="9:9" x14ac:dyDescent="0.45">
      <c r="I481" s="3">
        <v>0</v>
      </c>
    </row>
    <row r="482" spans="9:9" x14ac:dyDescent="0.45">
      <c r="I482" s="3">
        <v>0</v>
      </c>
    </row>
    <row r="483" spans="9:9" x14ac:dyDescent="0.45">
      <c r="I483" s="3">
        <v>0</v>
      </c>
    </row>
    <row r="484" spans="9:9" x14ac:dyDescent="0.45">
      <c r="I484" s="3">
        <v>0</v>
      </c>
    </row>
    <row r="485" spans="9:9" x14ac:dyDescent="0.45">
      <c r="I485" s="3">
        <v>0</v>
      </c>
    </row>
    <row r="486" spans="9:9" x14ac:dyDescent="0.45">
      <c r="I486" s="3">
        <v>0</v>
      </c>
    </row>
    <row r="487" spans="9:9" x14ac:dyDescent="0.45">
      <c r="I487" s="3">
        <v>0</v>
      </c>
    </row>
    <row r="488" spans="9:9" x14ac:dyDescent="0.45">
      <c r="I488" s="3">
        <v>0</v>
      </c>
    </row>
    <row r="489" spans="9:9" x14ac:dyDescent="0.45">
      <c r="I489" s="3">
        <v>0</v>
      </c>
    </row>
    <row r="490" spans="9:9" x14ac:dyDescent="0.45">
      <c r="I490" s="3">
        <v>0</v>
      </c>
    </row>
    <row r="491" spans="9:9" x14ac:dyDescent="0.45">
      <c r="I491" s="3">
        <v>0</v>
      </c>
    </row>
    <row r="492" spans="9:9" x14ac:dyDescent="0.45">
      <c r="I492" s="3">
        <v>0</v>
      </c>
    </row>
    <row r="493" spans="9:9" x14ac:dyDescent="0.45">
      <c r="I493" s="3">
        <v>0</v>
      </c>
    </row>
    <row r="494" spans="9:9" x14ac:dyDescent="0.45">
      <c r="I494" s="3">
        <v>0</v>
      </c>
    </row>
    <row r="495" spans="9:9" x14ac:dyDescent="0.45">
      <c r="I495" s="3">
        <v>0</v>
      </c>
    </row>
    <row r="496" spans="9:9" x14ac:dyDescent="0.45">
      <c r="I496" s="3">
        <v>0</v>
      </c>
    </row>
    <row r="497" spans="9:9" x14ac:dyDescent="0.45">
      <c r="I497" s="3">
        <v>0</v>
      </c>
    </row>
    <row r="498" spans="9:9" x14ac:dyDescent="0.45">
      <c r="I498" s="3">
        <v>0</v>
      </c>
    </row>
    <row r="499" spans="9:9" x14ac:dyDescent="0.45">
      <c r="I499" s="3">
        <v>0</v>
      </c>
    </row>
    <row r="500" spans="9:9" x14ac:dyDescent="0.45">
      <c r="I500" s="3">
        <v>0</v>
      </c>
    </row>
    <row r="501" spans="9:9" x14ac:dyDescent="0.45">
      <c r="I501" s="3">
        <v>0</v>
      </c>
    </row>
    <row r="502" spans="9:9" x14ac:dyDescent="0.45">
      <c r="I502" s="3">
        <v>0</v>
      </c>
    </row>
    <row r="503" spans="9:9" x14ac:dyDescent="0.45">
      <c r="I503" s="3">
        <v>0</v>
      </c>
    </row>
    <row r="504" spans="9:9" x14ac:dyDescent="0.45">
      <c r="I504" s="3">
        <v>0</v>
      </c>
    </row>
    <row r="505" spans="9:9" x14ac:dyDescent="0.45">
      <c r="I505" s="3">
        <v>0</v>
      </c>
    </row>
    <row r="506" spans="9:9" x14ac:dyDescent="0.45">
      <c r="I506" s="3">
        <v>0</v>
      </c>
    </row>
    <row r="507" spans="9:9" x14ac:dyDescent="0.45">
      <c r="I507" s="3">
        <v>0</v>
      </c>
    </row>
    <row r="508" spans="9:9" x14ac:dyDescent="0.45">
      <c r="I508" s="3">
        <v>0</v>
      </c>
    </row>
    <row r="509" spans="9:9" x14ac:dyDescent="0.45">
      <c r="I509" s="3">
        <v>0</v>
      </c>
    </row>
    <row r="510" spans="9:9" x14ac:dyDescent="0.45">
      <c r="I510" s="3">
        <v>0</v>
      </c>
    </row>
    <row r="511" spans="9:9" x14ac:dyDescent="0.45">
      <c r="I511" s="3">
        <v>0</v>
      </c>
    </row>
    <row r="512" spans="9:9" x14ac:dyDescent="0.45">
      <c r="I512" s="3">
        <v>0</v>
      </c>
    </row>
    <row r="513" spans="9:9" x14ac:dyDescent="0.45">
      <c r="I513" s="3">
        <v>0</v>
      </c>
    </row>
    <row r="514" spans="9:9" x14ac:dyDescent="0.45">
      <c r="I514" s="3">
        <v>0</v>
      </c>
    </row>
    <row r="515" spans="9:9" x14ac:dyDescent="0.45">
      <c r="I515" s="3">
        <v>0</v>
      </c>
    </row>
    <row r="516" spans="9:9" x14ac:dyDescent="0.45">
      <c r="I516" s="3">
        <v>0</v>
      </c>
    </row>
    <row r="517" spans="9:9" x14ac:dyDescent="0.45">
      <c r="I517" s="3">
        <v>0</v>
      </c>
    </row>
    <row r="518" spans="9:9" x14ac:dyDescent="0.45">
      <c r="I518" s="3">
        <v>0</v>
      </c>
    </row>
    <row r="519" spans="9:9" x14ac:dyDescent="0.45">
      <c r="I519" s="3">
        <v>0</v>
      </c>
    </row>
    <row r="520" spans="9:9" x14ac:dyDescent="0.45">
      <c r="I520" s="3">
        <v>0</v>
      </c>
    </row>
    <row r="521" spans="9:9" x14ac:dyDescent="0.45">
      <c r="I521" s="3">
        <v>0</v>
      </c>
    </row>
    <row r="522" spans="9:9" x14ac:dyDescent="0.45">
      <c r="I522" s="3">
        <v>0</v>
      </c>
    </row>
    <row r="523" spans="9:9" x14ac:dyDescent="0.45">
      <c r="I523" s="3">
        <v>0</v>
      </c>
    </row>
    <row r="524" spans="9:9" x14ac:dyDescent="0.45">
      <c r="I524" s="3">
        <v>0</v>
      </c>
    </row>
    <row r="525" spans="9:9" x14ac:dyDescent="0.45">
      <c r="I525" s="3">
        <v>0</v>
      </c>
    </row>
    <row r="526" spans="9:9" x14ac:dyDescent="0.45">
      <c r="I526" s="3">
        <v>0</v>
      </c>
    </row>
    <row r="527" spans="9:9" x14ac:dyDescent="0.45">
      <c r="I527" s="3">
        <v>0</v>
      </c>
    </row>
    <row r="528" spans="9:9" x14ac:dyDescent="0.45">
      <c r="I528" s="3">
        <v>0</v>
      </c>
    </row>
    <row r="529" spans="9:9" x14ac:dyDescent="0.45">
      <c r="I529" s="3">
        <v>0</v>
      </c>
    </row>
    <row r="530" spans="9:9" x14ac:dyDescent="0.45">
      <c r="I530" s="3">
        <v>0</v>
      </c>
    </row>
    <row r="531" spans="9:9" x14ac:dyDescent="0.45">
      <c r="I531" s="3">
        <v>0</v>
      </c>
    </row>
    <row r="532" spans="9:9" x14ac:dyDescent="0.45">
      <c r="I532" s="3">
        <v>0</v>
      </c>
    </row>
    <row r="533" spans="9:9" x14ac:dyDescent="0.45">
      <c r="I533" s="3">
        <v>0</v>
      </c>
    </row>
    <row r="534" spans="9:9" x14ac:dyDescent="0.45">
      <c r="I534" s="3">
        <v>0</v>
      </c>
    </row>
    <row r="535" spans="9:9" x14ac:dyDescent="0.45">
      <c r="I535" s="3">
        <v>0</v>
      </c>
    </row>
    <row r="536" spans="9:9" x14ac:dyDescent="0.45">
      <c r="I536" s="3">
        <v>0</v>
      </c>
    </row>
    <row r="537" spans="9:9" x14ac:dyDescent="0.45">
      <c r="I537" s="3">
        <v>0</v>
      </c>
    </row>
    <row r="538" spans="9:9" x14ac:dyDescent="0.45">
      <c r="I538" s="3">
        <v>0</v>
      </c>
    </row>
    <row r="539" spans="9:9" x14ac:dyDescent="0.45">
      <c r="I539" s="3">
        <v>0</v>
      </c>
    </row>
    <row r="540" spans="9:9" x14ac:dyDescent="0.45">
      <c r="I540" s="3">
        <v>0</v>
      </c>
    </row>
    <row r="541" spans="9:9" x14ac:dyDescent="0.45">
      <c r="I541" s="3">
        <v>0</v>
      </c>
    </row>
    <row r="542" spans="9:9" x14ac:dyDescent="0.45">
      <c r="I542" s="3">
        <v>0</v>
      </c>
    </row>
    <row r="543" spans="9:9" x14ac:dyDescent="0.45">
      <c r="I543" s="3">
        <v>0</v>
      </c>
    </row>
    <row r="544" spans="9:9" x14ac:dyDescent="0.45">
      <c r="I544" s="3">
        <v>0</v>
      </c>
    </row>
    <row r="545" spans="9:9" x14ac:dyDescent="0.45">
      <c r="I545" s="3">
        <v>0</v>
      </c>
    </row>
    <row r="546" spans="9:9" x14ac:dyDescent="0.45">
      <c r="I546" s="3">
        <v>0</v>
      </c>
    </row>
    <row r="547" spans="9:9" x14ac:dyDescent="0.45">
      <c r="I547" s="3">
        <v>0</v>
      </c>
    </row>
    <row r="548" spans="9:9" x14ac:dyDescent="0.45">
      <c r="I548" s="3">
        <v>0</v>
      </c>
    </row>
    <row r="549" spans="9:9" x14ac:dyDescent="0.45">
      <c r="I549" s="3">
        <v>0</v>
      </c>
    </row>
    <row r="550" spans="9:9" x14ac:dyDescent="0.45">
      <c r="I550" s="3">
        <v>0</v>
      </c>
    </row>
    <row r="551" spans="9:9" x14ac:dyDescent="0.45">
      <c r="I551" s="3">
        <v>0</v>
      </c>
    </row>
    <row r="552" spans="9:9" x14ac:dyDescent="0.45">
      <c r="I552" s="3">
        <v>0</v>
      </c>
    </row>
    <row r="553" spans="9:9" x14ac:dyDescent="0.45">
      <c r="I553" s="3">
        <v>0</v>
      </c>
    </row>
    <row r="554" spans="9:9" x14ac:dyDescent="0.45">
      <c r="I554" s="3">
        <v>0</v>
      </c>
    </row>
    <row r="555" spans="9:9" x14ac:dyDescent="0.45">
      <c r="I555" s="3">
        <v>0</v>
      </c>
    </row>
    <row r="556" spans="9:9" x14ac:dyDescent="0.45">
      <c r="I556" s="3">
        <v>0</v>
      </c>
    </row>
    <row r="557" spans="9:9" x14ac:dyDescent="0.45">
      <c r="I557" s="3">
        <v>0</v>
      </c>
    </row>
    <row r="558" spans="9:9" x14ac:dyDescent="0.45">
      <c r="I558" s="3">
        <v>0</v>
      </c>
    </row>
    <row r="559" spans="9:9" x14ac:dyDescent="0.45">
      <c r="I559" s="3">
        <v>0</v>
      </c>
    </row>
    <row r="560" spans="9:9" x14ac:dyDescent="0.45">
      <c r="I560" s="3">
        <v>0</v>
      </c>
    </row>
    <row r="561" spans="9:9" x14ac:dyDescent="0.45">
      <c r="I561" s="3">
        <v>0</v>
      </c>
    </row>
    <row r="562" spans="9:9" x14ac:dyDescent="0.45">
      <c r="I562" s="3">
        <v>0</v>
      </c>
    </row>
    <row r="563" spans="9:9" x14ac:dyDescent="0.45">
      <c r="I563" s="3">
        <v>0</v>
      </c>
    </row>
    <row r="564" spans="9:9" x14ac:dyDescent="0.45">
      <c r="I564" s="3">
        <v>0</v>
      </c>
    </row>
    <row r="565" spans="9:9" x14ac:dyDescent="0.45">
      <c r="I565" s="3">
        <v>0</v>
      </c>
    </row>
    <row r="566" spans="9:9" x14ac:dyDescent="0.45">
      <c r="I566" s="3">
        <v>0</v>
      </c>
    </row>
    <row r="567" spans="9:9" x14ac:dyDescent="0.45">
      <c r="I567" s="3">
        <v>0</v>
      </c>
    </row>
    <row r="568" spans="9:9" x14ac:dyDescent="0.45">
      <c r="I568" s="3">
        <v>0</v>
      </c>
    </row>
    <row r="569" spans="9:9" x14ac:dyDescent="0.45">
      <c r="I569" s="3">
        <v>0</v>
      </c>
    </row>
    <row r="570" spans="9:9" x14ac:dyDescent="0.45">
      <c r="I570" s="3">
        <v>0</v>
      </c>
    </row>
    <row r="571" spans="9:9" x14ac:dyDescent="0.45">
      <c r="I571" s="3">
        <v>0</v>
      </c>
    </row>
    <row r="572" spans="9:9" x14ac:dyDescent="0.45">
      <c r="I572" s="3">
        <v>0</v>
      </c>
    </row>
    <row r="573" spans="9:9" x14ac:dyDescent="0.45">
      <c r="I573" s="3">
        <v>0</v>
      </c>
    </row>
    <row r="574" spans="9:9" x14ac:dyDescent="0.45">
      <c r="I574" s="3">
        <v>0</v>
      </c>
    </row>
    <row r="575" spans="9:9" x14ac:dyDescent="0.45">
      <c r="I575" s="3">
        <v>0</v>
      </c>
    </row>
    <row r="576" spans="9:9" x14ac:dyDescent="0.45">
      <c r="I576" s="3">
        <v>0</v>
      </c>
    </row>
    <row r="577" spans="9:9" x14ac:dyDescent="0.45">
      <c r="I577" s="3">
        <v>0</v>
      </c>
    </row>
    <row r="578" spans="9:9" x14ac:dyDescent="0.45">
      <c r="I578" s="3">
        <v>0</v>
      </c>
    </row>
    <row r="579" spans="9:9" x14ac:dyDescent="0.45">
      <c r="I579" s="3">
        <v>0</v>
      </c>
    </row>
    <row r="580" spans="9:9" x14ac:dyDescent="0.45">
      <c r="I580" s="3">
        <v>0</v>
      </c>
    </row>
    <row r="581" spans="9:9" x14ac:dyDescent="0.45">
      <c r="I581" s="3">
        <v>0</v>
      </c>
    </row>
    <row r="582" spans="9:9" x14ac:dyDescent="0.45">
      <c r="I582" s="3">
        <v>0</v>
      </c>
    </row>
    <row r="583" spans="9:9" x14ac:dyDescent="0.45">
      <c r="I583" s="3">
        <v>0</v>
      </c>
    </row>
    <row r="584" spans="9:9" x14ac:dyDescent="0.45">
      <c r="I584" s="3">
        <v>0</v>
      </c>
    </row>
    <row r="585" spans="9:9" x14ac:dyDescent="0.45">
      <c r="I585" s="3">
        <v>0</v>
      </c>
    </row>
    <row r="586" spans="9:9" x14ac:dyDescent="0.45">
      <c r="I586" s="3">
        <v>0</v>
      </c>
    </row>
    <row r="587" spans="9:9" x14ac:dyDescent="0.45">
      <c r="I587" s="3">
        <v>0</v>
      </c>
    </row>
    <row r="588" spans="9:9" x14ac:dyDescent="0.45">
      <c r="I588" s="3">
        <v>0</v>
      </c>
    </row>
    <row r="589" spans="9:9" x14ac:dyDescent="0.45">
      <c r="I589" s="3">
        <v>0</v>
      </c>
    </row>
    <row r="590" spans="9:9" x14ac:dyDescent="0.45">
      <c r="I590" s="3">
        <v>0</v>
      </c>
    </row>
    <row r="591" spans="9:9" x14ac:dyDescent="0.45">
      <c r="I591" s="3">
        <v>0</v>
      </c>
    </row>
    <row r="592" spans="9:9" x14ac:dyDescent="0.45">
      <c r="I592" s="3">
        <v>0</v>
      </c>
    </row>
    <row r="593" spans="9:9" x14ac:dyDescent="0.45">
      <c r="I593" s="3">
        <v>0</v>
      </c>
    </row>
    <row r="594" spans="9:9" x14ac:dyDescent="0.45">
      <c r="I594" s="3">
        <v>0</v>
      </c>
    </row>
    <row r="595" spans="9:9" x14ac:dyDescent="0.45">
      <c r="I595" s="3">
        <v>0</v>
      </c>
    </row>
    <row r="596" spans="9:9" x14ac:dyDescent="0.45">
      <c r="I596" s="3">
        <v>0</v>
      </c>
    </row>
    <row r="597" spans="9:9" x14ac:dyDescent="0.45">
      <c r="I597" s="3">
        <v>0</v>
      </c>
    </row>
    <row r="598" spans="9:9" x14ac:dyDescent="0.45">
      <c r="I598" s="3">
        <v>0</v>
      </c>
    </row>
    <row r="599" spans="9:9" x14ac:dyDescent="0.45">
      <c r="I599" s="3">
        <v>0</v>
      </c>
    </row>
    <row r="600" spans="9:9" x14ac:dyDescent="0.45">
      <c r="I600" s="3">
        <v>0</v>
      </c>
    </row>
    <row r="601" spans="9:9" x14ac:dyDescent="0.45">
      <c r="I601" s="3">
        <v>0</v>
      </c>
    </row>
    <row r="602" spans="9:9" x14ac:dyDescent="0.45">
      <c r="I602" s="3">
        <v>0</v>
      </c>
    </row>
    <row r="603" spans="9:9" x14ac:dyDescent="0.45">
      <c r="I603" s="3">
        <v>0</v>
      </c>
    </row>
    <row r="604" spans="9:9" x14ac:dyDescent="0.45">
      <c r="I604" s="3">
        <v>0</v>
      </c>
    </row>
    <row r="605" spans="9:9" x14ac:dyDescent="0.45">
      <c r="I605" s="3">
        <v>0</v>
      </c>
    </row>
    <row r="606" spans="9:9" x14ac:dyDescent="0.45">
      <c r="I606" s="3">
        <v>0</v>
      </c>
    </row>
    <row r="607" spans="9:9" x14ac:dyDescent="0.45">
      <c r="I607" s="3">
        <v>0</v>
      </c>
    </row>
    <row r="608" spans="9:9" x14ac:dyDescent="0.45">
      <c r="I608" s="3">
        <v>0</v>
      </c>
    </row>
    <row r="609" spans="9:9" x14ac:dyDescent="0.45">
      <c r="I609" s="3">
        <v>0</v>
      </c>
    </row>
    <row r="610" spans="9:9" x14ac:dyDescent="0.45">
      <c r="I610" s="3">
        <v>0</v>
      </c>
    </row>
    <row r="611" spans="9:9" x14ac:dyDescent="0.45">
      <c r="I611" s="3">
        <v>0</v>
      </c>
    </row>
    <row r="612" spans="9:9" x14ac:dyDescent="0.45">
      <c r="I612" s="3">
        <v>0</v>
      </c>
    </row>
    <row r="613" spans="9:9" x14ac:dyDescent="0.45">
      <c r="I613" s="3">
        <v>0</v>
      </c>
    </row>
    <row r="614" spans="9:9" x14ac:dyDescent="0.45">
      <c r="I614" s="3">
        <v>0</v>
      </c>
    </row>
    <row r="615" spans="9:9" x14ac:dyDescent="0.45">
      <c r="I615" s="3">
        <v>0</v>
      </c>
    </row>
    <row r="616" spans="9:9" x14ac:dyDescent="0.45">
      <c r="I616" s="3">
        <v>0</v>
      </c>
    </row>
    <row r="617" spans="9:9" x14ac:dyDescent="0.45">
      <c r="I617" s="3">
        <v>0</v>
      </c>
    </row>
    <row r="618" spans="9:9" x14ac:dyDescent="0.45">
      <c r="I618" s="3">
        <v>0</v>
      </c>
    </row>
    <row r="619" spans="9:9" x14ac:dyDescent="0.45">
      <c r="I619" s="3">
        <v>0</v>
      </c>
    </row>
    <row r="620" spans="9:9" x14ac:dyDescent="0.45">
      <c r="I620" s="3">
        <v>0</v>
      </c>
    </row>
    <row r="621" spans="9:9" x14ac:dyDescent="0.45">
      <c r="I621" s="3">
        <v>0</v>
      </c>
    </row>
    <row r="622" spans="9:9" x14ac:dyDescent="0.45">
      <c r="I622" s="3">
        <v>0</v>
      </c>
    </row>
    <row r="623" spans="9:9" x14ac:dyDescent="0.45">
      <c r="I623" s="3">
        <v>0</v>
      </c>
    </row>
    <row r="624" spans="9:9" x14ac:dyDescent="0.45">
      <c r="I624" s="3">
        <v>0</v>
      </c>
    </row>
    <row r="625" spans="9:9" x14ac:dyDescent="0.45">
      <c r="I625" s="3">
        <v>0</v>
      </c>
    </row>
    <row r="626" spans="9:9" x14ac:dyDescent="0.45">
      <c r="I626" s="3">
        <v>0</v>
      </c>
    </row>
    <row r="627" spans="9:9" x14ac:dyDescent="0.45">
      <c r="I627" s="3">
        <v>0</v>
      </c>
    </row>
    <row r="628" spans="9:9" x14ac:dyDescent="0.45">
      <c r="I628" s="3">
        <v>0</v>
      </c>
    </row>
    <row r="629" spans="9:9" x14ac:dyDescent="0.45">
      <c r="I629" s="3">
        <v>0</v>
      </c>
    </row>
    <row r="630" spans="9:9" x14ac:dyDescent="0.45">
      <c r="I630" s="3">
        <v>0</v>
      </c>
    </row>
    <row r="631" spans="9:9" x14ac:dyDescent="0.45">
      <c r="I631" s="3">
        <v>0</v>
      </c>
    </row>
    <row r="632" spans="9:9" x14ac:dyDescent="0.45">
      <c r="I632" s="3">
        <v>0</v>
      </c>
    </row>
    <row r="633" spans="9:9" x14ac:dyDescent="0.45">
      <c r="I633" s="3">
        <v>0</v>
      </c>
    </row>
    <row r="634" spans="9:9" x14ac:dyDescent="0.45">
      <c r="I634" s="3">
        <v>0</v>
      </c>
    </row>
    <row r="635" spans="9:9" x14ac:dyDescent="0.45">
      <c r="I635" s="3">
        <v>0</v>
      </c>
    </row>
    <row r="636" spans="9:9" x14ac:dyDescent="0.45">
      <c r="I636" s="3">
        <v>0</v>
      </c>
    </row>
    <row r="637" spans="9:9" x14ac:dyDescent="0.45">
      <c r="I637" s="3">
        <v>0</v>
      </c>
    </row>
    <row r="638" spans="9:9" x14ac:dyDescent="0.45">
      <c r="I638" s="3">
        <v>0</v>
      </c>
    </row>
    <row r="639" spans="9:9" x14ac:dyDescent="0.45">
      <c r="I639" s="3">
        <v>0</v>
      </c>
    </row>
    <row r="640" spans="9:9" x14ac:dyDescent="0.45">
      <c r="I640" s="3">
        <v>0</v>
      </c>
    </row>
    <row r="641" spans="9:9" x14ac:dyDescent="0.45">
      <c r="I641" s="3">
        <v>0</v>
      </c>
    </row>
    <row r="642" spans="9:9" x14ac:dyDescent="0.45">
      <c r="I642" s="3">
        <v>0</v>
      </c>
    </row>
    <row r="643" spans="9:9" x14ac:dyDescent="0.45">
      <c r="I643" s="3">
        <v>0</v>
      </c>
    </row>
    <row r="644" spans="9:9" x14ac:dyDescent="0.45">
      <c r="I644" s="3">
        <v>0</v>
      </c>
    </row>
    <row r="645" spans="9:9" x14ac:dyDescent="0.45">
      <c r="I645" s="3">
        <v>0</v>
      </c>
    </row>
    <row r="646" spans="9:9" x14ac:dyDescent="0.45">
      <c r="I646" s="3">
        <v>0</v>
      </c>
    </row>
    <row r="647" spans="9:9" x14ac:dyDescent="0.45">
      <c r="I647" s="3">
        <v>0</v>
      </c>
    </row>
    <row r="648" spans="9:9" x14ac:dyDescent="0.45">
      <c r="I648" s="3">
        <v>0</v>
      </c>
    </row>
    <row r="649" spans="9:9" x14ac:dyDescent="0.45">
      <c r="I649" s="3">
        <v>0</v>
      </c>
    </row>
    <row r="650" spans="9:9" x14ac:dyDescent="0.45">
      <c r="I650" s="3">
        <v>0</v>
      </c>
    </row>
    <row r="651" spans="9:9" x14ac:dyDescent="0.45">
      <c r="I651" s="3">
        <v>0</v>
      </c>
    </row>
    <row r="652" spans="9:9" x14ac:dyDescent="0.45">
      <c r="I652" s="3">
        <v>0</v>
      </c>
    </row>
    <row r="653" spans="9:9" x14ac:dyDescent="0.45">
      <c r="I653" s="3">
        <v>0</v>
      </c>
    </row>
    <row r="654" spans="9:9" x14ac:dyDescent="0.45">
      <c r="I654" s="3">
        <v>0</v>
      </c>
    </row>
    <row r="655" spans="9:9" x14ac:dyDescent="0.45">
      <c r="I655" s="3">
        <v>0</v>
      </c>
    </row>
    <row r="656" spans="9:9" x14ac:dyDescent="0.45">
      <c r="I656" s="3">
        <v>0</v>
      </c>
    </row>
    <row r="657" spans="9:9" x14ac:dyDescent="0.45">
      <c r="I657" s="3">
        <v>0</v>
      </c>
    </row>
    <row r="658" spans="9:9" x14ac:dyDescent="0.45">
      <c r="I658" s="3">
        <v>0</v>
      </c>
    </row>
    <row r="659" spans="9:9" x14ac:dyDescent="0.45">
      <c r="I659" s="3">
        <v>0</v>
      </c>
    </row>
    <row r="660" spans="9:9" x14ac:dyDescent="0.45">
      <c r="I660" s="3">
        <v>0</v>
      </c>
    </row>
    <row r="661" spans="9:9" x14ac:dyDescent="0.45">
      <c r="I661" s="3">
        <v>0</v>
      </c>
    </row>
    <row r="662" spans="9:9" x14ac:dyDescent="0.45">
      <c r="I662" s="3">
        <v>0</v>
      </c>
    </row>
    <row r="663" spans="9:9" x14ac:dyDescent="0.45">
      <c r="I663" s="3">
        <v>0</v>
      </c>
    </row>
    <row r="664" spans="9:9" x14ac:dyDescent="0.45">
      <c r="I664" s="3">
        <v>0</v>
      </c>
    </row>
    <row r="665" spans="9:9" x14ac:dyDescent="0.45">
      <c r="I665" s="3">
        <v>0</v>
      </c>
    </row>
    <row r="666" spans="9:9" x14ac:dyDescent="0.45">
      <c r="I666" s="3">
        <v>0</v>
      </c>
    </row>
    <row r="667" spans="9:9" x14ac:dyDescent="0.45">
      <c r="I667" s="3">
        <v>0</v>
      </c>
    </row>
    <row r="668" spans="9:9" x14ac:dyDescent="0.45">
      <c r="I668" s="3">
        <v>0</v>
      </c>
    </row>
    <row r="669" spans="9:9" x14ac:dyDescent="0.45">
      <c r="I669" s="3">
        <v>0</v>
      </c>
    </row>
    <row r="670" spans="9:9" x14ac:dyDescent="0.45">
      <c r="I670" s="3">
        <v>0</v>
      </c>
    </row>
    <row r="671" spans="9:9" x14ac:dyDescent="0.45">
      <c r="I671" s="3">
        <v>0</v>
      </c>
    </row>
    <row r="672" spans="9:9" x14ac:dyDescent="0.45">
      <c r="I672" s="3">
        <v>0</v>
      </c>
    </row>
    <row r="673" spans="9:9" x14ac:dyDescent="0.45">
      <c r="I673" s="3">
        <v>0</v>
      </c>
    </row>
    <row r="674" spans="9:9" x14ac:dyDescent="0.45">
      <c r="I674" s="3">
        <v>0</v>
      </c>
    </row>
    <row r="675" spans="9:9" x14ac:dyDescent="0.45">
      <c r="I675" s="3">
        <v>0</v>
      </c>
    </row>
    <row r="676" spans="9:9" x14ac:dyDescent="0.45">
      <c r="I676" s="3">
        <v>0</v>
      </c>
    </row>
    <row r="677" spans="9:9" x14ac:dyDescent="0.45">
      <c r="I677" s="3">
        <v>0</v>
      </c>
    </row>
    <row r="678" spans="9:9" x14ac:dyDescent="0.45">
      <c r="I678" s="3">
        <v>0</v>
      </c>
    </row>
    <row r="679" spans="9:9" x14ac:dyDescent="0.45">
      <c r="I679" s="3">
        <v>0</v>
      </c>
    </row>
    <row r="680" spans="9:9" x14ac:dyDescent="0.45">
      <c r="I680" s="3">
        <v>0</v>
      </c>
    </row>
    <row r="681" spans="9:9" x14ac:dyDescent="0.45">
      <c r="I681" s="3">
        <v>0</v>
      </c>
    </row>
    <row r="682" spans="9:9" x14ac:dyDescent="0.45">
      <c r="I682" s="3">
        <v>0</v>
      </c>
    </row>
    <row r="683" spans="9:9" x14ac:dyDescent="0.45">
      <c r="I683" s="3">
        <v>0</v>
      </c>
    </row>
    <row r="684" spans="9:9" x14ac:dyDescent="0.45">
      <c r="I684" s="3">
        <v>0</v>
      </c>
    </row>
    <row r="685" spans="9:9" x14ac:dyDescent="0.45">
      <c r="I685" s="3">
        <v>0</v>
      </c>
    </row>
    <row r="686" spans="9:9" x14ac:dyDescent="0.45">
      <c r="I686" s="3">
        <v>0</v>
      </c>
    </row>
    <row r="687" spans="9:9" x14ac:dyDescent="0.45">
      <c r="I687" s="3">
        <v>0</v>
      </c>
    </row>
    <row r="688" spans="9:9" x14ac:dyDescent="0.45">
      <c r="I688" s="3">
        <v>0</v>
      </c>
    </row>
    <row r="689" spans="9:9" x14ac:dyDescent="0.45">
      <c r="I689" s="3">
        <v>0</v>
      </c>
    </row>
    <row r="690" spans="9:9" x14ac:dyDescent="0.45">
      <c r="I690" s="3">
        <v>0</v>
      </c>
    </row>
    <row r="691" spans="9:9" x14ac:dyDescent="0.45">
      <c r="I691" s="3">
        <v>0</v>
      </c>
    </row>
    <row r="692" spans="9:9" x14ac:dyDescent="0.45">
      <c r="I692" s="3">
        <v>0</v>
      </c>
    </row>
    <row r="693" spans="9:9" x14ac:dyDescent="0.45">
      <c r="I693" s="3">
        <v>0</v>
      </c>
    </row>
    <row r="694" spans="9:9" x14ac:dyDescent="0.45">
      <c r="I694" s="3">
        <v>0</v>
      </c>
    </row>
    <row r="695" spans="9:9" x14ac:dyDescent="0.45">
      <c r="I695" s="3">
        <v>0</v>
      </c>
    </row>
    <row r="696" spans="9:9" x14ac:dyDescent="0.45">
      <c r="I696" s="3">
        <v>0</v>
      </c>
    </row>
    <row r="697" spans="9:9" x14ac:dyDescent="0.45">
      <c r="I697" s="3">
        <v>0</v>
      </c>
    </row>
    <row r="698" spans="9:9" x14ac:dyDescent="0.45">
      <c r="I698" s="3">
        <v>0</v>
      </c>
    </row>
    <row r="699" spans="9:9" x14ac:dyDescent="0.45">
      <c r="I699" s="3">
        <v>0</v>
      </c>
    </row>
    <row r="700" spans="9:9" x14ac:dyDescent="0.45">
      <c r="I700" s="3">
        <v>0</v>
      </c>
    </row>
    <row r="701" spans="9:9" x14ac:dyDescent="0.45">
      <c r="I701" s="3">
        <v>0</v>
      </c>
    </row>
    <row r="702" spans="9:9" x14ac:dyDescent="0.45">
      <c r="I702" s="3">
        <v>0</v>
      </c>
    </row>
    <row r="703" spans="9:9" x14ac:dyDescent="0.45">
      <c r="I703" s="3">
        <v>0</v>
      </c>
    </row>
    <row r="704" spans="9:9" x14ac:dyDescent="0.45">
      <c r="I704" s="3">
        <v>0</v>
      </c>
    </row>
    <row r="705" spans="9:9" x14ac:dyDescent="0.45">
      <c r="I705" s="3">
        <v>0</v>
      </c>
    </row>
    <row r="706" spans="9:9" x14ac:dyDescent="0.45">
      <c r="I706" s="3">
        <v>0</v>
      </c>
    </row>
    <row r="707" spans="9:9" x14ac:dyDescent="0.45">
      <c r="I707" s="3">
        <v>0</v>
      </c>
    </row>
    <row r="708" spans="9:9" x14ac:dyDescent="0.45">
      <c r="I708" s="3">
        <v>0</v>
      </c>
    </row>
    <row r="709" spans="9:9" x14ac:dyDescent="0.45">
      <c r="I709" s="3">
        <v>0</v>
      </c>
    </row>
    <row r="710" spans="9:9" x14ac:dyDescent="0.45">
      <c r="I710" s="3">
        <v>0</v>
      </c>
    </row>
    <row r="711" spans="9:9" x14ac:dyDescent="0.45">
      <c r="I711" s="3">
        <v>0</v>
      </c>
    </row>
    <row r="712" spans="9:9" x14ac:dyDescent="0.45">
      <c r="I712" s="3">
        <v>0</v>
      </c>
    </row>
    <row r="713" spans="9:9" x14ac:dyDescent="0.45">
      <c r="I713" s="3">
        <v>0</v>
      </c>
    </row>
    <row r="714" spans="9:9" x14ac:dyDescent="0.45">
      <c r="I714" s="3">
        <v>0</v>
      </c>
    </row>
    <row r="715" spans="9:9" x14ac:dyDescent="0.45">
      <c r="I715" s="3">
        <v>0</v>
      </c>
    </row>
    <row r="716" spans="9:9" x14ac:dyDescent="0.45">
      <c r="I716" s="3">
        <v>0</v>
      </c>
    </row>
    <row r="717" spans="9:9" x14ac:dyDescent="0.45">
      <c r="I717" s="3">
        <v>0</v>
      </c>
    </row>
    <row r="718" spans="9:9" x14ac:dyDescent="0.45">
      <c r="I718" s="3">
        <v>0</v>
      </c>
    </row>
    <row r="719" spans="9:9" x14ac:dyDescent="0.45">
      <c r="I719" s="3">
        <v>0</v>
      </c>
    </row>
    <row r="720" spans="9:9" x14ac:dyDescent="0.45">
      <c r="I720" s="3">
        <v>0</v>
      </c>
    </row>
    <row r="721" spans="9:9" x14ac:dyDescent="0.45">
      <c r="I721" s="3">
        <v>0</v>
      </c>
    </row>
    <row r="722" spans="9:9" x14ac:dyDescent="0.45">
      <c r="I722" s="3">
        <v>0</v>
      </c>
    </row>
    <row r="723" spans="9:9" x14ac:dyDescent="0.45">
      <c r="I723" s="3">
        <v>0</v>
      </c>
    </row>
    <row r="724" spans="9:9" x14ac:dyDescent="0.45">
      <c r="I724" s="3">
        <v>0</v>
      </c>
    </row>
    <row r="725" spans="9:9" x14ac:dyDescent="0.45">
      <c r="I725" s="3">
        <v>0</v>
      </c>
    </row>
    <row r="726" spans="9:9" x14ac:dyDescent="0.45">
      <c r="I726" s="3">
        <v>0</v>
      </c>
    </row>
    <row r="727" spans="9:9" x14ac:dyDescent="0.45">
      <c r="I727" s="3">
        <v>0</v>
      </c>
    </row>
    <row r="728" spans="9:9" x14ac:dyDescent="0.45">
      <c r="I728" s="3">
        <v>0</v>
      </c>
    </row>
    <row r="729" spans="9:9" x14ac:dyDescent="0.45">
      <c r="I729" s="3">
        <v>0</v>
      </c>
    </row>
    <row r="730" spans="9:9" x14ac:dyDescent="0.45">
      <c r="I730" s="3">
        <v>0</v>
      </c>
    </row>
    <row r="731" spans="9:9" x14ac:dyDescent="0.45">
      <c r="I731" s="3">
        <v>0</v>
      </c>
    </row>
    <row r="732" spans="9:9" x14ac:dyDescent="0.45">
      <c r="I732" s="3">
        <v>0</v>
      </c>
    </row>
    <row r="733" spans="9:9" x14ac:dyDescent="0.45">
      <c r="I733" s="3">
        <v>0</v>
      </c>
    </row>
    <row r="734" spans="9:9" x14ac:dyDescent="0.45">
      <c r="I734" s="3">
        <v>0</v>
      </c>
    </row>
    <row r="735" spans="9:9" x14ac:dyDescent="0.45">
      <c r="I735" s="3">
        <v>0</v>
      </c>
    </row>
    <row r="736" spans="9:9" x14ac:dyDescent="0.45">
      <c r="I736" s="3">
        <v>0</v>
      </c>
    </row>
    <row r="737" spans="9:9" x14ac:dyDescent="0.45">
      <c r="I737" s="3">
        <v>0</v>
      </c>
    </row>
    <row r="738" spans="9:9" x14ac:dyDescent="0.45">
      <c r="I738" s="3">
        <v>0</v>
      </c>
    </row>
    <row r="739" spans="9:9" x14ac:dyDescent="0.45">
      <c r="I739" s="3">
        <v>0</v>
      </c>
    </row>
    <row r="740" spans="9:9" x14ac:dyDescent="0.45">
      <c r="I740" s="3">
        <v>0</v>
      </c>
    </row>
    <row r="741" spans="9:9" x14ac:dyDescent="0.45">
      <c r="I741" s="3">
        <v>0</v>
      </c>
    </row>
    <row r="742" spans="9:9" x14ac:dyDescent="0.45">
      <c r="I742" s="3">
        <v>0</v>
      </c>
    </row>
    <row r="743" spans="9:9" x14ac:dyDescent="0.45">
      <c r="I743" s="3">
        <v>0</v>
      </c>
    </row>
    <row r="744" spans="9:9" x14ac:dyDescent="0.45">
      <c r="I744" s="3">
        <v>0</v>
      </c>
    </row>
    <row r="745" spans="9:9" x14ac:dyDescent="0.45">
      <c r="I745" s="3">
        <v>0</v>
      </c>
    </row>
    <row r="746" spans="9:9" x14ac:dyDescent="0.45">
      <c r="I746" s="3">
        <v>0</v>
      </c>
    </row>
    <row r="747" spans="9:9" x14ac:dyDescent="0.45">
      <c r="I747" s="3">
        <v>0</v>
      </c>
    </row>
    <row r="748" spans="9:9" x14ac:dyDescent="0.45">
      <c r="I748" s="3">
        <v>0</v>
      </c>
    </row>
    <row r="749" spans="9:9" x14ac:dyDescent="0.45">
      <c r="I749" s="3">
        <v>0</v>
      </c>
    </row>
    <row r="750" spans="9:9" x14ac:dyDescent="0.45">
      <c r="I750" s="3">
        <v>0</v>
      </c>
    </row>
    <row r="751" spans="9:9" x14ac:dyDescent="0.45">
      <c r="I751" s="3">
        <v>0</v>
      </c>
    </row>
    <row r="752" spans="9:9" x14ac:dyDescent="0.45">
      <c r="I752" s="3">
        <v>0</v>
      </c>
    </row>
    <row r="753" spans="9:9" x14ac:dyDescent="0.45">
      <c r="I753" s="3">
        <v>0</v>
      </c>
    </row>
    <row r="754" spans="9:9" x14ac:dyDescent="0.45">
      <c r="I754" s="3">
        <v>0</v>
      </c>
    </row>
    <row r="755" spans="9:9" x14ac:dyDescent="0.45">
      <c r="I755" s="3">
        <v>0</v>
      </c>
    </row>
    <row r="756" spans="9:9" x14ac:dyDescent="0.45">
      <c r="I756" s="3">
        <v>0</v>
      </c>
    </row>
    <row r="757" spans="9:9" x14ac:dyDescent="0.45">
      <c r="I757" s="3">
        <v>0</v>
      </c>
    </row>
    <row r="758" spans="9:9" x14ac:dyDescent="0.45">
      <c r="I758" s="3">
        <v>0</v>
      </c>
    </row>
    <row r="759" spans="9:9" x14ac:dyDescent="0.45">
      <c r="I759" s="3">
        <v>0</v>
      </c>
    </row>
    <row r="760" spans="9:9" x14ac:dyDescent="0.45">
      <c r="I760" s="3">
        <v>0</v>
      </c>
    </row>
    <row r="761" spans="9:9" x14ac:dyDescent="0.45">
      <c r="I761" s="3">
        <v>0</v>
      </c>
    </row>
    <row r="762" spans="9:9" x14ac:dyDescent="0.45">
      <c r="I762" s="3">
        <v>0</v>
      </c>
    </row>
    <row r="763" spans="9:9" x14ac:dyDescent="0.45">
      <c r="I763" s="3">
        <v>0</v>
      </c>
    </row>
    <row r="764" spans="9:9" x14ac:dyDescent="0.45">
      <c r="I764" s="3">
        <v>0</v>
      </c>
    </row>
    <row r="765" spans="9:9" x14ac:dyDescent="0.45">
      <c r="I765" s="3">
        <v>0</v>
      </c>
    </row>
    <row r="766" spans="9:9" x14ac:dyDescent="0.45">
      <c r="I766" s="3">
        <v>0</v>
      </c>
    </row>
    <row r="767" spans="9:9" x14ac:dyDescent="0.45">
      <c r="I767" s="3">
        <v>0</v>
      </c>
    </row>
    <row r="768" spans="9:9" x14ac:dyDescent="0.45">
      <c r="I768" s="3">
        <v>0</v>
      </c>
    </row>
    <row r="769" spans="9:9" x14ac:dyDescent="0.45">
      <c r="I769" s="3">
        <v>0</v>
      </c>
    </row>
    <row r="770" spans="9:9" x14ac:dyDescent="0.45">
      <c r="I770" s="3">
        <v>0</v>
      </c>
    </row>
    <row r="771" spans="9:9" x14ac:dyDescent="0.45">
      <c r="I771" s="3">
        <v>0</v>
      </c>
    </row>
    <row r="772" spans="9:9" x14ac:dyDescent="0.45">
      <c r="I772" s="3">
        <v>0</v>
      </c>
    </row>
    <row r="773" spans="9:9" x14ac:dyDescent="0.45">
      <c r="I773" s="3">
        <v>0</v>
      </c>
    </row>
    <row r="774" spans="9:9" x14ac:dyDescent="0.45">
      <c r="I774" s="3">
        <v>0</v>
      </c>
    </row>
    <row r="775" spans="9:9" x14ac:dyDescent="0.45">
      <c r="I775" s="3">
        <v>0</v>
      </c>
    </row>
    <row r="776" spans="9:9" x14ac:dyDescent="0.45">
      <c r="I776" s="3">
        <v>0</v>
      </c>
    </row>
    <row r="777" spans="9:9" x14ac:dyDescent="0.45">
      <c r="I777" s="3">
        <v>0</v>
      </c>
    </row>
    <row r="778" spans="9:9" x14ac:dyDescent="0.45">
      <c r="I778" s="3">
        <v>0</v>
      </c>
    </row>
    <row r="779" spans="9:9" x14ac:dyDescent="0.45">
      <c r="I779" s="3">
        <v>0</v>
      </c>
    </row>
    <row r="780" spans="9:9" x14ac:dyDescent="0.45">
      <c r="I780" s="3">
        <v>0</v>
      </c>
    </row>
    <row r="781" spans="9:9" x14ac:dyDescent="0.45">
      <c r="I781" s="3">
        <v>0</v>
      </c>
    </row>
    <row r="782" spans="9:9" x14ac:dyDescent="0.45">
      <c r="I782" s="3">
        <v>0</v>
      </c>
    </row>
    <row r="783" spans="9:9" x14ac:dyDescent="0.45">
      <c r="I783" s="3">
        <v>0</v>
      </c>
    </row>
    <row r="784" spans="9:9" x14ac:dyDescent="0.45">
      <c r="I784" s="3">
        <v>0</v>
      </c>
    </row>
    <row r="785" spans="9:9" x14ac:dyDescent="0.45">
      <c r="I785" s="3">
        <v>0</v>
      </c>
    </row>
    <row r="786" spans="9:9" x14ac:dyDescent="0.45">
      <c r="I786" s="3">
        <v>0</v>
      </c>
    </row>
    <row r="787" spans="9:9" x14ac:dyDescent="0.45">
      <c r="I787" s="3">
        <v>0</v>
      </c>
    </row>
    <row r="788" spans="9:9" x14ac:dyDescent="0.45">
      <c r="I788" s="3">
        <v>0</v>
      </c>
    </row>
    <row r="789" spans="9:9" x14ac:dyDescent="0.45">
      <c r="I789" s="3">
        <v>0</v>
      </c>
    </row>
    <row r="790" spans="9:9" x14ac:dyDescent="0.45">
      <c r="I790" s="3">
        <v>0</v>
      </c>
    </row>
    <row r="791" spans="9:9" x14ac:dyDescent="0.45">
      <c r="I791" s="3">
        <v>0</v>
      </c>
    </row>
    <row r="792" spans="9:9" x14ac:dyDescent="0.45">
      <c r="I792" s="3">
        <v>0</v>
      </c>
    </row>
    <row r="793" spans="9:9" x14ac:dyDescent="0.45">
      <c r="I793" s="3">
        <v>0</v>
      </c>
    </row>
    <row r="794" spans="9:9" x14ac:dyDescent="0.45">
      <c r="I794" s="3">
        <v>0</v>
      </c>
    </row>
    <row r="795" spans="9:9" x14ac:dyDescent="0.45">
      <c r="I795" s="3">
        <v>0</v>
      </c>
    </row>
    <row r="796" spans="9:9" x14ac:dyDescent="0.45">
      <c r="I796" s="3">
        <v>0</v>
      </c>
    </row>
    <row r="797" spans="9:9" x14ac:dyDescent="0.45">
      <c r="I797" s="3">
        <v>0</v>
      </c>
    </row>
    <row r="798" spans="9:9" x14ac:dyDescent="0.45">
      <c r="I798" s="3">
        <v>0</v>
      </c>
    </row>
    <row r="799" spans="9:9" x14ac:dyDescent="0.45">
      <c r="I799" s="3">
        <v>0</v>
      </c>
    </row>
    <row r="800" spans="9:9" x14ac:dyDescent="0.45">
      <c r="I800" s="3">
        <v>0</v>
      </c>
    </row>
    <row r="801" spans="9:9" x14ac:dyDescent="0.45">
      <c r="I801" s="3">
        <v>0</v>
      </c>
    </row>
    <row r="802" spans="9:9" x14ac:dyDescent="0.45">
      <c r="I802" s="3">
        <v>0</v>
      </c>
    </row>
    <row r="803" spans="9:9" x14ac:dyDescent="0.45">
      <c r="I803" s="3">
        <v>0</v>
      </c>
    </row>
    <row r="804" spans="9:9" x14ac:dyDescent="0.45">
      <c r="I804" s="3">
        <v>0</v>
      </c>
    </row>
    <row r="805" spans="9:9" x14ac:dyDescent="0.45">
      <c r="I805" s="3">
        <v>0</v>
      </c>
    </row>
    <row r="806" spans="9:9" x14ac:dyDescent="0.45">
      <c r="I806" s="3">
        <v>0</v>
      </c>
    </row>
    <row r="807" spans="9:9" x14ac:dyDescent="0.45">
      <c r="I807" s="3">
        <v>0</v>
      </c>
    </row>
    <row r="808" spans="9:9" x14ac:dyDescent="0.45">
      <c r="I808" s="3">
        <v>0</v>
      </c>
    </row>
    <row r="809" spans="9:9" x14ac:dyDescent="0.45">
      <c r="I809" s="3">
        <v>0</v>
      </c>
    </row>
    <row r="810" spans="9:9" x14ac:dyDescent="0.45">
      <c r="I810" s="3">
        <v>0</v>
      </c>
    </row>
    <row r="811" spans="9:9" x14ac:dyDescent="0.45">
      <c r="I811" s="3">
        <v>0</v>
      </c>
    </row>
    <row r="812" spans="9:9" x14ac:dyDescent="0.45">
      <c r="I812" s="3">
        <v>0</v>
      </c>
    </row>
    <row r="813" spans="9:9" x14ac:dyDescent="0.45">
      <c r="I813" s="3">
        <v>0</v>
      </c>
    </row>
    <row r="814" spans="9:9" x14ac:dyDescent="0.45">
      <c r="I814" s="3">
        <v>0</v>
      </c>
    </row>
    <row r="815" spans="9:9" x14ac:dyDescent="0.45">
      <c r="I815" s="3">
        <v>0</v>
      </c>
    </row>
    <row r="816" spans="9:9" x14ac:dyDescent="0.45">
      <c r="I816" s="3">
        <v>0</v>
      </c>
    </row>
    <row r="817" spans="9:9" x14ac:dyDescent="0.45">
      <c r="I817" s="3">
        <v>0</v>
      </c>
    </row>
    <row r="818" spans="9:9" x14ac:dyDescent="0.45">
      <c r="I818" s="3">
        <v>0</v>
      </c>
    </row>
    <row r="819" spans="9:9" x14ac:dyDescent="0.45">
      <c r="I819" s="3">
        <v>0</v>
      </c>
    </row>
    <row r="820" spans="9:9" x14ac:dyDescent="0.45">
      <c r="I820" s="3">
        <v>0</v>
      </c>
    </row>
    <row r="821" spans="9:9" x14ac:dyDescent="0.45">
      <c r="I821" s="3">
        <v>0</v>
      </c>
    </row>
    <row r="822" spans="9:9" x14ac:dyDescent="0.45">
      <c r="I822" s="3">
        <v>0</v>
      </c>
    </row>
    <row r="823" spans="9:9" x14ac:dyDescent="0.45">
      <c r="I823" s="3">
        <v>0</v>
      </c>
    </row>
    <row r="824" spans="9:9" x14ac:dyDescent="0.45">
      <c r="I824" s="3">
        <v>0</v>
      </c>
    </row>
    <row r="825" spans="9:9" x14ac:dyDescent="0.45">
      <c r="I825" s="3">
        <v>0</v>
      </c>
    </row>
    <row r="826" spans="9:9" x14ac:dyDescent="0.45">
      <c r="I826" s="3">
        <v>0</v>
      </c>
    </row>
    <row r="827" spans="9:9" x14ac:dyDescent="0.45">
      <c r="I827" s="3">
        <v>0</v>
      </c>
    </row>
    <row r="828" spans="9:9" x14ac:dyDescent="0.45">
      <c r="I828" s="3">
        <v>0</v>
      </c>
    </row>
    <row r="829" spans="9:9" x14ac:dyDescent="0.45">
      <c r="I829" s="3">
        <v>0</v>
      </c>
    </row>
    <row r="830" spans="9:9" x14ac:dyDescent="0.45">
      <c r="I830" s="3">
        <v>0</v>
      </c>
    </row>
    <row r="831" spans="9:9" x14ac:dyDescent="0.45">
      <c r="I831" s="3">
        <v>0</v>
      </c>
    </row>
    <row r="832" spans="9:9" x14ac:dyDescent="0.45">
      <c r="I832" s="3">
        <v>0</v>
      </c>
    </row>
    <row r="833" spans="9:9" x14ac:dyDescent="0.45">
      <c r="I833" s="3">
        <v>0</v>
      </c>
    </row>
    <row r="834" spans="9:9" x14ac:dyDescent="0.45">
      <c r="I834" s="3">
        <v>0</v>
      </c>
    </row>
    <row r="835" spans="9:9" x14ac:dyDescent="0.45">
      <c r="I835" s="3">
        <v>0</v>
      </c>
    </row>
    <row r="836" spans="9:9" x14ac:dyDescent="0.45">
      <c r="I836" s="3">
        <v>0</v>
      </c>
    </row>
    <row r="837" spans="9:9" x14ac:dyDescent="0.45">
      <c r="I837" s="3">
        <v>0</v>
      </c>
    </row>
    <row r="838" spans="9:9" x14ac:dyDescent="0.45">
      <c r="I838" s="3">
        <v>0</v>
      </c>
    </row>
    <row r="839" spans="9:9" x14ac:dyDescent="0.45">
      <c r="I839" s="3">
        <v>0</v>
      </c>
    </row>
    <row r="840" spans="9:9" x14ac:dyDescent="0.45">
      <c r="I840" s="3">
        <v>0</v>
      </c>
    </row>
    <row r="841" spans="9:9" x14ac:dyDescent="0.45">
      <c r="I841" s="3">
        <v>0</v>
      </c>
    </row>
    <row r="842" spans="9:9" x14ac:dyDescent="0.45">
      <c r="I842" s="3">
        <v>0</v>
      </c>
    </row>
    <row r="843" spans="9:9" x14ac:dyDescent="0.45">
      <c r="I843" s="3">
        <v>0</v>
      </c>
    </row>
    <row r="844" spans="9:9" x14ac:dyDescent="0.45">
      <c r="I844" s="3">
        <v>0</v>
      </c>
    </row>
    <row r="845" spans="9:9" x14ac:dyDescent="0.45">
      <c r="I845" s="3">
        <v>0</v>
      </c>
    </row>
    <row r="846" spans="9:9" x14ac:dyDescent="0.45">
      <c r="I846" s="3">
        <v>0</v>
      </c>
    </row>
    <row r="847" spans="9:9" x14ac:dyDescent="0.45">
      <c r="I847" s="3">
        <v>0</v>
      </c>
    </row>
    <row r="848" spans="9:9" x14ac:dyDescent="0.45">
      <c r="I848" s="3">
        <v>0</v>
      </c>
    </row>
    <row r="849" spans="9:9" x14ac:dyDescent="0.45">
      <c r="I849" s="3">
        <v>0</v>
      </c>
    </row>
    <row r="850" spans="9:9" x14ac:dyDescent="0.45">
      <c r="I850" s="3">
        <v>0</v>
      </c>
    </row>
    <row r="851" spans="9:9" x14ac:dyDescent="0.45">
      <c r="I851" s="3">
        <v>0</v>
      </c>
    </row>
    <row r="852" spans="9:9" x14ac:dyDescent="0.45">
      <c r="I852" s="3">
        <v>0</v>
      </c>
    </row>
    <row r="853" spans="9:9" x14ac:dyDescent="0.45">
      <c r="I853" s="3">
        <v>0</v>
      </c>
    </row>
    <row r="854" spans="9:9" x14ac:dyDescent="0.45">
      <c r="I854" s="3">
        <v>0</v>
      </c>
    </row>
    <row r="855" spans="9:9" x14ac:dyDescent="0.45">
      <c r="I855" s="3">
        <v>0</v>
      </c>
    </row>
    <row r="856" spans="9:9" x14ac:dyDescent="0.45">
      <c r="I856" s="3">
        <v>0</v>
      </c>
    </row>
    <row r="857" spans="9:9" x14ac:dyDescent="0.45">
      <c r="I857" s="3">
        <v>0</v>
      </c>
    </row>
    <row r="858" spans="9:9" x14ac:dyDescent="0.45">
      <c r="I858" s="3">
        <v>0</v>
      </c>
    </row>
    <row r="859" spans="9:9" x14ac:dyDescent="0.45">
      <c r="I859" s="3">
        <v>0</v>
      </c>
    </row>
    <row r="860" spans="9:9" x14ac:dyDescent="0.45">
      <c r="I860" s="3">
        <v>0</v>
      </c>
    </row>
    <row r="861" spans="9:9" x14ac:dyDescent="0.45">
      <c r="I861" s="3">
        <v>0</v>
      </c>
    </row>
    <row r="862" spans="9:9" x14ac:dyDescent="0.45">
      <c r="I862" s="3">
        <v>0</v>
      </c>
    </row>
    <row r="863" spans="9:9" x14ac:dyDescent="0.45">
      <c r="I863" s="3">
        <v>0</v>
      </c>
    </row>
    <row r="864" spans="9:9" x14ac:dyDescent="0.45">
      <c r="I864" s="3">
        <v>0</v>
      </c>
    </row>
    <row r="865" spans="9:9" x14ac:dyDescent="0.45">
      <c r="I865" s="3">
        <v>0</v>
      </c>
    </row>
    <row r="866" spans="9:9" x14ac:dyDescent="0.45">
      <c r="I866" s="3">
        <v>0</v>
      </c>
    </row>
    <row r="867" spans="9:9" x14ac:dyDescent="0.45">
      <c r="I867" s="3">
        <v>0</v>
      </c>
    </row>
    <row r="868" spans="9:9" x14ac:dyDescent="0.45">
      <c r="I868" s="3">
        <v>0</v>
      </c>
    </row>
    <row r="869" spans="9:9" x14ac:dyDescent="0.45">
      <c r="I869" s="3">
        <v>0</v>
      </c>
    </row>
    <row r="870" spans="9:9" x14ac:dyDescent="0.45">
      <c r="I870" s="3">
        <v>0</v>
      </c>
    </row>
    <row r="871" spans="9:9" x14ac:dyDescent="0.45">
      <c r="I871" s="3">
        <v>0</v>
      </c>
    </row>
    <row r="872" spans="9:9" x14ac:dyDescent="0.45">
      <c r="I872" s="3">
        <v>0</v>
      </c>
    </row>
    <row r="873" spans="9:9" x14ac:dyDescent="0.45">
      <c r="I873" s="3">
        <v>0</v>
      </c>
    </row>
    <row r="874" spans="9:9" x14ac:dyDescent="0.45">
      <c r="I874" s="3">
        <v>0</v>
      </c>
    </row>
    <row r="875" spans="9:9" x14ac:dyDescent="0.45">
      <c r="I875" s="3">
        <v>0</v>
      </c>
    </row>
    <row r="876" spans="9:9" x14ac:dyDescent="0.45">
      <c r="I876" s="3">
        <v>0</v>
      </c>
    </row>
    <row r="877" spans="9:9" x14ac:dyDescent="0.45">
      <c r="I877" s="3">
        <v>0</v>
      </c>
    </row>
    <row r="878" spans="9:9" x14ac:dyDescent="0.45">
      <c r="I878" s="3">
        <v>0</v>
      </c>
    </row>
    <row r="879" spans="9:9" x14ac:dyDescent="0.45">
      <c r="I879" s="3">
        <v>0</v>
      </c>
    </row>
    <row r="880" spans="9:9" x14ac:dyDescent="0.45">
      <c r="I880" s="3">
        <v>0</v>
      </c>
    </row>
    <row r="881" spans="9:9" x14ac:dyDescent="0.45">
      <c r="I881" s="3">
        <v>0</v>
      </c>
    </row>
    <row r="882" spans="9:9" x14ac:dyDescent="0.45">
      <c r="I882" s="3">
        <v>0</v>
      </c>
    </row>
    <row r="883" spans="9:9" x14ac:dyDescent="0.45">
      <c r="I883" s="3">
        <v>0</v>
      </c>
    </row>
    <row r="884" spans="9:9" x14ac:dyDescent="0.45">
      <c r="I884" s="3">
        <v>0</v>
      </c>
    </row>
    <row r="885" spans="9:9" x14ac:dyDescent="0.45">
      <c r="I885" s="3">
        <v>0</v>
      </c>
    </row>
    <row r="886" spans="9:9" x14ac:dyDescent="0.45">
      <c r="I886" s="3">
        <v>0</v>
      </c>
    </row>
    <row r="887" spans="9:9" x14ac:dyDescent="0.45">
      <c r="I887" s="3">
        <v>0</v>
      </c>
    </row>
    <row r="888" spans="9:9" x14ac:dyDescent="0.45">
      <c r="I888" s="3">
        <v>0</v>
      </c>
    </row>
    <row r="889" spans="9:9" x14ac:dyDescent="0.45">
      <c r="I889" s="3">
        <v>0</v>
      </c>
    </row>
    <row r="890" spans="9:9" x14ac:dyDescent="0.45">
      <c r="I890" s="3">
        <v>0</v>
      </c>
    </row>
    <row r="891" spans="9:9" x14ac:dyDescent="0.45">
      <c r="I891" s="3">
        <v>0</v>
      </c>
    </row>
    <row r="892" spans="9:9" x14ac:dyDescent="0.45">
      <c r="I892" s="3">
        <v>0</v>
      </c>
    </row>
    <row r="893" spans="9:9" x14ac:dyDescent="0.45">
      <c r="I893" s="3">
        <v>0</v>
      </c>
    </row>
    <row r="894" spans="9:9" x14ac:dyDescent="0.45">
      <c r="I894" s="3">
        <v>0</v>
      </c>
    </row>
    <row r="895" spans="9:9" x14ac:dyDescent="0.45">
      <c r="I895" s="3">
        <v>0</v>
      </c>
    </row>
    <row r="896" spans="9:9" x14ac:dyDescent="0.45">
      <c r="I896" s="3">
        <v>0</v>
      </c>
    </row>
    <row r="897" spans="9:9" x14ac:dyDescent="0.45">
      <c r="I897" s="3">
        <v>0</v>
      </c>
    </row>
    <row r="898" spans="9:9" x14ac:dyDescent="0.45">
      <c r="I898" s="3">
        <v>0</v>
      </c>
    </row>
    <row r="899" spans="9:9" x14ac:dyDescent="0.45">
      <c r="I899" s="3">
        <v>0</v>
      </c>
    </row>
    <row r="900" spans="9:9" x14ac:dyDescent="0.45">
      <c r="I900" s="3">
        <v>0</v>
      </c>
    </row>
    <row r="901" spans="9:9" x14ac:dyDescent="0.45">
      <c r="I901" s="3">
        <v>0</v>
      </c>
    </row>
    <row r="902" spans="9:9" x14ac:dyDescent="0.45">
      <c r="I902" s="3">
        <v>0</v>
      </c>
    </row>
    <row r="903" spans="9:9" x14ac:dyDescent="0.45">
      <c r="I903" s="3">
        <v>0</v>
      </c>
    </row>
    <row r="904" spans="9:9" x14ac:dyDescent="0.45">
      <c r="I904" s="3">
        <v>0</v>
      </c>
    </row>
    <row r="905" spans="9:9" x14ac:dyDescent="0.45">
      <c r="I905" s="3">
        <v>0</v>
      </c>
    </row>
    <row r="906" spans="9:9" x14ac:dyDescent="0.45">
      <c r="I906" s="3">
        <v>0</v>
      </c>
    </row>
    <row r="907" spans="9:9" x14ac:dyDescent="0.45">
      <c r="I907" s="3">
        <v>0</v>
      </c>
    </row>
    <row r="908" spans="9:9" x14ac:dyDescent="0.45">
      <c r="I908" s="3">
        <v>0</v>
      </c>
    </row>
    <row r="909" spans="9:9" x14ac:dyDescent="0.45">
      <c r="I909" s="3">
        <v>0</v>
      </c>
    </row>
    <row r="910" spans="9:9" x14ac:dyDescent="0.45">
      <c r="I910" s="3">
        <v>0</v>
      </c>
    </row>
    <row r="911" spans="9:9" x14ac:dyDescent="0.45">
      <c r="I911" s="3">
        <v>0</v>
      </c>
    </row>
    <row r="912" spans="9:9" x14ac:dyDescent="0.45">
      <c r="I912" s="3">
        <v>0</v>
      </c>
    </row>
    <row r="913" spans="9:9" x14ac:dyDescent="0.45">
      <c r="I913" s="3">
        <v>0</v>
      </c>
    </row>
    <row r="914" spans="9:9" x14ac:dyDescent="0.45">
      <c r="I914" s="3">
        <v>0</v>
      </c>
    </row>
    <row r="915" spans="9:9" x14ac:dyDescent="0.45">
      <c r="I915" s="3">
        <v>0</v>
      </c>
    </row>
    <row r="916" spans="9:9" x14ac:dyDescent="0.45">
      <c r="I916" s="3">
        <v>0</v>
      </c>
    </row>
    <row r="917" spans="9:9" x14ac:dyDescent="0.45">
      <c r="I917" s="3">
        <v>0</v>
      </c>
    </row>
    <row r="918" spans="9:9" x14ac:dyDescent="0.45">
      <c r="I918" s="3">
        <v>0</v>
      </c>
    </row>
    <row r="919" spans="9:9" x14ac:dyDescent="0.45">
      <c r="I919" s="3">
        <v>0</v>
      </c>
    </row>
    <row r="920" spans="9:9" x14ac:dyDescent="0.45">
      <c r="I920" s="3">
        <v>0</v>
      </c>
    </row>
    <row r="921" spans="9:9" x14ac:dyDescent="0.45">
      <c r="I921" s="3">
        <v>0</v>
      </c>
    </row>
    <row r="922" spans="9:9" x14ac:dyDescent="0.45">
      <c r="I922" s="3">
        <v>0</v>
      </c>
    </row>
    <row r="923" spans="9:9" x14ac:dyDescent="0.45">
      <c r="I923" s="3">
        <v>0</v>
      </c>
    </row>
    <row r="924" spans="9:9" x14ac:dyDescent="0.45">
      <c r="I924" s="3">
        <v>0</v>
      </c>
    </row>
    <row r="925" spans="9:9" x14ac:dyDescent="0.45">
      <c r="I925" s="3">
        <v>0</v>
      </c>
    </row>
    <row r="926" spans="9:9" x14ac:dyDescent="0.45">
      <c r="I926" s="3">
        <v>0</v>
      </c>
    </row>
    <row r="927" spans="9:9" x14ac:dyDescent="0.45">
      <c r="I927" s="3">
        <v>0</v>
      </c>
    </row>
    <row r="928" spans="9:9" x14ac:dyDescent="0.45">
      <c r="I928" s="3">
        <v>0</v>
      </c>
    </row>
    <row r="929" spans="9:9" x14ac:dyDescent="0.45">
      <c r="I929" s="3">
        <v>0</v>
      </c>
    </row>
    <row r="930" spans="9:9" x14ac:dyDescent="0.45">
      <c r="I930" s="3">
        <v>0</v>
      </c>
    </row>
    <row r="931" spans="9:9" x14ac:dyDescent="0.45">
      <c r="I931" s="3">
        <v>0</v>
      </c>
    </row>
    <row r="932" spans="9:9" x14ac:dyDescent="0.45">
      <c r="I932" s="3">
        <v>0</v>
      </c>
    </row>
    <row r="933" spans="9:9" x14ac:dyDescent="0.45">
      <c r="I933" s="3">
        <v>0</v>
      </c>
    </row>
    <row r="934" spans="9:9" x14ac:dyDescent="0.45">
      <c r="I934" s="3">
        <v>0</v>
      </c>
    </row>
    <row r="935" spans="9:9" x14ac:dyDescent="0.45">
      <c r="I935" s="3">
        <v>0</v>
      </c>
    </row>
    <row r="936" spans="9:9" x14ac:dyDescent="0.45">
      <c r="I936" s="3">
        <v>0</v>
      </c>
    </row>
    <row r="937" spans="9:9" x14ac:dyDescent="0.45">
      <c r="I937" s="3">
        <v>0</v>
      </c>
    </row>
    <row r="938" spans="9:9" x14ac:dyDescent="0.45">
      <c r="I938" s="3">
        <v>0</v>
      </c>
    </row>
    <row r="939" spans="9:9" x14ac:dyDescent="0.45">
      <c r="I939" s="3">
        <v>0</v>
      </c>
    </row>
    <row r="940" spans="9:9" x14ac:dyDescent="0.45">
      <c r="I940" s="3">
        <v>0</v>
      </c>
    </row>
    <row r="941" spans="9:9" x14ac:dyDescent="0.45">
      <c r="I941" s="3">
        <v>0</v>
      </c>
    </row>
    <row r="942" spans="9:9" x14ac:dyDescent="0.45">
      <c r="I942" s="3">
        <v>0</v>
      </c>
    </row>
    <row r="943" spans="9:9" x14ac:dyDescent="0.45">
      <c r="I943" s="3">
        <v>0</v>
      </c>
    </row>
    <row r="944" spans="9:9" x14ac:dyDescent="0.45">
      <c r="I944" s="3">
        <v>0</v>
      </c>
    </row>
    <row r="945" spans="9:9" x14ac:dyDescent="0.45">
      <c r="I945" s="3">
        <v>0</v>
      </c>
    </row>
    <row r="946" spans="9:9" x14ac:dyDescent="0.45">
      <c r="I946" s="3">
        <v>0</v>
      </c>
    </row>
    <row r="947" spans="9:9" x14ac:dyDescent="0.45">
      <c r="I947" s="3">
        <v>0</v>
      </c>
    </row>
    <row r="948" spans="9:9" x14ac:dyDescent="0.45">
      <c r="I948" s="3">
        <v>0</v>
      </c>
    </row>
    <row r="949" spans="9:9" x14ac:dyDescent="0.45">
      <c r="I949" s="3">
        <v>0</v>
      </c>
    </row>
    <row r="950" spans="9:9" x14ac:dyDescent="0.45">
      <c r="I950" s="3">
        <v>0</v>
      </c>
    </row>
    <row r="951" spans="9:9" x14ac:dyDescent="0.45">
      <c r="I951" s="3">
        <v>0</v>
      </c>
    </row>
    <row r="952" spans="9:9" x14ac:dyDescent="0.45">
      <c r="I952" s="3">
        <v>0</v>
      </c>
    </row>
    <row r="953" spans="9:9" x14ac:dyDescent="0.45">
      <c r="I953" s="3">
        <v>0</v>
      </c>
    </row>
    <row r="954" spans="9:9" x14ac:dyDescent="0.45">
      <c r="I954" s="3">
        <v>0</v>
      </c>
    </row>
    <row r="955" spans="9:9" x14ac:dyDescent="0.45">
      <c r="I955" s="3">
        <v>0</v>
      </c>
    </row>
    <row r="956" spans="9:9" x14ac:dyDescent="0.45">
      <c r="I956" s="3">
        <v>0</v>
      </c>
    </row>
    <row r="957" spans="9:9" x14ac:dyDescent="0.45">
      <c r="I957" s="3">
        <v>0</v>
      </c>
    </row>
    <row r="958" spans="9:9" x14ac:dyDescent="0.45">
      <c r="I958" s="3">
        <v>0</v>
      </c>
    </row>
    <row r="959" spans="9:9" x14ac:dyDescent="0.45">
      <c r="I959" s="3">
        <v>0</v>
      </c>
    </row>
    <row r="960" spans="9:9" x14ac:dyDescent="0.45">
      <c r="I960" s="3">
        <v>0</v>
      </c>
    </row>
    <row r="961" spans="9:9" x14ac:dyDescent="0.45">
      <c r="I961" s="3">
        <v>0</v>
      </c>
    </row>
    <row r="962" spans="9:9" x14ac:dyDescent="0.45">
      <c r="I962" s="3">
        <v>0</v>
      </c>
    </row>
    <row r="963" spans="9:9" x14ac:dyDescent="0.45">
      <c r="I963" s="3">
        <v>0</v>
      </c>
    </row>
    <row r="964" spans="9:9" x14ac:dyDescent="0.45">
      <c r="I964" s="3">
        <v>0</v>
      </c>
    </row>
    <row r="965" spans="9:9" x14ac:dyDescent="0.45">
      <c r="I965" s="3">
        <v>0</v>
      </c>
    </row>
    <row r="966" spans="9:9" x14ac:dyDescent="0.45">
      <c r="I966" s="3">
        <v>0</v>
      </c>
    </row>
    <row r="967" spans="9:9" x14ac:dyDescent="0.45">
      <c r="I967" s="3">
        <v>0</v>
      </c>
    </row>
    <row r="968" spans="9:9" x14ac:dyDescent="0.45">
      <c r="I968" s="3">
        <v>0</v>
      </c>
    </row>
    <row r="969" spans="9:9" x14ac:dyDescent="0.45">
      <c r="I969" s="3">
        <v>0</v>
      </c>
    </row>
    <row r="970" spans="9:9" x14ac:dyDescent="0.45">
      <c r="I970" s="3">
        <v>0</v>
      </c>
    </row>
    <row r="971" spans="9:9" x14ac:dyDescent="0.45">
      <c r="I971" s="3">
        <v>0</v>
      </c>
    </row>
    <row r="972" spans="9:9" x14ac:dyDescent="0.45">
      <c r="I972" s="3">
        <v>0</v>
      </c>
    </row>
    <row r="973" spans="9:9" x14ac:dyDescent="0.45">
      <c r="I973" s="3">
        <v>0</v>
      </c>
    </row>
    <row r="974" spans="9:9" x14ac:dyDescent="0.45">
      <c r="I974" s="3">
        <v>0</v>
      </c>
    </row>
    <row r="975" spans="9:9" x14ac:dyDescent="0.45">
      <c r="I975" s="3">
        <v>0</v>
      </c>
    </row>
    <row r="976" spans="9:9" x14ac:dyDescent="0.45">
      <c r="I976" s="3">
        <v>0</v>
      </c>
    </row>
    <row r="977" spans="9:9" x14ac:dyDescent="0.45">
      <c r="I977" s="3">
        <v>0</v>
      </c>
    </row>
    <row r="978" spans="9:9" x14ac:dyDescent="0.45">
      <c r="I978" s="3">
        <v>0</v>
      </c>
    </row>
    <row r="979" spans="9:9" x14ac:dyDescent="0.45">
      <c r="I979" s="3">
        <v>0</v>
      </c>
    </row>
    <row r="980" spans="9:9" x14ac:dyDescent="0.45">
      <c r="I980" s="3">
        <v>0</v>
      </c>
    </row>
    <row r="981" spans="9:9" x14ac:dyDescent="0.45">
      <c r="I981" s="3">
        <v>0</v>
      </c>
    </row>
    <row r="982" spans="9:9" x14ac:dyDescent="0.45">
      <c r="I982" s="3">
        <v>0</v>
      </c>
    </row>
    <row r="983" spans="9:9" x14ac:dyDescent="0.45">
      <c r="I983" s="3">
        <v>0</v>
      </c>
    </row>
    <row r="984" spans="9:9" x14ac:dyDescent="0.45">
      <c r="I984" s="3">
        <v>0</v>
      </c>
    </row>
    <row r="985" spans="9:9" x14ac:dyDescent="0.45">
      <c r="I985" s="3">
        <v>0</v>
      </c>
    </row>
    <row r="986" spans="9:9" x14ac:dyDescent="0.45">
      <c r="I986" s="3">
        <v>0</v>
      </c>
    </row>
    <row r="987" spans="9:9" x14ac:dyDescent="0.45">
      <c r="I987" s="3">
        <v>0</v>
      </c>
    </row>
    <row r="988" spans="9:9" x14ac:dyDescent="0.45">
      <c r="I988" s="3">
        <v>0</v>
      </c>
    </row>
    <row r="989" spans="9:9" x14ac:dyDescent="0.45">
      <c r="I989" s="3">
        <v>0</v>
      </c>
    </row>
    <row r="990" spans="9:9" x14ac:dyDescent="0.45">
      <c r="I990" s="3">
        <v>0</v>
      </c>
    </row>
    <row r="991" spans="9:9" x14ac:dyDescent="0.45">
      <c r="I991" s="3">
        <v>0</v>
      </c>
    </row>
    <row r="992" spans="9:9" x14ac:dyDescent="0.45">
      <c r="I992" s="3">
        <v>0</v>
      </c>
    </row>
    <row r="993" spans="9:9" x14ac:dyDescent="0.45">
      <c r="I993" s="3">
        <v>0</v>
      </c>
    </row>
    <row r="994" spans="9:9" x14ac:dyDescent="0.45">
      <c r="I994" s="3">
        <v>0</v>
      </c>
    </row>
    <row r="995" spans="9:9" x14ac:dyDescent="0.45">
      <c r="I995" s="3">
        <v>0</v>
      </c>
    </row>
    <row r="996" spans="9:9" x14ac:dyDescent="0.45">
      <c r="I996" s="3">
        <v>0</v>
      </c>
    </row>
    <row r="997" spans="9:9" x14ac:dyDescent="0.45">
      <c r="I997" s="3">
        <v>0</v>
      </c>
    </row>
    <row r="998" spans="9:9" x14ac:dyDescent="0.45">
      <c r="I998" s="3">
        <v>0</v>
      </c>
    </row>
    <row r="999" spans="9:9" x14ac:dyDescent="0.45">
      <c r="I999" s="3">
        <v>0</v>
      </c>
    </row>
    <row r="1000" spans="9:9" x14ac:dyDescent="0.45">
      <c r="I1000" s="3">
        <v>0</v>
      </c>
    </row>
    <row r="1001" spans="9:9" x14ac:dyDescent="0.45">
      <c r="I1001" s="3">
        <v>0</v>
      </c>
    </row>
    <row r="1002" spans="9:9" x14ac:dyDescent="0.45">
      <c r="I1002" s="3">
        <v>0</v>
      </c>
    </row>
    <row r="1003" spans="9:9" x14ac:dyDescent="0.45">
      <c r="I1003" s="3">
        <v>0</v>
      </c>
    </row>
    <row r="1004" spans="9:9" x14ac:dyDescent="0.45">
      <c r="I1004" s="3">
        <v>0</v>
      </c>
    </row>
    <row r="1005" spans="9:9" x14ac:dyDescent="0.45">
      <c r="I1005" s="3">
        <v>0</v>
      </c>
    </row>
    <row r="1006" spans="9:9" x14ac:dyDescent="0.45">
      <c r="I1006" s="3">
        <v>0</v>
      </c>
    </row>
    <row r="1007" spans="9:9" x14ac:dyDescent="0.45">
      <c r="I1007" s="3">
        <v>0</v>
      </c>
    </row>
    <row r="1008" spans="9:9" x14ac:dyDescent="0.45">
      <c r="I1008" s="3">
        <v>0</v>
      </c>
    </row>
    <row r="1009" spans="9:9" x14ac:dyDescent="0.45">
      <c r="I1009" s="3">
        <v>0</v>
      </c>
    </row>
    <row r="1010" spans="9:9" x14ac:dyDescent="0.45">
      <c r="I1010" s="3">
        <v>0</v>
      </c>
    </row>
    <row r="1011" spans="9:9" x14ac:dyDescent="0.45">
      <c r="I1011" s="3">
        <v>0</v>
      </c>
    </row>
    <row r="1012" spans="9:9" x14ac:dyDescent="0.45">
      <c r="I1012" s="3">
        <v>0</v>
      </c>
    </row>
    <row r="1013" spans="9:9" x14ac:dyDescent="0.45">
      <c r="I1013" s="3">
        <v>0</v>
      </c>
    </row>
    <row r="1014" spans="9:9" x14ac:dyDescent="0.45">
      <c r="I1014" s="3">
        <v>0</v>
      </c>
    </row>
    <row r="1015" spans="9:9" x14ac:dyDescent="0.45">
      <c r="I1015" s="3">
        <v>0</v>
      </c>
    </row>
    <row r="1016" spans="9:9" x14ac:dyDescent="0.45">
      <c r="I1016" s="3">
        <v>0</v>
      </c>
    </row>
    <row r="1017" spans="9:9" x14ac:dyDescent="0.45">
      <c r="I1017" s="3">
        <v>0</v>
      </c>
    </row>
    <row r="1018" spans="9:9" x14ac:dyDescent="0.45">
      <c r="I1018" s="3">
        <v>0</v>
      </c>
    </row>
    <row r="1019" spans="9:9" x14ac:dyDescent="0.45">
      <c r="I1019" s="3">
        <v>0</v>
      </c>
    </row>
    <row r="1020" spans="9:9" x14ac:dyDescent="0.45">
      <c r="I1020" s="3">
        <v>0</v>
      </c>
    </row>
    <row r="1021" spans="9:9" x14ac:dyDescent="0.45">
      <c r="I1021" s="3">
        <v>0</v>
      </c>
    </row>
    <row r="1022" spans="9:9" x14ac:dyDescent="0.45">
      <c r="I1022" s="3">
        <v>0</v>
      </c>
    </row>
    <row r="1023" spans="9:9" x14ac:dyDescent="0.45">
      <c r="I1023" s="3">
        <v>0</v>
      </c>
    </row>
    <row r="1024" spans="9:9" x14ac:dyDescent="0.45">
      <c r="I1024" s="3">
        <v>0</v>
      </c>
    </row>
    <row r="1025" spans="9:9" x14ac:dyDescent="0.45">
      <c r="I1025" s="3">
        <v>0</v>
      </c>
    </row>
    <row r="1026" spans="9:9" x14ac:dyDescent="0.45">
      <c r="I1026" s="3">
        <v>0</v>
      </c>
    </row>
    <row r="1027" spans="9:9" x14ac:dyDescent="0.45">
      <c r="I1027" s="3">
        <v>0</v>
      </c>
    </row>
    <row r="1028" spans="9:9" x14ac:dyDescent="0.45">
      <c r="I1028" s="3">
        <v>0</v>
      </c>
    </row>
    <row r="1029" spans="9:9" x14ac:dyDescent="0.45">
      <c r="I1029" s="3">
        <v>0</v>
      </c>
    </row>
    <row r="1030" spans="9:9" x14ac:dyDescent="0.45">
      <c r="I1030" s="3">
        <v>0</v>
      </c>
    </row>
    <row r="1031" spans="9:9" x14ac:dyDescent="0.45">
      <c r="I1031" s="3">
        <v>0</v>
      </c>
    </row>
    <row r="1032" spans="9:9" x14ac:dyDescent="0.45">
      <c r="I1032" s="3">
        <v>0</v>
      </c>
    </row>
    <row r="1033" spans="9:9" x14ac:dyDescent="0.45">
      <c r="I1033" s="3">
        <v>0</v>
      </c>
    </row>
    <row r="1034" spans="9:9" x14ac:dyDescent="0.45">
      <c r="I1034" s="3">
        <v>0</v>
      </c>
    </row>
    <row r="1035" spans="9:9" x14ac:dyDescent="0.45">
      <c r="I1035" s="3">
        <v>0</v>
      </c>
    </row>
    <row r="1036" spans="9:9" x14ac:dyDescent="0.45">
      <c r="I1036" s="3">
        <v>0</v>
      </c>
    </row>
    <row r="1037" spans="9:9" x14ac:dyDescent="0.45">
      <c r="I1037" s="3">
        <v>0</v>
      </c>
    </row>
    <row r="1038" spans="9:9" x14ac:dyDescent="0.45">
      <c r="I1038" s="3">
        <v>0</v>
      </c>
    </row>
    <row r="1039" spans="9:9" x14ac:dyDescent="0.45">
      <c r="I1039" s="3">
        <v>0</v>
      </c>
    </row>
    <row r="1040" spans="9:9" x14ac:dyDescent="0.45">
      <c r="I1040" s="3">
        <v>0</v>
      </c>
    </row>
    <row r="1041" spans="9:9" x14ac:dyDescent="0.45">
      <c r="I1041" s="3">
        <v>0</v>
      </c>
    </row>
    <row r="1042" spans="9:9" x14ac:dyDescent="0.45">
      <c r="I1042" s="3">
        <v>0</v>
      </c>
    </row>
    <row r="1043" spans="9:9" x14ac:dyDescent="0.45">
      <c r="I1043" s="3">
        <v>0</v>
      </c>
    </row>
    <row r="1044" spans="9:9" x14ac:dyDescent="0.45">
      <c r="I1044" s="3">
        <v>0</v>
      </c>
    </row>
    <row r="1045" spans="9:9" x14ac:dyDescent="0.45">
      <c r="I1045" s="3">
        <v>0</v>
      </c>
    </row>
    <row r="1046" spans="9:9" x14ac:dyDescent="0.45">
      <c r="I1046" s="3">
        <v>0</v>
      </c>
    </row>
    <row r="1047" spans="9:9" x14ac:dyDescent="0.45">
      <c r="I1047" s="3">
        <v>0</v>
      </c>
    </row>
    <row r="1048" spans="9:9" x14ac:dyDescent="0.45">
      <c r="I1048" s="3">
        <v>0</v>
      </c>
    </row>
    <row r="1049" spans="9:9" x14ac:dyDescent="0.45">
      <c r="I1049" s="3">
        <v>0</v>
      </c>
    </row>
    <row r="1050" spans="9:9" x14ac:dyDescent="0.45">
      <c r="I1050" s="3">
        <v>0</v>
      </c>
    </row>
    <row r="1051" spans="9:9" x14ac:dyDescent="0.45">
      <c r="I1051" s="3">
        <v>0</v>
      </c>
    </row>
    <row r="1052" spans="9:9" x14ac:dyDescent="0.45">
      <c r="I1052" s="3">
        <v>0</v>
      </c>
    </row>
    <row r="1053" spans="9:9" x14ac:dyDescent="0.45">
      <c r="I1053" s="3">
        <v>0</v>
      </c>
    </row>
    <row r="1054" spans="9:9" x14ac:dyDescent="0.45">
      <c r="I1054" s="3">
        <v>0</v>
      </c>
    </row>
    <row r="1055" spans="9:9" x14ac:dyDescent="0.45">
      <c r="I1055" s="3">
        <v>0</v>
      </c>
    </row>
    <row r="1056" spans="9:9" x14ac:dyDescent="0.45">
      <c r="I1056" s="3">
        <v>0</v>
      </c>
    </row>
    <row r="1057" spans="9:9" x14ac:dyDescent="0.45">
      <c r="I1057" s="3">
        <v>0</v>
      </c>
    </row>
    <row r="1058" spans="9:9" x14ac:dyDescent="0.45">
      <c r="I1058" s="3">
        <v>0</v>
      </c>
    </row>
    <row r="1059" spans="9:9" x14ac:dyDescent="0.45">
      <c r="I1059" s="3">
        <v>0</v>
      </c>
    </row>
    <row r="1060" spans="9:9" x14ac:dyDescent="0.45">
      <c r="I1060" s="3">
        <v>0</v>
      </c>
    </row>
    <row r="1061" spans="9:9" x14ac:dyDescent="0.45">
      <c r="I1061" s="3">
        <v>0</v>
      </c>
    </row>
    <row r="1062" spans="9:9" x14ac:dyDescent="0.45">
      <c r="I1062" s="3">
        <v>0</v>
      </c>
    </row>
    <row r="1063" spans="9:9" x14ac:dyDescent="0.45">
      <c r="I1063" s="3">
        <v>0</v>
      </c>
    </row>
    <row r="1064" spans="9:9" x14ac:dyDescent="0.45">
      <c r="I1064" s="3">
        <v>0</v>
      </c>
    </row>
    <row r="1065" spans="9:9" x14ac:dyDescent="0.45">
      <c r="I1065" s="3">
        <v>0</v>
      </c>
    </row>
    <row r="1066" spans="9:9" x14ac:dyDescent="0.45">
      <c r="I1066" s="3">
        <v>0</v>
      </c>
    </row>
    <row r="1067" spans="9:9" x14ac:dyDescent="0.45">
      <c r="I1067" s="3">
        <v>0</v>
      </c>
    </row>
    <row r="1068" spans="9:9" x14ac:dyDescent="0.45">
      <c r="I1068" s="3">
        <v>0</v>
      </c>
    </row>
    <row r="1069" spans="9:9" x14ac:dyDescent="0.45">
      <c r="I1069" s="3">
        <v>0</v>
      </c>
    </row>
    <row r="1070" spans="9:9" x14ac:dyDescent="0.45">
      <c r="I1070" s="3">
        <v>0</v>
      </c>
    </row>
    <row r="1071" spans="9:9" x14ac:dyDescent="0.45">
      <c r="I1071" s="3">
        <v>0</v>
      </c>
    </row>
    <row r="1072" spans="9:9" x14ac:dyDescent="0.45">
      <c r="I1072" s="3">
        <v>0</v>
      </c>
    </row>
    <row r="1073" spans="9:9" x14ac:dyDescent="0.45">
      <c r="I1073" s="3">
        <v>0</v>
      </c>
    </row>
    <row r="1074" spans="9:9" x14ac:dyDescent="0.45">
      <c r="I1074" s="3">
        <v>0</v>
      </c>
    </row>
    <row r="1075" spans="9:9" x14ac:dyDescent="0.45">
      <c r="I1075" s="3">
        <v>0</v>
      </c>
    </row>
    <row r="1076" spans="9:9" x14ac:dyDescent="0.45">
      <c r="I1076" s="3">
        <v>0</v>
      </c>
    </row>
    <row r="1077" spans="9:9" x14ac:dyDescent="0.45">
      <c r="I1077" s="3">
        <v>0</v>
      </c>
    </row>
    <row r="1078" spans="9:9" x14ac:dyDescent="0.45">
      <c r="I1078" s="3">
        <v>0</v>
      </c>
    </row>
    <row r="1079" spans="9:9" x14ac:dyDescent="0.45">
      <c r="I1079" s="3">
        <v>0</v>
      </c>
    </row>
    <row r="1080" spans="9:9" x14ac:dyDescent="0.45">
      <c r="I1080" s="3">
        <v>0</v>
      </c>
    </row>
    <row r="1081" spans="9:9" x14ac:dyDescent="0.45">
      <c r="I1081" s="3">
        <v>0</v>
      </c>
    </row>
    <row r="1082" spans="9:9" x14ac:dyDescent="0.45">
      <c r="I1082" s="3">
        <v>0</v>
      </c>
    </row>
    <row r="1083" spans="9:9" x14ac:dyDescent="0.45">
      <c r="I1083" s="3">
        <v>0</v>
      </c>
    </row>
    <row r="1084" spans="9:9" x14ac:dyDescent="0.45">
      <c r="I1084" s="3">
        <v>0</v>
      </c>
    </row>
    <row r="1085" spans="9:9" x14ac:dyDescent="0.45">
      <c r="I1085" s="3">
        <v>0</v>
      </c>
    </row>
    <row r="1086" spans="9:9" x14ac:dyDescent="0.45">
      <c r="I1086" s="3">
        <v>0</v>
      </c>
    </row>
    <row r="1087" spans="9:9" x14ac:dyDescent="0.45">
      <c r="I1087" s="3">
        <v>0</v>
      </c>
    </row>
    <row r="1088" spans="9:9" x14ac:dyDescent="0.45">
      <c r="I1088" s="3">
        <v>0</v>
      </c>
    </row>
    <row r="1089" spans="9:9" x14ac:dyDescent="0.45">
      <c r="I1089" s="3">
        <v>0</v>
      </c>
    </row>
    <row r="1090" spans="9:9" x14ac:dyDescent="0.45">
      <c r="I1090" s="3">
        <v>0</v>
      </c>
    </row>
    <row r="1091" spans="9:9" x14ac:dyDescent="0.45">
      <c r="I1091" s="3">
        <v>0</v>
      </c>
    </row>
    <row r="1092" spans="9:9" x14ac:dyDescent="0.45">
      <c r="I1092" s="3">
        <v>0</v>
      </c>
    </row>
    <row r="1093" spans="9:9" x14ac:dyDescent="0.45">
      <c r="I1093" s="3">
        <v>0</v>
      </c>
    </row>
    <row r="1094" spans="9:9" x14ac:dyDescent="0.45">
      <c r="I1094" s="3">
        <v>0</v>
      </c>
    </row>
    <row r="1095" spans="9:9" x14ac:dyDescent="0.45">
      <c r="I1095" s="3">
        <v>0</v>
      </c>
    </row>
    <row r="1096" spans="9:9" x14ac:dyDescent="0.45">
      <c r="I1096" s="3">
        <v>0</v>
      </c>
    </row>
    <row r="1097" spans="9:9" x14ac:dyDescent="0.45">
      <c r="I1097" s="3">
        <v>0</v>
      </c>
    </row>
    <row r="1098" spans="9:9" x14ac:dyDescent="0.45">
      <c r="I1098" s="3">
        <v>0</v>
      </c>
    </row>
    <row r="1099" spans="9:9" x14ac:dyDescent="0.45">
      <c r="I1099" s="3">
        <v>0</v>
      </c>
    </row>
    <row r="1100" spans="9:9" x14ac:dyDescent="0.45">
      <c r="I1100" s="3">
        <v>0</v>
      </c>
    </row>
    <row r="1101" spans="9:9" x14ac:dyDescent="0.45">
      <c r="I1101" s="3">
        <v>0</v>
      </c>
    </row>
    <row r="1102" spans="9:9" x14ac:dyDescent="0.45">
      <c r="I1102" s="3">
        <v>0</v>
      </c>
    </row>
    <row r="1103" spans="9:9" x14ac:dyDescent="0.45">
      <c r="I1103" s="3">
        <v>0</v>
      </c>
    </row>
    <row r="1104" spans="9:9" x14ac:dyDescent="0.45">
      <c r="I1104" s="3">
        <v>0</v>
      </c>
    </row>
    <row r="1105" spans="9:9" x14ac:dyDescent="0.45">
      <c r="I1105" s="3">
        <v>0</v>
      </c>
    </row>
    <row r="1106" spans="9:9" x14ac:dyDescent="0.45">
      <c r="I1106" s="3">
        <v>0</v>
      </c>
    </row>
    <row r="1107" spans="9:9" x14ac:dyDescent="0.45">
      <c r="I1107" s="3">
        <v>0</v>
      </c>
    </row>
    <row r="1108" spans="9:9" x14ac:dyDescent="0.45">
      <c r="I1108" s="3">
        <v>0</v>
      </c>
    </row>
    <row r="1109" spans="9:9" x14ac:dyDescent="0.45">
      <c r="I1109" s="3">
        <v>0</v>
      </c>
    </row>
    <row r="1110" spans="9:9" x14ac:dyDescent="0.45">
      <c r="I1110" s="3">
        <v>0</v>
      </c>
    </row>
    <row r="1111" spans="9:9" x14ac:dyDescent="0.45">
      <c r="I1111" s="3">
        <v>0</v>
      </c>
    </row>
    <row r="1112" spans="9:9" x14ac:dyDescent="0.45">
      <c r="I1112" s="3">
        <v>0</v>
      </c>
    </row>
    <row r="1113" spans="9:9" x14ac:dyDescent="0.45">
      <c r="I1113" s="3">
        <v>0</v>
      </c>
    </row>
    <row r="1114" spans="9:9" x14ac:dyDescent="0.45">
      <c r="I1114" s="3">
        <v>0</v>
      </c>
    </row>
    <row r="1115" spans="9:9" x14ac:dyDescent="0.45">
      <c r="I1115" s="3">
        <v>0</v>
      </c>
    </row>
    <row r="1116" spans="9:9" x14ac:dyDescent="0.45">
      <c r="I1116" s="3">
        <v>0</v>
      </c>
    </row>
    <row r="1117" spans="9:9" x14ac:dyDescent="0.45">
      <c r="I1117" s="3">
        <v>0</v>
      </c>
    </row>
    <row r="1118" spans="9:9" x14ac:dyDescent="0.45">
      <c r="I1118" s="3">
        <v>0</v>
      </c>
    </row>
    <row r="1119" spans="9:9" x14ac:dyDescent="0.45">
      <c r="I1119" s="3">
        <v>0</v>
      </c>
    </row>
    <row r="1120" spans="9:9" x14ac:dyDescent="0.45">
      <c r="I1120" s="3">
        <v>0</v>
      </c>
    </row>
    <row r="1121" spans="9:9" x14ac:dyDescent="0.45">
      <c r="I1121" s="3">
        <v>0</v>
      </c>
    </row>
    <row r="1122" spans="9:9" x14ac:dyDescent="0.45">
      <c r="I1122" s="3">
        <v>0</v>
      </c>
    </row>
    <row r="1123" spans="9:9" x14ac:dyDescent="0.45">
      <c r="I1123" s="3">
        <v>0</v>
      </c>
    </row>
    <row r="1124" spans="9:9" x14ac:dyDescent="0.45">
      <c r="I1124" s="3">
        <v>0</v>
      </c>
    </row>
    <row r="1125" spans="9:9" x14ac:dyDescent="0.45">
      <c r="I1125" s="3">
        <v>0</v>
      </c>
    </row>
    <row r="1126" spans="9:9" x14ac:dyDescent="0.45">
      <c r="I1126" s="3">
        <v>0</v>
      </c>
    </row>
    <row r="1127" spans="9:9" x14ac:dyDescent="0.45">
      <c r="I1127" s="3">
        <v>0</v>
      </c>
    </row>
    <row r="1128" spans="9:9" x14ac:dyDescent="0.45">
      <c r="I1128" s="3">
        <v>0</v>
      </c>
    </row>
    <row r="1129" spans="9:9" x14ac:dyDescent="0.45">
      <c r="I1129" s="3">
        <v>0</v>
      </c>
    </row>
    <row r="1130" spans="9:9" x14ac:dyDescent="0.45">
      <c r="I1130" s="3">
        <v>0</v>
      </c>
    </row>
    <row r="1131" spans="9:9" x14ac:dyDescent="0.45">
      <c r="I1131" s="3">
        <v>0</v>
      </c>
    </row>
    <row r="1132" spans="9:9" x14ac:dyDescent="0.45">
      <c r="I1132" s="3">
        <v>0</v>
      </c>
    </row>
    <row r="1133" spans="9:9" x14ac:dyDescent="0.45">
      <c r="I1133" s="3">
        <v>0</v>
      </c>
    </row>
    <row r="1134" spans="9:9" x14ac:dyDescent="0.45">
      <c r="I1134" s="3">
        <v>0</v>
      </c>
    </row>
    <row r="1135" spans="9:9" x14ac:dyDescent="0.45">
      <c r="I1135" s="3">
        <v>0</v>
      </c>
    </row>
    <row r="1136" spans="9:9" x14ac:dyDescent="0.45">
      <c r="I1136" s="3">
        <v>0</v>
      </c>
    </row>
    <row r="1137" spans="9:9" x14ac:dyDescent="0.45">
      <c r="I1137" s="3">
        <v>0</v>
      </c>
    </row>
    <row r="1138" spans="9:9" x14ac:dyDescent="0.45">
      <c r="I1138" s="3">
        <v>0</v>
      </c>
    </row>
    <row r="1139" spans="9:9" x14ac:dyDescent="0.45">
      <c r="I1139" s="3">
        <v>0</v>
      </c>
    </row>
    <row r="1140" spans="9:9" x14ac:dyDescent="0.45">
      <c r="I1140" s="3">
        <v>0</v>
      </c>
    </row>
    <row r="1141" spans="9:9" x14ac:dyDescent="0.45">
      <c r="I1141" s="3">
        <v>0</v>
      </c>
    </row>
    <row r="1142" spans="9:9" x14ac:dyDescent="0.45">
      <c r="I1142" s="3">
        <v>0</v>
      </c>
    </row>
    <row r="1143" spans="9:9" x14ac:dyDescent="0.45">
      <c r="I1143" s="3">
        <v>0</v>
      </c>
    </row>
    <row r="1144" spans="9:9" x14ac:dyDescent="0.45">
      <c r="I1144" s="3">
        <v>0</v>
      </c>
    </row>
    <row r="1145" spans="9:9" x14ac:dyDescent="0.45">
      <c r="I1145" s="3">
        <v>0</v>
      </c>
    </row>
    <row r="1146" spans="9:9" x14ac:dyDescent="0.45">
      <c r="I1146" s="3">
        <v>0</v>
      </c>
    </row>
    <row r="1147" spans="9:9" x14ac:dyDescent="0.45">
      <c r="I1147" s="3">
        <v>0</v>
      </c>
    </row>
    <row r="1148" spans="9:9" x14ac:dyDescent="0.45">
      <c r="I1148" s="3">
        <v>0</v>
      </c>
    </row>
    <row r="1149" spans="9:9" x14ac:dyDescent="0.45">
      <c r="I1149" s="3">
        <v>0</v>
      </c>
    </row>
    <row r="1150" spans="9:9" x14ac:dyDescent="0.45">
      <c r="I1150" s="3">
        <v>0</v>
      </c>
    </row>
    <row r="1151" spans="9:9" x14ac:dyDescent="0.45">
      <c r="I1151" s="3">
        <v>0</v>
      </c>
    </row>
    <row r="1152" spans="9:9" x14ac:dyDescent="0.45">
      <c r="I1152" s="3">
        <v>0</v>
      </c>
    </row>
    <row r="1153" spans="9:9" x14ac:dyDescent="0.45">
      <c r="I1153" s="3">
        <v>0</v>
      </c>
    </row>
    <row r="1154" spans="9:9" x14ac:dyDescent="0.45">
      <c r="I1154" s="3">
        <v>0</v>
      </c>
    </row>
    <row r="1155" spans="9:9" x14ac:dyDescent="0.45">
      <c r="I1155" s="3">
        <v>0</v>
      </c>
    </row>
    <row r="1156" spans="9:9" x14ac:dyDescent="0.45">
      <c r="I1156" s="3">
        <v>0</v>
      </c>
    </row>
    <row r="1157" spans="9:9" x14ac:dyDescent="0.45">
      <c r="I1157" s="3">
        <v>0</v>
      </c>
    </row>
    <row r="1158" spans="9:9" x14ac:dyDescent="0.45">
      <c r="I1158" s="3">
        <v>0</v>
      </c>
    </row>
    <row r="1159" spans="9:9" x14ac:dyDescent="0.45">
      <c r="I1159" s="3">
        <v>0</v>
      </c>
    </row>
    <row r="1160" spans="9:9" x14ac:dyDescent="0.45">
      <c r="I1160" s="3">
        <v>0</v>
      </c>
    </row>
    <row r="1161" spans="9:9" x14ac:dyDescent="0.45">
      <c r="I1161" s="3">
        <v>0</v>
      </c>
    </row>
    <row r="1162" spans="9:9" x14ac:dyDescent="0.45">
      <c r="I1162" s="3">
        <v>0</v>
      </c>
    </row>
    <row r="1163" spans="9:9" x14ac:dyDescent="0.45">
      <c r="I1163" s="3">
        <v>0</v>
      </c>
    </row>
    <row r="1164" spans="9:9" x14ac:dyDescent="0.45">
      <c r="I1164" s="3">
        <v>0</v>
      </c>
    </row>
    <row r="1165" spans="9:9" x14ac:dyDescent="0.45">
      <c r="I1165" s="3">
        <v>0</v>
      </c>
    </row>
    <row r="1166" spans="9:9" x14ac:dyDescent="0.45">
      <c r="I1166" s="3">
        <v>0</v>
      </c>
    </row>
    <row r="1167" spans="9:9" x14ac:dyDescent="0.45">
      <c r="I1167" s="3">
        <v>0</v>
      </c>
    </row>
    <row r="1168" spans="9:9" x14ac:dyDescent="0.45">
      <c r="I1168" s="3">
        <v>0</v>
      </c>
    </row>
    <row r="1169" spans="9:9" x14ac:dyDescent="0.45">
      <c r="I1169" s="3">
        <v>0</v>
      </c>
    </row>
    <row r="1170" spans="9:9" x14ac:dyDescent="0.45">
      <c r="I1170" s="3">
        <v>0</v>
      </c>
    </row>
    <row r="1171" spans="9:9" x14ac:dyDescent="0.45">
      <c r="I1171" s="3">
        <v>0</v>
      </c>
    </row>
    <row r="1172" spans="9:9" x14ac:dyDescent="0.45">
      <c r="I1172" s="3">
        <v>0</v>
      </c>
    </row>
    <row r="1173" spans="9:9" x14ac:dyDescent="0.45">
      <c r="I1173" s="3">
        <v>0</v>
      </c>
    </row>
    <row r="1174" spans="9:9" x14ac:dyDescent="0.45">
      <c r="I1174" s="3">
        <v>0</v>
      </c>
    </row>
    <row r="1175" spans="9:9" x14ac:dyDescent="0.45">
      <c r="I1175" s="3">
        <v>0</v>
      </c>
    </row>
    <row r="1176" spans="9:9" x14ac:dyDescent="0.45">
      <c r="I1176" s="3">
        <v>0</v>
      </c>
    </row>
    <row r="1177" spans="9:9" x14ac:dyDescent="0.45">
      <c r="I1177" s="3">
        <v>0</v>
      </c>
    </row>
    <row r="1178" spans="9:9" x14ac:dyDescent="0.45">
      <c r="I1178" s="3">
        <v>0</v>
      </c>
    </row>
    <row r="1179" spans="9:9" x14ac:dyDescent="0.45">
      <c r="I1179" s="3">
        <v>0</v>
      </c>
    </row>
    <row r="1180" spans="9:9" x14ac:dyDescent="0.45">
      <c r="I1180" s="3">
        <v>0</v>
      </c>
    </row>
    <row r="1181" spans="9:9" x14ac:dyDescent="0.45">
      <c r="I1181" s="3">
        <v>0</v>
      </c>
    </row>
    <row r="1182" spans="9:9" x14ac:dyDescent="0.45">
      <c r="I1182" s="3">
        <v>0</v>
      </c>
    </row>
    <row r="1183" spans="9:9" x14ac:dyDescent="0.45">
      <c r="I1183" s="3">
        <v>0</v>
      </c>
    </row>
    <row r="1184" spans="9:9" x14ac:dyDescent="0.45">
      <c r="I1184" s="3">
        <v>0</v>
      </c>
    </row>
    <row r="1185" spans="9:9" x14ac:dyDescent="0.45">
      <c r="I1185" s="3">
        <v>0</v>
      </c>
    </row>
    <row r="1186" spans="9:9" x14ac:dyDescent="0.45">
      <c r="I1186" s="3">
        <v>0</v>
      </c>
    </row>
    <row r="1187" spans="9:9" x14ac:dyDescent="0.45">
      <c r="I1187" s="3">
        <v>0</v>
      </c>
    </row>
    <row r="1188" spans="9:9" x14ac:dyDescent="0.45">
      <c r="I1188" s="3">
        <v>0</v>
      </c>
    </row>
    <row r="1189" spans="9:9" x14ac:dyDescent="0.45">
      <c r="I1189" s="3">
        <v>0</v>
      </c>
    </row>
    <row r="1190" spans="9:9" x14ac:dyDescent="0.45">
      <c r="I1190" s="3">
        <v>0</v>
      </c>
    </row>
    <row r="1191" spans="9:9" x14ac:dyDescent="0.45">
      <c r="I1191" s="3">
        <v>0</v>
      </c>
    </row>
    <row r="1192" spans="9:9" x14ac:dyDescent="0.45">
      <c r="I1192" s="3">
        <v>0</v>
      </c>
    </row>
    <row r="1193" spans="9:9" x14ac:dyDescent="0.45">
      <c r="I1193" s="3">
        <v>0</v>
      </c>
    </row>
    <row r="1194" spans="9:9" x14ac:dyDescent="0.45">
      <c r="I1194" s="3">
        <v>0</v>
      </c>
    </row>
    <row r="1195" spans="9:9" x14ac:dyDescent="0.45">
      <c r="I1195" s="3">
        <v>0</v>
      </c>
    </row>
    <row r="1196" spans="9:9" x14ac:dyDescent="0.45">
      <c r="I1196" s="3">
        <v>0</v>
      </c>
    </row>
    <row r="1197" spans="9:9" x14ac:dyDescent="0.45">
      <c r="I1197" s="3">
        <v>0</v>
      </c>
    </row>
    <row r="1198" spans="9:9" x14ac:dyDescent="0.45">
      <c r="I1198" s="3">
        <v>0</v>
      </c>
    </row>
    <row r="1199" spans="9:9" x14ac:dyDescent="0.45">
      <c r="I1199" s="3">
        <v>0</v>
      </c>
    </row>
    <row r="1200" spans="9:9" x14ac:dyDescent="0.45">
      <c r="I1200" s="3">
        <v>0</v>
      </c>
    </row>
    <row r="1201" spans="9:9" x14ac:dyDescent="0.45">
      <c r="I1201" s="3">
        <v>0</v>
      </c>
    </row>
    <row r="1202" spans="9:9" x14ac:dyDescent="0.45">
      <c r="I1202" s="3">
        <v>0</v>
      </c>
    </row>
    <row r="1203" spans="9:9" x14ac:dyDescent="0.45">
      <c r="I1203" s="3">
        <v>0</v>
      </c>
    </row>
    <row r="1204" spans="9:9" x14ac:dyDescent="0.45">
      <c r="I1204" s="3">
        <v>0</v>
      </c>
    </row>
    <row r="1205" spans="9:9" x14ac:dyDescent="0.45">
      <c r="I1205" s="3">
        <v>0</v>
      </c>
    </row>
    <row r="1206" spans="9:9" x14ac:dyDescent="0.45">
      <c r="I1206" s="3">
        <v>0</v>
      </c>
    </row>
    <row r="1207" spans="9:9" x14ac:dyDescent="0.45">
      <c r="I1207" s="3">
        <v>0</v>
      </c>
    </row>
    <row r="1208" spans="9:9" x14ac:dyDescent="0.45">
      <c r="I1208" s="3">
        <v>0</v>
      </c>
    </row>
    <row r="1209" spans="9:9" x14ac:dyDescent="0.45">
      <c r="I1209" s="3">
        <v>0</v>
      </c>
    </row>
    <row r="1210" spans="9:9" x14ac:dyDescent="0.45">
      <c r="I1210" s="3">
        <v>0</v>
      </c>
    </row>
    <row r="1211" spans="9:9" x14ac:dyDescent="0.45">
      <c r="I1211" s="3">
        <v>0</v>
      </c>
    </row>
    <row r="1212" spans="9:9" x14ac:dyDescent="0.45">
      <c r="I1212" s="3">
        <v>0</v>
      </c>
    </row>
    <row r="1213" spans="9:9" x14ac:dyDescent="0.45">
      <c r="I1213" s="3">
        <v>0</v>
      </c>
    </row>
    <row r="1214" spans="9:9" x14ac:dyDescent="0.45">
      <c r="I1214" s="3">
        <v>0</v>
      </c>
    </row>
    <row r="1215" spans="9:9" x14ac:dyDescent="0.45">
      <c r="I1215" s="3">
        <v>0</v>
      </c>
    </row>
    <row r="1216" spans="9:9" x14ac:dyDescent="0.45">
      <c r="I1216" s="3">
        <v>0</v>
      </c>
    </row>
  </sheetData>
  <mergeCells count="53">
    <mergeCell ref="C242:C245"/>
    <mergeCell ref="A2:A138"/>
    <mergeCell ref="D179:D192"/>
    <mergeCell ref="A140:A223"/>
    <mergeCell ref="B152:B171"/>
    <mergeCell ref="C152:C171"/>
    <mergeCell ref="B195:B201"/>
    <mergeCell ref="C195:C201"/>
    <mergeCell ref="B204:B212"/>
    <mergeCell ref="C204:C212"/>
    <mergeCell ref="B215:B222"/>
    <mergeCell ref="C215:C222"/>
    <mergeCell ref="B140:B149"/>
    <mergeCell ref="C140:C149"/>
    <mergeCell ref="B179:B192"/>
    <mergeCell ref="C179:C192"/>
    <mergeCell ref="A225:A319"/>
    <mergeCell ref="B248:B256"/>
    <mergeCell ref="C248:C256"/>
    <mergeCell ref="B259:B266"/>
    <mergeCell ref="C259:C266"/>
    <mergeCell ref="B269:B275"/>
    <mergeCell ref="C269:C275"/>
    <mergeCell ref="B278:B296"/>
    <mergeCell ref="C278:C296"/>
    <mergeCell ref="B300:B304"/>
    <mergeCell ref="C300:C304"/>
    <mergeCell ref="B307:B318"/>
    <mergeCell ref="C307:C318"/>
    <mergeCell ref="B225:B239"/>
    <mergeCell ref="C225:C239"/>
    <mergeCell ref="B242:B245"/>
    <mergeCell ref="B134:B137"/>
    <mergeCell ref="C118:C131"/>
    <mergeCell ref="B118:B131"/>
    <mergeCell ref="C103:C115"/>
    <mergeCell ref="B103:B115"/>
    <mergeCell ref="C134:C137"/>
    <mergeCell ref="O6:Q7"/>
    <mergeCell ref="R6:T7"/>
    <mergeCell ref="C45:C54"/>
    <mergeCell ref="B45:B54"/>
    <mergeCell ref="C29:C42"/>
    <mergeCell ref="B29:B42"/>
    <mergeCell ref="C2:C13"/>
    <mergeCell ref="B16:B26"/>
    <mergeCell ref="C16:C26"/>
    <mergeCell ref="B2:B13"/>
    <mergeCell ref="O1:T1"/>
    <mergeCell ref="O2:Q3"/>
    <mergeCell ref="R2:T3"/>
    <mergeCell ref="O4:Q5"/>
    <mergeCell ref="R4:T5"/>
  </mergeCells>
  <hyperlinks>
    <hyperlink ref="J179" r:id="rId1" xr:uid="{52C225C7-41EB-4174-A254-B637C767E479}"/>
    <hyperlink ref="J180" r:id="rId2" display="https://rrlco.ir/products/product-view?id=670815141b05283d139f1a4b" xr:uid="{28F937BC-5CD3-4622-B874-2D361C620064}"/>
    <hyperlink ref="J181" r:id="rId3" display="https://rrlco.ir/products/product-view?id=66d96938e2a30b2f13d0163b" xr:uid="{507035CE-284F-4A26-ABC1-A30437C2532E}"/>
    <hyperlink ref="J182" r:id="rId4" display="https://rrlco.ir/products/product-view?id=66d96235e2a30b2f13d01485" xr:uid="{E23BCD80-C19E-4E7F-9F0E-1033319CCD03}"/>
    <hyperlink ref="J186" r:id="rId5" display="https://rrlco.ir/products/product-view?id=66d979ab0bfc75a804d86a6e" xr:uid="{D31E4CCC-2A76-4CD6-B356-2A08B1B91C94}"/>
    <hyperlink ref="J187" r:id="rId6" display="https://rrlco.ir/products/product-view?id=6708175d1b05283d139f1a69" xr:uid="{61974FB4-9408-4162-AD3E-632E2FCCEFCA}"/>
    <hyperlink ref="J188" r:id="rId7" display="https://rrlco.ir/products/product-view?id=66d97fd50bfc75a804d86ccd" xr:uid="{20658202-45AB-4D43-9833-34B8486101FE}"/>
    <hyperlink ref="J190" r:id="rId8" display="https://rrlco.ir/print3d" xr:uid="{FC48DA58-2AF0-46A8-B818-53A3F1EC7451}"/>
    <hyperlink ref="J191" r:id="rId9" display="https://rrlco.ir/print3d" xr:uid="{67D414B1-17D8-4305-9122-40877404A063}"/>
    <hyperlink ref="J192" r:id="rId10" display="https://rrlco.ir/print3d" xr:uid="{C44D3FA3-FA61-4148-B235-5B0EA88929DF}"/>
    <hyperlink ref="J134" r:id="rId11" display="https://rrlco.ir/print3d" xr:uid="{C65C1560-588D-4F55-9BF8-C2AFF7F38446}"/>
    <hyperlink ref="J118" r:id="rId12" xr:uid="{F1319BB9-8A36-4107-84FB-A1673887E6C5}"/>
    <hyperlink ref="J121" r:id="rId13" xr:uid="{586E9DA5-4F86-48A0-AFEE-F346B6CE19E9}"/>
    <hyperlink ref="J122" r:id="rId14" xr:uid="{1A3552F1-D2A1-4638-A10C-DE37DD2BB140}"/>
    <hyperlink ref="J123" r:id="rId15" xr:uid="{ADC0D569-3C7E-4DF4-87B8-B7EFA9FDE012}"/>
    <hyperlink ref="J119" r:id="rId16" xr:uid="{00F65A39-DD86-4242-93A2-64429BD45BE6}"/>
    <hyperlink ref="J126" r:id="rId17" xr:uid="{9D04DB90-8973-4774-9276-8159B761CCA3}"/>
    <hyperlink ref="J127" r:id="rId18" xr:uid="{4F375A36-2E23-4D2C-B5E1-5FE083538374}"/>
    <hyperlink ref="J128" r:id="rId19" xr:uid="{DA8C3105-0E23-4645-A18E-41DAEF670FAC}"/>
    <hyperlink ref="J129" r:id="rId20" xr:uid="{B91738FE-A8C0-4D94-A72F-6747052B7D83}"/>
    <hyperlink ref="J130" r:id="rId21" xr:uid="{F517DB17-0A5B-40A9-8748-90844A0D8771}"/>
    <hyperlink ref="J131" r:id="rId22" xr:uid="{FDF032FF-F81E-4D0F-8585-2C93843B087E}"/>
    <hyperlink ref="J198" r:id="rId23" xr:uid="{B90E5DB1-E299-48AA-A630-D6F3CF1C1C49}"/>
    <hyperlink ref="J167" r:id="rId24" xr:uid="{61E1AAE0-40D4-40D2-BB56-A4DCD513A2AB}"/>
    <hyperlink ref="J170" r:id="rId25" xr:uid="{1E88D113-2CE2-4F2F-A9AB-A919EA7F8B1C}"/>
    <hyperlink ref="J250" r:id="rId26" xr:uid="{32C6CD17-EA3C-4B26-B94F-AAE3732BA35A}"/>
    <hyperlink ref="J275" r:id="rId27" xr:uid="{BA457A77-C671-4C3F-9BCE-10451F87DF72}"/>
    <hyperlink ref="J303" r:id="rId28" xr:uid="{43C050D0-6FD2-4D99-81CB-A6ACF610CAFD}"/>
    <hyperlink ref="J140" r:id="rId29" xr:uid="{3B2D9477-8A23-46CD-A3EA-81E5AEDD9E6D}"/>
    <hyperlink ref="J141" r:id="rId30" xr:uid="{6588B566-16A1-4767-99E4-1B3FC8B9C627}"/>
    <hyperlink ref="J3" r:id="rId31" xr:uid="{9A5EB5E0-7893-4D93-AE0F-2236E18505C4}"/>
    <hyperlink ref="J4" r:id="rId32" xr:uid="{72BB3579-72BF-424C-BC31-F0E2A417DCEA}"/>
    <hyperlink ref="J5" r:id="rId33" xr:uid="{9463A27B-ABCF-4C8E-B7F2-C1278069E978}"/>
    <hyperlink ref="J7" r:id="rId34" xr:uid="{861ADAC6-7F0C-465A-A56A-AAFDEABF0256}"/>
    <hyperlink ref="J8" r:id="rId35" xr:uid="{8D350B02-E22A-4C54-9F18-AF332AA106C0}"/>
    <hyperlink ref="J9" r:id="rId36" xr:uid="{706FEB8F-458F-42AE-AB68-9EE7449FD09B}"/>
    <hyperlink ref="J10" r:id="rId37" xr:uid="{8AF1829C-7861-41D9-9C68-44DE2BDC2033}"/>
    <hyperlink ref="J11" r:id="rId38" xr:uid="{B046F746-5A34-4A70-9D99-B3F03E864248}"/>
    <hyperlink ref="J12" r:id="rId39" xr:uid="{2ACAEA6E-E9FE-416B-9CEC-CE923172F7A1}"/>
    <hyperlink ref="J13" r:id="rId40" xr:uid="{3C312101-4C29-47B5-8DFB-9172CE5C8D61}"/>
    <hyperlink ref="J26" r:id="rId41" xr:uid="{9931574B-16A2-4EAD-B3E8-40CF1235BFE0}"/>
    <hyperlink ref="J21" r:id="rId42" xr:uid="{134BFC7F-2ED2-4CB3-B615-941618EB78B4}"/>
    <hyperlink ref="J17" r:id="rId43" xr:uid="{83FAD6F5-E446-408A-83B3-264476791668}"/>
    <hyperlink ref="J16" r:id="rId44" xr:uid="{B30FAE68-3EE8-4C01-BBD4-D582DD209A1E}"/>
    <hyperlink ref="J18" r:id="rId45" xr:uid="{158FFC10-4C5A-4DED-9276-4DFC595FBC3A}"/>
    <hyperlink ref="J19" r:id="rId46" xr:uid="{3B1C4235-5664-4140-BB6E-66DFC5000297}"/>
    <hyperlink ref="J20" r:id="rId47" xr:uid="{85AADF33-6A45-4769-BDF0-E0257BABB3CD}"/>
    <hyperlink ref="J23" r:id="rId48" xr:uid="{3FD59F5E-2279-4EC1-8B76-0ABF8416729E}"/>
    <hyperlink ref="J24" r:id="rId49" xr:uid="{93F77C0C-3B10-4B85-9335-D4033D44284F}"/>
    <hyperlink ref="J25" r:id="rId50" xr:uid="{F071BBA2-F368-4495-A3C7-124625F6B691}"/>
    <hyperlink ref="J30" r:id="rId51" xr:uid="{DDD0C952-C9E5-431D-A9C1-2ADF5D1C13AD}"/>
    <hyperlink ref="J29" r:id="rId52" xr:uid="{DAD20972-AA86-4525-BEBA-C32280109010}"/>
    <hyperlink ref="J31" r:id="rId53" xr:uid="{E565DC8F-2F6F-4C1E-A945-8D7B28B33FED}"/>
    <hyperlink ref="J32" r:id="rId54" xr:uid="{18F4C890-A44F-46B2-8F72-22CBA271A21D}"/>
    <hyperlink ref="J33" r:id="rId55" xr:uid="{A124A57A-75F1-4F04-A61D-EAA5B9550424}"/>
    <hyperlink ref="J34" r:id="rId56" xr:uid="{0BBB277A-38F0-44C0-B6B4-21EC21CFE817}"/>
    <hyperlink ref="J35" r:id="rId57" xr:uid="{06F76C3C-7CAC-4DFB-92C5-23C6951F8C45}"/>
    <hyperlink ref="J36" r:id="rId58" xr:uid="{3457537E-59F6-48CA-816A-83F217CED019}"/>
    <hyperlink ref="J37" r:id="rId59" xr:uid="{B7B1E2C2-B30D-46E5-93E1-4511A21250A8}"/>
    <hyperlink ref="J38" r:id="rId60" xr:uid="{FEDA076D-502C-4FDE-B466-43036CD93C4C}"/>
    <hyperlink ref="J39" r:id="rId61" xr:uid="{3150B5EC-367E-4A82-86F4-7FF03E5B5D0F}"/>
    <hyperlink ref="J40" r:id="rId62" xr:uid="{312249E1-6A1A-4E86-BA0C-3743C80B18AE}"/>
    <hyperlink ref="J41" r:id="rId63" xr:uid="{132E5356-EA87-4EFB-99C4-9604CB9CA429}"/>
    <hyperlink ref="J42" r:id="rId64" xr:uid="{0C54482D-CA09-4B9A-8DA8-9C4883D2E07D}"/>
    <hyperlink ref="J45" r:id="rId65" xr:uid="{2E85B078-104E-49F4-9B59-4BB8892D67F5}"/>
    <hyperlink ref="J46" r:id="rId66" xr:uid="{08F57532-8B6D-42DC-8D0D-0984AE971D1B}"/>
    <hyperlink ref="J47" r:id="rId67" xr:uid="{FEC6D2E5-49CC-4136-B875-A0191A5DCF57}"/>
    <hyperlink ref="J183" r:id="rId68" xr:uid="{82869619-293E-4772-8854-11F472931D6A}"/>
    <hyperlink ref="J48" r:id="rId69" xr:uid="{74FBDFB0-CFC4-4246-97C5-2E47CEE8B1CD}"/>
    <hyperlink ref="J49" r:id="rId70" xr:uid="{415A02AC-BD1D-459E-965E-872837E4BC9F}"/>
    <hyperlink ref="J50" r:id="rId71" xr:uid="{0A7E8EF1-2F98-49F9-8131-8D93AA7A803D}"/>
    <hyperlink ref="J53" r:id="rId72" xr:uid="{D7DA8C6A-787D-4A40-9C4C-2186E0DCD06D}"/>
    <hyperlink ref="J51" r:id="rId73" xr:uid="{41A0AFFC-30DD-479C-9C29-D1569621026C}"/>
    <hyperlink ref="J52" r:id="rId74" xr:uid="{447184CA-B2F3-4608-A1BE-BF5B17C0B1F6}"/>
    <hyperlink ref="J54" r:id="rId75" xr:uid="{800753D2-2524-49F0-B5C8-C1932E8A1CCE}"/>
    <hyperlink ref="J103" r:id="rId76" xr:uid="{3F6F0E69-A5EB-4A89-B801-C5C083064C22}"/>
    <hyperlink ref="J104" r:id="rId77" xr:uid="{6E952583-2FCD-47BA-BAD3-F6984329FFC5}"/>
    <hyperlink ref="J105" r:id="rId78" xr:uid="{A91F652D-D2D9-40B8-818C-C749DD91507D}"/>
    <hyperlink ref="J106" r:id="rId79" xr:uid="{6118B4A5-73A5-47E3-A6AD-1F6675EE5C06}"/>
    <hyperlink ref="J107" r:id="rId80" xr:uid="{4C12F7D4-1B6E-4442-9D86-D8F7785DB397}"/>
    <hyperlink ref="J108" r:id="rId81" xr:uid="{EA8A3B46-97F5-4358-9C86-D29F4BC5E609}"/>
    <hyperlink ref="J109" r:id="rId82" xr:uid="{872A7F59-F05A-4089-A5CB-DF09439326B0}"/>
    <hyperlink ref="J110" r:id="rId83" xr:uid="{8CF0DE63-9716-4229-9FDF-E610673497EB}"/>
    <hyperlink ref="J111" r:id="rId84" xr:uid="{BB6B6D6A-BFAF-4801-AF6C-2141415E85AC}"/>
    <hyperlink ref="J112" r:id="rId85" xr:uid="{4D864003-318E-4C69-B3F6-7D6AD8B9D402}"/>
    <hyperlink ref="J113" r:id="rId86" xr:uid="{9276E958-83AC-46CC-8F27-FCE4D3F84588}"/>
    <hyperlink ref="J114" r:id="rId87" xr:uid="{BD03D98A-4A8D-4BAE-907E-C69CB38E72FB}"/>
    <hyperlink ref="J115" r:id="rId88" xr:uid="{80245B8B-C20A-47D3-91E8-C06CD5B052B1}"/>
    <hyperlink ref="J120" r:id="rId89" xr:uid="{4CC951AC-9295-454F-82DA-49F32792BD71}"/>
    <hyperlink ref="J124" r:id="rId90" xr:uid="{9567734E-7C66-4D7D-88D1-04D542C4173C}"/>
    <hyperlink ref="J125" r:id="rId91" xr:uid="{CBA7B640-2E34-4D63-9B2A-90581C3DB1BE}"/>
    <hyperlink ref="J136" r:id="rId92" xr:uid="{B73DF7AC-F4C2-451A-B241-BD87CFA066EF}"/>
    <hyperlink ref="J135" r:id="rId93" xr:uid="{414E061D-3C80-4195-9AAB-AB62011BBB46}"/>
    <hyperlink ref="J137" r:id="rId94" xr:uid="{0D32E168-C3A5-40AE-97A1-66797796C1A9}"/>
    <hyperlink ref="J142" r:id="rId95" xr:uid="{61878D16-7C57-4938-B5FD-95E64D46B74F}"/>
    <hyperlink ref="J143" r:id="rId96" xr:uid="{2C3E7295-2F5F-473A-AE53-3731A9DED489}"/>
    <hyperlink ref="J144" r:id="rId97" xr:uid="{9DAA5AF0-F194-435A-A520-C6087ABEF652}"/>
    <hyperlink ref="J145" r:id="rId98" xr:uid="{ADDD234F-51F6-4EE4-94C9-63245B9DADC4}"/>
    <hyperlink ref="J146" r:id="rId99" xr:uid="{9863E07A-0D10-429C-8314-86BFEFFAD0AE}"/>
    <hyperlink ref="J147" r:id="rId100" xr:uid="{CDC1FFC7-FEFE-45BC-A88A-BC78B178BC5A}"/>
    <hyperlink ref="J148" r:id="rId101" xr:uid="{66F04921-8F78-4D8E-B709-9EC10E13540D}"/>
    <hyperlink ref="J149" r:id="rId102" xr:uid="{1A13D19E-8149-4C8E-AF4A-E2EF1D8891E1}"/>
    <hyperlink ref="J175" r:id="rId103" xr:uid="{C937CE39-0D40-4163-9BE8-C522BFF8C12B}"/>
    <hyperlink ref="J174" r:id="rId104" xr:uid="{AF8B2E92-607E-453A-A519-71042D68717E}"/>
    <hyperlink ref="J189" r:id="rId105" xr:uid="{956FE6C5-3928-4862-85B3-59E744584769}"/>
    <hyperlink ref="J195" r:id="rId106" xr:uid="{7B6C79EC-763F-4E9D-830B-DE1CE42B121E}"/>
    <hyperlink ref="J196" r:id="rId107" xr:uid="{411EE2E0-05F5-4304-AB30-86AB22E62826}"/>
    <hyperlink ref="J197" r:id="rId108" xr:uid="{FE6EDF0A-3566-4880-8D70-661D78B14982}"/>
    <hyperlink ref="J199" r:id="rId109" xr:uid="{6F7DE4EA-57F9-4237-90DC-86165681F204}"/>
    <hyperlink ref="J200" r:id="rId110" xr:uid="{426840E3-DB16-4533-BE38-723C27F2BE28}"/>
    <hyperlink ref="J201" r:id="rId111" xr:uid="{1BBC16B3-2BA0-4F51-A7CC-C23C59CFDEA3}"/>
    <hyperlink ref="J204" r:id="rId112" xr:uid="{CF81AE3C-409C-451B-9812-5454B75C3C2B}"/>
    <hyperlink ref="J205" r:id="rId113" xr:uid="{6CA27C6A-D512-431A-8960-1E737B32D5DD}"/>
    <hyperlink ref="J206" r:id="rId114" xr:uid="{84C23378-BE7D-4C72-92DA-45DA1ED78E7C}"/>
    <hyperlink ref="J207" r:id="rId115" xr:uid="{F723815E-0ACD-4189-A5A3-96B953513FAC}"/>
    <hyperlink ref="J208" r:id="rId116" xr:uid="{569106C4-7D3F-49A5-A7A7-E8D17AC5FCF3}"/>
    <hyperlink ref="J209" r:id="rId117" xr:uid="{7EA84FDA-3FB1-447F-8EF7-A7B0FD3B9C5E}"/>
    <hyperlink ref="J210" r:id="rId118" xr:uid="{E605C410-0B7F-4E50-BF7C-873701EC2F55}"/>
    <hyperlink ref="J212" r:id="rId119" xr:uid="{4A0A8F19-A0E3-4C20-96AF-82C0E764E656}"/>
    <hyperlink ref="J215" r:id="rId120" xr:uid="{78DEC487-B728-4DC0-BEDF-BE6D4BA076A7}"/>
    <hyperlink ref="J216" r:id="rId121" xr:uid="{F0C327C9-FC1B-462F-9C88-848EECE63778}"/>
    <hyperlink ref="J217" r:id="rId122" xr:uid="{9E784D98-642C-477E-B44C-89CB03149FE9}"/>
    <hyperlink ref="J218" r:id="rId123" xr:uid="{316790ED-D5FB-49DB-9D08-7DAB6AF81C53}"/>
    <hyperlink ref="J220" r:id="rId124" xr:uid="{5CF2BB0D-82B7-4D62-9BFC-DED5E32D90B9}"/>
    <hyperlink ref="J221" r:id="rId125" xr:uid="{9C47900C-E94B-4149-95A8-06E7254B56B3}"/>
    <hyperlink ref="J222" r:id="rId126" xr:uid="{A8731976-16A7-49A5-985F-40331E81E5B6}"/>
    <hyperlink ref="J225" r:id="rId127" xr:uid="{38A29C5A-9687-4456-8722-479F8C5E01D8}"/>
    <hyperlink ref="J226" r:id="rId128" xr:uid="{9E64E49F-4568-4BCB-892B-1C50B1D5B8BA}"/>
    <hyperlink ref="J227" r:id="rId129" xr:uid="{9532F4F9-881D-45A9-8F95-43EE62B4CBB0}"/>
    <hyperlink ref="J229" r:id="rId130" xr:uid="{F8CC9852-F8F0-427D-98BF-8F1262064B5A}"/>
    <hyperlink ref="J231" r:id="rId131" xr:uid="{2004CCF4-A8DF-4BC5-855D-BB5E4DBAEF77}"/>
    <hyperlink ref="J233" r:id="rId132" xr:uid="{2F238AE7-B225-4428-9347-F47BF16DDCF0}"/>
    <hyperlink ref="J236" r:id="rId133" xr:uid="{5540D47B-8830-4510-9FE1-ACCAEADEC1F1}"/>
    <hyperlink ref="J237" r:id="rId134" xr:uid="{1DCF6B1F-8FD5-4656-BA57-9518C95A76E9}"/>
    <hyperlink ref="J238" r:id="rId135" xr:uid="{6999D102-212D-4D82-AD75-C080D2CC5FA0}"/>
    <hyperlink ref="J242" r:id="rId136" xr:uid="{E580D121-B632-446C-84DA-BA6595C0D636}"/>
    <hyperlink ref="J243" r:id="rId137" xr:uid="{6224201B-6EE9-47F6-BF2A-9420E9B81C10}"/>
    <hyperlink ref="J244" r:id="rId138" xr:uid="{3FEE6F7E-DC79-4300-B87F-4AE44B18B8CC}"/>
    <hyperlink ref="J245" r:id="rId139" xr:uid="{585FE6A9-A75F-4DBF-AD75-B57351ED48BD}"/>
    <hyperlink ref="J248" r:id="rId140" xr:uid="{CB4B5F4D-E0F7-4AE6-B2A0-AE4812128675}"/>
    <hyperlink ref="J249" r:id="rId141" xr:uid="{0DA925B7-90A7-485D-A2F6-354B2D5AE41B}"/>
    <hyperlink ref="J251" r:id="rId142" xr:uid="{282101F0-1BD1-4FE7-A9CC-10D8C68803A7}"/>
    <hyperlink ref="J252" r:id="rId143" xr:uid="{D2BFCC4A-4507-46B9-90A0-75A2993EEB91}"/>
    <hyperlink ref="J253" r:id="rId144" xr:uid="{F159778A-8036-40D8-A3C1-4F07FDFCED1E}"/>
    <hyperlink ref="J254" r:id="rId145" xr:uid="{C02271F3-82ED-43E8-945C-FFDB9BD5F19E}"/>
    <hyperlink ref="J255" r:id="rId146" xr:uid="{4876B962-42D1-463A-94DE-69090949F157}"/>
    <hyperlink ref="J256" r:id="rId147" xr:uid="{E0439ECE-0160-46B9-9681-9A5CD12652A0}"/>
    <hyperlink ref="J259" r:id="rId148" xr:uid="{56BD2BD0-23D2-422F-8E0D-39AA748E0739}"/>
    <hyperlink ref="J260" r:id="rId149" xr:uid="{7CDADB0A-E7CA-411F-9AF9-402E6B16B32B}"/>
    <hyperlink ref="J261" r:id="rId150" xr:uid="{1C9C1DB0-8A53-4EE2-BDC2-854664CA57C1}"/>
    <hyperlink ref="J262" r:id="rId151" xr:uid="{1F4A0A01-A0EC-4085-BF92-24F632926D29}"/>
    <hyperlink ref="J263" r:id="rId152" xr:uid="{890E341E-9924-4EF7-84CC-1E2A954F1C16}"/>
    <hyperlink ref="J264" r:id="rId153" xr:uid="{5ADEFE30-7BF1-4BD1-A1DC-C92CE299DB47}"/>
    <hyperlink ref="J265" r:id="rId154" xr:uid="{527C9D7B-2D88-422B-9116-5CDE079B2BD6}"/>
    <hyperlink ref="J266" r:id="rId155" xr:uid="{411AA4B0-3D77-4526-BC9D-1E160D997CF5}"/>
    <hyperlink ref="J269" r:id="rId156" xr:uid="{5EB7258B-752D-4626-AE8C-66F54E67FF33}"/>
    <hyperlink ref="J270" r:id="rId157" xr:uid="{4B00DAD8-4E0C-4E4C-A9EC-2B33B6C3B5A7}"/>
    <hyperlink ref="J271" r:id="rId158" xr:uid="{D0F2E65D-0E46-4E3D-AE66-C00FFEF96902}"/>
    <hyperlink ref="J274" r:id="rId159" xr:uid="{CD6D862F-9251-48F5-B014-704CCD080AB4}"/>
    <hyperlink ref="J272" r:id="rId160" xr:uid="{7C3F1FEB-DBF0-4596-8F6C-DEC9BF5B028C}"/>
    <hyperlink ref="J278" r:id="rId161" xr:uid="{6C98454A-7C6B-4C18-ADAF-1D0CF02C4EB3}"/>
    <hyperlink ref="J279" r:id="rId162" xr:uid="{1DED05A6-EC52-4A91-AD5C-1FECBA104804}"/>
    <hyperlink ref="J280" r:id="rId163" xr:uid="{496A372D-2B23-4782-A3B9-933721C64EAB}"/>
    <hyperlink ref="J281" r:id="rId164" xr:uid="{FBD3C5D5-FEC3-4C4A-A784-742833749E17}"/>
    <hyperlink ref="J282" r:id="rId165" xr:uid="{2A3DF94E-289E-419F-AE03-A759AD65DE4D}"/>
    <hyperlink ref="J283" r:id="rId166" xr:uid="{694493C9-DFB3-49C8-99F6-453B4B45B966}"/>
    <hyperlink ref="J284" r:id="rId167" xr:uid="{F93597CD-4D1D-49B5-8191-4A681D3C6067}"/>
    <hyperlink ref="J286" r:id="rId168" display="https://daneshjookit.com/%D9%85%DA%A9%D8%A7%D9%86%DB%8C%DA%A9-%D8%B1%D8%A8%D8%A7%D8%AA%DB%8C%DA%A9-robotic/%D8%A7%D9%86%D9%88%D8%A7%D8%B9-%D9%85%D9%88%D8%AA%D9%88%D8%B1-motor/%D8%A8%D8%B1%D8%A7%D8%B4%D9%84%D8%B3-brushless/3608-a221213t-1000kv-brushless-motor.html" xr:uid="{A8C36FA9-1002-41EA-88C2-B0DA7DFBBA59}"/>
    <hyperlink ref="J289" r:id="rId169" xr:uid="{BCA1BD3C-D157-4199-B7EC-F5EF09CE5508}"/>
    <hyperlink ref="J290" r:id="rId170" xr:uid="{754D4DB9-94AD-4EE1-9F20-343A2459FC41}"/>
    <hyperlink ref="J291" r:id="rId171" xr:uid="{FE719777-36D2-431B-88F8-D16BD33AC4F3}"/>
    <hyperlink ref="J292" r:id="rId172" xr:uid="{14BAB970-CCCA-492E-A858-BEFB6D0B0F95}"/>
    <hyperlink ref="J294" r:id="rId173" xr:uid="{6E1B46E7-6029-4ABD-BF20-FFA95DB60207}"/>
    <hyperlink ref="J295" r:id="rId174" xr:uid="{F202FE29-FAA8-4F13-B519-796B5D8298C3}"/>
    <hyperlink ref="J296" r:id="rId175" xr:uid="{1E113198-022B-43CE-9EA3-9B12F3253223}"/>
    <hyperlink ref="J297" r:id="rId176" xr:uid="{95FB6C1A-05CB-4CD6-BB4C-B6EB075B3D5D}"/>
    <hyperlink ref="J300" r:id="rId177" xr:uid="{1865C609-EB5D-48FD-BB59-CCE1E04C0F9D}"/>
    <hyperlink ref="J301" r:id="rId178" xr:uid="{5F1B823B-2EE7-4C26-9C8C-BE2BB71B1FAD}"/>
    <hyperlink ref="J304" r:id="rId179" xr:uid="{74310082-6E53-407C-ABF2-C3B0EAF8A71E}"/>
    <hyperlink ref="J307" r:id="rId180" xr:uid="{0B51D3E6-0E03-4316-8E63-3105009F05CE}"/>
    <hyperlink ref="J308" r:id="rId181" xr:uid="{02320EF1-D74A-41B1-9036-F61963FBEF32}"/>
    <hyperlink ref="J309" r:id="rId182" xr:uid="{CD7EB6D0-B6B9-4A63-B5E6-F9A091AE0FC7}"/>
    <hyperlink ref="J310" r:id="rId183" xr:uid="{7AF82AC7-3DDB-4C0B-8516-C2A2D92FD535}"/>
    <hyperlink ref="J311" r:id="rId184" xr:uid="{37930A95-0666-4CFD-8503-261792764363}"/>
    <hyperlink ref="J312" r:id="rId185" xr:uid="{A1CDAE5B-3216-4C6A-94C2-7B6721594C16}"/>
    <hyperlink ref="J313" r:id="rId186" xr:uid="{1F4A6FDF-9968-471B-A9B6-040FFE4CF510}"/>
    <hyperlink ref="J314" r:id="rId187" xr:uid="{A64DC7C6-7184-4B21-AA1A-08B4A2027AA3}"/>
    <hyperlink ref="J315" r:id="rId188" xr:uid="{639B3337-7AF9-4F0C-9B09-1970BB469A9F}"/>
    <hyperlink ref="J316" r:id="rId189" xr:uid="{236BE08D-8212-4B63-B198-0D42CA7A9A1A}"/>
    <hyperlink ref="J317" r:id="rId190" xr:uid="{770C4531-1CFF-4B49-AA2D-671D0C2A5A4A}"/>
    <hyperlink ref="J318" r:id="rId191" xr:uid="{D72969B5-AB83-4FA5-A44D-1C5376C4E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2024-10-23T10:01:14Z</dcterms:created>
  <dcterms:modified xsi:type="dcterms:W3CDTF">2024-11-27T14:30:30Z</dcterms:modified>
</cp:coreProperties>
</file>