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Devon/Google Drive/Terry's Ducks/"/>
    </mc:Choice>
  </mc:AlternateContent>
  <bookViews>
    <workbookView minimized="1" xWindow="0" yWindow="460" windowWidth="2880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16" i="1"/>
  <c r="D6" i="1"/>
  <c r="D17" i="1"/>
  <c r="E17" i="1"/>
  <c r="E6" i="1"/>
  <c r="E24" i="1"/>
  <c r="F17" i="1"/>
  <c r="F6" i="1"/>
  <c r="F24" i="1"/>
  <c r="F16" i="1"/>
  <c r="F23" i="1"/>
  <c r="E16" i="1"/>
  <c r="E23" i="1"/>
  <c r="D23" i="1"/>
  <c r="F15" i="1"/>
  <c r="F22" i="1"/>
  <c r="E15" i="1"/>
  <c r="E22" i="1"/>
  <c r="D15" i="1"/>
  <c r="D22" i="1"/>
  <c r="F10" i="1"/>
  <c r="F11" i="1"/>
  <c r="E10" i="1"/>
  <c r="E11" i="1"/>
  <c r="D10" i="1"/>
  <c r="D11" i="1"/>
  <c r="F14" i="1"/>
  <c r="F21" i="1"/>
  <c r="F13" i="1"/>
  <c r="F20" i="1"/>
  <c r="F12" i="1"/>
  <c r="F19" i="1"/>
  <c r="F18" i="1"/>
  <c r="E14" i="1"/>
  <c r="E21" i="1"/>
  <c r="E13" i="1"/>
  <c r="E20" i="1"/>
  <c r="E12" i="1"/>
  <c r="E19" i="1"/>
  <c r="D14" i="1"/>
  <c r="D21" i="1"/>
  <c r="D13" i="1"/>
  <c r="D20" i="1"/>
  <c r="D12" i="1"/>
  <c r="D19" i="1"/>
  <c r="E18" i="1"/>
  <c r="D18" i="1"/>
</calcChain>
</file>

<file path=xl/sharedStrings.xml><?xml version="1.0" encoding="utf-8"?>
<sst xmlns="http://schemas.openxmlformats.org/spreadsheetml/2006/main" count="33" uniqueCount="26">
  <si>
    <t>Rent (two bedroom)</t>
  </si>
  <si>
    <t>Wifi/water/electric</t>
  </si>
  <si>
    <t>Total Rent expense</t>
  </si>
  <si>
    <t>Cheap</t>
  </si>
  <si>
    <t>Meduim</t>
  </si>
  <si>
    <t>Fancy/expensive</t>
  </si>
  <si>
    <t xml:space="preserve">Air Bnb / week night </t>
  </si>
  <si>
    <t>Air Bnb / Weekend</t>
  </si>
  <si>
    <t>Cleaning fee</t>
  </si>
  <si>
    <t>Expenses</t>
  </si>
  <si>
    <t>Revenue per night</t>
  </si>
  <si>
    <t>Appartments</t>
  </si>
  <si>
    <t>Category</t>
  </si>
  <si>
    <t>50% full weekends, 50% weekdays</t>
  </si>
  <si>
    <t>*22/23 weekdays</t>
  </si>
  <si>
    <t>*8-9 weekend days</t>
  </si>
  <si>
    <t>75% full weekends, 50% weekdays</t>
  </si>
  <si>
    <t>75% full weekends, 75% weekdays</t>
  </si>
  <si>
    <t>100% full weekends, 75% weekdays</t>
  </si>
  <si>
    <t>100% full weekends, 50% weekdays</t>
  </si>
  <si>
    <t>Revenue per Month</t>
  </si>
  <si>
    <t>Net cost of appartment</t>
  </si>
  <si>
    <t>Appartment status</t>
  </si>
  <si>
    <t>100% full weekends, 100% weekdays</t>
  </si>
  <si>
    <t>50% full weekends, 25% weekdays</t>
  </si>
  <si>
    <t>100% full weekends, 0% weekdays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</si>
</sst>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tabSelected="1" showRuler="0" workbookViewId="0">
      <selection activeCell="F8" sqref="F8"/>
    </sheetView>
  </sheetViews>
  <sheetFormatPr baseColWidth="10" defaultRowHeight="16" x14ac:dyDescent="0.2"/>
  <cols>
    <col min="2" max="2" width="24.1640625" customWidth="1"/>
    <col min="3" max="3" width="30.5" customWidth="1"/>
    <col min="4" max="4" width="22.5" customWidth="1"/>
    <col min="5" max="5" width="18.6640625" customWidth="1"/>
    <col min="6" max="6" width="21.1640625" customWidth="1"/>
    <col min="7" max="7" width="15.83203125" customWidth="1"/>
  </cols>
  <sheetData>
    <row r="1" spans="2:8" ht="17" thickBot="1" x14ac:dyDescent="0.25"/>
    <row r="2" spans="2:8" x14ac:dyDescent="0.2">
      <c r="B2" s="7"/>
      <c r="C2" s="24" t="s">
        <v>12</v>
      </c>
      <c r="D2" s="20" t="s">
        <v>11</v>
      </c>
      <c r="E2" s="11"/>
      <c r="F2" s="12"/>
    </row>
    <row r="3" spans="2:8" ht="17" thickBot="1" x14ac:dyDescent="0.25">
      <c r="B3" s="8"/>
      <c r="C3" s="25" t="s">
        <v>22</v>
      </c>
      <c r="D3" s="21" t="s">
        <v>3</v>
      </c>
      <c r="E3" s="13" t="s">
        <v>4</v>
      </c>
      <c r="F3" s="14" t="s">
        <v>5</v>
      </c>
    </row>
    <row r="4" spans="2:8" x14ac:dyDescent="0.2">
      <c r="B4" s="4" t="s">
        <v>9</v>
      </c>
      <c r="C4" s="24" t="s">
        <v>0</v>
      </c>
      <c r="D4" s="22">
        <v>1800</v>
      </c>
      <c r="E4" s="15">
        <v>2200</v>
      </c>
      <c r="F4" s="16">
        <v>2600</v>
      </c>
      <c r="H4" t="s">
        <v>14</v>
      </c>
    </row>
    <row r="5" spans="2:8" x14ac:dyDescent="0.2">
      <c r="B5" s="5"/>
      <c r="C5" s="26" t="s">
        <v>1</v>
      </c>
      <c r="D5" s="3">
        <v>150</v>
      </c>
      <c r="E5" s="2">
        <v>150</v>
      </c>
      <c r="F5" s="17">
        <v>150</v>
      </c>
      <c r="H5" t="s">
        <v>15</v>
      </c>
    </row>
    <row r="6" spans="2:8" ht="17" thickBot="1" x14ac:dyDescent="0.25">
      <c r="B6" s="5"/>
      <c r="C6" s="25" t="s">
        <v>2</v>
      </c>
      <c r="D6" s="23">
        <f>SUM(D4:D5)</f>
        <v>1950</v>
      </c>
      <c r="E6" s="18">
        <f>SUM(E4:E5)</f>
        <v>2350</v>
      </c>
      <c r="F6" s="19">
        <f>SUM(F4:F5)</f>
        <v>2750</v>
      </c>
    </row>
    <row r="7" spans="2:8" x14ac:dyDescent="0.2">
      <c r="B7" s="5" t="s">
        <v>10</v>
      </c>
      <c r="C7" s="27" t="s">
        <v>6</v>
      </c>
      <c r="D7" s="22">
        <v>50</v>
      </c>
      <c r="E7" s="15">
        <v>65</v>
      </c>
      <c r="F7" s="16">
        <v>90</v>
      </c>
    </row>
    <row r="8" spans="2:8" x14ac:dyDescent="0.2">
      <c r="B8" s="5"/>
      <c r="C8" s="28" t="s">
        <v>7</v>
      </c>
      <c r="D8" s="3">
        <v>120</v>
      </c>
      <c r="E8" s="2">
        <v>145</v>
      </c>
      <c r="F8" s="17">
        <v>160</v>
      </c>
    </row>
    <row r="9" spans="2:8" ht="17" thickBot="1" x14ac:dyDescent="0.25">
      <c r="B9" s="5"/>
      <c r="C9" s="29" t="s">
        <v>8</v>
      </c>
      <c r="D9" s="23">
        <v>20</v>
      </c>
      <c r="E9" s="18">
        <v>25</v>
      </c>
      <c r="F9" s="19">
        <v>30</v>
      </c>
    </row>
    <row r="10" spans="2:8" x14ac:dyDescent="0.2">
      <c r="B10" s="5" t="s">
        <v>20</v>
      </c>
      <c r="C10" s="27" t="s">
        <v>24</v>
      </c>
      <c r="D10" s="22">
        <f>(D7*6)+(D8*4.5)+(6*D9)</f>
        <v>960</v>
      </c>
      <c r="E10" s="15">
        <f>(E7*6)+(E8*4.5)+(6*E9)</f>
        <v>1192.5</v>
      </c>
      <c r="F10" s="16">
        <f>(F7*6)+(F8*4.5)+(6*F9)</f>
        <v>1440</v>
      </c>
    </row>
    <row r="11" spans="2:8" x14ac:dyDescent="0.2">
      <c r="B11" s="5"/>
      <c r="C11" s="28" t="s">
        <v>13</v>
      </c>
      <c r="D11" s="3">
        <f>(D7*11.5)+(D8*4.5)+(6*D9)</f>
        <v>1235</v>
      </c>
      <c r="E11" s="2">
        <f>(E7*11.5)+(E8*4.5)+(6*E9)</f>
        <v>1550</v>
      </c>
      <c r="F11" s="17">
        <f>(F7*11.5)+(F8*4.5)+(6*F9)</f>
        <v>1935</v>
      </c>
    </row>
    <row r="12" spans="2:8" x14ac:dyDescent="0.2">
      <c r="B12" s="5"/>
      <c r="C12" s="28" t="s">
        <v>16</v>
      </c>
      <c r="D12" s="3">
        <f>(D7*11.5)+(D8*6.5)+(7*D9)</f>
        <v>1495</v>
      </c>
      <c r="E12" s="2">
        <f>(E7*11.5)+(E8*6.5)+(7*E9)</f>
        <v>1865</v>
      </c>
      <c r="F12" s="17">
        <f>(F7*11.5)+(F8*6.5)+(6*F9)</f>
        <v>2255</v>
      </c>
    </row>
    <row r="13" spans="2:8" x14ac:dyDescent="0.2">
      <c r="B13" s="5"/>
      <c r="C13" s="28" t="s">
        <v>17</v>
      </c>
      <c r="D13" s="3">
        <f>(D7*16)+(D8*6.5)+(7*D9)</f>
        <v>1720</v>
      </c>
      <c r="E13" s="2">
        <f>(E7*16)+(E8*6.5)+(7*E9)</f>
        <v>2157.5</v>
      </c>
      <c r="F13" s="17">
        <f>(F7*16)+(F8*6.5)+(6*F9)</f>
        <v>2660</v>
      </c>
    </row>
    <row r="14" spans="2:8" x14ac:dyDescent="0.2">
      <c r="B14" s="5"/>
      <c r="C14" s="28" t="s">
        <v>19</v>
      </c>
      <c r="D14" s="3">
        <f>(D7*11.5)+(D8*8.5)+(6*D9)</f>
        <v>1715</v>
      </c>
      <c r="E14" s="2">
        <f>(E7*11.5)+(E8*8.5)+(6*E9)</f>
        <v>2130</v>
      </c>
      <c r="F14" s="17">
        <f>(F7*11.5)+(F8*8.5)+(6*F9)</f>
        <v>2575</v>
      </c>
    </row>
    <row r="15" spans="2:8" x14ac:dyDescent="0.2">
      <c r="B15" s="5"/>
      <c r="C15" s="28" t="s">
        <v>18</v>
      </c>
      <c r="D15" s="3">
        <f>(D7*16)+(D8*8.5)+(7*D9)</f>
        <v>1960</v>
      </c>
      <c r="E15" s="2">
        <f>(E7*16)+(E8*8.5)+(7*E9)</f>
        <v>2447.5</v>
      </c>
      <c r="F15" s="17">
        <f>(F7*16)+(F8*8.5)+(6*F9)</f>
        <v>2980</v>
      </c>
    </row>
    <row r="16" spans="2:8" x14ac:dyDescent="0.2">
      <c r="B16" s="5"/>
      <c r="C16" s="28" t="s">
        <v>23</v>
      </c>
      <c r="D16" s="3">
        <f>(D7*22)+(D8*8.5)+(7*D9)</f>
        <v>2260</v>
      </c>
      <c r="E16" s="2">
        <f>(E7*22)+(E8*8.5)+(7*E9)</f>
        <v>2837.5</v>
      </c>
      <c r="F16" s="17">
        <f>(F7*22)+(F8*8.5)+(6*F9)</f>
        <v>3520</v>
      </c>
    </row>
    <row r="17" spans="2:6" ht="17" thickBot="1" x14ac:dyDescent="0.25">
      <c r="B17" s="5"/>
      <c r="C17" s="29" t="s">
        <v>25</v>
      </c>
      <c r="D17" s="23">
        <f>(D7*0)+(D8*8.5)+(7*D9)</f>
        <v>1160</v>
      </c>
      <c r="E17" s="18">
        <f>(E7*0)+(E8*8.5)+(7*E9)</f>
        <v>1407.5</v>
      </c>
      <c r="F17" s="19">
        <f>(F7*0)+(F8*8.5)+(6*F9)</f>
        <v>1540</v>
      </c>
    </row>
    <row r="18" spans="2:6" x14ac:dyDescent="0.2">
      <c r="B18" s="5" t="s">
        <v>21</v>
      </c>
      <c r="C18" s="27" t="s">
        <v>13</v>
      </c>
      <c r="D18" s="22">
        <f>D11-D6</f>
        <v>-715</v>
      </c>
      <c r="E18" s="15">
        <f>E11-E6</f>
        <v>-800</v>
      </c>
      <c r="F18" s="16">
        <f>F11-F6</f>
        <v>-815</v>
      </c>
    </row>
    <row r="19" spans="2:6" x14ac:dyDescent="0.2">
      <c r="B19" s="5"/>
      <c r="C19" s="28" t="s">
        <v>16</v>
      </c>
      <c r="D19" s="3">
        <f>D12-D6</f>
        <v>-455</v>
      </c>
      <c r="E19" s="2">
        <f>E12-E6</f>
        <v>-485</v>
      </c>
      <c r="F19" s="17">
        <f>F12-F6</f>
        <v>-495</v>
      </c>
    </row>
    <row r="20" spans="2:6" x14ac:dyDescent="0.2">
      <c r="B20" s="5"/>
      <c r="C20" s="28" t="s">
        <v>17</v>
      </c>
      <c r="D20" s="3">
        <f>D13-D6</f>
        <v>-230</v>
      </c>
      <c r="E20" s="2">
        <f>E13-E6</f>
        <v>-192.5</v>
      </c>
      <c r="F20" s="17">
        <f>F13-F6</f>
        <v>-90</v>
      </c>
    </row>
    <row r="21" spans="2:6" x14ac:dyDescent="0.2">
      <c r="B21" s="5"/>
      <c r="C21" s="28" t="s">
        <v>19</v>
      </c>
      <c r="D21" s="3">
        <f>D14-D6</f>
        <v>-235</v>
      </c>
      <c r="E21" s="2">
        <f>E14-E6</f>
        <v>-220</v>
      </c>
      <c r="F21" s="17">
        <f>F14-F6</f>
        <v>-175</v>
      </c>
    </row>
    <row r="22" spans="2:6" x14ac:dyDescent="0.2">
      <c r="B22" s="5"/>
      <c r="C22" s="28" t="s">
        <v>18</v>
      </c>
      <c r="D22" s="3">
        <f>D15-D6</f>
        <v>10</v>
      </c>
      <c r="E22" s="2">
        <f>E15-E6</f>
        <v>97.5</v>
      </c>
      <c r="F22" s="17">
        <f>F15-F6</f>
        <v>230</v>
      </c>
    </row>
    <row r="23" spans="2:6" ht="17" thickBot="1" x14ac:dyDescent="0.25">
      <c r="B23" s="5"/>
      <c r="C23" s="29" t="s">
        <v>23</v>
      </c>
      <c r="D23" s="23">
        <f>D16-D6</f>
        <v>310</v>
      </c>
      <c r="E23" s="18">
        <f>E16-E6</f>
        <v>487.5</v>
      </c>
      <c r="F23" s="19">
        <f>F16-F6</f>
        <v>770</v>
      </c>
    </row>
    <row r="24" spans="2:6" ht="17" thickBot="1" x14ac:dyDescent="0.25">
      <c r="B24" s="6"/>
      <c r="C24" s="1" t="s">
        <v>25</v>
      </c>
      <c r="D24" s="9">
        <f>D17-D6</f>
        <v>-790</v>
      </c>
      <c r="E24" s="10">
        <f>E17-E6</f>
        <v>-942.5</v>
      </c>
      <c r="F24" s="10">
        <f>F17-F6</f>
        <v>-1210</v>
      </c>
    </row>
  </sheetData>
  <mergeCells count="6">
    <mergeCell ref="B7:B9"/>
    <mergeCell ref="B4:B6"/>
    <mergeCell ref="D2:F2"/>
    <mergeCell ref="B2:B3"/>
    <mergeCell ref="B10:B17"/>
    <mergeCell ref="B18:B24"/>
  </mergeCells>
  <conditionalFormatting sqref="D18:F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2018-07-18T12:10:24Z</dcterms:created>
  <dcterms:modified xsi:type="dcterms:W3CDTF">2018-07-24T21:56:55Z</dcterms:modified>
</cp:coreProperties>
</file>