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0"/>
  <workbookPr hidePivotFieldList="1"/>
  <mc:AlternateContent xmlns:mc="http://schemas.openxmlformats.org/markup-compatibility/2006">
    <mc:Choice Requires="x15">
      <x15ac:absPath xmlns:x15ac="http://schemas.microsoft.com/office/spreadsheetml/2010/11/ac" url="/Users/pruebasmoviles/Documentos/"/>
    </mc:Choice>
  </mc:AlternateContent>
  <xr:revisionPtr revIDLastSave="2" documentId="8_{2ADC6894-8205-C344-B34C-AB812D912F14}" xr6:coauthVersionLast="47" xr6:coauthVersionMax="47" xr10:uidLastSave="{5990A1CE-1251-4981-99DD-2B60CAD853CE}"/>
  <bookViews>
    <workbookView xWindow="0" yWindow="500" windowWidth="30720" windowHeight="17220" firstSheet="6" activeTab="6" xr2:uid="{00000000-000D-0000-FFFF-FFFF00000000}"/>
  </bookViews>
  <sheets>
    <sheet name="RoadMap" sheetId="2" r:id="rId1"/>
    <sheet name="Tablas dinamicas" sheetId="18" r:id="rId2"/>
    <sheet name="DashBoard" sheetId="17" r:id="rId3"/>
    <sheet name="Inventario" sheetId="16" r:id="rId4"/>
    <sheet name="Informe diario" sheetId="3" r:id="rId5"/>
    <sheet name="DesfasesImpedimentos" sheetId="8" r:id="rId6"/>
    <sheet name="Ejecución" sheetId="9" r:id="rId7"/>
    <sheet name="Asignación" sheetId="10" r:id="rId8"/>
  </sheets>
  <externalReferences>
    <externalReference r:id="rId9"/>
  </externalReferences>
  <definedNames>
    <definedName name="CantidadEjecuciones">[1]Ejecuciones!$Y$3</definedName>
    <definedName name="EjecutadosAutomatizados">[1]Ejecuciones!$X$4</definedName>
    <definedName name="EjecutadosManualmente">[1]Ejecuciones!$X$3</definedName>
    <definedName name="Enfoque">[1]Configuracion!$A$9:$A$12</definedName>
    <definedName name="EstimadoEM">[1]Ejecuciones!$AA$4</definedName>
    <definedName name="Lineas">[1]Configuracion!$A$32:$A$40</definedName>
    <definedName name="NativeTimeline_Fecha_Eecución">#N/A</definedName>
    <definedName name="RealEA">[1]Ejecuciones!$AA$3</definedName>
    <definedName name="SegmentaciónDeDatos_Estado">#N/A</definedName>
    <definedName name="SegmentaciónDeDatos_Feature">#N/A</definedName>
    <definedName name="SegmentaciónDeDatos_Nombre_Casos">#N/A</definedName>
    <definedName name="TarifaAnalista">[1]Configuracion!$B$4</definedName>
  </definedNames>
  <calcPr calcId="191028"/>
  <pivotCaches>
    <pivotCache cacheId="9877" r:id="rId10"/>
    <pivotCache cacheId="9885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9879" r:id="rId15"/>
      </x15:timelineCachePivotCaches>
    </ext>
    <ext xmlns:x15="http://schemas.microsoft.com/office/spreadsheetml/2010/11/main" uri="{D0CA8CA8-9F24-4464-BF8E-62219DCF47F9}">
      <x15:timelineCacheRefs>
        <x15:timelineCacheRef r:id="rId1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8" i="9"/>
  <c r="U2" i="16"/>
  <c r="W2" i="16"/>
  <c r="R8" i="9"/>
  <c r="Q7" i="9"/>
  <c r="O7" i="9"/>
  <c r="O8" i="9"/>
  <c r="E24" i="17"/>
  <c r="C24" i="17"/>
  <c r="O16" i="18"/>
  <c r="Q16" i="18"/>
  <c r="P16" i="18"/>
  <c r="R16" i="18"/>
  <c r="R11" i="18"/>
  <c r="N11" i="18"/>
  <c r="F20" i="17" l="1"/>
  <c r="Y2" i="16"/>
  <c r="E20" i="17"/>
  <c r="D20" i="17"/>
  <c r="C20" i="17"/>
  <c r="Q8" i="9"/>
  <c r="D56" i="17"/>
  <c r="R5" i="18"/>
  <c r="J16" i="17" s="1"/>
  <c r="D35" i="17"/>
  <c r="S11" i="18"/>
  <c r="O11" i="18"/>
  <c r="R17" i="18"/>
  <c r="Q17" i="18"/>
  <c r="O17" i="18"/>
  <c r="P17" i="18"/>
  <c r="O18" i="18" l="1"/>
  <c r="P18" i="18"/>
  <c r="Q18" i="18"/>
  <c r="R18" i="18"/>
  <c r="S5" i="18"/>
</calcChain>
</file>

<file path=xl/sharedStrings.xml><?xml version="1.0" encoding="utf-8"?>
<sst xmlns="http://schemas.openxmlformats.org/spreadsheetml/2006/main" count="166" uniqueCount="115">
  <si>
    <t>Modulos</t>
  </si>
  <si>
    <t>Sistema Operativo</t>
  </si>
  <si>
    <t>Semana 1</t>
  </si>
  <si>
    <t>Semana 2</t>
  </si>
  <si>
    <t>Semana 3</t>
  </si>
  <si>
    <t>Semana 4</t>
  </si>
  <si>
    <t>Avance Andorid</t>
  </si>
  <si>
    <t>Avance iOS</t>
  </si>
  <si>
    <t>Avance por Feature/Escenario/Caso</t>
  </si>
  <si>
    <t>Manual vs Automatizado
Andorid</t>
  </si>
  <si>
    <t>Manual vs Automatizado
iOS</t>
  </si>
  <si>
    <t>Avances</t>
  </si>
  <si>
    <t>Etiquetas de fila</t>
  </si>
  <si>
    <t>Suma de Tiempo acumulado automatización (min)</t>
  </si>
  <si>
    <t>Suma de Tiempo acumulado Manual (min)</t>
  </si>
  <si>
    <t>Suma de Tiempo automatización (min)</t>
  </si>
  <si>
    <t>Suma de Tiempo Manual (min)</t>
  </si>
  <si>
    <t>Row Labels</t>
  </si>
  <si>
    <t xml:space="preserve"> % Modelo </t>
  </si>
  <si>
    <t xml:space="preserve"> % Mapeo</t>
  </si>
  <si>
    <t>% Construcción</t>
  </si>
  <si>
    <t>% Estabilización</t>
  </si>
  <si>
    <t>% Modelo</t>
  </si>
  <si>
    <t>% Mapeo</t>
  </si>
  <si>
    <t/>
  </si>
  <si>
    <t>Avance Android</t>
  </si>
  <si>
    <t>Ejecución manual (min)</t>
  </si>
  <si>
    <t>Ejecución automatizada (min)</t>
  </si>
  <si>
    <t>Cuenta de Feature</t>
  </si>
  <si>
    <t># Casos</t>
  </si>
  <si>
    <t>% Avance general</t>
  </si>
  <si>
    <t>% Avance pendiente</t>
  </si>
  <si>
    <t>Configuración inicial</t>
  </si>
  <si>
    <t>(blank)</t>
  </si>
  <si>
    <t>&lt;1/01/05</t>
  </si>
  <si>
    <t>(en blanco)</t>
  </si>
  <si>
    <t>Grand Total</t>
  </si>
  <si>
    <t>Total general</t>
  </si>
  <si>
    <t>Restante avance Android</t>
  </si>
  <si>
    <t>Restante avance iOS</t>
  </si>
  <si>
    <t>Avance por estado</t>
  </si>
  <si>
    <t>Finalizado</t>
  </si>
  <si>
    <t>En progreso</t>
  </si>
  <si>
    <t>Sin iniciar</t>
  </si>
  <si>
    <t>Bloqueado</t>
  </si>
  <si>
    <t>Cantidad</t>
  </si>
  <si>
    <t>%Avance</t>
  </si>
  <si>
    <t>%Faltante</t>
  </si>
  <si>
    <t>Cuenta de Estado</t>
  </si>
  <si>
    <t>Filtros</t>
  </si>
  <si>
    <t>Terminados</t>
  </si>
  <si>
    <t>En Proceso</t>
  </si>
  <si>
    <t>Pendientes</t>
  </si>
  <si>
    <t>No viables</t>
  </si>
  <si>
    <t>Funcionalidades</t>
  </si>
  <si>
    <t>Escenarios</t>
  </si>
  <si>
    <t>PORCENTAJE DE AVANCE  
AUTOMATIZACION DE FLUJOS E2E APP MÓVILES - CORE
App Mundo Rimac</t>
  </si>
  <si>
    <t>Feature</t>
  </si>
  <si>
    <t>Escenario</t>
  </si>
  <si>
    <t>Nombre Casos</t>
  </si>
  <si>
    <t>Estado</t>
  </si>
  <si>
    <t>Descripción</t>
  </si>
  <si>
    <t>Gherkin</t>
  </si>
  <si>
    <t>Tags</t>
  </si>
  <si>
    <t>% Modelo Android</t>
  </si>
  <si>
    <t>% Modelo iOs</t>
  </si>
  <si>
    <t>% Mapeo Android</t>
  </si>
  <si>
    <t>% Mapeo iOS</t>
  </si>
  <si>
    <t>% Construcción Andorid</t>
  </si>
  <si>
    <t>% Construcción iOS</t>
  </si>
  <si>
    <t>% Estabilización Android</t>
  </si>
  <si>
    <t>% Estabilización iOS</t>
  </si>
  <si>
    <t>% Avance Android</t>
  </si>
  <si>
    <t>% Avance iOS</t>
  </si>
  <si>
    <t>% Avance General</t>
  </si>
  <si>
    <t>Horas estimadas</t>
  </si>
  <si>
    <t>Horas reales</t>
  </si>
  <si>
    <t>Ejecución manual Android</t>
  </si>
  <si>
    <t>Ejecución manual iOS</t>
  </si>
  <si>
    <t>Ejecución automatizada Android</t>
  </si>
  <si>
    <t>Ejecución automatizada iOS</t>
  </si>
  <si>
    <t>Comentarios</t>
  </si>
  <si>
    <t>CONTROL DE TIEMPOS 
AUTOMATIZACION DE FLUJOS E2E APP MÓVILES - CORE
App RIMAC (Android - IOS)</t>
  </si>
  <si>
    <t>DATOS GENERALES</t>
  </si>
  <si>
    <t>Fecha</t>
  </si>
  <si>
    <t>Analista de pruebas</t>
  </si>
  <si>
    <t>tiempo</t>
  </si>
  <si>
    <t>%
Avance Andorid</t>
  </si>
  <si>
    <t>%
Avance iOS</t>
  </si>
  <si>
    <t>DESFACES/IMPEDIMENTOS 
AUTOMATIZACION DE FLUJOS E2E APP MÓVILES - CORE
App  &lt;cliente&gt;</t>
  </si>
  <si>
    <t>Id</t>
  </si>
  <si>
    <t>Causal de desfase</t>
  </si>
  <si>
    <t>Responsable de la ocurrencia desfase</t>
  </si>
  <si>
    <t>Plataforma</t>
  </si>
  <si>
    <t>Tipo</t>
  </si>
  <si>
    <t>Horas Desfase</t>
  </si>
  <si>
    <t>Observaciones</t>
  </si>
  <si>
    <t>EJECUCIÓN 
AUTOMATIZACION DE FLUJOS E2E APP MÓVILES - CORE
App &lt;cliente&gt;</t>
  </si>
  <si>
    <t>Id Ejecución</t>
  </si>
  <si>
    <t>Fecha Eecución</t>
  </si>
  <si>
    <t>Sprint</t>
  </si>
  <si>
    <t>Total Casos</t>
  </si>
  <si>
    <t>OK</t>
  </si>
  <si>
    <t>Fallido</t>
  </si>
  <si>
    <t>Bloqueantes</t>
  </si>
  <si>
    <t>% Eficiencia</t>
  </si>
  <si>
    <t>Tiempo configuración robot (min)</t>
  </si>
  <si>
    <t>Tiempo configuración Data (min)</t>
  </si>
  <si>
    <t>Tiempo Ejecución Automatizada (min)</t>
  </si>
  <si>
    <t>Tiempo revisión evidencia (min)</t>
  </si>
  <si>
    <t>Tiempo automatización (min)</t>
  </si>
  <si>
    <t>Tiempo Manual (min)</t>
  </si>
  <si>
    <t>Tiempo acumulado automatización (min)</t>
  </si>
  <si>
    <t>Tiempo acumulado Manual (min)</t>
  </si>
  <si>
    <t>ASIGNACIÓN DE FLUJOS
AUTOMATIZACION DE FLUJOS E2E APP MÓVILES - CORE
App Nativa RIMAC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</si>
</sst>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.m"/>
  </numFmts>
  <fonts count="37">
    <font>
      <sz val="10"/>
      <color rgb="FF000000"/>
      <name val="Arial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Ebrima"/>
    </font>
    <font>
      <b/>
      <sz val="12"/>
      <color theme="1"/>
      <name val="Ebrima"/>
    </font>
    <font>
      <b/>
      <sz val="10"/>
      <color theme="0"/>
      <name val="Ebrima"/>
    </font>
    <font>
      <b/>
      <sz val="10"/>
      <color theme="1"/>
      <name val="Ebrima"/>
    </font>
    <font>
      <b/>
      <sz val="10"/>
      <color rgb="FFFF0000"/>
      <name val="Ebrima"/>
    </font>
    <font>
      <sz val="10"/>
      <color theme="1"/>
      <name val="Century Gothic"/>
      <family val="1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Ebrima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8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sz val="9"/>
      <color theme="0"/>
      <name val="Arial"/>
      <family val="2"/>
      <scheme val="minor"/>
    </font>
    <font>
      <sz val="11"/>
      <color theme="0"/>
      <name val="Arial Narrow"/>
      <family val="2"/>
    </font>
    <font>
      <sz val="14"/>
      <color theme="1"/>
      <name val="Arial"/>
      <family val="2"/>
      <scheme val="minor"/>
    </font>
    <font>
      <sz val="11"/>
      <name val="Arial Narrow"/>
      <family val="2"/>
    </font>
    <font>
      <sz val="8"/>
      <name val="Arial"/>
      <family val="2"/>
    </font>
    <font>
      <sz val="18"/>
      <color rgb="FF000000"/>
      <name val="Chalkduster"/>
      <family val="2"/>
    </font>
    <font>
      <sz val="14"/>
      <color rgb="FF000000"/>
      <name val="Chalkduster"/>
      <family val="2"/>
    </font>
    <font>
      <b/>
      <sz val="48"/>
      <color theme="7" tint="0.3999755851924192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36"/>
      <color theme="1"/>
      <name val="Arial"/>
      <family val="2"/>
      <scheme val="minor"/>
    </font>
    <font>
      <b/>
      <sz val="28"/>
      <color theme="4"/>
      <name val="Arial"/>
      <family val="2"/>
      <scheme val="minor"/>
    </font>
    <font>
      <b/>
      <sz val="72"/>
      <color theme="4"/>
      <name val="Aharoni Bold"/>
    </font>
    <font>
      <b/>
      <sz val="12"/>
      <color theme="1"/>
      <name val="Arial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  <charset val="1"/>
    </font>
    <font>
      <b/>
      <sz val="48"/>
      <color theme="7" tint="0.39997558519241921"/>
      <name val="Aharoni Bold"/>
    </font>
    <font>
      <b/>
      <sz val="48"/>
      <color theme="4"/>
      <name val="Aharoni Bold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C6D9F0"/>
        <bgColor rgb="FFC6D9F0"/>
      </patternFill>
    </fill>
    <fill>
      <patternFill patternType="solid">
        <fgColor rgb="FFEAEEF3"/>
        <bgColor rgb="FFEAEEF3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7F7F7F"/>
      </patternFill>
    </fill>
    <fill>
      <patternFill patternType="solid">
        <fgColor theme="4" tint="0.79998168889431442"/>
        <bgColor rgb="FFC6D9F0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E7FD"/>
        <bgColor indexed="64"/>
      </patternFill>
    </fill>
  </fills>
  <borders count="9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/>
      <diagonal/>
    </border>
    <border>
      <left/>
      <right style="slantDashDot">
        <color indexed="64"/>
      </right>
      <top/>
      <bottom/>
      <diagonal/>
    </border>
    <border>
      <left/>
      <right/>
      <top style="slantDashDot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000000"/>
      </left>
      <right/>
      <top style="slantDashDot">
        <color indexed="64"/>
      </top>
      <bottom/>
      <diagonal/>
    </border>
    <border>
      <left/>
      <right style="medium">
        <color rgb="FF000000"/>
      </right>
      <top style="slantDash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9" fontId="13" fillId="0" borderId="0" applyFont="0" applyFill="0" applyBorder="0" applyAlignment="0" applyProtection="0"/>
    <xf numFmtId="0" fontId="15" fillId="0" borderId="17"/>
    <xf numFmtId="9" fontId="15" fillId="0" borderId="17" applyFont="0" applyFill="0" applyBorder="0" applyAlignment="0" applyProtection="0"/>
  </cellStyleXfs>
  <cellXfs count="236">
    <xf numFmtId="0" fontId="0" fillId="0" borderId="0" xfId="0"/>
    <xf numFmtId="0" fontId="2" fillId="0" borderId="0" xfId="0" applyFont="1" applyAlignment="1">
      <alignment horizontal="center" vertical="center" wrapText="1"/>
    </xf>
    <xf numFmtId="14" fontId="1" fillId="0" borderId="14" xfId="0" applyNumberFormat="1" applyFont="1" applyBorder="1" applyAlignment="1">
      <alignment vertical="center" wrapText="1"/>
    </xf>
    <xf numFmtId="9" fontId="1" fillId="0" borderId="14" xfId="0" applyNumberFormat="1" applyFont="1" applyBorder="1" applyAlignment="1">
      <alignment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 wrapText="1"/>
    </xf>
    <xf numFmtId="0" fontId="1" fillId="0" borderId="18" xfId="0" applyFont="1" applyBorder="1"/>
    <xf numFmtId="0" fontId="5" fillId="3" borderId="17" xfId="0" applyFont="1" applyFill="1" applyBorder="1"/>
    <xf numFmtId="0" fontId="9" fillId="3" borderId="17" xfId="0" applyFont="1" applyFill="1" applyBorder="1"/>
    <xf numFmtId="0" fontId="8" fillId="5" borderId="7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15" fillId="0" borderId="17" xfId="2"/>
    <xf numFmtId="0" fontId="15" fillId="0" borderId="20" xfId="2" applyBorder="1"/>
    <xf numFmtId="0" fontId="15" fillId="0" borderId="22" xfId="2" applyBorder="1"/>
    <xf numFmtId="0" fontId="15" fillId="0" borderId="23" xfId="2" applyBorder="1"/>
    <xf numFmtId="0" fontId="15" fillId="7" borderId="17" xfId="2" applyFill="1"/>
    <xf numFmtId="0" fontId="15" fillId="7" borderId="23" xfId="2" applyFill="1" applyBorder="1"/>
    <xf numFmtId="0" fontId="18" fillId="7" borderId="17" xfId="2" applyFont="1" applyFill="1" applyAlignment="1">
      <alignment vertical="center"/>
    </xf>
    <xf numFmtId="0" fontId="19" fillId="0" borderId="17" xfId="2" applyFont="1" applyAlignment="1">
      <alignment horizontal="center" vertical="center"/>
    </xf>
    <xf numFmtId="0" fontId="15" fillId="0" borderId="25" xfId="2" applyBorder="1"/>
    <xf numFmtId="0" fontId="8" fillId="5" borderId="2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0" applyNumberFormat="1"/>
    <xf numFmtId="0" fontId="0" fillId="12" borderId="0" xfId="0" applyFill="1"/>
    <xf numFmtId="0" fontId="8" fillId="11" borderId="17" xfId="0" applyFont="1" applyFill="1" applyBorder="1" applyAlignment="1">
      <alignment vertical="center" wrapText="1"/>
    </xf>
    <xf numFmtId="0" fontId="8" fillId="11" borderId="40" xfId="0" applyFont="1" applyFill="1" applyBorder="1" applyAlignment="1">
      <alignment vertical="center" wrapText="1"/>
    </xf>
    <xf numFmtId="0" fontId="8" fillId="11" borderId="29" xfId="0" applyFont="1" applyFill="1" applyBorder="1" applyAlignment="1">
      <alignment vertical="center" wrapText="1"/>
    </xf>
    <xf numFmtId="0" fontId="8" fillId="11" borderId="38" xfId="0" applyFont="1" applyFill="1" applyBorder="1" applyAlignment="1">
      <alignment vertical="center" wrapText="1"/>
    </xf>
    <xf numFmtId="0" fontId="8" fillId="11" borderId="28" xfId="0" applyFont="1" applyFill="1" applyBorder="1" applyAlignment="1">
      <alignment vertical="center" wrapText="1"/>
    </xf>
    <xf numFmtId="0" fontId="8" fillId="11" borderId="47" xfId="0" applyFont="1" applyFill="1" applyBorder="1" applyAlignment="1">
      <alignment vertical="center" wrapText="1"/>
    </xf>
    <xf numFmtId="0" fontId="8" fillId="11" borderId="48" xfId="0" applyFont="1" applyFill="1" applyBorder="1" applyAlignment="1">
      <alignment vertical="center" wrapText="1"/>
    </xf>
    <xf numFmtId="0" fontId="8" fillId="11" borderId="49" xfId="0" applyFont="1" applyFill="1" applyBorder="1" applyAlignment="1">
      <alignment vertical="center" wrapText="1"/>
    </xf>
    <xf numFmtId="0" fontId="8" fillId="11" borderId="38" xfId="0" applyFont="1" applyFill="1" applyBorder="1" applyAlignment="1">
      <alignment horizontal="center" vertical="center" wrapText="1"/>
    </xf>
    <xf numFmtId="9" fontId="0" fillId="0" borderId="0" xfId="1" applyFont="1" applyAlignment="1"/>
    <xf numFmtId="14" fontId="1" fillId="0" borderId="10" xfId="0" applyNumberFormat="1" applyFont="1" applyBorder="1"/>
    <xf numFmtId="0" fontId="1" fillId="0" borderId="19" xfId="0" applyFont="1" applyBorder="1" applyAlignment="1">
      <alignment horizontal="center" vertical="center"/>
    </xf>
    <xf numFmtId="1" fontId="1" fillId="0" borderId="19" xfId="1" applyNumberFormat="1" applyFont="1" applyBorder="1" applyAlignment="1">
      <alignment horizontal="center" vertical="center"/>
    </xf>
    <xf numFmtId="1" fontId="1" fillId="9" borderId="19" xfId="1" applyNumberFormat="1" applyFont="1" applyFill="1" applyBorder="1" applyAlignment="1">
      <alignment horizontal="center" vertical="center"/>
    </xf>
    <xf numFmtId="9" fontId="1" fillId="9" borderId="19" xfId="1" applyFont="1" applyFill="1" applyBorder="1" applyAlignment="1">
      <alignment horizontal="center" vertical="center"/>
    </xf>
    <xf numFmtId="10" fontId="0" fillId="0" borderId="0" xfId="0" applyNumberFormat="1"/>
    <xf numFmtId="0" fontId="0" fillId="12" borderId="0" xfId="0" applyFill="1" applyAlignment="1">
      <alignment horizontal="center"/>
    </xf>
    <xf numFmtId="0" fontId="0" fillId="12" borderId="0" xfId="0" applyFill="1" applyAlignment="1">
      <alignment vertical="center" wrapText="1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3" fillId="8" borderId="44" xfId="0" applyFont="1" applyFill="1" applyBorder="1" applyAlignment="1">
      <alignment vertical="center" wrapText="1"/>
    </xf>
    <xf numFmtId="0" fontId="21" fillId="0" borderId="17" xfId="2" applyFont="1" applyAlignment="1">
      <alignment vertical="center"/>
    </xf>
    <xf numFmtId="9" fontId="26" fillId="7" borderId="17" xfId="2" applyNumberFormat="1" applyFont="1" applyFill="1" applyAlignment="1">
      <alignment vertical="center"/>
    </xf>
    <xf numFmtId="0" fontId="26" fillId="7" borderId="17" xfId="2" applyFont="1" applyFill="1" applyAlignment="1">
      <alignment vertical="center"/>
    </xf>
    <xf numFmtId="9" fontId="29" fillId="7" borderId="17" xfId="2" applyNumberFormat="1" applyFont="1" applyFill="1" applyAlignment="1">
      <alignment vertical="center"/>
    </xf>
    <xf numFmtId="0" fontId="30" fillId="7" borderId="17" xfId="2" applyFont="1" applyFill="1" applyAlignment="1">
      <alignment vertical="center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3" fillId="0" borderId="0" xfId="0" applyFont="1"/>
    <xf numFmtId="0" fontId="3" fillId="8" borderId="44" xfId="0" applyFont="1" applyFill="1" applyBorder="1"/>
    <xf numFmtId="0" fontId="5" fillId="2" borderId="17" xfId="0" applyFont="1" applyFill="1" applyBorder="1"/>
    <xf numFmtId="0" fontId="5" fillId="3" borderId="17" xfId="0" applyFont="1" applyFill="1" applyBorder="1" applyAlignment="1">
      <alignment vertical="center"/>
    </xf>
    <xf numFmtId="0" fontId="5" fillId="3" borderId="11" xfId="0" applyFont="1" applyFill="1" applyBorder="1"/>
    <xf numFmtId="0" fontId="5" fillId="3" borderId="16" xfId="0" applyFont="1" applyFill="1" applyBorder="1"/>
    <xf numFmtId="0" fontId="5" fillId="3" borderId="5" xfId="0" applyFont="1" applyFill="1" applyBorder="1"/>
    <xf numFmtId="0" fontId="5" fillId="3" borderId="17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wrapText="1"/>
    </xf>
    <xf numFmtId="1" fontId="1" fillId="0" borderId="7" xfId="0" applyNumberFormat="1" applyFont="1" applyBorder="1"/>
    <xf numFmtId="0" fontId="0" fillId="0" borderId="0" xfId="0" applyAlignment="1">
      <alignment horizontal="left" indent="3"/>
    </xf>
    <xf numFmtId="0" fontId="5" fillId="3" borderId="17" xfId="0" applyFont="1" applyFill="1" applyBorder="1" applyAlignment="1">
      <alignment horizontal="left" vertical="center" wrapText="1"/>
    </xf>
    <xf numFmtId="0" fontId="10" fillId="6" borderId="15" xfId="0" applyFont="1" applyFill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9" fontId="2" fillId="0" borderId="39" xfId="1" applyFont="1" applyBorder="1" applyAlignment="1">
      <alignment horizontal="left" vertical="center" wrapText="1"/>
    </xf>
    <xf numFmtId="9" fontId="34" fillId="15" borderId="31" xfId="0" applyNumberFormat="1" applyFont="1" applyFill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1" fillId="0" borderId="14" xfId="0" applyNumberFormat="1" applyFont="1" applyBorder="1" applyAlignment="1">
      <alignment vertical="center" wrapText="1"/>
    </xf>
    <xf numFmtId="10" fontId="1" fillId="0" borderId="14" xfId="0" applyNumberFormat="1" applyFont="1" applyBorder="1" applyAlignment="1">
      <alignment vertical="center" wrapText="1"/>
    </xf>
    <xf numFmtId="0" fontId="8" fillId="5" borderId="11" xfId="0" applyFont="1" applyFill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/>
    </xf>
    <xf numFmtId="0" fontId="2" fillId="0" borderId="34" xfId="0" applyFont="1" applyBorder="1"/>
    <xf numFmtId="0" fontId="0" fillId="0" borderId="17" xfId="0" applyBorder="1"/>
    <xf numFmtId="0" fontId="2" fillId="0" borderId="17" xfId="0" applyFont="1" applyBorder="1" applyAlignment="1">
      <alignment horizontal="center" vertical="center" wrapText="1"/>
    </xf>
    <xf numFmtId="0" fontId="2" fillId="0" borderId="56" xfId="0" applyFont="1" applyBorder="1"/>
    <xf numFmtId="0" fontId="2" fillId="0" borderId="57" xfId="0" applyFont="1" applyBorder="1"/>
    <xf numFmtId="0" fontId="2" fillId="13" borderId="58" xfId="0" applyFont="1" applyFill="1" applyBorder="1"/>
    <xf numFmtId="0" fontId="2" fillId="0" borderId="59" xfId="0" applyFont="1" applyBorder="1"/>
    <xf numFmtId="0" fontId="2" fillId="0" borderId="60" xfId="0" applyFont="1" applyBorder="1"/>
    <xf numFmtId="0" fontId="2" fillId="0" borderId="61" xfId="0" applyFont="1" applyBorder="1"/>
    <xf numFmtId="0" fontId="2" fillId="14" borderId="62" xfId="0" applyFont="1" applyFill="1" applyBorder="1"/>
    <xf numFmtId="0" fontId="2" fillId="13" borderId="62" xfId="0" applyFont="1" applyFill="1" applyBorder="1"/>
    <xf numFmtId="0" fontId="2" fillId="0" borderId="63" xfId="0" applyFont="1" applyBorder="1"/>
    <xf numFmtId="0" fontId="2" fillId="13" borderId="64" xfId="0" applyFont="1" applyFill="1" applyBorder="1"/>
    <xf numFmtId="0" fontId="2" fillId="0" borderId="65" xfId="0" applyFont="1" applyBorder="1"/>
    <xf numFmtId="0" fontId="2" fillId="0" borderId="66" xfId="0" applyFont="1" applyBorder="1"/>
    <xf numFmtId="0" fontId="2" fillId="0" borderId="67" xfId="0" applyFont="1" applyBorder="1"/>
    <xf numFmtId="0" fontId="2" fillId="0" borderId="68" xfId="0" applyFont="1" applyBorder="1"/>
    <xf numFmtId="0" fontId="2" fillId="0" borderId="70" xfId="0" applyFont="1" applyBorder="1"/>
    <xf numFmtId="0" fontId="2" fillId="14" borderId="53" xfId="0" applyFont="1" applyFill="1" applyBorder="1"/>
    <xf numFmtId="0" fontId="2" fillId="0" borderId="71" xfId="0" applyFont="1" applyBorder="1"/>
    <xf numFmtId="0" fontId="2" fillId="13" borderId="72" xfId="0" applyFont="1" applyFill="1" applyBorder="1"/>
    <xf numFmtId="0" fontId="2" fillId="14" borderId="73" xfId="0" applyFont="1" applyFill="1" applyBorder="1"/>
    <xf numFmtId="0" fontId="2" fillId="0" borderId="74" xfId="0" applyFont="1" applyBorder="1"/>
    <xf numFmtId="0" fontId="2" fillId="0" borderId="62" xfId="0" applyFont="1" applyBorder="1"/>
    <xf numFmtId="0" fontId="2" fillId="13" borderId="75" xfId="0" applyFont="1" applyFill="1" applyBorder="1"/>
    <xf numFmtId="0" fontId="2" fillId="0" borderId="76" xfId="0" applyFont="1" applyBorder="1"/>
    <xf numFmtId="0" fontId="3" fillId="0" borderId="20" xfId="0" applyFont="1" applyBorder="1" applyAlignment="1">
      <alignment horizontal="center" vertical="center" wrapText="1"/>
    </xf>
    <xf numFmtId="0" fontId="2" fillId="0" borderId="80" xfId="0" applyFont="1" applyBorder="1"/>
    <xf numFmtId="0" fontId="2" fillId="0" borderId="81" xfId="0" applyFont="1" applyBorder="1"/>
    <xf numFmtId="0" fontId="2" fillId="0" borderId="82" xfId="0" applyFont="1" applyBorder="1"/>
    <xf numFmtId="0" fontId="3" fillId="0" borderId="83" xfId="0" applyFont="1" applyBorder="1" applyAlignment="1">
      <alignment horizontal="center" vertical="center" wrapText="1"/>
    </xf>
    <xf numFmtId="0" fontId="0" fillId="0" borderId="77" xfId="0" applyBorder="1" applyAlignment="1">
      <alignment horizontal="left"/>
    </xf>
    <xf numFmtId="0" fontId="0" fillId="0" borderId="78" xfId="0" applyBorder="1" applyAlignment="1">
      <alignment horizontal="left"/>
    </xf>
    <xf numFmtId="0" fontId="0" fillId="0" borderId="79" xfId="0" applyBorder="1" applyAlignment="1">
      <alignment horizontal="left"/>
    </xf>
    <xf numFmtId="0" fontId="0" fillId="0" borderId="86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2" xfId="0" applyBorder="1" applyAlignment="1">
      <alignment horizontal="center"/>
    </xf>
    <xf numFmtId="0" fontId="31" fillId="0" borderId="88" xfId="0" applyFont="1" applyBorder="1" applyAlignment="1">
      <alignment horizontal="left"/>
    </xf>
    <xf numFmtId="0" fontId="31" fillId="0" borderId="86" xfId="0" applyFont="1" applyBorder="1" applyAlignment="1">
      <alignment horizontal="left"/>
    </xf>
    <xf numFmtId="0" fontId="0" fillId="0" borderId="86" xfId="0" applyBorder="1"/>
    <xf numFmtId="0" fontId="0" fillId="0" borderId="87" xfId="0" applyBorder="1"/>
    <xf numFmtId="0" fontId="8" fillId="5" borderId="13" xfId="0" applyFont="1" applyFill="1" applyBorder="1" applyAlignment="1">
      <alignment horizontal="center" vertical="center" wrapText="1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9" fontId="28" fillId="7" borderId="17" xfId="2" applyNumberFormat="1" applyFont="1" applyFill="1" applyAlignment="1">
      <alignment horizontal="center" vertical="center"/>
    </xf>
    <xf numFmtId="1" fontId="0" fillId="0" borderId="0" xfId="0" applyNumberFormat="1"/>
    <xf numFmtId="1" fontId="17" fillId="7" borderId="17" xfId="2" applyNumberFormat="1" applyFont="1" applyFill="1" applyAlignment="1">
      <alignment horizontal="center" vertical="center"/>
    </xf>
    <xf numFmtId="1" fontId="17" fillId="0" borderId="17" xfId="2" applyNumberFormat="1" applyFont="1" applyAlignment="1">
      <alignment horizontal="center" vertical="center"/>
    </xf>
    <xf numFmtId="1" fontId="21" fillId="0" borderId="17" xfId="2" applyNumberFormat="1" applyFont="1" applyAlignment="1">
      <alignment horizontal="center" vertical="center"/>
    </xf>
    <xf numFmtId="0" fontId="2" fillId="0" borderId="36" xfId="0" quotePrefix="1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14" fontId="0" fillId="0" borderId="14" xfId="0" applyNumberFormat="1" applyBorder="1"/>
    <xf numFmtId="0" fontId="0" fillId="0" borderId="14" xfId="0" applyBorder="1"/>
    <xf numFmtId="1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14" fontId="0" fillId="0" borderId="3" xfId="0" applyNumberFormat="1" applyBorder="1"/>
    <xf numFmtId="0" fontId="0" fillId="0" borderId="3" xfId="0" applyBorder="1"/>
    <xf numFmtId="0" fontId="3" fillId="0" borderId="2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51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3" fillId="8" borderId="52" xfId="0" applyFont="1" applyFill="1" applyBorder="1" applyAlignment="1">
      <alignment horizontal="center"/>
    </xf>
    <xf numFmtId="9" fontId="0" fillId="0" borderId="50" xfId="1" applyFont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27" fillId="0" borderId="17" xfId="2" applyFont="1" applyAlignment="1">
      <alignment horizontal="center" vertical="center"/>
    </xf>
    <xf numFmtId="0" fontId="20" fillId="0" borderId="17" xfId="2" applyFont="1" applyAlignment="1">
      <alignment horizontal="left"/>
    </xf>
    <xf numFmtId="0" fontId="22" fillId="7" borderId="17" xfId="2" applyFont="1" applyFill="1" applyAlignment="1">
      <alignment horizontal="left"/>
    </xf>
    <xf numFmtId="3" fontId="21" fillId="7" borderId="17" xfId="2" applyNumberFormat="1" applyFont="1" applyFill="1" applyAlignment="1">
      <alignment horizontal="center" vertical="center"/>
    </xf>
    <xf numFmtId="9" fontId="35" fillId="7" borderId="17" xfId="2" applyNumberFormat="1" applyFont="1" applyFill="1" applyAlignment="1">
      <alignment horizontal="right" vertical="center"/>
    </xf>
    <xf numFmtId="0" fontId="16" fillId="0" borderId="17" xfId="2" applyFont="1" applyAlignment="1">
      <alignment horizontal="center" vertical="center" wrapText="1"/>
    </xf>
    <xf numFmtId="0" fontId="18" fillId="7" borderId="17" xfId="2" applyFont="1" applyFill="1" applyAlignment="1">
      <alignment horizontal="center" vertical="center"/>
    </xf>
    <xf numFmtId="9" fontId="36" fillId="7" borderId="17" xfId="2" applyNumberFormat="1" applyFont="1" applyFill="1" applyAlignment="1">
      <alignment horizontal="right" vertical="center"/>
    </xf>
    <xf numFmtId="9" fontId="28" fillId="7" borderId="17" xfId="2" applyNumberFormat="1" applyFont="1" applyFill="1" applyAlignment="1">
      <alignment horizontal="center" vertical="top"/>
    </xf>
    <xf numFmtId="0" fontId="19" fillId="0" borderId="17" xfId="2" applyFont="1" applyAlignment="1">
      <alignment horizontal="center" vertical="center"/>
    </xf>
    <xf numFmtId="0" fontId="17" fillId="0" borderId="17" xfId="2" applyFont="1" applyAlignment="1">
      <alignment horizontal="center" vertical="center"/>
    </xf>
    <xf numFmtId="0" fontId="7" fillId="10" borderId="45" xfId="0" applyFont="1" applyFill="1" applyBorder="1" applyAlignment="1">
      <alignment horizontal="center" vertical="center"/>
    </xf>
    <xf numFmtId="0" fontId="7" fillId="10" borderId="30" xfId="0" applyFont="1" applyFill="1" applyBorder="1" applyAlignment="1">
      <alignment horizontal="center" vertical="center"/>
    </xf>
    <xf numFmtId="0" fontId="7" fillId="10" borderId="46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14" fontId="1" fillId="0" borderId="90" xfId="0" applyNumberFormat="1" applyFont="1" applyBorder="1" applyAlignment="1">
      <alignment horizontal="center" vertical="center" wrapText="1"/>
    </xf>
    <xf numFmtId="14" fontId="1" fillId="0" borderId="91" xfId="0" applyNumberFormat="1" applyFont="1" applyBorder="1" applyAlignment="1">
      <alignment horizontal="center" vertical="center" wrapText="1"/>
    </xf>
    <xf numFmtId="14" fontId="1" fillId="0" borderId="92" xfId="0" applyNumberFormat="1" applyFont="1" applyBorder="1" applyAlignment="1">
      <alignment horizontal="center" vertical="center" wrapText="1"/>
    </xf>
    <xf numFmtId="14" fontId="1" fillId="0" borderId="62" xfId="0" applyNumberFormat="1" applyFont="1" applyBorder="1" applyAlignment="1">
      <alignment horizontal="center" vertical="center" wrapText="1"/>
    </xf>
    <xf numFmtId="14" fontId="1" fillId="0" borderId="89" xfId="0" applyNumberFormat="1" applyFont="1" applyBorder="1" applyAlignment="1">
      <alignment horizontal="center" vertical="center" wrapText="1"/>
    </xf>
    <xf numFmtId="14" fontId="1" fillId="0" borderId="64" xfId="0" applyNumberFormat="1" applyFont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vertical="center" wrapText="1"/>
    </xf>
    <xf numFmtId="0" fontId="0" fillId="0" borderId="86" xfId="0" applyBorder="1" applyAlignment="1">
      <alignment horizontal="left"/>
    </xf>
    <xf numFmtId="0" fontId="0" fillId="0" borderId="81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84" xfId="0" applyBorder="1" applyAlignment="1">
      <alignment horizontal="left"/>
    </xf>
    <xf numFmtId="0" fontId="0" fillId="0" borderId="85" xfId="0" applyBorder="1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NumberFormat="1" applyFont="1"/>
    <xf numFmtId="0" fontId="0" fillId="0" borderId="0" xfId="0" applyFont="1" applyAlignment="1">
      <alignment horizontal="left" indent="1"/>
    </xf>
    <xf numFmtId="9" fontId="0" fillId="0" borderId="0" xfId="0" applyNumberFormat="1" applyFont="1"/>
    <xf numFmtId="0" fontId="0" fillId="0" borderId="0" xfId="0" pivotButton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20" xfId="0" applyFont="1" applyBorder="1" applyAlignment="1"/>
    <xf numFmtId="0" fontId="4" fillId="0" borderId="69" xfId="0" applyFont="1" applyBorder="1" applyAlignment="1"/>
    <xf numFmtId="0" fontId="4" fillId="0" borderId="55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0" fontId="5" fillId="3" borderId="12" xfId="0" applyFont="1" applyFill="1" applyBorder="1" applyAlignment="1"/>
    <xf numFmtId="0" fontId="4" fillId="0" borderId="17" xfId="0" applyFont="1" applyBorder="1" applyAlignment="1"/>
    <xf numFmtId="0" fontId="4" fillId="0" borderId="16" xfId="0" applyFont="1" applyBorder="1" applyAlignment="1"/>
    <xf numFmtId="0" fontId="0" fillId="0" borderId="0" xfId="0" applyAlignment="1"/>
    <xf numFmtId="0" fontId="4" fillId="0" borderId="4" xfId="0" applyFont="1" applyBorder="1" applyAlignment="1"/>
    <xf numFmtId="0" fontId="4" fillId="0" borderId="6" xfId="0" applyFont="1" applyBorder="1" applyAlignment="1"/>
    <xf numFmtId="0" fontId="4" fillId="0" borderId="5" xfId="0" applyFont="1" applyBorder="1" applyAlignment="1"/>
    <xf numFmtId="0" fontId="4" fillId="0" borderId="7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0" fillId="0" borderId="17" xfId="0" applyBorder="1" applyAlignment="1"/>
  </cellXfs>
  <cellStyles count="4">
    <cellStyle name="Normal" xfId="0" builtinId="0"/>
    <cellStyle name="Normal 2" xfId="2" xr:uid="{2211E493-43F6-734C-8A0E-34F771299E26}"/>
    <cellStyle name="Percent" xfId="1" builtinId="5"/>
    <cellStyle name="Porcentaje 2" xfId="3" xr:uid="{BA53790E-EB60-4046-BA2C-01AD13357D80}"/>
  </cellStyles>
  <dxfs count="81">
    <dxf>
      <numFmt numFmtId="1" formatCode="0"/>
      <alignment horizontal="center" textRotation="0" wrapText="0" indent="0" justifyLastLine="0" shrinkToFit="0" readingOrder="0"/>
      <border diagonalUp="0" diagonalDown="0" outline="0"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</border>
    </dxf>
    <dxf>
      <numFmt numFmtId="1" formatCode="0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</border>
    </dxf>
    <dxf>
      <numFmt numFmtId="1" formatCode="0"/>
      <alignment horizontal="center" textRotation="0" wrapText="0" indent="0" justifyLastLine="0" shrinkToFit="0" readingOrder="0"/>
      <border diagonalUp="0" diagonalDown="0" outline="0"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</border>
    </dxf>
    <dxf>
      <numFmt numFmtId="1" formatCode="0"/>
      <alignment horizontal="center" textRotation="0" wrapText="0" indent="0" justifyLastLine="0" shrinkToFit="0" readingOrder="0"/>
      <border diagonalUp="0" diagonalDown="0" outline="0"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/>
        <horizontal/>
      </border>
    </dxf>
    <dxf>
      <numFmt numFmtId="13" formatCode="0%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d/mm/yy"/>
      <border diagonalUp="0" diagonalDown="0"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border diagonalUp="0" diagonalDown="0" outline="0">
        <left/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brima"/>
        <scheme val="none"/>
      </font>
      <fill>
        <patternFill patternType="solid">
          <fgColor rgb="FFC6D9F0"/>
          <bgColor rgb="FFC6D9F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alignment horizontal="left" vertical="center" wrapText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wrapText="1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wrapText="1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solid">
          <fgColor indexed="64"/>
          <bgColor rgb="FFD9E7FD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solid">
          <fgColor indexed="64"/>
          <bgColor rgb="FFD9E7FD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solid">
          <fgColor indexed="64"/>
          <bgColor rgb="FFD9E7FD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  <family val="2"/>
      </font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color theme="1"/>
        <family val="2"/>
      </font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color theme="1"/>
        <family val="2"/>
      </font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color theme="1"/>
        <family val="2"/>
      </font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color theme="1"/>
        <family val="2"/>
      </font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left" vertical="center"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  <family val="2"/>
      </font>
      <alignment horizontal="left" vertical="center" wrapText="1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left" vertical="center" wrapText="1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  <name val="Century Gothic"/>
        <family val="2"/>
      </font>
      <fill>
        <patternFill patternType="solid">
          <fgColor theme="0"/>
          <bgColor theme="0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color theme="1"/>
        <name val="Century Gothic"/>
      </font>
      <fill>
        <patternFill patternType="solid">
          <fgColor rgb="FFEAEEF3"/>
          <bgColor rgb="FFEAEEF3"/>
        </patternFill>
      </fill>
      <alignment horizontal="left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alignment horizontal="left" vertical="center" wrapText="1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color theme="1"/>
        <name val="Century Gothic"/>
      </font>
      <fill>
        <patternFill patternType="solid">
          <fgColor rgb="FFEAEEF3"/>
          <bgColor rgb="FFEAEEF3"/>
        </patternFill>
      </fill>
      <alignment horizontal="left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diagonalUp="0" diagonalDown="0"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</border>
    </dxf>
    <dxf>
      <alignment horizontal="left" vertical="center"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brima"/>
        <scheme val="none"/>
      </font>
      <fill>
        <patternFill patternType="solid">
          <fgColor rgb="FFC6D9F0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slantDashDot">
          <color indexed="64"/>
        </left>
        <right style="slantDashDot">
          <color indexed="64"/>
        </right>
        <top/>
        <bottom/>
      </border>
    </dxf>
    <dxf>
      <numFmt numFmtId="13" formatCode="0%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wrapText="1"/>
    </dxf>
    <dxf>
      <alignment wrapText="1"/>
    </dxf>
    <dxf>
      <alignment vertical="center"/>
    </dxf>
    <dxf>
      <alignment wrapText="1"/>
    </dxf>
    <dxf>
      <alignment vertical="center"/>
    </dxf>
    <dxf>
      <numFmt numFmtId="13" formatCode="0%"/>
    </dxf>
    <dxf>
      <alignment vertical="center"/>
    </dxf>
    <dxf>
      <alignment vertical="center"/>
    </dxf>
    <dxf>
      <alignment wrapText="1"/>
    </dxf>
    <dxf>
      <alignment wrapText="1"/>
    </dxf>
    <dxf>
      <numFmt numFmtId="13" formatCode="0%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vertic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07/relationships/slicerCache" Target="slicerCaches/slicerCach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" Type="http://schemas.microsoft.com/office/2011/relationships/chartColorStyle" Target="colors5.xml"/><Relationship Id="rId16" Type="http://schemas.openxmlformats.org/officeDocument/2006/relationships/image" Target="../media/image16.svg"/><Relationship Id="rId1" Type="http://schemas.microsoft.com/office/2011/relationships/chartStyle" Target="style5.xml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19" Type="http://schemas.openxmlformats.org/officeDocument/2006/relationships/chartUserShapes" Target="../drawings/drawing2.xml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Avance Android</c:v>
          </c:tx>
          <c:dPt>
            <c:idx val="0"/>
            <c:bubble3D val="0"/>
            <c:spPr>
              <a:pattFill prst="ltUpDiag">
                <a:fgClr>
                  <a:schemeClr val="accent4">
                    <a:shade val="76000"/>
                  </a:schemeClr>
                </a:fgClr>
                <a:bgClr>
                  <a:schemeClr val="accent4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9F8A-294F-8CFB-C68388D7529E}"/>
              </c:ext>
            </c:extLst>
          </c:dPt>
          <c:dPt>
            <c:idx val="1"/>
            <c:bubble3D val="0"/>
            <c:spPr>
              <a:pattFill prst="pct20">
                <a:fgClr>
                  <a:schemeClr val="bg1">
                    <a:lumMod val="95000"/>
                  </a:schemeClr>
                </a:fgClr>
                <a:bgClr>
                  <a:schemeClr val="accent4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9F8A-294F-8CFB-C68388D7529E}"/>
              </c:ext>
            </c:extLst>
          </c:dPt>
          <c:cat>
            <c:strRef>
              <c:f>'Tablas dinamicas'!$N$10:$O$10</c:f>
              <c:strCache>
                <c:ptCount val="2"/>
                <c:pt idx="0">
                  <c:v>Avance Android</c:v>
                </c:pt>
                <c:pt idx="1">
                  <c:v>Restante avance Android</c:v>
                </c:pt>
              </c:strCache>
            </c:strRef>
          </c:cat>
          <c:val>
            <c:numRef>
              <c:f>'Tablas dinamicas'!$N$11:$O$11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A-294F-8CFB-C68388D75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automatización móvil .xlsx]Tablas dinamicas!TablaDinámica3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Ejecución Manual vs automatizada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702393430379884E-2"/>
          <c:y val="8.8205691836529907E-3"/>
          <c:w val="0.54983754634429272"/>
          <c:h val="0.78958204269307553"/>
        </c:manualLayout>
      </c:layout>
      <c:lineChart>
        <c:grouping val="standard"/>
        <c:varyColors val="0"/>
        <c:ser>
          <c:idx val="0"/>
          <c:order val="0"/>
          <c:tx>
            <c:strRef>
              <c:f>'Tablas dinamicas'!$AA$3</c:f>
              <c:strCache>
                <c:ptCount val="1"/>
                <c:pt idx="0">
                  <c:v>Suma de Tiempo automatización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'Tablas dinamicas'!$Z$4:$Z$8</c:f>
              <c:multiLvlStrCache>
                <c:ptCount val="2"/>
                <c:lvl>
                  <c:pt idx="0">
                    <c:v>(en blanco)</c:v>
                  </c:pt>
                  <c:pt idx="1">
                    <c:v>(en blanco)</c:v>
                  </c:pt>
                </c:lvl>
                <c:lvl>
                  <c:pt idx="0">
                    <c:v>Configuración inicial</c:v>
                  </c:pt>
                  <c:pt idx="1">
                    <c:v>(blank)</c:v>
                  </c:pt>
                </c:lvl>
              </c:multiLvlStrCache>
            </c:multiLvlStrRef>
          </c:cat>
          <c:val>
            <c:numRef>
              <c:f>'Tablas dinamicas'!$AA$4:$AA$8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6-794B-9132-1D18DA484B1C}"/>
            </c:ext>
          </c:extLst>
        </c:ser>
        <c:ser>
          <c:idx val="1"/>
          <c:order val="1"/>
          <c:tx>
            <c:strRef>
              <c:f>'Tablas dinamicas'!$AB$3</c:f>
              <c:strCache>
                <c:ptCount val="1"/>
                <c:pt idx="0">
                  <c:v>Suma de Tiempo Manual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'Tablas dinamicas'!$Z$4:$Z$8</c:f>
              <c:multiLvlStrCache>
                <c:ptCount val="2"/>
                <c:lvl>
                  <c:pt idx="0">
                    <c:v>(en blanco)</c:v>
                  </c:pt>
                  <c:pt idx="1">
                    <c:v>(en blanco)</c:v>
                  </c:pt>
                </c:lvl>
                <c:lvl>
                  <c:pt idx="0">
                    <c:v>Configuración inicial</c:v>
                  </c:pt>
                  <c:pt idx="1">
                    <c:v>(blank)</c:v>
                  </c:pt>
                </c:lvl>
              </c:multiLvlStrCache>
            </c:multiLvlStrRef>
          </c:cat>
          <c:val>
            <c:numRef>
              <c:f>'Tablas dinamicas'!$AB$4:$AB$8</c:f>
              <c:numCache>
                <c:formatCode>General</c:formatCode>
                <c:ptCount val="2"/>
                <c:pt idx="0">
                  <c:v>0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6-794B-9132-1D18DA48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74223"/>
        <c:axId val="379359279"/>
      </c:lineChart>
      <c:catAx>
        <c:axId val="9177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59279"/>
        <c:crosses val="autoZero"/>
        <c:auto val="1"/>
        <c:lblAlgn val="ctr"/>
        <c:lblOffset val="100"/>
        <c:noMultiLvlLbl val="0"/>
      </c:catAx>
      <c:valAx>
        <c:axId val="3793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12271614327148"/>
          <c:y val="0.93814000443484946"/>
          <c:w val="0.22999904845088173"/>
          <c:h val="3.7294235381482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automatización móvil .xlsx]Tablas dinamicas!TablaDinámica2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MX"/>
              <a:t>Ejeución acumulada Manual</a:t>
            </a:r>
            <a:r>
              <a:rPr lang="es-MX" baseline="0"/>
              <a:t> vs Automatizada </a:t>
            </a:r>
            <a:endParaRPr lang="es-MX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023196477054009E-2"/>
          <c:y val="1.7794777873118048E-2"/>
          <c:w val="0.7239841428293915"/>
          <c:h val="0.80267094448681486"/>
        </c:manualLayout>
      </c:layout>
      <c:lineChart>
        <c:grouping val="standard"/>
        <c:varyColors val="0"/>
        <c:ser>
          <c:idx val="2"/>
          <c:order val="0"/>
          <c:tx>
            <c:strRef>
              <c:f>'Tablas dinamicas'!$W$3</c:f>
              <c:strCache>
                <c:ptCount val="1"/>
                <c:pt idx="0">
                  <c:v>Suma de Tiempo acumulado automatización (min)</c:v>
                </c:pt>
              </c:strCache>
            </c:strRef>
          </c:tx>
          <c:cat>
            <c:multiLvlStrRef>
              <c:f>'Tablas dinamicas'!$V$4:$V$12</c:f>
              <c:multiLvlStrCache>
                <c:ptCount val="2"/>
                <c:lvl>
                  <c:pt idx="0">
                    <c:v>(en blanco)</c:v>
                  </c:pt>
                  <c:pt idx="1">
                    <c:v>(en blanco)</c:v>
                  </c:pt>
                </c:lvl>
                <c:lvl>
                  <c:pt idx="0">
                    <c:v>&lt;1/01/05</c:v>
                  </c:pt>
                  <c:pt idx="1">
                    <c:v>&lt;1/01/05</c:v>
                  </c:pt>
                </c:lvl>
                <c:lvl>
                  <c:pt idx="0">
                    <c:v>&lt;1/01/05</c:v>
                  </c:pt>
                  <c:pt idx="1">
                    <c:v>&lt;1/01/05</c:v>
                  </c:pt>
                </c:lvl>
                <c:lvl>
                  <c:pt idx="0">
                    <c:v>Configuración inicial</c:v>
                  </c:pt>
                  <c:pt idx="1">
                    <c:v>(blank)</c:v>
                  </c:pt>
                </c:lvl>
              </c:multiLvlStrCache>
            </c:multiLvlStrRef>
          </c:cat>
          <c:val>
            <c:numRef>
              <c:f>'Tablas dinamicas'!$W$4:$W$12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E9-5E48-A0AA-1074292E1729}"/>
            </c:ext>
          </c:extLst>
        </c:ser>
        <c:ser>
          <c:idx val="3"/>
          <c:order val="1"/>
          <c:tx>
            <c:strRef>
              <c:f>'Tablas dinamicas'!$X$3</c:f>
              <c:strCache>
                <c:ptCount val="1"/>
                <c:pt idx="0">
                  <c:v>Suma de Tiempo acumulado Manual (min)</c:v>
                </c:pt>
              </c:strCache>
            </c:strRef>
          </c:tx>
          <c:cat>
            <c:multiLvlStrRef>
              <c:f>'Tablas dinamicas'!$V$4:$V$12</c:f>
              <c:multiLvlStrCache>
                <c:ptCount val="2"/>
                <c:lvl>
                  <c:pt idx="0">
                    <c:v>(en blanco)</c:v>
                  </c:pt>
                  <c:pt idx="1">
                    <c:v>(en blanco)</c:v>
                  </c:pt>
                </c:lvl>
                <c:lvl>
                  <c:pt idx="0">
                    <c:v>&lt;1/01/05</c:v>
                  </c:pt>
                  <c:pt idx="1">
                    <c:v>&lt;1/01/05</c:v>
                  </c:pt>
                </c:lvl>
                <c:lvl>
                  <c:pt idx="0">
                    <c:v>&lt;1/01/05</c:v>
                  </c:pt>
                  <c:pt idx="1">
                    <c:v>&lt;1/01/05</c:v>
                  </c:pt>
                </c:lvl>
                <c:lvl>
                  <c:pt idx="0">
                    <c:v>Configuración inicial</c:v>
                  </c:pt>
                  <c:pt idx="1">
                    <c:v>(blank)</c:v>
                  </c:pt>
                </c:lvl>
              </c:multiLvlStrCache>
            </c:multiLvlStrRef>
          </c:cat>
          <c:val>
            <c:numRef>
              <c:f>'Tablas dinamicas'!$X$4:$X$12</c:f>
              <c:numCache>
                <c:formatCode>General</c:formatCode>
                <c:ptCount val="2"/>
                <c:pt idx="0">
                  <c:v>0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E9-5E48-A0AA-1074292E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402111"/>
        <c:axId val="791617007"/>
      </c:lineChart>
      <c:catAx>
        <c:axId val="79140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17007"/>
        <c:crosses val="autoZero"/>
        <c:auto val="1"/>
        <c:lblAlgn val="ctr"/>
        <c:lblOffset val="100"/>
        <c:noMultiLvlLbl val="0"/>
      </c:catAx>
      <c:valAx>
        <c:axId val="7916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02111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170015554596862"/>
          <c:y val="0.94086783226233706"/>
          <c:w val="0.29542495425009752"/>
          <c:h val="3.4407509417353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automatización móvil .xlsx]Tablas dinamicas!Avance Android por caso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dinamicas'!$AE$3</c:f>
              <c:strCache>
                <c:ptCount val="1"/>
                <c:pt idx="0">
                  <c:v> % Modelo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dinamicas'!$AD$4:$AD$5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'Tablas dinamicas'!$AE$4:$AE$5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C8C-F74A-992A-A91A212FA51F}"/>
            </c:ext>
          </c:extLst>
        </c:ser>
        <c:ser>
          <c:idx val="1"/>
          <c:order val="1"/>
          <c:tx>
            <c:strRef>
              <c:f>'Tablas dinamicas'!$AF$3</c:f>
              <c:strCache>
                <c:ptCount val="1"/>
                <c:pt idx="0">
                  <c:v> % Mapeo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dinamicas'!$AD$4:$AD$5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'Tablas dinamicas'!$AF$4:$AF$5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C8C-F74A-992A-A91A212FA51F}"/>
            </c:ext>
          </c:extLst>
        </c:ser>
        <c:ser>
          <c:idx val="2"/>
          <c:order val="2"/>
          <c:tx>
            <c:strRef>
              <c:f>'Tablas dinamicas'!$AG$3</c:f>
              <c:strCache>
                <c:ptCount val="1"/>
                <c:pt idx="0">
                  <c:v>% Construcción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dinamicas'!$AD$4:$AD$5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'Tablas dinamicas'!$AG$4:$AG$5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C8C-F74A-992A-A91A212FA51F}"/>
            </c:ext>
          </c:extLst>
        </c:ser>
        <c:ser>
          <c:idx val="3"/>
          <c:order val="3"/>
          <c:tx>
            <c:strRef>
              <c:f>'Tablas dinamicas'!$AH$3</c:f>
              <c:strCache>
                <c:ptCount val="1"/>
                <c:pt idx="0">
                  <c:v>% Estabilización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dinamicas'!$AD$4:$AD$5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'Tablas dinamicas'!$AH$4:$AH$5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3C8C-F74A-992A-A91A212F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377263"/>
        <c:axId val="804069855"/>
      </c:barChart>
      <c:catAx>
        <c:axId val="79837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9855"/>
        <c:crosses val="autoZero"/>
        <c:auto val="1"/>
        <c:lblAlgn val="ctr"/>
        <c:lblOffset val="100"/>
        <c:noMultiLvlLbl val="0"/>
      </c:catAx>
      <c:valAx>
        <c:axId val="804069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automatización móvil .xlsx]Tablas dinamicas!ManualVsAutomatizadoiOS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Manual vs Automatizada 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dinamicas'!$K$4</c:f>
              <c:strCache>
                <c:ptCount val="1"/>
                <c:pt idx="0">
                  <c:v>Ejecución manual (min)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'Tablas dinamicas'!$J$5:$J$6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'Tablas dinamicas'!$K$5:$K$6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6-F64B-BB5C-43A97013CB13}"/>
            </c:ext>
          </c:extLst>
        </c:ser>
        <c:ser>
          <c:idx val="1"/>
          <c:order val="1"/>
          <c:tx>
            <c:strRef>
              <c:f>'Tablas dinamicas'!$L$4</c:f>
              <c:strCache>
                <c:ptCount val="1"/>
                <c:pt idx="0">
                  <c:v>Ejecución automatizada (min)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'Tablas dinamicas'!$J$5:$J$6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'Tablas dinamicas'!$L$5:$L$6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6-F64B-BB5C-43A97013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723807"/>
        <c:axId val="987626223"/>
      </c:lineChart>
      <c:catAx>
        <c:axId val="98772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26223"/>
        <c:crosses val="autoZero"/>
        <c:auto val="1"/>
        <c:lblAlgn val="ctr"/>
        <c:lblOffset val="100"/>
        <c:noMultiLvlLbl val="0"/>
      </c:catAx>
      <c:valAx>
        <c:axId val="9876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2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automatización móvil .xlsx]Tablas dinamicas!ManualVsAutomatizadoAndroid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Tiempo Manual vs Automatizada Android</a:t>
            </a:r>
          </a:p>
          <a:p>
            <a:pPr>
              <a:defRPr/>
            </a:pP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dinamicas'!$G$4</c:f>
              <c:strCache>
                <c:ptCount val="1"/>
                <c:pt idx="0">
                  <c:v>Ejecución manual (min)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'Tablas dinamicas'!$F$5:$F$6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'Tablas dinamicas'!$G$5:$G$6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2-1E46-B1C5-DC552777C893}"/>
            </c:ext>
          </c:extLst>
        </c:ser>
        <c:ser>
          <c:idx val="1"/>
          <c:order val="1"/>
          <c:tx>
            <c:strRef>
              <c:f>'Tablas dinamicas'!$H$4</c:f>
              <c:strCache>
                <c:ptCount val="1"/>
                <c:pt idx="0">
                  <c:v>Ejecución automatizada (min)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'Tablas dinamicas'!$F$5:$F$6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'Tablas dinamicas'!$H$5:$H$6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2-1E46-B1C5-DC552777C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504527"/>
        <c:axId val="1001083551"/>
      </c:lineChart>
      <c:catAx>
        <c:axId val="100050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83551"/>
        <c:crosses val="autoZero"/>
        <c:auto val="1"/>
        <c:lblAlgn val="ctr"/>
        <c:lblOffset val="100"/>
        <c:noMultiLvlLbl val="0"/>
      </c:catAx>
      <c:valAx>
        <c:axId val="10010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0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Avance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dPt>
            <c:idx val="0"/>
            <c:bubble3D val="0"/>
            <c:spPr>
              <a:pattFill prst="pct70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1B-3A43-96F5-04830E64E346}"/>
              </c:ext>
            </c:extLst>
          </c:dPt>
          <c:dPt>
            <c:idx val="1"/>
            <c:bubble3D val="0"/>
            <c:spPr>
              <a:pattFill prst="pct20">
                <a:fgClr>
                  <a:schemeClr val="bg1">
                    <a:lumMod val="8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1B-3A43-96F5-04830E64E346}"/>
              </c:ext>
            </c:extLst>
          </c:dPt>
          <c:cat>
            <c:strRef>
              <c:f>'Tablas dinamicas'!$R$4:$S$4</c:f>
              <c:strCache>
                <c:ptCount val="2"/>
                <c:pt idx="0">
                  <c:v>% Avance general</c:v>
                </c:pt>
                <c:pt idx="1">
                  <c:v>% Avance pendiente</c:v>
                </c:pt>
              </c:strCache>
            </c:strRef>
          </c:cat>
          <c:val>
            <c:numRef>
              <c:f>'Tablas dinamicas'!$R$5:$S$5</c:f>
              <c:numCache>
                <c:formatCode>0.00%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B-3A43-96F5-04830E64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363088653876368E-3"/>
          <c:y val="1.0185039370078738E-2"/>
          <c:w val="0.99517946937858692"/>
          <c:h val="0.8617736626677954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 l="1000" t="3000"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973C-044C-A3DE-FF64EC9BF033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 l="1000" t="3000"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973C-044C-A3DE-FF64EC9BF033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7">
                  <a:extLst>
                    <a:ext uri="{96DAC541-7B7A-43D3-8B79-37D633B846F1}">
                      <asvg:svgBlip xmlns:asvg="http://schemas.microsoft.com/office/drawing/2016/SVG/main" r:embed="rId8"/>
                    </a:ext>
                  </a:extLst>
                </a:blip>
                <a:stretch>
                  <a:fillRect l="1000" t="3000"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5-973C-044C-A3DE-FF64EC9BF033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9">
                  <a:extLst>
                    <a:ext uri="{96DAC541-7B7A-43D3-8B79-37D633B846F1}">
                      <asvg:svgBlip xmlns:asvg="http://schemas.microsoft.com/office/drawing/2016/SVG/main" r:embed="rId10"/>
                    </a:ext>
                  </a:extLst>
                </a:blip>
                <a:stretch>
                  <a:fillRect l="1000" t="3000"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7-973C-044C-A3DE-FF64EC9BF0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dinamicas'!$O$15:$R$15</c:f>
              <c:strCache>
                <c:ptCount val="4"/>
                <c:pt idx="0">
                  <c:v>Finalizado</c:v>
                </c:pt>
                <c:pt idx="1">
                  <c:v>En progreso</c:v>
                </c:pt>
                <c:pt idx="2">
                  <c:v>Sin iniciar</c:v>
                </c:pt>
                <c:pt idx="3">
                  <c:v>Bloqueado</c:v>
                </c:pt>
              </c:strCache>
            </c:strRef>
          </c:cat>
          <c:val>
            <c:numRef>
              <c:f>'Tablas dinamicas'!$O$17:$R$17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3C-044C-A3DE-FF64EC9BF033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1">
                  <a:extLst>
                    <a:ext uri="{96DAC541-7B7A-43D3-8B79-37D633B846F1}">
                      <asvg:svgBlip xmlns:asvg="http://schemas.microsoft.com/office/drawing/2016/SVG/main" r:embed="rId12"/>
                    </a:ext>
                  </a:extLst>
                </a:blip>
                <a:stretch>
                  <a:fillRect l="1000" t="3000"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A-973C-044C-A3DE-FF64EC9BF033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13">
                  <a:extLst>
                    <a:ext uri="{96DAC541-7B7A-43D3-8B79-37D633B846F1}">
                      <asvg:svgBlip xmlns:asvg="http://schemas.microsoft.com/office/drawing/2016/SVG/main" r:embed="rId14"/>
                    </a:ext>
                  </a:extLst>
                </a:blip>
                <a:stretch>
                  <a:fillRect l="1000" t="3000"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C-973C-044C-A3DE-FF64EC9BF033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15">
                  <a:extLst>
                    <a:ext uri="{96DAC541-7B7A-43D3-8B79-37D633B846F1}">
                      <asvg:svgBlip xmlns:asvg="http://schemas.microsoft.com/office/drawing/2016/SVG/main" r:embed="rId16"/>
                    </a:ext>
                  </a:extLst>
                </a:blip>
                <a:stretch>
                  <a:fillRect l="1000" t="3000"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E-973C-044C-A3DE-FF64EC9BF033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17">
                  <a:extLst>
                    <a:ext uri="{96DAC541-7B7A-43D3-8B79-37D633B846F1}">
                      <asvg:svgBlip xmlns:asvg="http://schemas.microsoft.com/office/drawing/2016/SVG/main" r:embed="rId18"/>
                    </a:ext>
                  </a:extLst>
                </a:blip>
                <a:stretch>
                  <a:fillRect l="1000" t="3000"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10-973C-044C-A3DE-FF64EC9BF033}"/>
              </c:ext>
            </c:extLst>
          </c:dPt>
          <c:cat>
            <c:strRef>
              <c:f>'Tablas dinamicas'!$O$15:$R$15</c:f>
              <c:strCache>
                <c:ptCount val="4"/>
                <c:pt idx="0">
                  <c:v>Finalizado</c:v>
                </c:pt>
                <c:pt idx="1">
                  <c:v>En progreso</c:v>
                </c:pt>
                <c:pt idx="2">
                  <c:v>Sin iniciar</c:v>
                </c:pt>
                <c:pt idx="3">
                  <c:v>Bloqueado</c:v>
                </c:pt>
              </c:strCache>
            </c:strRef>
          </c:cat>
          <c:val>
            <c:numRef>
              <c:f>'Tablas dinamicas'!$O$18:$R$18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3C-044C-A3DE-FF64EC9BF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42527"/>
        <c:axId val="466142319"/>
      </c:barChart>
      <c:catAx>
        <c:axId val="466242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6142319"/>
        <c:crosses val="autoZero"/>
        <c:auto val="1"/>
        <c:lblAlgn val="ctr"/>
        <c:lblOffset val="100"/>
        <c:noMultiLvlLbl val="0"/>
      </c:catAx>
      <c:valAx>
        <c:axId val="466142319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46624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9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iOS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tx>
            <c:v>Avance iOs</c:v>
          </c:tx>
          <c:dPt>
            <c:idx val="0"/>
            <c:bubble3D val="0"/>
            <c:spPr>
              <a:pattFill prst="trellis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CA0-D94C-A2BD-9CE65F4E4F0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1">
                    <a:lumMod val="20000"/>
                    <a:lumOff val="8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A0-D94C-A2BD-9CE65F4E4F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D3-014E-8160-9EE2C3BEC765}"/>
              </c:ext>
            </c:extLst>
          </c:dPt>
          <c:val>
            <c:numRef>
              <c:f>'Tablas dinamicas'!$R$11:$T$11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0-D94C-A2BD-9CE65F4E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automatización móvil .xlsx]Tablas dinamicas!Avance iOS por caso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dinamicas'!$AK$3</c:f>
              <c:strCache>
                <c:ptCount val="1"/>
                <c:pt idx="0">
                  <c:v>% Modelo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dinamicas'!$AJ$4:$AJ$5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'Tablas dinamicas'!$AK$4:$AK$5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030-C946-B90B-C1327688665D}"/>
            </c:ext>
          </c:extLst>
        </c:ser>
        <c:ser>
          <c:idx val="1"/>
          <c:order val="1"/>
          <c:tx>
            <c:strRef>
              <c:f>'Tablas dinamicas'!$AL$3</c:f>
              <c:strCache>
                <c:ptCount val="1"/>
                <c:pt idx="0">
                  <c:v>% Mapeo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dinamicas'!$AJ$4:$AJ$5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'Tablas dinamicas'!$AL$4:$AL$5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8030-C946-B90B-C1327688665D}"/>
            </c:ext>
          </c:extLst>
        </c:ser>
        <c:ser>
          <c:idx val="2"/>
          <c:order val="2"/>
          <c:tx>
            <c:strRef>
              <c:f>'Tablas dinamicas'!$AM$3</c:f>
              <c:strCache>
                <c:ptCount val="1"/>
                <c:pt idx="0">
                  <c:v>% Construcción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dinamicas'!$AJ$4:$AJ$5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'Tablas dinamicas'!$AM$4:$AM$5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8030-C946-B90B-C1327688665D}"/>
            </c:ext>
          </c:extLst>
        </c:ser>
        <c:ser>
          <c:idx val="3"/>
          <c:order val="3"/>
          <c:tx>
            <c:strRef>
              <c:f>'Tablas dinamicas'!$AN$3</c:f>
              <c:strCache>
                <c:ptCount val="1"/>
                <c:pt idx="0">
                  <c:v>% Estabilización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dinamicas'!$AJ$4:$AJ$5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'Tablas dinamicas'!$AN$4:$AN$5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8030-C946-B90B-C1327688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88031"/>
        <c:axId val="581248591"/>
      </c:barChart>
      <c:catAx>
        <c:axId val="55398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8591"/>
        <c:crosses val="autoZero"/>
        <c:auto val="1"/>
        <c:lblAlgn val="ctr"/>
        <c:lblOffset val="100"/>
        <c:noMultiLvlLbl val="0"/>
      </c:catAx>
      <c:valAx>
        <c:axId val="581248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jpg"/><Relationship Id="rId2" Type="http://schemas.openxmlformats.org/officeDocument/2006/relationships/image" Target="../media/image21.jpg"/><Relationship Id="rId1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g"/><Relationship Id="rId2" Type="http://schemas.openxmlformats.org/officeDocument/2006/relationships/image" Target="../media/image21.jp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80830</xdr:colOff>
      <xdr:row>17</xdr:row>
      <xdr:rowOff>83351</xdr:rowOff>
    </xdr:from>
    <xdr:to>
      <xdr:col>2</xdr:col>
      <xdr:colOff>1100483</xdr:colOff>
      <xdr:row>20</xdr:row>
      <xdr:rowOff>81860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A6E743C3-636C-B743-BF48-988A2CBCA33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328480" y="2978951"/>
          <a:ext cx="1019653" cy="570009"/>
          <a:chOff x="795618" y="2891115"/>
          <a:chExt cx="672353" cy="582709"/>
        </a:xfrm>
      </xdr:grpSpPr>
      <xdr:sp macro="" textlink="">
        <xdr:nvSpPr>
          <xdr:cNvPr id="8" name="Rectángulo: esquinas superiores redondeadas 5">
            <a:extLst>
              <a:ext uri="{FF2B5EF4-FFF2-40B4-BE49-F238E27FC236}">
                <a16:creationId xmlns:a16="http://schemas.microsoft.com/office/drawing/2014/main" id="{F23BEE01-05BA-9E4D-8B62-BA97E372FA38}"/>
              </a:ext>
            </a:extLst>
          </xdr:cNvPr>
          <xdr:cNvSpPr/>
        </xdr:nvSpPr>
        <xdr:spPr>
          <a:xfrm>
            <a:off x="851647" y="2991971"/>
            <a:ext cx="560294" cy="481853"/>
          </a:xfrm>
          <a:prstGeom prst="round2SameRect">
            <a:avLst>
              <a:gd name="adj1" fmla="val 16667"/>
              <a:gd name="adj2" fmla="val 16279"/>
            </a:avLst>
          </a:prstGeom>
          <a:noFill/>
          <a:ln w="3175">
            <a:solidFill>
              <a:schemeClr val="accent3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DEECAB12-BD15-6C46-A2D9-4C3AFE6DD493}"/>
              </a:ext>
            </a:extLst>
          </xdr:cNvPr>
          <xdr:cNvSpPr/>
        </xdr:nvSpPr>
        <xdr:spPr>
          <a:xfrm>
            <a:off x="795618" y="2891115"/>
            <a:ext cx="672353" cy="235326"/>
          </a:xfrm>
          <a:prstGeom prst="roundRect">
            <a:avLst/>
          </a:prstGeom>
          <a:solidFill>
            <a:schemeClr val="accent4"/>
          </a:solidFill>
          <a:ln>
            <a:noFill/>
          </a:ln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/>
            <a:r>
              <a:rPr lang="es-CO" sz="800" b="0">
                <a:latin typeface="Arial" panose="020B0604020202020204" pitchFamily="34" charset="0"/>
                <a:cs typeface="Arial" panose="020B0604020202020204" pitchFamily="34" charset="0"/>
              </a:rPr>
              <a:t>Finalizados</a:t>
            </a:r>
          </a:p>
        </xdr:txBody>
      </xdr:sp>
    </xdr:grpSp>
    <xdr:clientData/>
  </xdr:twoCellAnchor>
  <xdr:twoCellAnchor>
    <xdr:from>
      <xdr:col>3</xdr:col>
      <xdr:colOff>133494</xdr:colOff>
      <xdr:row>17</xdr:row>
      <xdr:rowOff>111926</xdr:rowOff>
    </xdr:from>
    <xdr:to>
      <xdr:col>3</xdr:col>
      <xdr:colOff>1214455</xdr:colOff>
      <xdr:row>20</xdr:row>
      <xdr:rowOff>110435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D60CE0B9-9416-894D-8E19-1F6317922A1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505094" y="3007526"/>
          <a:ext cx="985711" cy="570009"/>
          <a:chOff x="1591235" y="2891115"/>
          <a:chExt cx="672353" cy="582709"/>
        </a:xfrm>
      </xdr:grpSpPr>
      <xdr:sp macro="" textlink="">
        <xdr:nvSpPr>
          <xdr:cNvPr id="11" name="Rectángulo: esquinas superiores redondeadas 13">
            <a:extLst>
              <a:ext uri="{FF2B5EF4-FFF2-40B4-BE49-F238E27FC236}">
                <a16:creationId xmlns:a16="http://schemas.microsoft.com/office/drawing/2014/main" id="{69B28607-DD8F-9945-B9AE-05DE5561BB96}"/>
              </a:ext>
            </a:extLst>
          </xdr:cNvPr>
          <xdr:cNvSpPr/>
        </xdr:nvSpPr>
        <xdr:spPr>
          <a:xfrm>
            <a:off x="1636059" y="2991971"/>
            <a:ext cx="560294" cy="481853"/>
          </a:xfrm>
          <a:prstGeom prst="round2SameRect">
            <a:avLst>
              <a:gd name="adj1" fmla="val 16667"/>
              <a:gd name="adj2" fmla="val 16279"/>
            </a:avLst>
          </a:prstGeom>
          <a:noFill/>
          <a:ln w="3175">
            <a:solidFill>
              <a:schemeClr val="accent3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" name="Rectángulo: esquinas redondeadas 9">
            <a:extLst>
              <a:ext uri="{FF2B5EF4-FFF2-40B4-BE49-F238E27FC236}">
                <a16:creationId xmlns:a16="http://schemas.microsoft.com/office/drawing/2014/main" id="{275EC221-4CED-6449-93E9-E950E204F10C}"/>
              </a:ext>
              <a:ext uri="{C183D7F6-B498-43B3-948B-1728B52AA6E4}">
                <adec:decorative xmlns:adec="http://schemas.microsoft.com/office/drawing/2017/decorative" val="1"/>
              </a:ext>
            </a:extLst>
          </xdr:cNvPr>
          <xdr:cNvSpPr/>
        </xdr:nvSpPr>
        <xdr:spPr>
          <a:xfrm>
            <a:off x="1591235" y="2891115"/>
            <a:ext cx="672353" cy="235326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/>
            <a:r>
              <a:rPr lang="es-CO" sz="800" b="0">
                <a:latin typeface="Arial" panose="020B0604020202020204" pitchFamily="34" charset="0"/>
                <a:cs typeface="Arial" panose="020B0604020202020204" pitchFamily="34" charset="0"/>
              </a:rPr>
              <a:t>En Proceso</a:t>
            </a:r>
          </a:p>
        </xdr:txBody>
      </xdr:sp>
    </xdr:grpSp>
    <xdr:clientData/>
  </xdr:twoCellAnchor>
  <xdr:twoCellAnchor>
    <xdr:from>
      <xdr:col>4</xdr:col>
      <xdr:colOff>132523</xdr:colOff>
      <xdr:row>17</xdr:row>
      <xdr:rowOff>111926</xdr:rowOff>
    </xdr:from>
    <xdr:to>
      <xdr:col>4</xdr:col>
      <xdr:colOff>1125786</xdr:colOff>
      <xdr:row>20</xdr:row>
      <xdr:rowOff>110435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1434D430-D2F1-0948-B796-0A2AE6BD303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2628073" y="3007526"/>
          <a:ext cx="993263" cy="570009"/>
          <a:chOff x="2330823" y="2891115"/>
          <a:chExt cx="672353" cy="582709"/>
        </a:xfrm>
      </xdr:grpSpPr>
      <xdr:sp macro="" textlink="">
        <xdr:nvSpPr>
          <xdr:cNvPr id="14" name="Rectángulo: esquinas superiores redondeadas 15">
            <a:extLst>
              <a:ext uri="{FF2B5EF4-FFF2-40B4-BE49-F238E27FC236}">
                <a16:creationId xmlns:a16="http://schemas.microsoft.com/office/drawing/2014/main" id="{795A2DF4-44AD-164F-B535-E225384B1CD9}"/>
              </a:ext>
            </a:extLst>
          </xdr:cNvPr>
          <xdr:cNvSpPr/>
        </xdr:nvSpPr>
        <xdr:spPr>
          <a:xfrm>
            <a:off x="2398059" y="2991971"/>
            <a:ext cx="560294" cy="481853"/>
          </a:xfrm>
          <a:prstGeom prst="round2SameRect">
            <a:avLst>
              <a:gd name="adj1" fmla="val 16667"/>
              <a:gd name="adj2" fmla="val 16279"/>
            </a:avLst>
          </a:prstGeom>
          <a:noFill/>
          <a:ln w="3175">
            <a:solidFill>
              <a:schemeClr val="accent3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" name="Rectángulo: esquinas redondeadas 10">
            <a:extLst>
              <a:ext uri="{FF2B5EF4-FFF2-40B4-BE49-F238E27FC236}">
                <a16:creationId xmlns:a16="http://schemas.microsoft.com/office/drawing/2014/main" id="{330B484C-0256-FD46-B8AA-688E8A582C4F}"/>
              </a:ext>
              <a:ext uri="{C183D7F6-B498-43B3-948B-1728B52AA6E4}">
                <adec:decorative xmlns:adec="http://schemas.microsoft.com/office/drawing/2017/decorative" val="1"/>
              </a:ext>
            </a:extLst>
          </xdr:cNvPr>
          <xdr:cNvSpPr/>
        </xdr:nvSpPr>
        <xdr:spPr>
          <a:xfrm>
            <a:off x="2330823" y="2891115"/>
            <a:ext cx="672353" cy="235326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/>
            <a:r>
              <a:rPr lang="es-CO" sz="800" b="0">
                <a:latin typeface="Arial" panose="020B0604020202020204" pitchFamily="34" charset="0"/>
                <a:cs typeface="Arial" panose="020B0604020202020204" pitchFamily="34" charset="0"/>
              </a:rPr>
              <a:t>Pendientes</a:t>
            </a:r>
          </a:p>
        </xdr:txBody>
      </xdr:sp>
    </xdr:grpSp>
    <xdr:clientData/>
  </xdr:twoCellAnchor>
  <xdr:twoCellAnchor>
    <xdr:from>
      <xdr:col>5</xdr:col>
      <xdr:colOff>99715</xdr:colOff>
      <xdr:row>17</xdr:row>
      <xdr:rowOff>111926</xdr:rowOff>
    </xdr:from>
    <xdr:to>
      <xdr:col>5</xdr:col>
      <xdr:colOff>1180677</xdr:colOff>
      <xdr:row>20</xdr:row>
      <xdr:rowOff>110435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2A820A0E-F4BA-D54A-AE34-068C6A38E7A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3719215" y="3007526"/>
          <a:ext cx="1023812" cy="570009"/>
          <a:chOff x="3070411" y="2891115"/>
          <a:chExt cx="672353" cy="582709"/>
        </a:xfrm>
      </xdr:grpSpPr>
      <xdr:sp macro="" textlink="">
        <xdr:nvSpPr>
          <xdr:cNvPr id="17" name="Rectángulo: esquinas superiores redondeadas 16">
            <a:extLst>
              <a:ext uri="{FF2B5EF4-FFF2-40B4-BE49-F238E27FC236}">
                <a16:creationId xmlns:a16="http://schemas.microsoft.com/office/drawing/2014/main" id="{16739A35-97ED-7A40-9157-6EFFC3378FEF}"/>
              </a:ext>
            </a:extLst>
          </xdr:cNvPr>
          <xdr:cNvSpPr/>
        </xdr:nvSpPr>
        <xdr:spPr>
          <a:xfrm>
            <a:off x="3126442" y="2991971"/>
            <a:ext cx="560294" cy="481853"/>
          </a:xfrm>
          <a:prstGeom prst="round2SameRect">
            <a:avLst>
              <a:gd name="adj1" fmla="val 16667"/>
              <a:gd name="adj2" fmla="val 16279"/>
            </a:avLst>
          </a:prstGeom>
          <a:noFill/>
          <a:ln w="3175">
            <a:solidFill>
              <a:schemeClr val="accent3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8" name="Rectángulo: esquinas redondeadas 12">
            <a:extLst>
              <a:ext uri="{FF2B5EF4-FFF2-40B4-BE49-F238E27FC236}">
                <a16:creationId xmlns:a16="http://schemas.microsoft.com/office/drawing/2014/main" id="{E6F118B2-5390-C04E-849D-E74FFD0C4B78}"/>
              </a:ext>
              <a:ext uri="{C183D7F6-B498-43B3-948B-1728B52AA6E4}">
                <adec:decorative xmlns:adec="http://schemas.microsoft.com/office/drawing/2017/decorative" val="1"/>
              </a:ext>
            </a:extLst>
          </xdr:cNvPr>
          <xdr:cNvSpPr/>
        </xdr:nvSpPr>
        <xdr:spPr>
          <a:xfrm>
            <a:off x="3070411" y="2891115"/>
            <a:ext cx="672353" cy="235326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/>
            <a:r>
              <a:rPr lang="es-CO" sz="800" b="0">
                <a:latin typeface="Arial" panose="020B0604020202020204" pitchFamily="34" charset="0"/>
                <a:cs typeface="Arial" panose="020B0604020202020204" pitchFamily="34" charset="0"/>
              </a:rPr>
              <a:t>Bloqueado</a:t>
            </a:r>
          </a:p>
        </xdr:txBody>
      </xdr:sp>
    </xdr:grpSp>
    <xdr:clientData/>
  </xdr:twoCellAnchor>
  <xdr:twoCellAnchor>
    <xdr:from>
      <xdr:col>2</xdr:col>
      <xdr:colOff>168089</xdr:colOff>
      <xdr:row>21</xdr:row>
      <xdr:rowOff>89647</xdr:rowOff>
    </xdr:from>
    <xdr:to>
      <xdr:col>3</xdr:col>
      <xdr:colOff>627530</xdr:colOff>
      <xdr:row>25</xdr:row>
      <xdr:rowOff>100852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57F69C85-ECF8-D446-81CD-AC1960D95EB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415739" y="3747247"/>
          <a:ext cx="1583391" cy="773205"/>
          <a:chOff x="930089" y="3753971"/>
          <a:chExt cx="1221441" cy="773205"/>
        </a:xfrm>
      </xdr:grpSpPr>
      <xdr:sp macro="" textlink="">
        <xdr:nvSpPr>
          <xdr:cNvPr id="20" name="Rectángulo: esquinas superiores redondeadas 19">
            <a:extLst>
              <a:ext uri="{FF2B5EF4-FFF2-40B4-BE49-F238E27FC236}">
                <a16:creationId xmlns:a16="http://schemas.microsoft.com/office/drawing/2014/main" id="{2807C0AF-4F09-CE49-9500-F05973CA5C2C}"/>
              </a:ext>
            </a:extLst>
          </xdr:cNvPr>
          <xdr:cNvSpPr/>
        </xdr:nvSpPr>
        <xdr:spPr>
          <a:xfrm>
            <a:off x="930089" y="3877235"/>
            <a:ext cx="1221441" cy="649941"/>
          </a:xfrm>
          <a:prstGeom prst="round2SameRect">
            <a:avLst>
              <a:gd name="adj1" fmla="val 16667"/>
              <a:gd name="adj2" fmla="val 16279"/>
            </a:avLst>
          </a:prstGeom>
          <a:noFill/>
          <a:ln w="3175">
            <a:solidFill>
              <a:schemeClr val="accent3">
                <a:lumMod val="75000"/>
              </a:schemeClr>
            </a:solidFill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1" name="Rectángulo: esquinas redondeadas 17">
            <a:extLst>
              <a:ext uri="{FF2B5EF4-FFF2-40B4-BE49-F238E27FC236}">
                <a16:creationId xmlns:a16="http://schemas.microsoft.com/office/drawing/2014/main" id="{AACB3580-31E3-BF47-8A88-FD738C2CD395}"/>
              </a:ext>
            </a:extLst>
          </xdr:cNvPr>
          <xdr:cNvSpPr/>
        </xdr:nvSpPr>
        <xdr:spPr>
          <a:xfrm>
            <a:off x="980515" y="3753971"/>
            <a:ext cx="1120588" cy="257732"/>
          </a:xfrm>
          <a:prstGeom prst="roundRect">
            <a:avLst/>
          </a:prstGeom>
          <a:solidFill>
            <a:schemeClr val="tx1"/>
          </a:solidFill>
          <a:ln>
            <a:noFill/>
          </a:ln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/>
            <a:r>
              <a:rPr lang="es-CO" sz="800" b="0">
                <a:latin typeface="Arial" panose="020B0604020202020204" pitchFamily="34" charset="0"/>
                <a:cs typeface="Arial" panose="020B0604020202020204" pitchFamily="34" charset="0"/>
              </a:rPr>
              <a:t>Total Funcionalidades</a:t>
            </a:r>
          </a:p>
        </xdr:txBody>
      </xdr:sp>
    </xdr:grpSp>
    <xdr:clientData/>
  </xdr:twoCellAnchor>
  <xdr:twoCellAnchor>
    <xdr:from>
      <xdr:col>4</xdr:col>
      <xdr:colOff>156883</xdr:colOff>
      <xdr:row>21</xdr:row>
      <xdr:rowOff>100853</xdr:rowOff>
    </xdr:from>
    <xdr:to>
      <xdr:col>5</xdr:col>
      <xdr:colOff>616324</xdr:colOff>
      <xdr:row>25</xdr:row>
      <xdr:rowOff>112058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D4CEF269-05C4-F34B-9BA5-5F69031D9D2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2652433" y="3758453"/>
          <a:ext cx="1583391" cy="773205"/>
          <a:chOff x="2442883" y="3765177"/>
          <a:chExt cx="1221441" cy="773205"/>
        </a:xfrm>
      </xdr:grpSpPr>
      <xdr:sp macro="" textlink="">
        <xdr:nvSpPr>
          <xdr:cNvPr id="23" name="Rectángulo: esquinas superiores redondeadas 20">
            <a:extLst>
              <a:ext uri="{FF2B5EF4-FFF2-40B4-BE49-F238E27FC236}">
                <a16:creationId xmlns:a16="http://schemas.microsoft.com/office/drawing/2014/main" id="{7E940D4D-BD5E-6348-9E6A-B5EBD6929091}"/>
              </a:ext>
            </a:extLst>
          </xdr:cNvPr>
          <xdr:cNvSpPr/>
        </xdr:nvSpPr>
        <xdr:spPr>
          <a:xfrm>
            <a:off x="2442883" y="3888441"/>
            <a:ext cx="1221441" cy="649941"/>
          </a:xfrm>
          <a:prstGeom prst="round2SameRect">
            <a:avLst>
              <a:gd name="adj1" fmla="val 16667"/>
              <a:gd name="adj2" fmla="val 16279"/>
            </a:avLst>
          </a:prstGeom>
          <a:noFill/>
          <a:ln w="3175">
            <a:solidFill>
              <a:schemeClr val="accent3">
                <a:lumMod val="75000"/>
              </a:schemeClr>
            </a:solidFill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4" name="Rectángulo: esquinas redondeadas 18">
            <a:extLst>
              <a:ext uri="{FF2B5EF4-FFF2-40B4-BE49-F238E27FC236}">
                <a16:creationId xmlns:a16="http://schemas.microsoft.com/office/drawing/2014/main" id="{096D9BDB-0A57-5C48-B9C8-5153A2E3728E}"/>
              </a:ext>
            </a:extLst>
          </xdr:cNvPr>
          <xdr:cNvSpPr/>
        </xdr:nvSpPr>
        <xdr:spPr>
          <a:xfrm>
            <a:off x="2498913" y="3765177"/>
            <a:ext cx="1120588" cy="257732"/>
          </a:xfrm>
          <a:prstGeom prst="roundRect">
            <a:avLst/>
          </a:prstGeom>
          <a:solidFill>
            <a:schemeClr val="tx1"/>
          </a:solidFill>
          <a:ln>
            <a:noFill/>
          </a:ln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/>
            <a:r>
              <a:rPr lang="es-CO" sz="800" b="0">
                <a:latin typeface="Arial" panose="020B0604020202020204" pitchFamily="34" charset="0"/>
                <a:cs typeface="Arial" panose="020B0604020202020204" pitchFamily="34" charset="0"/>
              </a:rPr>
              <a:t>Total Casos</a:t>
            </a:r>
          </a:p>
        </xdr:txBody>
      </xdr:sp>
    </xdr:grpSp>
    <xdr:clientData/>
  </xdr:twoCellAnchor>
  <xdr:twoCellAnchor>
    <xdr:from>
      <xdr:col>2</xdr:col>
      <xdr:colOff>1</xdr:colOff>
      <xdr:row>1</xdr:row>
      <xdr:rowOff>22411</xdr:rowOff>
    </xdr:from>
    <xdr:to>
      <xdr:col>4</xdr:col>
      <xdr:colOff>593913</xdr:colOff>
      <xdr:row>4</xdr:row>
      <xdr:rowOff>151198</xdr:rowOff>
    </xdr:to>
    <xdr:pic>
      <xdr:nvPicPr>
        <xdr:cNvPr id="25" name="Imagen 4" descr="Imagen que contiene imágenes prediseñadas&#10;&#10;Descripción generada con confianza muy alta">
          <a:extLst>
            <a:ext uri="{FF2B5EF4-FFF2-40B4-BE49-F238E27FC236}">
              <a16:creationId xmlns:a16="http://schemas.microsoft.com/office/drawing/2014/main" id="{1399FD85-ACB8-EA44-9C13-0A9E470610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328"/>
        <a:stretch/>
      </xdr:blipFill>
      <xdr:spPr bwMode="auto">
        <a:xfrm>
          <a:off x="152401" y="136711"/>
          <a:ext cx="2346512" cy="598687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627526</xdr:colOff>
      <xdr:row>1</xdr:row>
      <xdr:rowOff>78439</xdr:rowOff>
    </xdr:from>
    <xdr:to>
      <xdr:col>16</xdr:col>
      <xdr:colOff>872433</xdr:colOff>
      <xdr:row>3</xdr:row>
      <xdr:rowOff>66260</xdr:rowOff>
    </xdr:to>
    <xdr:sp macro="" textlink="">
      <xdr:nvSpPr>
        <xdr:cNvPr id="26" name="Rectángulo: esquinas redondeadas 27">
          <a:extLst>
            <a:ext uri="{FF2B5EF4-FFF2-40B4-BE49-F238E27FC236}">
              <a16:creationId xmlns:a16="http://schemas.microsoft.com/office/drawing/2014/main" id="{84C077E5-A3B6-5245-8E6C-DFD47E419018}"/>
            </a:ext>
          </a:extLst>
        </xdr:cNvPr>
        <xdr:cNvSpPr/>
      </xdr:nvSpPr>
      <xdr:spPr>
        <a:xfrm>
          <a:off x="2527004" y="188874"/>
          <a:ext cx="10714125" cy="274951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 anchorCtr="0"/>
        <a:lstStyle/>
        <a:p>
          <a:pPr algn="ctr"/>
          <a:r>
            <a:rPr lang="es-CO" sz="1600" b="0">
              <a:latin typeface="Arial" panose="020B0604020202020204" pitchFamily="34" charset="0"/>
              <a:cs typeface="Arial" panose="020B0604020202020204" pitchFamily="34" charset="0"/>
            </a:rPr>
            <a:t>Dashboard de Automatización</a:t>
          </a:r>
        </a:p>
      </xdr:txBody>
    </xdr:sp>
    <xdr:clientData/>
  </xdr:twoCellAnchor>
  <xdr:twoCellAnchor>
    <xdr:from>
      <xdr:col>2</xdr:col>
      <xdr:colOff>142096</xdr:colOff>
      <xdr:row>26</xdr:row>
      <xdr:rowOff>139883</xdr:rowOff>
    </xdr:from>
    <xdr:to>
      <xdr:col>6</xdr:col>
      <xdr:colOff>287867</xdr:colOff>
      <xdr:row>45</xdr:row>
      <xdr:rowOff>151663</xdr:rowOff>
    </xdr:to>
    <xdr:graphicFrame macro="">
      <xdr:nvGraphicFramePr>
        <xdr:cNvPr id="101" name="Gráfico 100">
          <a:extLst>
            <a:ext uri="{FF2B5EF4-FFF2-40B4-BE49-F238E27FC236}">
              <a16:creationId xmlns:a16="http://schemas.microsoft.com/office/drawing/2014/main" id="{FBFC1BD8-65D9-6B44-BF08-1276E145E7C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3921</xdr:colOff>
      <xdr:row>5</xdr:row>
      <xdr:rowOff>85164</xdr:rowOff>
    </xdr:from>
    <xdr:to>
      <xdr:col>6</xdr:col>
      <xdr:colOff>254001</xdr:colOff>
      <xdr:row>25</xdr:row>
      <xdr:rowOff>141194</xdr:rowOff>
    </xdr:to>
    <xdr:grpSp>
      <xdr:nvGrpSpPr>
        <xdr:cNvPr id="58" name="Grupo 57">
          <a:extLst>
            <a:ext uri="{FF2B5EF4-FFF2-40B4-BE49-F238E27FC236}">
              <a16:creationId xmlns:a16="http://schemas.microsoft.com/office/drawing/2014/main" id="{86B13F6E-E635-E14F-980C-211C3A096BB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251571" y="847164"/>
          <a:ext cx="4745880" cy="3713630"/>
          <a:chOff x="266140" y="907675"/>
          <a:chExt cx="3050801" cy="3922060"/>
        </a:xfrm>
      </xdr:grpSpPr>
      <xdr:sp macro="" textlink="">
        <xdr:nvSpPr>
          <xdr:cNvPr id="59" name="Rectángulo: esquinas redondeadas 64">
            <a:extLst>
              <a:ext uri="{FF2B5EF4-FFF2-40B4-BE49-F238E27FC236}">
                <a16:creationId xmlns:a16="http://schemas.microsoft.com/office/drawing/2014/main" id="{C2F0055D-9681-8040-94EE-E7EB513B4218}"/>
              </a:ext>
            </a:extLst>
          </xdr:cNvPr>
          <xdr:cNvSpPr/>
        </xdr:nvSpPr>
        <xdr:spPr>
          <a:xfrm>
            <a:off x="266140" y="1019735"/>
            <a:ext cx="3050801" cy="3810000"/>
          </a:xfrm>
          <a:prstGeom prst="roundRect">
            <a:avLst>
              <a:gd name="adj" fmla="val 4579"/>
            </a:avLst>
          </a:prstGeom>
          <a:noFill/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0" name="Rectángulo: esquinas redondeadas 65">
            <a:extLst>
              <a:ext uri="{FF2B5EF4-FFF2-40B4-BE49-F238E27FC236}">
                <a16:creationId xmlns:a16="http://schemas.microsoft.com/office/drawing/2014/main" id="{942163DA-23FC-E24F-952A-32112F0AACC5}"/>
              </a:ext>
            </a:extLst>
          </xdr:cNvPr>
          <xdr:cNvSpPr/>
        </xdr:nvSpPr>
        <xdr:spPr>
          <a:xfrm>
            <a:off x="369794" y="907675"/>
            <a:ext cx="2835088" cy="268942"/>
          </a:xfrm>
          <a:prstGeom prst="roundRect">
            <a:avLst/>
          </a:prstGeom>
          <a:solidFill>
            <a:schemeClr val="tx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/>
            <a:r>
              <a:rPr lang="es-CO" sz="1100" b="0">
                <a:latin typeface="Arial" panose="020B0604020202020204" pitchFamily="34" charset="0"/>
                <a:cs typeface="Arial" panose="020B0604020202020204" pitchFamily="34" charset="0"/>
              </a:rPr>
              <a:t>Estado General de Automatización</a:t>
            </a:r>
          </a:p>
        </xdr:txBody>
      </xdr:sp>
    </xdr:grpSp>
    <xdr:clientData/>
  </xdr:twoCellAnchor>
  <xdr:twoCellAnchor editAs="oneCell">
    <xdr:from>
      <xdr:col>2</xdr:col>
      <xdr:colOff>78476</xdr:colOff>
      <xdr:row>66</xdr:row>
      <xdr:rowOff>95709</xdr:rowOff>
    </xdr:from>
    <xdr:to>
      <xdr:col>18</xdr:col>
      <xdr:colOff>959556</xdr:colOff>
      <xdr:row>76</xdr:row>
      <xdr:rowOff>98777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2" name="Fecha Eecución">
              <a:extLst>
                <a:ext uri="{FF2B5EF4-FFF2-40B4-BE49-F238E27FC236}">
                  <a16:creationId xmlns:a16="http://schemas.microsoft.com/office/drawing/2014/main" id="{AC2AB7D6-9F49-A64A-B072-43ECAB6EB4E7}"/>
                </a:ext>
                <a:ext uri="{C183D7F6-B498-43B3-948B-1728B52AA6E4}">
                  <adec:decorative xmlns:adec="http://schemas.microsoft.com/office/drawing/2017/decorative" val="1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Eecu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112" y="12175141"/>
              <a:ext cx="21431989" cy="2268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1</xdr:col>
      <xdr:colOff>52763</xdr:colOff>
      <xdr:row>86</xdr:row>
      <xdr:rowOff>244400</xdr:rowOff>
    </xdr:from>
    <xdr:to>
      <xdr:col>18</xdr:col>
      <xdr:colOff>987778</xdr:colOff>
      <xdr:row>97</xdr:row>
      <xdr:rowOff>44176</xdr:rowOff>
    </xdr:to>
    <xdr:graphicFrame macro="">
      <xdr:nvGraphicFramePr>
        <xdr:cNvPr id="113" name="Gráfico 112">
          <a:extLst>
            <a:ext uri="{FF2B5EF4-FFF2-40B4-BE49-F238E27FC236}">
              <a16:creationId xmlns:a16="http://schemas.microsoft.com/office/drawing/2014/main" id="{7BD28DAC-A492-D84F-94D2-5DB4BE1C29C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406274</xdr:colOff>
      <xdr:row>26</xdr:row>
      <xdr:rowOff>183689</xdr:rowOff>
    </xdr:from>
    <xdr:to>
      <xdr:col>18</xdr:col>
      <xdr:colOff>996614</xdr:colOff>
      <xdr:row>45</xdr:row>
      <xdr:rowOff>107857</xdr:rowOff>
    </xdr:to>
    <xdr:graphicFrame macro="">
      <xdr:nvGraphicFramePr>
        <xdr:cNvPr id="120" name="Gráfico 119">
          <a:extLst>
            <a:ext uri="{FF2B5EF4-FFF2-40B4-BE49-F238E27FC236}">
              <a16:creationId xmlns:a16="http://schemas.microsoft.com/office/drawing/2014/main" id="{89F8DEDC-7966-F44D-B9E0-84FCC4A3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112</xdr:row>
      <xdr:rowOff>0</xdr:rowOff>
    </xdr:from>
    <xdr:to>
      <xdr:col>12</xdr:col>
      <xdr:colOff>254000</xdr:colOff>
      <xdr:row>127</xdr:row>
      <xdr:rowOff>59634</xdr:rowOff>
    </xdr:to>
    <xdr:graphicFrame macro="">
      <xdr:nvGraphicFramePr>
        <xdr:cNvPr id="121" name="Gráfico 120">
          <a:extLst>
            <a:ext uri="{FF2B5EF4-FFF2-40B4-BE49-F238E27FC236}">
              <a16:creationId xmlns:a16="http://schemas.microsoft.com/office/drawing/2014/main" id="{21D9D8A4-CDF0-5848-998C-8B5D21469AF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16567</xdr:colOff>
      <xdr:row>128</xdr:row>
      <xdr:rowOff>13253</xdr:rowOff>
    </xdr:from>
    <xdr:to>
      <xdr:col>12</xdr:col>
      <xdr:colOff>232834</xdr:colOff>
      <xdr:row>146</xdr:row>
      <xdr:rowOff>35340</xdr:rowOff>
    </xdr:to>
    <xdr:graphicFrame macro="">
      <xdr:nvGraphicFramePr>
        <xdr:cNvPr id="122" name="Gráfico 121">
          <a:extLst>
            <a:ext uri="{FF2B5EF4-FFF2-40B4-BE49-F238E27FC236}">
              <a16:creationId xmlns:a16="http://schemas.microsoft.com/office/drawing/2014/main" id="{7C3583BA-63F3-5E49-8194-1423AA3B80D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408609</xdr:colOff>
      <xdr:row>6</xdr:row>
      <xdr:rowOff>0</xdr:rowOff>
    </xdr:from>
    <xdr:to>
      <xdr:col>13</xdr:col>
      <xdr:colOff>165651</xdr:colOff>
      <xdr:row>25</xdr:row>
      <xdr:rowOff>165652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740FFDDA-6C2D-A64B-BD7B-5D3D26BA16C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254001</xdr:colOff>
      <xdr:row>7</xdr:row>
      <xdr:rowOff>33132</xdr:rowOff>
    </xdr:from>
    <xdr:to>
      <xdr:col>6</xdr:col>
      <xdr:colOff>154609</xdr:colOff>
      <xdr:row>17</xdr:row>
      <xdr:rowOff>2</xdr:rowOff>
    </xdr:to>
    <xdr:graphicFrame macro="">
      <xdr:nvGraphicFramePr>
        <xdr:cNvPr id="3" name="Gráfico 37">
          <a:extLst>
            <a:ext uri="{FF2B5EF4-FFF2-40B4-BE49-F238E27FC236}">
              <a16:creationId xmlns:a16="http://schemas.microsoft.com/office/drawing/2014/main" id="{017278BA-B8C6-BB4F-9261-92F1C9AA685C}"/>
            </a:ext>
            <a:ext uri="{147F2762-F138-4A5C-976F-8EAC2B608ADB}">
              <a16:predDERef xmlns:a16="http://schemas.microsoft.com/office/drawing/2014/main" pred="{740FFDDA-6C2D-A64B-BD7B-5D3D26BA16C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109148</xdr:colOff>
      <xdr:row>47</xdr:row>
      <xdr:rowOff>12699</xdr:rowOff>
    </xdr:from>
    <xdr:to>
      <xdr:col>6</xdr:col>
      <xdr:colOff>320814</xdr:colOff>
      <xdr:row>66</xdr:row>
      <xdr:rowOff>11043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EBCFE7-AD45-BF43-87B4-A6FE12B3D25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422044</xdr:colOff>
      <xdr:row>47</xdr:row>
      <xdr:rowOff>0</xdr:rowOff>
    </xdr:from>
    <xdr:to>
      <xdr:col>18</xdr:col>
      <xdr:colOff>980844</xdr:colOff>
      <xdr:row>66</xdr:row>
      <xdr:rowOff>11043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E07E10DD-3C32-FF45-BE9C-74EC7A6FDB4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67795</xdr:colOff>
      <xdr:row>76</xdr:row>
      <xdr:rowOff>239889</xdr:rowOff>
    </xdr:from>
    <xdr:to>
      <xdr:col>18</xdr:col>
      <xdr:colOff>987778</xdr:colOff>
      <xdr:row>86</xdr:row>
      <xdr:rowOff>141111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5EB9C686-71A9-7A4A-9C5B-EA42B540575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13</xdr:col>
      <xdr:colOff>436880</xdr:colOff>
      <xdr:row>6</xdr:row>
      <xdr:rowOff>0</xdr:rowOff>
    </xdr:from>
    <xdr:to>
      <xdr:col>14</xdr:col>
      <xdr:colOff>985520</xdr:colOff>
      <xdr:row>17</xdr:row>
      <xdr:rowOff>186055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eature">
              <a:extLst>
                <a:ext uri="{FF2B5EF4-FFF2-40B4-BE49-F238E27FC236}">
                  <a16:creationId xmlns:a16="http://schemas.microsoft.com/office/drawing/2014/main" id="{1AFD00B7-EB27-3A47-A521-07DFF88D6B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atu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54266" y="923636"/>
              <a:ext cx="1833072" cy="21487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1153160</xdr:colOff>
      <xdr:row>5</xdr:row>
      <xdr:rowOff>167640</xdr:rowOff>
    </xdr:from>
    <xdr:to>
      <xdr:col>16</xdr:col>
      <xdr:colOff>421640</xdr:colOff>
      <xdr:row>17</xdr:row>
      <xdr:rowOff>170815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Nombre Casos">
              <a:extLst>
                <a:ext uri="{FF2B5EF4-FFF2-40B4-BE49-F238E27FC236}">
                  <a16:creationId xmlns:a16="http://schemas.microsoft.com/office/drawing/2014/main" id="{F9893164-5658-574B-AEE0-452FA81F9C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Cas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54978" y="918095"/>
              <a:ext cx="1837344" cy="21390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431800</xdr:colOff>
      <xdr:row>18</xdr:row>
      <xdr:rowOff>101600</xdr:rowOff>
    </xdr:from>
    <xdr:to>
      <xdr:col>14</xdr:col>
      <xdr:colOff>980440</xdr:colOff>
      <xdr:row>25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stado">
              <a:extLst>
                <a:ext uri="{FF2B5EF4-FFF2-40B4-BE49-F238E27FC236}">
                  <a16:creationId xmlns:a16="http://schemas.microsoft.com/office/drawing/2014/main" id="{6B9CFA16-29F8-1149-A80C-913A0ABC60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49186" y="3175577"/>
              <a:ext cx="1833072" cy="13926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0.03027</cdr:x>
      <cdr:y>0.8795</cdr:y>
    </cdr:from>
    <cdr:to>
      <cdr:x>0.22376</cdr:x>
      <cdr:y>0.96922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7F0CF719-E0EA-5F44-BEA1-B739DD8F8E4A}"/>
            </a:ext>
          </a:extLst>
        </cdr:cNvPr>
        <cdr:cNvSpPr txBox="1"/>
      </cdr:nvSpPr>
      <cdr:spPr>
        <a:xfrm xmlns:a="http://schemas.openxmlformats.org/drawingml/2006/main">
          <a:off x="152100" y="1563756"/>
          <a:ext cx="972245" cy="159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 b="1">
              <a:solidFill>
                <a:schemeClr val="accent4"/>
              </a:solidFill>
              <a:latin typeface="Aharoni" panose="02010803020104030203" pitchFamily="2" charset="-79"/>
              <a:cs typeface="Aharoni" panose="02010803020104030203" pitchFamily="2" charset="-79"/>
            </a:rPr>
            <a:t>Finalizado</a:t>
          </a:r>
        </a:p>
      </cdr:txBody>
    </cdr:sp>
  </cdr:relSizeAnchor>
  <cdr:relSizeAnchor xmlns:cdr="http://schemas.openxmlformats.org/drawingml/2006/chartDrawing">
    <cdr:from>
      <cdr:x>0.27604</cdr:x>
      <cdr:y>0.8795</cdr:y>
    </cdr:from>
    <cdr:to>
      <cdr:x>0.46953</cdr:x>
      <cdr:y>0.96922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B6D9CBB6-5F90-664E-8CEE-6C93C1F548BF}"/>
            </a:ext>
          </a:extLst>
        </cdr:cNvPr>
        <cdr:cNvSpPr txBox="1"/>
      </cdr:nvSpPr>
      <cdr:spPr>
        <a:xfrm xmlns:a="http://schemas.openxmlformats.org/drawingml/2006/main">
          <a:off x="1387061" y="1563756"/>
          <a:ext cx="972245" cy="159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50" b="1">
              <a:solidFill>
                <a:schemeClr val="accent1">
                  <a:lumMod val="60000"/>
                  <a:lumOff val="4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En</a:t>
          </a:r>
          <a:r>
            <a:rPr lang="es-MX" sz="1050" b="1" baseline="0">
              <a:solidFill>
                <a:schemeClr val="accent1">
                  <a:lumMod val="60000"/>
                  <a:lumOff val="4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 Progreso</a:t>
          </a:r>
          <a:endParaRPr lang="es-MX" sz="1050" b="1">
            <a:solidFill>
              <a:schemeClr val="accent1">
                <a:lumMod val="60000"/>
                <a:lumOff val="40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0.53758</cdr:x>
      <cdr:y>0.8795</cdr:y>
    </cdr:from>
    <cdr:to>
      <cdr:x>0.73107</cdr:x>
      <cdr:y>0.96922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C957FF72-3A3B-6E4C-9DF0-A1BC9B729406}"/>
            </a:ext>
          </a:extLst>
        </cdr:cNvPr>
        <cdr:cNvSpPr txBox="1"/>
      </cdr:nvSpPr>
      <cdr:spPr>
        <a:xfrm xmlns:a="http://schemas.openxmlformats.org/drawingml/2006/main">
          <a:off x="2701234" y="1563756"/>
          <a:ext cx="972245" cy="159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 b="1">
              <a:solidFill>
                <a:schemeClr val="accent3"/>
              </a:solidFill>
              <a:latin typeface="Aharoni" panose="02010803020104030203" pitchFamily="2" charset="-79"/>
              <a:cs typeface="Aharoni" panose="02010803020104030203" pitchFamily="2" charset="-79"/>
            </a:rPr>
            <a:t>Sin iniciar</a:t>
          </a:r>
        </a:p>
      </cdr:txBody>
    </cdr:sp>
  </cdr:relSizeAnchor>
  <cdr:relSizeAnchor xmlns:cdr="http://schemas.openxmlformats.org/drawingml/2006/chartDrawing">
    <cdr:from>
      <cdr:x>0.78374</cdr:x>
      <cdr:y>0.8795</cdr:y>
    </cdr:from>
    <cdr:to>
      <cdr:x>0.97723</cdr:x>
      <cdr:y>0.96922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C6800A7B-5170-2F4B-88B9-EF73989E65DA}"/>
            </a:ext>
          </a:extLst>
        </cdr:cNvPr>
        <cdr:cNvSpPr txBox="1"/>
      </cdr:nvSpPr>
      <cdr:spPr>
        <a:xfrm xmlns:a="http://schemas.openxmlformats.org/drawingml/2006/main">
          <a:off x="3938104" y="1563756"/>
          <a:ext cx="972245" cy="159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 b="1">
              <a:solidFill>
                <a:srgbClr val="FF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Bloqueado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22224</xdr:colOff>
      <xdr:row>1</xdr:row>
      <xdr:rowOff>44450</xdr:rowOff>
    </xdr:from>
    <xdr:ext cx="2301875" cy="641350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7C00790D-73CD-8B44-8C8F-CEE7D060A31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424" y="234950"/>
          <a:ext cx="2301875" cy="6413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1</xdr:row>
      <xdr:rowOff>47625</xdr:rowOff>
    </xdr:from>
    <xdr:ext cx="1419225" cy="5524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47625</xdr:rowOff>
    </xdr:from>
    <xdr:ext cx="1276350" cy="581025"/>
    <xdr:pic>
      <xdr:nvPicPr>
        <xdr:cNvPr id="2" name="image8.png">
          <a:extLst>
            <a:ext uri="{FF2B5EF4-FFF2-40B4-BE49-F238E27FC236}">
              <a16:creationId xmlns:a16="http://schemas.microsoft.com/office/drawing/2014/main" id="{00000000-0008-0000-07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1</xdr:row>
      <xdr:rowOff>19050</xdr:rowOff>
    </xdr:from>
    <xdr:ext cx="0" cy="619125"/>
    <xdr:pic>
      <xdr:nvPicPr>
        <xdr:cNvPr id="3" name="image13.jpg">
          <a:extLst>
            <a:ext uri="{FF2B5EF4-FFF2-40B4-BE49-F238E27FC236}">
              <a16:creationId xmlns:a16="http://schemas.microsoft.com/office/drawing/2014/main" id="{00000000-0008-0000-0700-000003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4391025</xdr:colOff>
      <xdr:row>1</xdr:row>
      <xdr:rowOff>9525</xdr:rowOff>
    </xdr:from>
    <xdr:ext cx="0" cy="628650"/>
    <xdr:pic>
      <xdr:nvPicPr>
        <xdr:cNvPr id="5" name="image14.jpg">
          <a:extLst>
            <a:ext uri="{FF2B5EF4-FFF2-40B4-BE49-F238E27FC236}">
              <a16:creationId xmlns:a16="http://schemas.microsoft.com/office/drawing/2014/main" id="{00000000-0008-0000-0700-000005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47625</xdr:rowOff>
    </xdr:from>
    <xdr:ext cx="1057275" cy="581025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08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1</xdr:row>
      <xdr:rowOff>19050</xdr:rowOff>
    </xdr:from>
    <xdr:ext cx="0" cy="619125"/>
    <xdr:pic>
      <xdr:nvPicPr>
        <xdr:cNvPr id="3" name="image15.jpg">
          <a:extLst>
            <a:ext uri="{FF2B5EF4-FFF2-40B4-BE49-F238E27FC236}">
              <a16:creationId xmlns:a16="http://schemas.microsoft.com/office/drawing/2014/main" id="{00000000-0008-0000-0800-000003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4391025</xdr:colOff>
      <xdr:row>1</xdr:row>
      <xdr:rowOff>9525</xdr:rowOff>
    </xdr:from>
    <xdr:ext cx="0" cy="657225"/>
    <xdr:pic>
      <xdr:nvPicPr>
        <xdr:cNvPr id="5" name="image12.jpg">
          <a:extLst>
            <a:ext uri="{FF2B5EF4-FFF2-40B4-BE49-F238E27FC236}">
              <a16:creationId xmlns:a16="http://schemas.microsoft.com/office/drawing/2014/main" id="{00000000-0008-0000-0800-000005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uebasmoviles/Downloads/DashboarAutomatizacio&#769;n/Automation_DashBoard%20-%20ITAU%20(0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 (2)"/>
      <sheetName val="Inventario"/>
      <sheetName val="Ejecuciones"/>
      <sheetName val="Control Documento"/>
      <sheetName val="Configuracion"/>
      <sheetName val="Total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forme%20automatizacio&#769;n%20m&#243;vil%20Rimac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6.769357175923" createdVersion="7" refreshedVersion="8" minRefreshableVersion="3" recordCount="2" xr:uid="{79C14510-053D-F042-A4D3-73E38FC99C95}">
  <cacheSource type="worksheet">
    <worksheetSource ref="B6:R8" sheet="Ejecución"/>
  </cacheSource>
  <cacheFields count="19">
    <cacheField name="Id Ejecución" numFmtId="1">
      <sharedItems containsBlank="1" count="7">
        <s v="Configuración inicial"/>
        <m/>
        <s v="Ejecución 1" u="1"/>
        <s v="Ejecución 2" u="1"/>
        <s v="Ejecución 3" u="1"/>
        <s v="Ejecución 4" u="1"/>
        <s v="Ejecución 5" u="1"/>
      </sharedItems>
    </cacheField>
    <cacheField name="Fecha Eecución" numFmtId="14">
      <sharedItems containsNonDate="0" containsDate="1" containsString="0" containsBlank="1" minDate="1905-01-01T00:00:00" maxDate="1905-01-01T00:00:00" count="1">
        <m/>
      </sharedItems>
      <fieldGroup par="18" base="1">
        <rangePr groupBy="months" startDate="1905-01-01T00:00:00" endDate="1905-01-01T00:00:00"/>
        <groupItems count="14">
          <s v="(en blanco)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/01/05"/>
        </groupItems>
      </fieldGroup>
    </cacheField>
    <cacheField name="Sprint" numFmtId="0">
      <sharedItems containsNonDate="0" containsString="0" containsBlank="1"/>
    </cacheField>
    <cacheField name="Descripción" numFmtId="0">
      <sharedItems containsNonDate="0" containsString="0" containsBlank="1"/>
    </cacheField>
    <cacheField name="Total Casos" numFmtId="0">
      <sharedItems containsNonDate="0" containsString="0" containsBlank="1"/>
    </cacheField>
    <cacheField name="OK" numFmtId="0">
      <sharedItems containsNonDate="0" containsString="0" containsBlank="1"/>
    </cacheField>
    <cacheField name="Fallido" numFmtId="0">
      <sharedItems containsNonDate="0" containsString="0" containsBlank="1"/>
    </cacheField>
    <cacheField name="Bloqueantes" numFmtId="0">
      <sharedItems containsNonDate="0" containsString="0" containsBlank="1"/>
    </cacheField>
    <cacheField name="% Eficiencia" numFmtId="9">
      <sharedItems containsBlank="1"/>
    </cacheField>
    <cacheField name="Tiempo configuración robot (min)" numFmtId="1">
      <sharedItems containsNonDate="0" containsString="0" containsBlank="1"/>
    </cacheField>
    <cacheField name="Tiempo configuración Data (min)" numFmtId="1">
      <sharedItems containsNonDate="0" containsString="0" containsBlank="1"/>
    </cacheField>
    <cacheField name="Tiempo Ejecución Automatizada (min)" numFmtId="1">
      <sharedItems containsNonDate="0" containsString="0" containsBlank="1"/>
    </cacheField>
    <cacheField name="Tiempo revisión evidencia (min)" numFmtId="1">
      <sharedItems containsNonDate="0" containsString="0" containsBlank="1"/>
    </cacheField>
    <cacheField name="Tiempo automatización (min)" numFmtId="1">
      <sharedItems containsSemiMixedTypes="0" containsString="0" containsNumber="1" containsInteger="1" minValue="0" maxValue="0"/>
    </cacheField>
    <cacheField name="Tiempo Manual (min)" numFmtId="1">
      <sharedItems containsSemiMixedTypes="0" containsString="0" containsNumber="1" containsInteger="1" minValue="0" maxValue="450"/>
    </cacheField>
    <cacheField name="Tiempo acumulado automatización (min)" numFmtId="1">
      <sharedItems containsSemiMixedTypes="0" containsString="0" containsNumber="1" containsInteger="1" minValue="0" maxValue="0"/>
    </cacheField>
    <cacheField name="Tiempo acumulado Manual (min)" numFmtId="1">
      <sharedItems containsSemiMixedTypes="0" containsString="0" containsNumber="1" containsInteger="1" minValue="0" maxValue="450"/>
    </cacheField>
    <cacheField name="Trimestres" numFmtId="0" databaseField="0">
      <fieldGroup base="1">
        <rangePr groupBy="quarters" startDate="1905-01-01T00:00:00" endDate="1905-01-01T00:00:00"/>
        <groupItems count="6">
          <s v="&lt;1/01/05"/>
          <s v="Trim.1"/>
          <s v="Trim.2"/>
          <s v="Trim.3"/>
          <s v="Trim.4"/>
          <s v="&gt;1/01/05"/>
        </groupItems>
      </fieldGroup>
    </cacheField>
    <cacheField name="Años" numFmtId="0" databaseField="0">
      <fieldGroup base="1">
        <rangePr groupBy="years" startDate="1905-01-01T00:00:00" endDate="1905-01-01T00:00:00"/>
        <groupItems count="3">
          <s v="&lt;1/01/05"/>
          <s v="1905"/>
          <s v="&gt;1/01/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xcel Services" refreshedDate="44866.800085069444" createdVersion="8" refreshedVersion="8" minRefreshableVersion="3" recordCount="1" xr:uid="{52D30205-4E4D-3F40-A06C-A9587F5B3041}">
  <cacheSource type="worksheet">
    <worksheetSource name="Inventario_casos"/>
  </cacheSource>
  <cacheFields count="25">
    <cacheField name="Feature" numFmtId="0">
      <sharedItems containsNonDate="0" containsBlank="1" count="3">
        <m/>
        <s v="Pagos" u="1"/>
        <s v="Login" u="1"/>
      </sharedItems>
    </cacheField>
    <cacheField name="Escenario" numFmtId="0">
      <sharedItems containsNonDate="0" containsBlank="1" count="2">
        <m/>
        <s v="Inicio Sesión" u="1"/>
      </sharedItems>
    </cacheField>
    <cacheField name="Nombre Casos" numFmtId="0">
      <sharedItems containsNonDate="0" containsBlank="1" count="4">
        <m/>
        <s v="Pagos" u="1"/>
        <s v="Inicio de sesión exitoso" u="1"/>
        <s v="Login" u="1"/>
      </sharedItems>
    </cacheField>
    <cacheField name="Estado" numFmtId="0">
      <sharedItems containsNonDate="0" containsBlank="1" count="2">
        <m/>
        <s v="Finalizado" u="1"/>
      </sharedItems>
    </cacheField>
    <cacheField name="Descripción" numFmtId="0">
      <sharedItems containsNonDate="0" containsString="0" containsBlank="1"/>
    </cacheField>
    <cacheField name="Gherkin" numFmtId="0">
      <sharedItems containsNonDate="0" containsString="0" containsBlank="1"/>
    </cacheField>
    <cacheField name="Tags" numFmtId="0">
      <sharedItems containsNonDate="0" containsString="0" containsBlank="1"/>
    </cacheField>
    <cacheField name="% Modelo Android" numFmtId="9">
      <sharedItems containsNonDate="0" containsString="0" containsBlank="1"/>
    </cacheField>
    <cacheField name="% Modelo iOs" numFmtId="9">
      <sharedItems containsNonDate="0" containsString="0" containsBlank="1"/>
    </cacheField>
    <cacheField name="% Mapeo Android" numFmtId="9">
      <sharedItems containsNonDate="0" containsString="0" containsBlank="1"/>
    </cacheField>
    <cacheField name="% Mapeo iOS" numFmtId="9">
      <sharedItems containsNonDate="0" containsString="0" containsBlank="1"/>
    </cacheField>
    <cacheField name="% Construcción Andorid" numFmtId="9">
      <sharedItems containsNonDate="0" containsString="0" containsBlank="1"/>
    </cacheField>
    <cacheField name="% Construcción iOS" numFmtId="9">
      <sharedItems containsNonDate="0" containsString="0" containsBlank="1"/>
    </cacheField>
    <cacheField name="% Estabilización Android" numFmtId="9">
      <sharedItems containsNonDate="0" containsString="0" containsBlank="1"/>
    </cacheField>
    <cacheField name="% Estabilización iOS" numFmtId="9">
      <sharedItems containsNonDate="0" containsString="0" containsBlank="1"/>
    </cacheField>
    <cacheField name="% Avance Android" numFmtId="9">
      <sharedItems containsNonDate="0" containsString="0" containsBlank="1"/>
    </cacheField>
    <cacheField name="% Avance iOS" numFmtId="9">
      <sharedItems containsNonDate="0" containsString="0" containsBlank="1"/>
    </cacheField>
    <cacheField name="% Avance General" numFmtId="9">
      <sharedItems containsNonDate="0" containsString="0" containsBlank="1"/>
    </cacheField>
    <cacheField name="Horas estimadas" numFmtId="0">
      <sharedItems containsNonDate="0" containsString="0" containsBlank="1"/>
    </cacheField>
    <cacheField name="Horas reales" numFmtId="0">
      <sharedItems containsNonDate="0" containsString="0" containsBlank="1"/>
    </cacheField>
    <cacheField name="Ejecución manual Android" numFmtId="0">
      <sharedItems containsNonDate="0" containsString="0" containsBlank="1"/>
    </cacheField>
    <cacheField name="Ejecución manual iOS" numFmtId="0">
      <sharedItems containsNonDate="0" containsString="0" containsBlank="1"/>
    </cacheField>
    <cacheField name="Ejecución automatizada Android" numFmtId="0">
      <sharedItems containsNonDate="0" containsString="0" containsBlank="1"/>
    </cacheField>
    <cacheField name="Ejecución automatizada iOS" numFmtId="0">
      <sharedItems containsNonDate="0" containsString="0" containsBlank="1"/>
    </cacheField>
    <cacheField name="Comentario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62107343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22.461626851851" createdVersion="7" refreshedVersion="7" minRefreshableVersion="3" recordCount="6" xr:uid="{2DE0DD52-3C71-7442-87AE-355203CD8577}">
  <cacheSource type="worksheet">
    <worksheetSource name="Tabla13" r:id="rId2"/>
  </cacheSource>
  <cacheFields count="16">
    <cacheField name="Id Ejecución" numFmtId="1">
      <sharedItems count="51">
        <s v="Configuración inicial"/>
        <s v="Ejecución 1"/>
        <s v="Ejecución 2"/>
        <s v="Ejecución 3"/>
        <s v="Ejecución 4"/>
        <s v="Ejecución 5"/>
        <s v="Ejecución 21" u="1"/>
        <s v="Ejecución 31" u="1"/>
        <s v="Ejecución 14" u="1"/>
        <s v="Ejecución 41" u="1"/>
        <s v="Ejecución 24" u="1"/>
        <s v="Ejecución 34" u="1"/>
        <s v="Ejecución 17" u="1"/>
        <s v="Ejecución 44" u="1"/>
        <s v="Ejecución 27" u="1"/>
        <s v="Ejecución 37" u="1"/>
        <s v="Ejecución 47" u="1"/>
        <s v="Ejecución 10" u="1"/>
        <s v="Ejecución 20" u="1"/>
        <s v="Ejecución 30" u="1"/>
        <s v="Ejecución 13" u="1"/>
        <s v="Ejecución 40" u="1"/>
        <s v="Ejecución 23" u="1"/>
        <s v="Ejecución 50" u="1"/>
        <s v="Ejecución 33" u="1"/>
        <s v="Ejecución 16" u="1"/>
        <s v="Ejecución 43" u="1"/>
        <s v="Ejecución 26" u="1"/>
        <s v="Ejecución 6" u="1"/>
        <s v="Ejecución 36" u="1"/>
        <s v="Ejecución 19" u="1"/>
        <s v="Ejecución 7" u="1"/>
        <s v="Ejecución 46" u="1"/>
        <s v="Ejecución 29" u="1"/>
        <s v="Ejecución 8" u="1"/>
        <s v="Ejecución 39" u="1"/>
        <s v="Ejecución 9" u="1"/>
        <s v="Ejecución 49" u="1"/>
        <s v="Ejecución 12" u="1"/>
        <s v="Ejecución 22" u="1"/>
        <s v="Ejecución 32" u="1"/>
        <s v="Ejecución 15" u="1"/>
        <s v="Ejecución 42" u="1"/>
        <s v="Ejecución 25" u="1"/>
        <s v="Ejecución 35" u="1"/>
        <s v="Ejecución 18" u="1"/>
        <s v="Ejecución 45" u="1"/>
        <s v="Ejecución 28" u="1"/>
        <s v="Ejecución 38" u="1"/>
        <s v="Ejecución 48" u="1"/>
        <s v="Ejecución 11" u="1"/>
      </sharedItems>
    </cacheField>
    <cacheField name="Fecha Eecución" numFmtId="14">
      <sharedItems containsNonDate="0" containsDate="1" containsString="0" containsBlank="1" minDate="2022-01-01T00:00:00" maxDate="2023-04-29T00:00:00" count="6">
        <m/>
        <d v="2022-01-01T00:00:00"/>
        <d v="2022-02-27T00:00:00"/>
        <d v="2022-03-28T00:00:00"/>
        <d v="2023-04-28T00:00:00"/>
        <d v="2022-05-28T00:00:00"/>
      </sharedItems>
      <fieldGroup par="15" base="1">
        <rangePr groupBy="days" startDate="2022-01-01T00:00:00" endDate="2023-04-29T00:00:00"/>
        <groupItems count="368">
          <s v="(en blanco)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9/04/23"/>
        </groupItems>
      </fieldGroup>
    </cacheField>
    <cacheField name="Sprint" numFmtId="0">
      <sharedItems containsString="0" containsBlank="1" containsNumber="1" containsInteger="1" minValue="1" maxValue="3"/>
    </cacheField>
    <cacheField name="Descripción" numFmtId="0">
      <sharedItems containsNonDate="0" containsString="0" containsBlank="1"/>
    </cacheField>
    <cacheField name="Total Casos" numFmtId="0">
      <sharedItems containsString="0" containsBlank="1" containsNumber="1" containsInteger="1" minValue="30" maxValue="100"/>
    </cacheField>
    <cacheField name="OK" numFmtId="0">
      <sharedItems containsString="0" containsBlank="1" containsNumber="1" containsInteger="1" minValue="25" maxValue="80"/>
    </cacheField>
    <cacheField name="Fallido" numFmtId="0">
      <sharedItems containsString="0" containsBlank="1" containsNumber="1" containsInteger="1" minValue="0" maxValue="2"/>
    </cacheField>
    <cacheField name="Bloqueantes" numFmtId="0">
      <sharedItems containsString="0" containsBlank="1" containsNumber="1" containsInteger="1" minValue="0" maxValue="5"/>
    </cacheField>
    <cacheField name="% Eficiencia" numFmtId="9">
      <sharedItems containsString="0" containsBlank="1" containsNumber="1" minValue="0.5" maxValue="1"/>
    </cacheField>
    <cacheField name="Tiempo configuración robot (min)" numFmtId="1">
      <sharedItems containsSemiMixedTypes="0" containsString="0" containsNumber="1" containsInteger="1" minValue="0" maxValue="500"/>
    </cacheField>
    <cacheField name="Tiempo configuración Data (min)" numFmtId="1">
      <sharedItems containsString="0" containsBlank="1" containsNumber="1" containsInteger="1" minValue="15" maxValue="15"/>
    </cacheField>
    <cacheField name="Tiempo Ejecución Automatizada (min)" numFmtId="1">
      <sharedItems containsString="0" containsBlank="1" containsNumber="1" containsInteger="1" minValue="120" maxValue="120"/>
    </cacheField>
    <cacheField name="Tiempo revisión evidencia (min)" numFmtId="1">
      <sharedItems containsString="0" containsBlank="1" containsNumber="1" containsInteger="1" minValue="60" maxValue="60"/>
    </cacheField>
    <cacheField name="Tiempo automatización (min)" numFmtId="1">
      <sharedItems containsSemiMixedTypes="0" containsString="0" containsNumber="1" containsInteger="1" minValue="195" maxValue="500"/>
    </cacheField>
    <cacheField name="Tiempo Manual (min)" numFmtId="1">
      <sharedItems containsSemiMixedTypes="0" containsString="0" containsNumber="1" containsInteger="1" minValue="0" maxValue="450"/>
    </cacheField>
    <cacheField name="Meses" numFmtId="0" databaseField="0">
      <fieldGroup base="1">
        <rangePr groupBy="months" startDate="2022-01-01T00:00:00" endDate="2023-04-29T00:00:00"/>
        <groupItems count="14">
          <s v="&lt;1/01/22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9/04/23"/>
        </groupItems>
      </fieldGroup>
    </cacheField>
  </cacheFields>
  <extLst>
    <ext xmlns:x14="http://schemas.microsoft.com/office/spreadsheetml/2009/9/main" uri="{725AE2AE-9491-48be-B2B4-4EB974FC3084}">
      <x14:pivotCacheDefinition pivotCacheId="14663693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m/>
    <m/>
    <m/>
    <m/>
    <m/>
    <m/>
    <m/>
    <m/>
    <m/>
    <m/>
    <m/>
    <n v="0"/>
    <n v="0"/>
    <n v="0"/>
    <n v="0"/>
  </r>
  <r>
    <x v="1"/>
    <x v="0"/>
    <m/>
    <m/>
    <m/>
    <m/>
    <m/>
    <m/>
    <e v="#DIV/0!"/>
    <m/>
    <m/>
    <m/>
    <m/>
    <n v="0"/>
    <n v="450"/>
    <n v="0"/>
    <n v="4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m/>
    <m/>
    <m/>
    <m/>
    <m/>
    <m/>
    <m/>
    <n v="500"/>
    <m/>
    <m/>
    <m/>
    <n v="500"/>
    <n v="0"/>
  </r>
  <r>
    <x v="1"/>
    <x v="1"/>
    <n v="1"/>
    <m/>
    <n v="100"/>
    <n v="50"/>
    <n v="2"/>
    <n v="5"/>
    <n v="0.5"/>
    <n v="2"/>
    <n v="15"/>
    <n v="120"/>
    <n v="60"/>
    <n v="197"/>
    <n v="450"/>
  </r>
  <r>
    <x v="2"/>
    <x v="2"/>
    <n v="2"/>
    <m/>
    <n v="50"/>
    <n v="50"/>
    <n v="0"/>
    <n v="0"/>
    <n v="1"/>
    <n v="1"/>
    <n v="15"/>
    <n v="120"/>
    <n v="60"/>
    <n v="196"/>
    <n v="450"/>
  </r>
  <r>
    <x v="3"/>
    <x v="3"/>
    <n v="1"/>
    <m/>
    <n v="100"/>
    <n v="80"/>
    <m/>
    <m/>
    <n v="0.8"/>
    <n v="0"/>
    <n v="15"/>
    <n v="120"/>
    <n v="60"/>
    <n v="195"/>
    <n v="450"/>
  </r>
  <r>
    <x v="4"/>
    <x v="4"/>
    <n v="2"/>
    <m/>
    <n v="30"/>
    <n v="25"/>
    <m/>
    <m/>
    <n v="0.83333333333333337"/>
    <n v="0"/>
    <n v="15"/>
    <n v="120"/>
    <n v="60"/>
    <n v="195"/>
    <n v="450"/>
  </r>
  <r>
    <x v="5"/>
    <x v="5"/>
    <n v="3"/>
    <m/>
    <n v="80"/>
    <n v="40"/>
    <m/>
    <m/>
    <n v="0.5"/>
    <n v="0"/>
    <n v="15"/>
    <n v="120"/>
    <n v="60"/>
    <n v="195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4B388-DD11-7943-9384-B9A1E27AAA11}" name="ManualVsAutomatizadoiOS" cacheId="9885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5" rowHeaderCaption="">
  <location ref="J4:L6" firstHeaderRow="0" firstDataRow="1" firstDataCol="1"/>
  <pivotFields count="25">
    <pivotField axis="axisRow" showAll="0">
      <items count="4">
        <item m="1" x="2"/>
        <item x="0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Ejecución manual (min)" fld="21" baseField="0" baseItem="0"/>
    <dataField name="Ejecución automatizada (min)" fld="23" baseField="0" baseItem="0"/>
  </dataFields>
  <formats count="4">
    <format dxfId="77">
      <pivotArea field="0" type="button" dataOnly="0" labelOnly="1" outline="0" axis="axisRow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9">
      <pivotArea field="0" type="button" dataOnly="0" labelOnly="1" outline="0" axis="axisRow" fieldPosition="0"/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FCF9E-EB2C-3B4D-92D5-71CD78F372EC}" name="TablaDinámica3" cacheId="9877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4">
  <location ref="Z3:AB8" firstHeaderRow="0" firstDataRow="1" firstDataCol="1"/>
  <pivotFields count="19">
    <pivotField axis="axisRow" showAll="0">
      <items count="8">
        <item x="0"/>
        <item m="1" x="2"/>
        <item m="1" x="3"/>
        <item m="1" x="4"/>
        <item m="1" x="5"/>
        <item m="1" x="6"/>
        <item x="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dataField="1" numFmtId="1" showAll="0"/>
    <pivotField dataField="1" numFmtId="1" showAll="0"/>
    <pivotField numFmtId="1" showAll="0"/>
    <pivotField numFmtId="1"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2">
    <field x="0"/>
    <field x="1"/>
  </rowFields>
  <rowItems count="5">
    <i>
      <x/>
    </i>
    <i r="1">
      <x/>
    </i>
    <i>
      <x v="6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iempo automatización (min)" fld="13" baseField="0" baseItem="0"/>
    <dataField name="Suma de Tiempo Manual (min)" fld="14" baseField="0" baseItem="0"/>
  </dataFields>
  <formats count="3">
    <format dxfId="74">
      <pivotArea field="1" type="button" dataOnly="0" labelOnly="1" outline="0" axis="axisRow" fieldPosition="1"/>
    </format>
    <format dxfId="75">
      <pivotArea field="1" type="button" dataOnly="0" labelOnly="1" outline="0" axis="axisRow" fieldPosition="1"/>
    </format>
    <format dxfId="76">
      <pivotArea field="1" type="button" dataOnly="0" labelOnly="1" outline="0" axis="axisRow" fieldPosition="1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450CA-7619-4E49-8366-087D4F416584}" name="TablaDinámica2" cacheId="9877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4">
  <location ref="V3:X12" firstHeaderRow="0" firstDataRow="1" firstDataCol="1"/>
  <pivotFields count="19">
    <pivotField axis="axisRow" showAll="0">
      <items count="8">
        <item x="0"/>
        <item m="1" x="2"/>
        <item m="1" x="3"/>
        <item m="1" x="4"/>
        <item m="1" x="5"/>
        <item m="1" x="6"/>
        <item x="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numFmtId="1" showAll="0"/>
    <pivotField numFmtId="1" showAll="0"/>
    <pivotField dataField="1" numFmtId="1" showAll="0"/>
    <pivotField dataField="1" numFmtId="1" showAll="0"/>
    <pivotField axis="axisRow"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4">
    <field x="0"/>
    <field x="18"/>
    <field x="17"/>
    <field x="1"/>
  </rowFields>
  <rowItems count="9">
    <i>
      <x/>
    </i>
    <i r="1">
      <x v="1"/>
    </i>
    <i r="2">
      <x v="4"/>
    </i>
    <i r="3">
      <x/>
    </i>
    <i>
      <x v="6"/>
    </i>
    <i r="1">
      <x v="1"/>
    </i>
    <i r="2">
      <x v="4"/>
    </i>
    <i r="3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iempo acumulado automatización (min)" fld="15" baseField="0" baseItem="0"/>
    <dataField name="Suma de Tiempo acumulado Manual (min)" fld="16" baseField="0" baseItem="0"/>
  </dataFields>
  <formats count="6">
    <format dxfId="68">
      <pivotArea field="1" type="button" dataOnly="0" labelOnly="1" outline="0" axis="axisRow" fieldPosition="3"/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">
      <pivotArea field="1" type="button" dataOnly="0" labelOnly="1" outline="0" axis="axisRow" fieldPosition="3"/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2">
      <pivotArea field="1" type="button" dataOnly="0" labelOnly="1" outline="0" axis="axisRow" fieldPosition="3"/>
    </format>
    <format dxfId="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1C56B-862B-E34F-919D-7166648E186F}" name="Avance iOS por caso" cacheId="9885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8">
  <location ref="AJ3:AN5" firstHeaderRow="0" firstDataRow="1" firstDataCol="1"/>
  <pivotFields count="25">
    <pivotField axis="axisRow" showAll="0">
      <items count="4">
        <item m="1" x="2"/>
        <item x="0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9" showAll="0"/>
    <pivotField numFmtId="9" showAll="0"/>
    <pivotField numFmtId="9" showAll="0"/>
    <pivotField dataField="1" numFmtId="9" showAll="0"/>
    <pivotField numFmtId="9" showAll="0"/>
    <pivotField dataField="1" numFmtId="9" showAll="0"/>
    <pivotField numFmtId="9" showAll="0"/>
    <pivotField dataField="1"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% Modelo" fld="7" subtotal="average" baseField="0" baseItem="0"/>
    <dataField name="% Mapeo" fld="10" subtotal="average" baseField="0" baseItem="0"/>
    <dataField name="% Construcción" fld="12" subtotal="average" baseField="0" baseItem="0"/>
    <dataField name="% Estabilización" fld="14" subtotal="average" baseField="0" baseItem="0"/>
  </dataFields>
  <formats count="1">
    <format dxfId="67">
      <pivotArea outline="0" collapsedLevelsAreSubtotals="1" fieldPosition="0"/>
    </format>
  </formats>
  <chartFormats count="13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2A808-EB42-6242-8895-339DC7431E59}" name="ManualVsAutomatizadoAndroid" cacheId="9885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6" rowHeaderCaption="">
  <location ref="F4:H6" firstHeaderRow="0" firstDataRow="1" firstDataCol="1"/>
  <pivotFields count="25">
    <pivotField axis="axisRow" showAll="0">
      <items count="4">
        <item m="1" x="2"/>
        <item x="0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</pivotFields>
  <rowFields count="1">
    <field x="0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Ejecución manual (min)" fld="20" baseField="0" baseItem="0"/>
    <dataField name="Ejecución automatizada (min)" fld="22" baseField="0" baseItem="0"/>
  </dataFields>
  <formats count="4">
    <format dxfId="63">
      <pivotArea field="0" type="button" dataOnly="0" labelOnly="1" outline="0" axis="axisRow" fieldPosition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5">
      <pivotArea field="0" type="button" dataOnly="0" labelOnly="1" outline="0" axis="axisRow" fieldPosition="0"/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4F2A8-56BC-8E4A-A5D1-CBFCC8067680}" name="Avance Android por caso" cacheId="9885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5">
  <location ref="AD3:AH5" firstHeaderRow="0" firstDataRow="1" firstDataCol="1"/>
  <pivotFields count="25">
    <pivotField axis="axisRow" showAll="0">
      <items count="4">
        <item m="1" x="2"/>
        <item x="0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9" showAll="0"/>
    <pivotField numFmtId="9" showAll="0"/>
    <pivotField dataField="1" numFmtId="9" showAll="0"/>
    <pivotField numFmtId="9" showAll="0"/>
    <pivotField dataField="1" numFmtId="9" showAll="0"/>
    <pivotField numFmtId="9" showAll="0"/>
    <pivotField dataField="1" numFmtId="9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% Modelo " fld="7" subtotal="average" baseField="0" baseItem="0"/>
    <dataField name=" % Mapeo" fld="9" subtotal="average" baseField="0" baseItem="0"/>
    <dataField name="% Construcción" fld="11" subtotal="average" baseField="0" baseItem="0"/>
    <dataField name="% Estabilización" fld="13" subtotal="average" baseField="0" baseItem="0"/>
  </dataFields>
  <formats count="1">
    <format dxfId="62">
      <pivotArea outline="0" collapsedLevelsAreSubtotals="1" fieldPosition="0"/>
    </format>
  </format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ED6F6-8BAB-F947-B1DF-A5A8E94A6CA0}" name="Avance por estado" cacheId="9885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" colHeaderCaption="">
  <location ref="N20:P24" firstHeaderRow="1" firstDataRow="2" firstDataCol="1"/>
  <pivotFields count="25">
    <pivotField axis="axisRow" showAll="0">
      <items count="4">
        <item m="1" x="2"/>
        <item x="0"/>
        <item m="1" x="1"/>
        <item t="default"/>
      </items>
    </pivotField>
    <pivotField axis="axisRow" showAll="0">
      <items count="3">
        <item m="1" x="1"/>
        <item x="0"/>
        <item t="default"/>
      </items>
    </pivotField>
    <pivotField showAll="0"/>
    <pivotField axis="axisCol" dataField="1" showAll="0" defaultSubtotal="0">
      <items count="2">
        <item m="1"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">
    <i>
      <x v="1"/>
    </i>
    <i r="1">
      <x v="1"/>
    </i>
    <i t="grand">
      <x/>
    </i>
  </rowItems>
  <colFields count="1">
    <field x="3"/>
  </colFields>
  <colItems count="2">
    <i>
      <x v="1"/>
    </i>
    <i t="grand">
      <x/>
    </i>
  </colItems>
  <dataFields count="1">
    <dataField name="Cuenta de Estad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37650-A8AF-4C4E-8502-683751253CF8}" name="Cantidad Feature, Escenarios, Casos" cacheId="9885" applyNumberFormats="0" applyBorderFormats="0" applyFontFormats="0" applyPatternFormats="0" applyAlignmentFormats="0" applyWidthHeightFormats="1" dataCaption="Valores" updatedVersion="8" minRefreshableVersion="3" useAutoFormatting="1" createdVersion="7" indent="0" outline="1" outlineData="1" rowHeaderCaption="" colHeaderCaption="">
  <location ref="N4:O5" firstHeaderRow="0" firstDataRow="1" firstDataCol="0"/>
  <pivotFields count="25">
    <pivotField dataField="1" showAll="0">
      <items count="4">
        <item m="1" x="2"/>
        <item m="1" x="1"/>
        <item x="0"/>
        <item t="default"/>
      </items>
    </pivotField>
    <pivotField showAll="0"/>
    <pivotField dataField="1" showAll="0">
      <items count="5">
        <item m="1" x="2"/>
        <item m="1" x="3"/>
        <item m="1" x="1"/>
        <item x="0"/>
        <item t="default"/>
      </items>
    </pivotField>
    <pivotField showAll="0" defaultSubtotal="0">
      <items count="2">
        <item m="1"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uenta de Feature" fld="0" subtotal="count" baseField="0" baseItem="0"/>
    <dataField name="# Casos" fld="2" subtotal="count" baseField="0" baseItem="0"/>
  </dataFields>
  <formats count="3">
    <format dxfId="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206CA-E9E5-DE44-9588-F8DB03CFF72A}" name="Avance" cacheId="9885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 rowHeaderCaption="">
  <location ref="B4:D7" firstHeaderRow="0" firstDataRow="1" firstDataCol="1"/>
  <pivotFields count="25">
    <pivotField axis="axisRow" showAll="0">
      <items count="4">
        <item m="1" x="2"/>
        <item x="0"/>
        <item m="1" x="1"/>
        <item t="default"/>
      </items>
    </pivotField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">
    <i>
      <x v="1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ance Android" fld="15" subtotal="average" baseField="0" baseItem="0"/>
    <dataField name="Avance iOS" fld="16" subtotal="average" baseField="0" baseItem="0"/>
  </dataFields>
  <formats count="12">
    <format dxfId="4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0"/>
          </reference>
        </references>
      </pivotArea>
    </format>
    <format dxfId="48">
      <pivotArea field="0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49">
      <pivotArea type="all" dataOnly="0" outline="0" fieldPosition="0"/>
    </format>
    <format dxfId="50">
      <pivotArea outline="0" collapsedLevelsAreSubtotals="1" fieldPosition="0"/>
    </format>
    <format dxfId="51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3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">
      <pivotArea field="0" type="button" dataOnly="0" labelOnly="1" outline="0" axis="axisRow" fieldPosition="0"/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">
      <pivotArea field="0" type="button" dataOnly="0" labelOnly="1" outline="0" axis="axisRow" fieldPosition="0"/>
    </format>
    <format dxfId="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ature" xr10:uid="{6931A3D0-58A6-C949-960A-88BBECB4D1C0}" sourceName="Feature">
  <pivotTables>
    <pivotTable tabId="18" name="Cantidad Feature, Escenarios, Casos"/>
  </pivotTables>
  <data>
    <tabular pivotCacheId="621073431" customListSort="0" showMissing="0">
      <items count="3">
        <i x="0" s="1" nd="1"/>
        <i x="2" s="1" nd="1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Casos" xr10:uid="{44BCFD38-FBB4-3747-9220-9160C043409E}" sourceName="Nombre Casos">
  <pivotTables>
    <pivotTable tabId="18" name="Cantidad Feature, Escenarios, Casos"/>
  </pivotTables>
  <data>
    <tabular pivotCacheId="621073431" customListSort="0" showMissing="0">
      <items count="4">
        <i x="0" s="1" nd="1"/>
        <i x="2" s="1" nd="1"/>
        <i x="3" s="1" nd="1"/>
        <i x="1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DD4127B9-554D-0748-8AE3-C18C2B18272A}" sourceName="Estado">
  <pivotTables>
    <pivotTable tabId="18" name="Cantidad Feature, Escenarios, Casos"/>
  </pivotTables>
  <data>
    <tabular pivotCacheId="621073431" customListSort="0" showMissing="0">
      <items count="2">
        <i x="0" s="1" nd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ature" xr10:uid="{70A8C45D-9D06-AF4E-887B-A80869D98A5D}" cache="SegmentaciónDeDatos_Feature" caption="Feature" rowHeight="209550"/>
  <slicer name="Nombre Casos" xr10:uid="{8F66416F-B997-AB41-BCA5-916572C0F73B}" cache="SegmentaciónDeDatos_Nombre_Casos" caption="Nombre Casos" rowHeight="209550"/>
  <slicer name="Estado" xr10:uid="{CF8C3C16-8112-2D4F-AE1E-BFADB606CD82}" cache="SegmentaciónDeDatos_Estado" caption="Estado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EA94DF-7C04-D54D-97BF-5D9D2FB60A5F}" name="Inventario_casos" displayName="Inventario_casos" ref="B7:Z8" totalsRowShown="0" headerRowDxfId="46" dataDxfId="45" tableBorderDxfId="44">
  <autoFilter ref="B7:Z8" xr:uid="{48EA94DF-7C04-D54D-97BF-5D9D2FB60A5F}"/>
  <tableColumns count="25">
    <tableColumn id="1" xr3:uid="{929F7342-6220-424F-8118-C74CDCA41B5F}" name="Feature" dataDxfId="43"/>
    <tableColumn id="2" xr3:uid="{89AB2D60-CA44-EF4A-9A3D-4C501737E95C}" name="Escenario" dataDxfId="42"/>
    <tableColumn id="3" xr3:uid="{60A4895D-DC3C-2941-9896-DDCC4D2D35B0}" name="Nombre Casos" dataDxfId="41"/>
    <tableColumn id="4" xr3:uid="{37C060AD-7651-CA4C-8BDA-34D2098B7B18}" name="Estado" dataDxfId="40"/>
    <tableColumn id="5" xr3:uid="{D8A84A82-70AB-3447-8F3A-8FAC43883E4C}" name="Descripción" dataDxfId="39"/>
    <tableColumn id="6" xr3:uid="{D2990F21-48A4-3243-98B3-56C84AD23F6C}" name="Gherkin" dataDxfId="38"/>
    <tableColumn id="7" xr3:uid="{3F125C1B-595C-8C45-8C84-1C85B97EF429}" name="Tags" dataDxfId="37"/>
    <tableColumn id="8" xr3:uid="{C19468F0-63D9-264D-8C19-72BD4727E7AC}" name="% Modelo Android" dataDxfId="36"/>
    <tableColumn id="9" xr3:uid="{6B3C7C77-D3E0-DE43-8C79-F86B15ECACD7}" name="% Modelo iOs" dataDxfId="35"/>
    <tableColumn id="10" xr3:uid="{2905C81F-BF87-3F4E-812E-73F948783140}" name="% Mapeo Android" dataDxfId="34"/>
    <tableColumn id="11" xr3:uid="{D0F75F17-2811-EE47-9176-7FF7B19BDA3E}" name="% Mapeo iOS" dataDxfId="33"/>
    <tableColumn id="12" xr3:uid="{29A31786-79BC-1248-B7D7-0F320C4A4C71}" name="% Construcción Andorid" dataDxfId="32"/>
    <tableColumn id="13" xr3:uid="{C32E7A8F-C92F-F74D-BF39-F690DB22B695}" name="% Construcción iOS" dataDxfId="31"/>
    <tableColumn id="14" xr3:uid="{CA0A8F6C-14CC-CB41-89B0-F115E2E4A2C7}" name="% Estabilización Android" dataDxfId="30"/>
    <tableColumn id="15" xr3:uid="{CD7303C9-7C95-2048-900C-18E95567B9B1}" name="% Estabilización iOS" dataDxfId="29"/>
    <tableColumn id="16" xr3:uid="{D7429AB5-12FD-7B41-80BA-A4DC3984FA68}" name="% Avance Android" dataDxfId="28"/>
    <tableColumn id="17" xr3:uid="{78CF7453-3390-7D4C-9B0D-6F347B63E537}" name="% Avance iOS" dataDxfId="27"/>
    <tableColumn id="18" xr3:uid="{7A8A904E-0A23-5E45-80A6-C92C7D2EECF9}" name="% Avance General" dataDxfId="26"/>
    <tableColumn id="19" xr3:uid="{F5634C35-C13D-CD46-A059-82BE79578C24}" name="Horas estimadas" dataDxfId="25"/>
    <tableColumn id="20" xr3:uid="{17B2F4B0-5287-674B-A1D8-E84A8B50EB15}" name="Horas reales" dataDxfId="24"/>
    <tableColumn id="21" xr3:uid="{BAEA7B54-A43D-394D-B6B5-C85D302DCFBB}" name="Ejecución manual Android" dataDxfId="23"/>
    <tableColumn id="22" xr3:uid="{48479036-442E-C749-8EE3-3B5F02F4395D}" name="Ejecución manual iOS" dataDxfId="22"/>
    <tableColumn id="23" xr3:uid="{D3727C7D-A50D-F04A-AC96-3B734D1347E7}" name="Ejecución automatizada Android" dataDxfId="21"/>
    <tableColumn id="24" xr3:uid="{A2C4BCF1-B1DC-1E42-95A6-259E26177861}" name="Ejecución automatizada iOS" dataDxfId="20"/>
    <tableColumn id="25" xr3:uid="{B9F9F10D-89E3-8944-B215-36B4C93578D7}" name="Comentarios" dataDxfId="1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9097D29-3B82-F244-BD63-DCD58AC0F002}" name="Tabla13" displayName="Tabla13" ref="B6:P8" totalsRowShown="0" headerRowDxfId="18" headerRowBorderDxfId="16" tableBorderDxfId="17" totalsRowBorderDxfId="15">
  <autoFilter ref="B6:P8" xr:uid="{A9097D29-3B82-F244-BD63-DCD58AC0F002}"/>
  <tableColumns count="15">
    <tableColumn id="10" xr3:uid="{547FFFE5-A85F-6042-B4DC-8C08C33D7254}" name="Id Ejecución" dataDxfId="14"/>
    <tableColumn id="1" xr3:uid="{3AA0C1D6-E681-9F4C-B3A7-659DFDFFAAA1}" name="Fecha Eecución" dataDxfId="13">
      <calculatedColumnFormula>TODAY()-2</calculatedColumnFormula>
    </tableColumn>
    <tableColumn id="2" xr3:uid="{124099B8-EB30-284A-94E9-10896D2F970F}" name="Sprint" dataDxfId="12"/>
    <tableColumn id="3" xr3:uid="{4B845153-4E91-4243-ABEC-2E583E113D61}" name="Descripción" dataDxfId="11"/>
    <tableColumn id="4" xr3:uid="{9B9936CD-455B-1749-99A5-2503AAB254E3}" name="Total Casos" dataDxfId="10"/>
    <tableColumn id="5" xr3:uid="{7979E683-2BAE-0E4A-8775-5B7ED2916838}" name="OK" dataDxfId="9"/>
    <tableColumn id="6" xr3:uid="{81B0378E-70E7-6A4F-A788-02593DBD6D7A}" name="Fallido" dataDxfId="8"/>
    <tableColumn id="8" xr3:uid="{0FEF50B4-4C2E-864E-846E-20DC9B6AC492}" name="Bloqueantes" dataDxfId="7"/>
    <tableColumn id="9" xr3:uid="{FAF04DCE-8832-5344-BCC5-1D95F8B91793}" name="% Eficiencia" dataDxfId="6">
      <calculatedColumnFormula>IFERROR(G7/F7,0)</calculatedColumnFormula>
    </tableColumn>
    <tableColumn id="17" xr3:uid="{1C21D5DE-1C54-BB4C-9382-BB22436472E7}" name="Tiempo configuración robot (min)" dataDxfId="5"/>
    <tableColumn id="14" xr3:uid="{CE066B70-5E80-8940-9CBB-56A9967531D7}" name="Tiempo configuración Data (min)" dataDxfId="4"/>
    <tableColumn id="12" xr3:uid="{9EAC46ED-27D4-6E46-B956-6F7FCC291F32}" name="Tiempo Ejecución Automatizada (min)" dataDxfId="3"/>
    <tableColumn id="13" xr3:uid="{1AF0B579-2DBD-A14F-8159-9F312E157412}" name="Tiempo revisión evidencia (min)" dataDxfId="2"/>
    <tableColumn id="15" xr3:uid="{61F0AEE1-1449-1B43-90CC-6133AB79F222}" name="Tiempo automatización (min)" dataDxfId="1">
      <calculatedColumnFormula>SUM(Tabla13[[#This Row],[Tiempo configuración robot (min)]:[Tiempo revisión evidencia (min)]])</calculatedColumnFormula>
    </tableColumn>
    <tableColumn id="16" xr3:uid="{F4CE6BFA-6235-8340-91DE-40EE24884A3A}" name="Tiempo Manual (min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a:style>
    </a:spDef>
  </a:objectDefaults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Eecución" xr10:uid="{8C7F3ECB-A10C-E14E-B0BE-E17C43855277}" sourceName="Fecha Eecución">
  <state minimalRefreshVersion="6" lastRefreshVersion="6" pivotCacheId="1466369383" filterType="dateBetween">
    <selection startDate="2023-12-01T00:00:00" endDate="2023-12-31T00:00:00"/>
    <bounds startDate="2022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Eecución" xr10:uid="{167AC4FB-D56C-2D48-9787-D191C1B60116}" cache="NativeTimeline_Fecha_Eecución" caption="Fecha Eecución" level="2" selectionLevel="2" scrollPosition="2022-01-01T00:00:00"/>
</timeline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90"/>
  <sheetViews>
    <sheetView workbookViewId="0">
      <selection activeCell="G2" sqref="G2:H2"/>
    </sheetView>
  </sheetViews>
  <sheetFormatPr defaultColWidth="14.42578125" defaultRowHeight="12.95"/>
  <cols>
    <col min="1" max="1" width="24.42578125" customWidth="1"/>
  </cols>
  <sheetData>
    <row r="1" spans="1:11" s="63" customFormat="1" ht="18">
      <c r="A1" s="62"/>
      <c r="C1" s="89">
        <v>44627</v>
      </c>
      <c r="D1" s="89">
        <v>44631</v>
      </c>
      <c r="E1" s="89">
        <v>44634</v>
      </c>
      <c r="F1" s="89">
        <v>44638</v>
      </c>
      <c r="G1" s="89">
        <v>44641</v>
      </c>
      <c r="H1" s="89">
        <v>44645</v>
      </c>
      <c r="I1" s="89">
        <v>44648</v>
      </c>
      <c r="J1" s="89">
        <v>44652</v>
      </c>
    </row>
    <row r="2" spans="1:11" ht="27.95">
      <c r="A2" s="120" t="s">
        <v>0</v>
      </c>
      <c r="B2" s="116" t="s">
        <v>1</v>
      </c>
      <c r="C2" s="150" t="s">
        <v>2</v>
      </c>
      <c r="D2" s="220"/>
      <c r="E2" s="151" t="s">
        <v>3</v>
      </c>
      <c r="F2" s="221"/>
      <c r="G2" s="151" t="s">
        <v>4</v>
      </c>
      <c r="H2" s="221"/>
      <c r="I2" s="151" t="s">
        <v>5</v>
      </c>
      <c r="J2" s="222"/>
      <c r="K2" s="91"/>
    </row>
    <row r="3" spans="1:11">
      <c r="A3" s="121"/>
      <c r="B3" s="117"/>
      <c r="C3" s="102"/>
      <c r="D3" s="99"/>
      <c r="E3" s="93"/>
      <c r="F3" s="107"/>
      <c r="G3" s="93"/>
      <c r="H3" s="107"/>
      <c r="I3" s="93"/>
      <c r="J3" s="94"/>
      <c r="K3" s="91"/>
    </row>
    <row r="4" spans="1:11">
      <c r="A4" s="122"/>
      <c r="B4" s="118"/>
      <c r="C4" s="102"/>
      <c r="D4" s="100"/>
      <c r="E4" s="95"/>
      <c r="F4" s="108"/>
      <c r="G4" s="96"/>
      <c r="H4" s="90"/>
      <c r="I4" s="96"/>
      <c r="J4" s="97"/>
      <c r="K4" s="91"/>
    </row>
    <row r="5" spans="1:11">
      <c r="A5" s="122"/>
      <c r="B5" s="118"/>
      <c r="C5" s="102"/>
      <c r="D5" s="99"/>
      <c r="E5" s="96"/>
      <c r="F5" s="90"/>
      <c r="G5" s="96"/>
      <c r="H5" s="90"/>
      <c r="I5" s="96"/>
      <c r="J5" s="97"/>
      <c r="K5" s="91"/>
    </row>
    <row r="6" spans="1:11">
      <c r="A6" s="122"/>
      <c r="B6" s="118"/>
      <c r="C6" s="102"/>
      <c r="D6" s="99"/>
      <c r="E6" s="96"/>
      <c r="F6" s="90"/>
      <c r="G6" s="103"/>
      <c r="H6" s="112"/>
      <c r="I6" s="103"/>
      <c r="J6" s="104"/>
      <c r="K6" s="91"/>
    </row>
    <row r="7" spans="1:11">
      <c r="A7" s="122"/>
      <c r="B7" s="118"/>
      <c r="C7" s="102"/>
      <c r="D7" s="99"/>
      <c r="E7" s="102"/>
      <c r="F7" s="90"/>
      <c r="G7" s="105"/>
      <c r="H7" s="113"/>
      <c r="I7" s="105"/>
      <c r="J7" s="106"/>
      <c r="K7" s="91"/>
    </row>
    <row r="8" spans="1:11">
      <c r="A8" s="123"/>
      <c r="B8" s="119"/>
      <c r="C8" s="115"/>
      <c r="D8" s="101"/>
      <c r="E8" s="98"/>
      <c r="F8" s="109"/>
      <c r="G8" s="110"/>
      <c r="H8" s="114"/>
      <c r="I8" s="110"/>
      <c r="J8" s="111"/>
      <c r="K8" s="91"/>
    </row>
    <row r="9" spans="1:11" ht="12.95" customHeight="1">
      <c r="A9" s="92"/>
      <c r="B9" s="92"/>
      <c r="C9" s="1"/>
      <c r="D9" s="1"/>
      <c r="E9" s="92"/>
      <c r="F9" s="92"/>
      <c r="G9" s="92"/>
      <c r="H9" s="92"/>
      <c r="I9" s="91"/>
      <c r="J9" s="91"/>
    </row>
    <row r="10" spans="1:11">
      <c r="A10" s="1"/>
      <c r="B10" s="1"/>
      <c r="C10" s="1"/>
      <c r="D10" s="1"/>
      <c r="E10" s="1"/>
      <c r="F10" s="1"/>
      <c r="G10" s="1"/>
      <c r="H10" s="1"/>
    </row>
    <row r="11" spans="1:11">
      <c r="A11" s="1"/>
    </row>
    <row r="12" spans="1:11">
      <c r="A12" s="1"/>
    </row>
    <row r="13" spans="1:11">
      <c r="A13" s="1"/>
    </row>
    <row r="14" spans="1:11">
      <c r="A14" s="1"/>
    </row>
    <row r="15" spans="1:11">
      <c r="A15" s="1"/>
    </row>
    <row r="16" spans="1:1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B226-D000-2F45-BBB6-FBE828194AC7}">
  <dimension ref="A1:AO307"/>
  <sheetViews>
    <sheetView zoomScaleNormal="214" workbookViewId="0">
      <selection activeCell="N5" sqref="N5"/>
    </sheetView>
  </sheetViews>
  <sheetFormatPr defaultColWidth="15.7109375" defaultRowHeight="12.95"/>
  <cols>
    <col min="1" max="1" width="2" customWidth="1"/>
    <col min="2" max="2" width="11.5703125" bestFit="1" customWidth="1"/>
    <col min="3" max="3" width="14.140625" bestFit="1" customWidth="1"/>
    <col min="4" max="4" width="10.85546875" bestFit="1" customWidth="1"/>
    <col min="5" max="5" width="2" customWidth="1"/>
    <col min="6" max="6" width="11.5703125" bestFit="1" customWidth="1"/>
    <col min="7" max="7" width="20" bestFit="1" customWidth="1"/>
    <col min="8" max="8" width="25" bestFit="1" customWidth="1"/>
    <col min="9" max="9" width="2" customWidth="1"/>
    <col min="10" max="10" width="11.5703125" bestFit="1" customWidth="1"/>
    <col min="11" max="11" width="20" bestFit="1" customWidth="1"/>
    <col min="12" max="12" width="25" bestFit="1" customWidth="1"/>
    <col min="13" max="13" width="2" customWidth="1"/>
    <col min="14" max="14" width="17" bestFit="1" customWidth="1"/>
    <col min="15" max="15" width="8.28515625" bestFit="1" customWidth="1"/>
    <col min="16" max="16" width="11.5703125" bestFit="1" customWidth="1"/>
    <col min="17" max="17" width="12.140625" bestFit="1" customWidth="1"/>
    <col min="18" max="18" width="10.7109375" bestFit="1" customWidth="1"/>
    <col min="19" max="19" width="12.7109375" bestFit="1" customWidth="1"/>
    <col min="20" max="20" width="11.85546875" bestFit="1" customWidth="1"/>
    <col min="21" max="21" width="2" customWidth="1"/>
    <col min="22" max="22" width="19.7109375" bestFit="1" customWidth="1"/>
    <col min="23" max="23" width="41.7109375" bestFit="1" customWidth="1"/>
    <col min="24" max="24" width="35.85546875" bestFit="1" customWidth="1"/>
    <col min="25" max="25" width="2" customWidth="1"/>
    <col min="26" max="26" width="19.7109375" bestFit="1" customWidth="1"/>
    <col min="27" max="27" width="32.28515625" bestFit="1" customWidth="1"/>
    <col min="28" max="28" width="26" bestFit="1" customWidth="1"/>
    <col min="30" max="30" width="14.140625" bestFit="1" customWidth="1"/>
    <col min="31" max="31" width="10.85546875" bestFit="1" customWidth="1"/>
    <col min="32" max="32" width="9.7109375" bestFit="1" customWidth="1"/>
    <col min="33" max="33" width="15.42578125" bestFit="1" customWidth="1"/>
    <col min="34" max="34" width="15.85546875" bestFit="1" customWidth="1"/>
    <col min="35" max="35" width="2" customWidth="1"/>
    <col min="36" max="36" width="14.140625" bestFit="1" customWidth="1"/>
    <col min="37" max="37" width="9.85546875" bestFit="1" customWidth="1"/>
    <col min="38" max="38" width="9.140625" bestFit="1" customWidth="1"/>
    <col min="39" max="39" width="15.42578125" bestFit="1" customWidth="1"/>
    <col min="40" max="40" width="15.85546875" bestFit="1" customWidth="1"/>
    <col min="41" max="41" width="19.85546875" bestFit="1" customWidth="1"/>
  </cols>
  <sheetData>
    <row r="1" spans="1:41" ht="14.1" customHeight="1" thickBo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152" t="s">
        <v>6</v>
      </c>
      <c r="AE1" s="153"/>
      <c r="AF1" s="153"/>
      <c r="AG1" s="153"/>
      <c r="AH1" s="153"/>
      <c r="AJ1" s="152" t="s">
        <v>7</v>
      </c>
      <c r="AK1" s="153"/>
      <c r="AL1" s="153"/>
      <c r="AM1" s="153"/>
      <c r="AN1" s="153"/>
    </row>
    <row r="2" spans="1:41" ht="24.95" customHeight="1">
      <c r="A2" s="32"/>
      <c r="B2" s="154" t="s">
        <v>8</v>
      </c>
      <c r="C2" s="155"/>
      <c r="D2" s="156"/>
      <c r="E2" s="32"/>
      <c r="F2" s="160" t="s">
        <v>9</v>
      </c>
      <c r="G2" s="161"/>
      <c r="H2" s="162"/>
      <c r="I2" s="32"/>
      <c r="J2" s="160" t="s">
        <v>10</v>
      </c>
      <c r="K2" s="161"/>
      <c r="L2" s="162"/>
      <c r="M2" s="32"/>
      <c r="N2" s="166" t="s">
        <v>11</v>
      </c>
      <c r="O2" s="167"/>
      <c r="P2" s="167"/>
      <c r="Q2" s="167"/>
      <c r="R2" s="167"/>
      <c r="S2" s="167"/>
      <c r="T2" s="168"/>
      <c r="U2" s="32"/>
      <c r="V2" s="32"/>
      <c r="W2" s="32"/>
      <c r="X2" s="32"/>
      <c r="Y2" s="32"/>
      <c r="Z2" s="32"/>
      <c r="AA2" s="32"/>
      <c r="AB2" s="32"/>
      <c r="AC2" s="32"/>
      <c r="AD2" s="152"/>
      <c r="AE2" s="153"/>
      <c r="AF2" s="153"/>
      <c r="AG2" s="153"/>
      <c r="AH2" s="153"/>
      <c r="AJ2" s="152"/>
      <c r="AK2" s="153"/>
      <c r="AL2" s="153"/>
      <c r="AM2" s="153"/>
      <c r="AN2" s="153"/>
    </row>
    <row r="3" spans="1:41" ht="27.95">
      <c r="A3" s="32"/>
      <c r="B3" s="157"/>
      <c r="C3" s="158"/>
      <c r="D3" s="159"/>
      <c r="E3" s="32"/>
      <c r="F3" s="163"/>
      <c r="G3" s="164"/>
      <c r="H3" s="165"/>
      <c r="I3" s="32"/>
      <c r="J3" s="163"/>
      <c r="K3" s="164"/>
      <c r="L3" s="165"/>
      <c r="M3" s="32"/>
      <c r="N3" s="169"/>
      <c r="O3" s="170"/>
      <c r="P3" s="170"/>
      <c r="Q3" s="170"/>
      <c r="R3" s="170"/>
      <c r="S3" s="170"/>
      <c r="T3" s="171"/>
      <c r="U3" s="32"/>
      <c r="V3" s="59" t="s">
        <v>12</v>
      </c>
      <c r="W3" s="60" t="s">
        <v>13</v>
      </c>
      <c r="X3" s="60" t="s">
        <v>14</v>
      </c>
      <c r="Y3" s="61"/>
      <c r="Z3" s="59" t="s">
        <v>12</v>
      </c>
      <c r="AA3" t="s">
        <v>15</v>
      </c>
      <c r="AB3" t="s">
        <v>16</v>
      </c>
      <c r="AC3" s="32"/>
      <c r="AD3" s="27" t="s">
        <v>17</v>
      </c>
      <c r="AE3" t="s">
        <v>18</v>
      </c>
      <c r="AF3" t="s">
        <v>19</v>
      </c>
      <c r="AG3" t="s">
        <v>20</v>
      </c>
      <c r="AH3" t="s">
        <v>21</v>
      </c>
      <c r="AJ3" s="27" t="s">
        <v>17</v>
      </c>
      <c r="AK3" t="s">
        <v>22</v>
      </c>
      <c r="AL3" t="s">
        <v>23</v>
      </c>
      <c r="AM3" t="s">
        <v>20</v>
      </c>
      <c r="AN3" t="s">
        <v>21</v>
      </c>
    </row>
    <row r="4" spans="1:41" s="52" customFormat="1" ht="24">
      <c r="A4" s="50"/>
      <c r="B4" s="218" t="s">
        <v>24</v>
      </c>
      <c r="C4" s="219" t="s">
        <v>25</v>
      </c>
      <c r="D4" s="219" t="s">
        <v>7</v>
      </c>
      <c r="E4" s="50"/>
      <c r="F4" s="51" t="s">
        <v>24</v>
      </c>
      <c r="G4" s="52" t="s">
        <v>26</v>
      </c>
      <c r="H4" s="52" t="s">
        <v>27</v>
      </c>
      <c r="I4" s="50"/>
      <c r="J4" s="51" t="s">
        <v>24</v>
      </c>
      <c r="K4" s="52" t="s">
        <v>26</v>
      </c>
      <c r="L4" s="52" t="s">
        <v>27</v>
      </c>
      <c r="M4" s="50"/>
      <c r="N4" s="52" t="s">
        <v>28</v>
      </c>
      <c r="O4" s="142" t="s">
        <v>29</v>
      </c>
      <c r="P4"/>
      <c r="R4" s="53" t="s">
        <v>30</v>
      </c>
      <c r="S4" s="53" t="s">
        <v>31</v>
      </c>
      <c r="U4" s="50"/>
      <c r="V4" s="28" t="s">
        <v>32</v>
      </c>
      <c r="W4">
        <v>0</v>
      </c>
      <c r="X4">
        <v>0</v>
      </c>
      <c r="Y4" s="50"/>
      <c r="Z4" s="28" t="s">
        <v>32</v>
      </c>
      <c r="AA4">
        <v>0</v>
      </c>
      <c r="AB4">
        <v>0</v>
      </c>
      <c r="AC4" s="50"/>
      <c r="AD4" s="28" t="s">
        <v>33</v>
      </c>
      <c r="AE4" s="31"/>
      <c r="AF4" s="31"/>
      <c r="AG4" s="31"/>
      <c r="AH4" s="31"/>
      <c r="AJ4" s="28" t="s">
        <v>33</v>
      </c>
      <c r="AK4" s="31"/>
      <c r="AL4" s="31"/>
      <c r="AM4" s="31"/>
      <c r="AN4" s="31"/>
      <c r="AO4"/>
    </row>
    <row r="5" spans="1:41" ht="12.75">
      <c r="A5" s="32"/>
      <c r="B5" s="214" t="s">
        <v>33</v>
      </c>
      <c r="C5" s="215"/>
      <c r="D5" s="215"/>
      <c r="E5" s="32"/>
      <c r="F5" s="28" t="s">
        <v>33</v>
      </c>
      <c r="G5" s="213"/>
      <c r="H5" s="213"/>
      <c r="I5" s="32"/>
      <c r="J5" s="28" t="s">
        <v>33</v>
      </c>
      <c r="K5" s="213"/>
      <c r="L5" s="213"/>
      <c r="M5" s="32"/>
      <c r="N5" s="213"/>
      <c r="O5" s="213"/>
      <c r="R5" s="31">
        <f>AVERAGE(N11,R11)</f>
        <v>0</v>
      </c>
      <c r="S5" s="48">
        <f>100%-R5</f>
        <v>1</v>
      </c>
      <c r="U5" s="32"/>
      <c r="V5" s="29" t="s">
        <v>34</v>
      </c>
      <c r="W5">
        <v>0</v>
      </c>
      <c r="X5">
        <v>0</v>
      </c>
      <c r="Y5" s="32"/>
      <c r="Z5" s="29" t="s">
        <v>35</v>
      </c>
      <c r="AA5">
        <v>0</v>
      </c>
      <c r="AB5">
        <v>0</v>
      </c>
      <c r="AC5" s="32"/>
      <c r="AD5" s="28" t="s">
        <v>36</v>
      </c>
      <c r="AE5" s="31"/>
      <c r="AF5" s="31"/>
      <c r="AG5" s="31"/>
      <c r="AH5" s="31"/>
      <c r="AJ5" s="28" t="s">
        <v>36</v>
      </c>
      <c r="AK5" s="31"/>
      <c r="AL5" s="31"/>
      <c r="AM5" s="31"/>
      <c r="AN5" s="31"/>
    </row>
    <row r="6" spans="1:41" ht="12.75">
      <c r="A6" s="32"/>
      <c r="B6" s="216" t="s">
        <v>33</v>
      </c>
      <c r="C6" s="215"/>
      <c r="D6" s="215"/>
      <c r="E6" s="32"/>
      <c r="F6" s="28" t="s">
        <v>36</v>
      </c>
      <c r="G6" s="213"/>
      <c r="H6" s="213"/>
      <c r="I6" s="32"/>
      <c r="J6" s="28" t="s">
        <v>36</v>
      </c>
      <c r="K6" s="213"/>
      <c r="L6" s="213"/>
      <c r="M6" s="32"/>
      <c r="N6" s="32"/>
      <c r="U6" s="32"/>
      <c r="V6" s="30" t="s">
        <v>34</v>
      </c>
      <c r="W6">
        <v>0</v>
      </c>
      <c r="X6">
        <v>0</v>
      </c>
      <c r="Y6" s="32"/>
      <c r="Z6" s="28" t="s">
        <v>35</v>
      </c>
      <c r="AA6">
        <v>0</v>
      </c>
      <c r="AB6">
        <v>450</v>
      </c>
      <c r="AC6" s="32"/>
    </row>
    <row r="7" spans="1:41" ht="12.75">
      <c r="A7" s="32"/>
      <c r="B7" s="214" t="s">
        <v>36</v>
      </c>
      <c r="C7" s="217"/>
      <c r="D7" s="217"/>
      <c r="E7" s="32"/>
      <c r="I7" s="32"/>
      <c r="M7" s="32"/>
      <c r="N7" s="32"/>
      <c r="O7" s="32"/>
      <c r="P7" s="32"/>
      <c r="Q7" s="32"/>
      <c r="R7" s="32"/>
      <c r="S7" s="32"/>
      <c r="T7" s="32"/>
      <c r="U7" s="32"/>
      <c r="V7" s="74" t="s">
        <v>35</v>
      </c>
      <c r="W7">
        <v>0</v>
      </c>
      <c r="X7">
        <v>0</v>
      </c>
      <c r="Y7" s="32"/>
      <c r="Z7" s="29" t="s">
        <v>35</v>
      </c>
      <c r="AA7">
        <v>0</v>
      </c>
      <c r="AB7">
        <v>450</v>
      </c>
      <c r="AC7" s="32"/>
    </row>
    <row r="8" spans="1:41">
      <c r="A8" s="32"/>
      <c r="E8" s="32"/>
      <c r="I8" s="32"/>
      <c r="M8" s="32"/>
      <c r="N8" s="166" t="s">
        <v>6</v>
      </c>
      <c r="O8" s="167"/>
      <c r="P8" s="168"/>
      <c r="Q8" s="32"/>
      <c r="R8" s="166" t="s">
        <v>7</v>
      </c>
      <c r="S8" s="167"/>
      <c r="T8" s="168"/>
      <c r="U8" s="32"/>
      <c r="V8" s="28" t="s">
        <v>35</v>
      </c>
      <c r="W8">
        <v>0</v>
      </c>
      <c r="X8">
        <v>450</v>
      </c>
      <c r="Y8" s="32"/>
      <c r="Z8" s="28" t="s">
        <v>37</v>
      </c>
      <c r="AA8">
        <v>0</v>
      </c>
      <c r="AB8">
        <v>450</v>
      </c>
      <c r="AC8" s="32"/>
    </row>
    <row r="9" spans="1:41" ht="14.1" thickBot="1">
      <c r="A9" s="32"/>
      <c r="E9" s="32"/>
      <c r="I9" s="32"/>
      <c r="M9" s="32"/>
      <c r="N9" s="169"/>
      <c r="O9" s="170"/>
      <c r="P9" s="171"/>
      <c r="Q9" s="32"/>
      <c r="R9" s="169"/>
      <c r="S9" s="170"/>
      <c r="T9" s="171"/>
      <c r="U9" s="32"/>
      <c r="V9" s="29" t="s">
        <v>34</v>
      </c>
      <c r="W9">
        <v>0</v>
      </c>
      <c r="X9">
        <v>450</v>
      </c>
      <c r="Y9" s="32"/>
      <c r="AC9" s="32"/>
    </row>
    <row r="10" spans="1:41">
      <c r="A10" s="32"/>
      <c r="E10" s="32"/>
      <c r="I10" s="32"/>
      <c r="M10" s="32"/>
      <c r="N10" s="64" t="s">
        <v>25</v>
      </c>
      <c r="O10" s="172" t="s">
        <v>38</v>
      </c>
      <c r="P10" s="172"/>
      <c r="Q10" s="32"/>
      <c r="R10" s="64" t="s">
        <v>7</v>
      </c>
      <c r="S10" s="174" t="s">
        <v>39</v>
      </c>
      <c r="T10" s="174"/>
      <c r="U10" s="32"/>
      <c r="V10" s="30" t="s">
        <v>34</v>
      </c>
      <c r="W10">
        <v>0</v>
      </c>
      <c r="X10">
        <v>450</v>
      </c>
      <c r="Y10" s="32"/>
      <c r="AC10" s="32"/>
    </row>
    <row r="11" spans="1:41">
      <c r="A11" s="32"/>
      <c r="E11" s="32"/>
      <c r="I11" s="32"/>
      <c r="M11" s="32"/>
      <c r="N11" s="42">
        <f>GETPIVOTDATA("Avance Android",$B$4)</f>
        <v>0</v>
      </c>
      <c r="O11" s="173">
        <f>100%-N11</f>
        <v>1</v>
      </c>
      <c r="P11" s="173"/>
      <c r="Q11" s="32"/>
      <c r="R11" s="42">
        <f>GETPIVOTDATA("Avance iOS",$B$4)</f>
        <v>0</v>
      </c>
      <c r="S11" s="175">
        <f>100%-R11</f>
        <v>1</v>
      </c>
      <c r="T11" s="175"/>
      <c r="U11" s="32"/>
      <c r="V11" s="74" t="s">
        <v>35</v>
      </c>
      <c r="W11">
        <v>0</v>
      </c>
      <c r="X11">
        <v>450</v>
      </c>
      <c r="Y11" s="32"/>
      <c r="AC11" s="32"/>
    </row>
    <row r="12" spans="1:41">
      <c r="A12" s="32"/>
      <c r="E12" s="32"/>
      <c r="I12" s="32"/>
      <c r="M12" s="32"/>
      <c r="N12" s="32"/>
      <c r="O12" s="32"/>
      <c r="P12" s="32"/>
      <c r="Q12" s="32"/>
      <c r="R12" s="32"/>
      <c r="S12" s="32"/>
      <c r="T12" s="32"/>
      <c r="U12" s="32"/>
      <c r="V12" s="28" t="s">
        <v>37</v>
      </c>
      <c r="W12">
        <v>0</v>
      </c>
      <c r="X12">
        <v>450</v>
      </c>
      <c r="Y12" s="32"/>
      <c r="AC12" s="32"/>
    </row>
    <row r="13" spans="1:41">
      <c r="A13" s="32"/>
      <c r="E13" s="32"/>
      <c r="I13" s="32"/>
      <c r="M13" s="32"/>
      <c r="N13" s="160" t="s">
        <v>40</v>
      </c>
      <c r="O13" s="161"/>
      <c r="P13" s="161"/>
      <c r="Q13" s="161"/>
      <c r="R13" s="161"/>
      <c r="S13" s="162"/>
      <c r="U13" s="32"/>
      <c r="Y13" s="32"/>
      <c r="AC13" s="32"/>
    </row>
    <row r="14" spans="1:41" ht="14.1" customHeight="1">
      <c r="A14" s="32"/>
      <c r="E14" s="32"/>
      <c r="I14" s="32"/>
      <c r="M14" s="32"/>
      <c r="N14" s="163"/>
      <c r="O14" s="164"/>
      <c r="P14" s="164"/>
      <c r="Q14" s="164"/>
      <c r="R14" s="164"/>
      <c r="S14" s="165"/>
      <c r="T14" s="49"/>
      <c r="U14" s="32"/>
      <c r="Y14" s="32"/>
      <c r="AC14" s="32"/>
    </row>
    <row r="15" spans="1:41" ht="27.95">
      <c r="A15" s="32"/>
      <c r="E15" s="32"/>
      <c r="I15" s="32"/>
      <c r="M15" s="32"/>
      <c r="N15" s="32"/>
      <c r="O15" s="53" t="s">
        <v>41</v>
      </c>
      <c r="P15" s="53" t="s">
        <v>42</v>
      </c>
      <c r="Q15" s="53" t="s">
        <v>43</v>
      </c>
      <c r="R15" s="53" t="s">
        <v>44</v>
      </c>
      <c r="S15" s="49"/>
      <c r="T15" s="49"/>
      <c r="U15" s="32"/>
      <c r="Y15" s="32"/>
      <c r="AC15" s="32"/>
    </row>
    <row r="16" spans="1:41" ht="14.1">
      <c r="A16" s="32"/>
      <c r="E16" s="32"/>
      <c r="I16" s="32"/>
      <c r="M16" s="32"/>
      <c r="N16" s="53" t="s">
        <v>45</v>
      </c>
      <c r="O16" s="137">
        <f>IFERROR(GETPIVOTDATA("Estado",$N$20,"Estado",O15),0)</f>
        <v>0</v>
      </c>
      <c r="P16" s="137">
        <f t="shared" ref="P16:R16" si="0">IFERROR(GETPIVOTDATA("Estado",$N$20,"Estado",P15),0)</f>
        <v>0</v>
      </c>
      <c r="Q16" s="137">
        <f t="shared" si="0"/>
        <v>0</v>
      </c>
      <c r="R16" s="137">
        <f t="shared" si="0"/>
        <v>0</v>
      </c>
      <c r="S16" s="49"/>
      <c r="T16" s="49"/>
      <c r="U16" s="32"/>
      <c r="Y16" s="32"/>
      <c r="AC16" s="32"/>
    </row>
    <row r="17" spans="1:29" ht="14.1">
      <c r="A17" s="32"/>
      <c r="E17" s="32"/>
      <c r="I17" s="32"/>
      <c r="M17" s="32"/>
      <c r="N17" s="53" t="s">
        <v>46</v>
      </c>
      <c r="O17" s="42">
        <f>IFERROR(O16/GETPIVOTDATA("# Casos",$O$5),0%)</f>
        <v>0</v>
      </c>
      <c r="P17" s="42">
        <f t="shared" ref="P17:R17" si="1">IFERROR(P16/GETPIVOTDATA("# Casos",$O$5),0%)</f>
        <v>0</v>
      </c>
      <c r="Q17" s="42">
        <f t="shared" si="1"/>
        <v>0</v>
      </c>
      <c r="R17" s="42">
        <f t="shared" si="1"/>
        <v>0</v>
      </c>
      <c r="S17" s="49"/>
      <c r="T17" s="49"/>
      <c r="U17" s="32"/>
      <c r="Y17" s="32"/>
      <c r="Z17" s="32"/>
      <c r="AA17" s="32"/>
      <c r="AB17" s="32"/>
      <c r="AC17" s="32"/>
    </row>
    <row r="18" spans="1:29" ht="14.1">
      <c r="A18" s="32"/>
      <c r="E18" s="32"/>
      <c r="I18" s="32"/>
      <c r="M18" s="32"/>
      <c r="N18" s="53" t="s">
        <v>47</v>
      </c>
      <c r="O18" s="31">
        <f>100%-O17</f>
        <v>1</v>
      </c>
      <c r="P18" s="31">
        <f t="shared" ref="P18:R18" si="2">100%-P17</f>
        <v>1</v>
      </c>
      <c r="Q18" s="31">
        <f t="shared" si="2"/>
        <v>1</v>
      </c>
      <c r="R18" s="31">
        <f t="shared" si="2"/>
        <v>1</v>
      </c>
      <c r="S18" s="49"/>
      <c r="T18" s="49"/>
      <c r="U18" s="32"/>
      <c r="Y18" s="32"/>
      <c r="Z18" s="32"/>
      <c r="AA18" s="32"/>
      <c r="AB18" s="32"/>
      <c r="AC18" s="32"/>
    </row>
    <row r="19" spans="1:29" ht="12.95" customHeight="1">
      <c r="A19" s="32"/>
      <c r="E19" s="32"/>
      <c r="I19" s="32"/>
      <c r="M19" s="32"/>
      <c r="N19" s="32"/>
      <c r="O19" s="32"/>
      <c r="P19" s="32"/>
      <c r="Q19" s="32"/>
      <c r="R19" s="32"/>
      <c r="S19" s="32"/>
      <c r="T19" s="32"/>
      <c r="U19" s="32"/>
      <c r="Y19" s="32"/>
      <c r="Z19" s="32"/>
      <c r="AA19" s="32"/>
      <c r="AB19" s="32"/>
      <c r="AC19" s="32"/>
    </row>
    <row r="20" spans="1:29">
      <c r="A20" s="32"/>
      <c r="E20" s="32"/>
      <c r="I20" s="32"/>
      <c r="M20" s="32"/>
      <c r="N20" s="27" t="s">
        <v>48</v>
      </c>
      <c r="O20" s="27" t="s">
        <v>24</v>
      </c>
      <c r="T20" s="32"/>
      <c r="U20" s="32"/>
      <c r="Y20" s="32"/>
      <c r="Z20" s="32"/>
      <c r="AA20" s="32"/>
      <c r="AB20" s="32"/>
      <c r="AC20" s="32"/>
    </row>
    <row r="21" spans="1:29">
      <c r="A21" s="32"/>
      <c r="E21" s="32"/>
      <c r="I21" s="32"/>
      <c r="M21" s="32"/>
      <c r="N21" s="27" t="s">
        <v>24</v>
      </c>
      <c r="O21" t="s">
        <v>33</v>
      </c>
      <c r="P21" t="s">
        <v>36</v>
      </c>
      <c r="T21" s="32"/>
      <c r="U21" s="32"/>
      <c r="Y21" s="32"/>
      <c r="Z21" s="32"/>
      <c r="AA21" s="32"/>
      <c r="AB21" s="32"/>
      <c r="AC21" s="32"/>
    </row>
    <row r="22" spans="1:29">
      <c r="A22" s="32"/>
      <c r="E22" s="32"/>
      <c r="I22" s="32"/>
      <c r="M22" s="32"/>
      <c r="N22" s="28" t="s">
        <v>33</v>
      </c>
      <c r="O22" s="213"/>
      <c r="P22" s="213"/>
      <c r="T22" s="32"/>
      <c r="U22" s="32"/>
      <c r="Y22" s="32"/>
      <c r="Z22" s="32"/>
      <c r="AA22" s="32"/>
      <c r="AB22" s="32"/>
      <c r="AC22" s="32"/>
    </row>
    <row r="23" spans="1:29">
      <c r="A23" s="32"/>
      <c r="E23" s="32"/>
      <c r="I23" s="32"/>
      <c r="M23" s="32"/>
      <c r="N23" s="29" t="s">
        <v>33</v>
      </c>
      <c r="O23" s="213"/>
      <c r="P23" s="213"/>
      <c r="T23" s="32"/>
      <c r="U23" s="32"/>
      <c r="Y23" s="32"/>
      <c r="Z23" s="32"/>
      <c r="AA23" s="32"/>
      <c r="AB23" s="32"/>
      <c r="AC23" s="32"/>
    </row>
    <row r="24" spans="1:29" ht="12.95" customHeight="1">
      <c r="A24" s="32"/>
      <c r="E24" s="32"/>
      <c r="I24" s="32"/>
      <c r="M24" s="32"/>
      <c r="N24" s="28" t="s">
        <v>36</v>
      </c>
      <c r="O24" s="213"/>
      <c r="P24" s="213"/>
      <c r="T24" s="32"/>
      <c r="U24" s="32"/>
      <c r="Y24" s="32"/>
      <c r="Z24" s="32"/>
      <c r="AA24" s="32"/>
      <c r="AB24" s="32"/>
      <c r="AC24" s="32"/>
    </row>
    <row r="25" spans="1:29">
      <c r="A25" s="32"/>
      <c r="E25" s="32"/>
      <c r="I25" s="32"/>
      <c r="M25" s="32"/>
      <c r="T25" s="32"/>
      <c r="U25" s="32"/>
      <c r="Y25" s="32"/>
      <c r="Z25" s="32"/>
      <c r="AA25" s="32"/>
      <c r="AB25" s="32"/>
      <c r="AC25" s="32"/>
    </row>
    <row r="26" spans="1:29">
      <c r="A26" s="32"/>
      <c r="E26" s="32"/>
      <c r="I26" s="32"/>
      <c r="M26" s="32"/>
      <c r="T26" s="32"/>
      <c r="U26" s="32"/>
      <c r="Y26" s="32"/>
      <c r="Z26" s="32"/>
      <c r="AA26" s="32"/>
      <c r="AB26" s="32"/>
      <c r="AC26" s="32"/>
    </row>
    <row r="27" spans="1:29">
      <c r="A27" s="32"/>
      <c r="E27" s="32"/>
      <c r="I27" s="32"/>
      <c r="M27" s="32"/>
      <c r="T27" s="32"/>
      <c r="U27" s="32"/>
      <c r="Y27" s="32"/>
      <c r="Z27" s="32"/>
      <c r="AA27" s="32"/>
      <c r="AB27" s="32"/>
      <c r="AC27" s="32"/>
    </row>
    <row r="28" spans="1:29">
      <c r="A28" s="32"/>
      <c r="E28" s="32"/>
      <c r="I28" s="32"/>
      <c r="M28" s="32"/>
      <c r="T28" s="32"/>
      <c r="U28" s="32"/>
      <c r="Y28" s="32"/>
      <c r="Z28" s="32"/>
      <c r="AA28" s="32"/>
      <c r="AB28" s="32"/>
      <c r="AC28" s="32"/>
    </row>
    <row r="29" spans="1:29">
      <c r="A29" s="32"/>
      <c r="E29" s="32"/>
      <c r="I29" s="32"/>
      <c r="M29" s="32"/>
      <c r="T29" s="32"/>
      <c r="U29" s="32"/>
      <c r="Y29" s="32"/>
      <c r="Z29" s="32"/>
      <c r="AA29" s="32"/>
      <c r="AB29" s="32"/>
      <c r="AC29" s="32"/>
    </row>
    <row r="30" spans="1:29">
      <c r="A30" s="32"/>
      <c r="E30" s="32"/>
      <c r="I30" s="32"/>
      <c r="M30" s="32"/>
      <c r="T30" s="32"/>
      <c r="U30" s="32"/>
      <c r="Y30" s="32"/>
      <c r="Z30" s="32"/>
      <c r="AA30" s="32"/>
      <c r="AB30" s="32"/>
      <c r="AC30" s="32"/>
    </row>
    <row r="31" spans="1:29">
      <c r="A31" s="32"/>
      <c r="E31" s="32"/>
      <c r="I31" s="32"/>
      <c r="M31" s="32"/>
      <c r="T31" s="32"/>
      <c r="U31" s="32"/>
      <c r="Y31" s="32"/>
      <c r="Z31" s="32"/>
      <c r="AA31" s="32"/>
      <c r="AB31" s="32"/>
      <c r="AC31" s="32"/>
    </row>
    <row r="32" spans="1:29">
      <c r="A32" s="32"/>
      <c r="E32" s="32"/>
      <c r="I32" s="32"/>
      <c r="M32" s="32"/>
      <c r="T32" s="32"/>
      <c r="U32" s="32"/>
      <c r="Y32" s="32"/>
      <c r="Z32" s="32"/>
      <c r="AA32" s="32"/>
      <c r="AB32" s="32"/>
      <c r="AC32" s="32"/>
    </row>
    <row r="33" spans="1:29">
      <c r="A33" s="32"/>
      <c r="E33" s="32"/>
      <c r="I33" s="32"/>
      <c r="M33" s="32"/>
      <c r="T33" s="32"/>
      <c r="U33" s="32"/>
      <c r="Y33" s="32"/>
      <c r="Z33" s="32"/>
      <c r="AA33" s="32"/>
      <c r="AB33" s="32"/>
      <c r="AC33" s="32"/>
    </row>
    <row r="34" spans="1:29">
      <c r="A34" s="32"/>
      <c r="E34" s="32"/>
      <c r="I34" s="32"/>
      <c r="M34" s="32"/>
      <c r="T34" s="32"/>
      <c r="U34" s="32"/>
      <c r="Y34" s="32"/>
      <c r="Z34" s="32"/>
      <c r="AA34" s="32"/>
      <c r="AB34" s="32"/>
      <c r="AC34" s="32"/>
    </row>
    <row r="35" spans="1:29">
      <c r="A35" s="32"/>
      <c r="E35" s="32"/>
      <c r="I35" s="32"/>
      <c r="M35" s="32"/>
      <c r="T35" s="32"/>
      <c r="U35" s="32"/>
      <c r="Y35" s="32"/>
      <c r="Z35" s="32"/>
      <c r="AA35" s="32"/>
      <c r="AB35" s="32"/>
      <c r="AC35" s="32"/>
    </row>
    <row r="36" spans="1:29">
      <c r="A36" s="32"/>
      <c r="E36" s="32"/>
      <c r="I36" s="32"/>
      <c r="M36" s="32"/>
      <c r="T36" s="32"/>
      <c r="U36" s="32"/>
      <c r="Y36" s="32"/>
      <c r="Z36" s="32"/>
      <c r="AA36" s="32"/>
      <c r="AB36" s="32"/>
      <c r="AC36" s="32"/>
    </row>
    <row r="37" spans="1:29">
      <c r="A37" s="32"/>
      <c r="E37" s="32"/>
      <c r="I37" s="32"/>
      <c r="M37" s="32"/>
      <c r="T37" s="32"/>
      <c r="U37" s="32"/>
      <c r="Y37" s="32"/>
      <c r="Z37" s="32"/>
      <c r="AA37" s="32"/>
      <c r="AB37" s="32"/>
      <c r="AC37" s="32"/>
    </row>
    <row r="38" spans="1:29">
      <c r="A38" s="32"/>
      <c r="E38" s="32"/>
      <c r="I38" s="32"/>
      <c r="M38" s="32"/>
      <c r="T38" s="32"/>
      <c r="U38" s="32"/>
      <c r="Y38" s="32"/>
      <c r="Z38" s="32"/>
      <c r="AA38" s="32"/>
      <c r="AB38" s="32"/>
      <c r="AC38" s="32"/>
    </row>
    <row r="39" spans="1:29">
      <c r="A39" s="32"/>
      <c r="E39" s="32"/>
      <c r="I39" s="32"/>
      <c r="M39" s="32"/>
      <c r="T39" s="32"/>
      <c r="U39" s="32"/>
      <c r="Y39" s="32"/>
      <c r="Z39" s="32"/>
      <c r="AA39" s="32"/>
      <c r="AB39" s="32"/>
      <c r="AC39" s="32"/>
    </row>
    <row r="40" spans="1:29">
      <c r="A40" s="32"/>
      <c r="E40" s="32"/>
      <c r="I40" s="32"/>
      <c r="M40" s="32"/>
      <c r="T40" s="32"/>
      <c r="U40" s="32"/>
      <c r="Y40" s="32"/>
      <c r="Z40" s="32"/>
      <c r="AA40" s="32"/>
      <c r="AB40" s="32"/>
      <c r="AC40" s="32"/>
    </row>
    <row r="41" spans="1:29">
      <c r="A41" s="32"/>
      <c r="E41" s="32"/>
      <c r="I41" s="32"/>
      <c r="M41" s="32"/>
      <c r="T41" s="32"/>
      <c r="U41" s="32"/>
      <c r="Y41" s="32"/>
      <c r="Z41" s="32"/>
      <c r="AA41" s="32"/>
      <c r="AB41" s="32"/>
      <c r="AC41" s="32"/>
    </row>
    <row r="42" spans="1:29">
      <c r="A42" s="32"/>
      <c r="E42" s="32"/>
      <c r="I42" s="32"/>
      <c r="M42" s="32"/>
      <c r="T42" s="32"/>
      <c r="U42" s="32"/>
      <c r="Y42" s="32"/>
      <c r="Z42" s="32"/>
      <c r="AA42" s="32"/>
      <c r="AB42" s="32"/>
      <c r="AC42" s="32"/>
    </row>
    <row r="43" spans="1:29">
      <c r="A43" s="32"/>
      <c r="E43" s="32"/>
      <c r="I43" s="32"/>
      <c r="M43" s="32"/>
      <c r="T43" s="32"/>
      <c r="U43" s="32"/>
      <c r="Y43" s="32"/>
      <c r="Z43" s="32"/>
      <c r="AA43" s="32"/>
      <c r="AB43" s="32"/>
      <c r="AC43" s="32"/>
    </row>
    <row r="44" spans="1:29">
      <c r="A44" s="32"/>
      <c r="E44" s="32"/>
      <c r="I44" s="32"/>
      <c r="M44" s="32"/>
      <c r="T44" s="32"/>
      <c r="U44" s="32"/>
      <c r="Y44" s="32"/>
      <c r="Z44" s="32"/>
      <c r="AA44" s="32"/>
      <c r="AB44" s="32"/>
      <c r="AC44" s="32"/>
    </row>
    <row r="45" spans="1:29">
      <c r="A45" s="32"/>
      <c r="E45" s="32"/>
      <c r="I45" s="32"/>
      <c r="M45" s="32"/>
      <c r="T45" s="32"/>
      <c r="U45" s="32"/>
      <c r="Y45" s="32"/>
      <c r="Z45" s="32"/>
      <c r="AA45" s="32"/>
      <c r="AB45" s="32"/>
      <c r="AC45" s="32"/>
    </row>
    <row r="46" spans="1:29">
      <c r="A46" s="32"/>
      <c r="E46" s="32"/>
      <c r="I46" s="32"/>
      <c r="M46" s="32"/>
      <c r="T46" s="32"/>
      <c r="U46" s="32"/>
      <c r="Y46" s="32"/>
      <c r="Z46" s="32"/>
      <c r="AA46" s="32"/>
      <c r="AB46" s="32"/>
      <c r="AC46" s="32"/>
    </row>
    <row r="47" spans="1:29">
      <c r="A47" s="32"/>
      <c r="E47" s="32"/>
      <c r="I47" s="32"/>
      <c r="M47" s="32"/>
      <c r="T47" s="32"/>
      <c r="U47" s="32"/>
      <c r="Y47" s="32"/>
      <c r="Z47" s="32"/>
      <c r="AA47" s="32"/>
      <c r="AB47" s="32"/>
      <c r="AC47" s="32"/>
    </row>
    <row r="48" spans="1:29">
      <c r="A48" s="32"/>
      <c r="E48" s="32"/>
      <c r="F48" s="32"/>
      <c r="G48" s="32"/>
      <c r="H48" s="32"/>
      <c r="I48" s="32"/>
      <c r="M48" s="32"/>
      <c r="T48" s="32"/>
      <c r="U48" s="32"/>
      <c r="Y48" s="32"/>
      <c r="Z48" s="32"/>
      <c r="AA48" s="32"/>
      <c r="AB48" s="32"/>
      <c r="AC48" s="32"/>
    </row>
    <row r="49" spans="1:29">
      <c r="A49" s="32"/>
      <c r="E49" s="32"/>
      <c r="F49" s="32"/>
      <c r="G49" s="32"/>
      <c r="H49" s="32"/>
      <c r="I49" s="32"/>
      <c r="M49" s="32"/>
      <c r="T49" s="32"/>
      <c r="U49" s="32"/>
      <c r="Y49" s="32"/>
      <c r="Z49" s="32"/>
      <c r="AA49" s="32"/>
      <c r="AB49" s="32"/>
      <c r="AC49" s="32"/>
    </row>
    <row r="50" spans="1:29">
      <c r="A50" s="32"/>
      <c r="E50" s="32"/>
      <c r="F50" s="32"/>
      <c r="G50" s="32"/>
      <c r="H50" s="32"/>
      <c r="I50" s="32"/>
      <c r="J50" s="32"/>
      <c r="K50" s="32"/>
      <c r="L50" s="32"/>
      <c r="M50" s="32"/>
      <c r="T50" s="32"/>
      <c r="U50" s="32"/>
      <c r="Y50" s="32"/>
      <c r="Z50" s="32"/>
      <c r="AA50" s="32"/>
      <c r="AB50" s="32"/>
      <c r="AC50" s="32"/>
    </row>
    <row r="51" spans="1:29">
      <c r="A51" s="32"/>
      <c r="E51" s="32"/>
      <c r="F51" s="32"/>
      <c r="G51" s="32"/>
      <c r="H51" s="32"/>
      <c r="I51" s="32"/>
      <c r="J51" s="32"/>
      <c r="K51" s="32"/>
      <c r="L51" s="32"/>
      <c r="M51" s="32"/>
      <c r="T51" s="32"/>
      <c r="U51" s="32"/>
      <c r="Y51" s="32"/>
      <c r="Z51" s="32"/>
      <c r="AA51" s="32"/>
      <c r="AB51" s="32"/>
      <c r="AC51" s="32"/>
    </row>
    <row r="52" spans="1:29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T52" s="32"/>
      <c r="U52" s="32"/>
      <c r="Y52" s="32"/>
      <c r="Z52" s="32"/>
      <c r="AA52" s="32"/>
      <c r="AB52" s="32"/>
      <c r="AC52" s="32"/>
    </row>
    <row r="53" spans="1:29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T53" s="32"/>
      <c r="U53" s="32"/>
      <c r="Y53" s="32"/>
      <c r="Z53" s="32"/>
      <c r="AA53" s="32"/>
      <c r="AB53" s="32"/>
      <c r="AC53" s="32"/>
    </row>
    <row r="54" spans="1:29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T54" s="32"/>
      <c r="U54" s="32"/>
      <c r="Y54" s="32"/>
      <c r="Z54" s="32"/>
      <c r="AA54" s="32"/>
      <c r="AB54" s="32"/>
      <c r="AC54" s="32"/>
    </row>
    <row r="55" spans="1:29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T55" s="32"/>
      <c r="U55" s="32"/>
      <c r="Y55" s="32"/>
      <c r="Z55" s="32"/>
      <c r="AA55" s="32"/>
      <c r="AB55" s="32"/>
      <c r="AC55" s="32"/>
    </row>
    <row r="56" spans="1:29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T56" s="32"/>
      <c r="U56" s="32"/>
      <c r="Y56" s="32"/>
      <c r="Z56" s="32"/>
      <c r="AA56" s="32"/>
      <c r="AB56" s="32"/>
      <c r="AC56" s="32"/>
    </row>
    <row r="57" spans="1:29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T57" s="32"/>
      <c r="U57" s="32"/>
      <c r="Y57" s="32"/>
      <c r="Z57" s="32"/>
      <c r="AA57" s="32"/>
      <c r="AB57" s="32"/>
      <c r="AC57" s="32"/>
    </row>
    <row r="58" spans="1:29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T58" s="32"/>
      <c r="U58" s="32"/>
      <c r="Y58" s="32"/>
      <c r="Z58" s="32"/>
      <c r="AA58" s="32"/>
      <c r="AB58" s="32"/>
      <c r="AC58" s="32"/>
    </row>
    <row r="59" spans="1:2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T59" s="32"/>
      <c r="U59" s="32"/>
      <c r="Y59" s="32"/>
      <c r="Z59" s="32"/>
      <c r="AA59" s="32"/>
      <c r="AB59" s="32"/>
      <c r="AC59" s="32"/>
    </row>
    <row r="60" spans="1:29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T60" s="32"/>
      <c r="U60" s="32"/>
      <c r="Y60" s="32"/>
      <c r="Z60" s="32"/>
      <c r="AA60" s="32"/>
      <c r="AB60" s="32"/>
      <c r="AC60" s="32"/>
    </row>
    <row r="61" spans="1:29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T61" s="32"/>
      <c r="U61" s="32"/>
      <c r="Y61" s="32"/>
      <c r="Z61" s="32"/>
      <c r="AA61" s="32"/>
      <c r="AB61" s="32"/>
      <c r="AC61" s="32"/>
    </row>
    <row r="62" spans="1:29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T62" s="32"/>
      <c r="U62" s="32"/>
      <c r="Y62" s="32"/>
      <c r="Z62" s="32"/>
      <c r="AA62" s="32"/>
      <c r="AB62" s="32"/>
      <c r="AC62" s="32"/>
    </row>
    <row r="63" spans="1:29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T63" s="32"/>
      <c r="U63" s="32"/>
      <c r="Y63" s="32"/>
      <c r="Z63" s="32"/>
      <c r="AA63" s="32"/>
      <c r="AB63" s="32"/>
      <c r="AC63" s="32"/>
    </row>
    <row r="64" spans="1:29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T64" s="32"/>
      <c r="U64" s="32"/>
      <c r="Y64" s="32"/>
      <c r="Z64" s="32"/>
      <c r="AA64" s="32"/>
      <c r="AB64" s="32"/>
      <c r="AC64" s="32"/>
    </row>
    <row r="65" spans="1:29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T65" s="32"/>
      <c r="U65" s="32"/>
      <c r="Y65" s="32"/>
      <c r="Z65" s="32"/>
      <c r="AA65" s="32"/>
      <c r="AB65" s="32"/>
      <c r="AC65" s="32"/>
    </row>
    <row r="66" spans="1:29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T66" s="32"/>
      <c r="U66" s="32"/>
      <c r="Y66" s="32"/>
      <c r="Z66" s="32"/>
      <c r="AA66" s="32"/>
      <c r="AB66" s="32"/>
      <c r="AC66" s="32"/>
    </row>
    <row r="67" spans="1:29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T67" s="32"/>
      <c r="U67" s="32"/>
      <c r="Y67" s="32"/>
      <c r="Z67" s="32"/>
      <c r="AA67" s="32"/>
      <c r="AB67" s="32"/>
      <c r="AC67" s="32"/>
    </row>
    <row r="68" spans="1:29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T68" s="32"/>
      <c r="U68" s="32"/>
      <c r="Y68" s="32"/>
      <c r="Z68" s="32"/>
      <c r="AA68" s="32"/>
      <c r="AB68" s="32"/>
      <c r="AC68" s="32"/>
    </row>
    <row r="69" spans="1:2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T69" s="32"/>
      <c r="U69" s="32"/>
      <c r="Y69" s="32"/>
      <c r="Z69" s="32"/>
      <c r="AA69" s="32"/>
      <c r="AB69" s="32"/>
      <c r="AC69" s="32"/>
    </row>
    <row r="70" spans="1:29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T70" s="32"/>
      <c r="U70" s="32"/>
      <c r="Y70" s="32"/>
      <c r="Z70" s="32"/>
      <c r="AA70" s="32"/>
      <c r="AB70" s="32"/>
      <c r="AC70" s="32"/>
    </row>
    <row r="71" spans="1:29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T71" s="32"/>
      <c r="U71" s="32"/>
      <c r="Y71" s="32"/>
      <c r="Z71" s="32"/>
      <c r="AA71" s="32"/>
      <c r="AB71" s="32"/>
      <c r="AC71" s="32"/>
    </row>
    <row r="72" spans="1:29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T72" s="32"/>
      <c r="U72" s="32"/>
      <c r="Y72" s="32"/>
      <c r="Z72" s="32"/>
      <c r="AA72" s="32"/>
      <c r="AB72" s="32"/>
      <c r="AC72" s="32"/>
    </row>
    <row r="73" spans="1:29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T73" s="32"/>
      <c r="U73" s="32"/>
      <c r="Y73" s="32"/>
      <c r="Z73" s="32"/>
      <c r="AA73" s="32"/>
      <c r="AB73" s="32"/>
      <c r="AC73" s="32"/>
    </row>
    <row r="74" spans="1:29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T74" s="32"/>
      <c r="U74" s="32"/>
      <c r="Y74" s="32"/>
      <c r="Z74" s="32"/>
      <c r="AA74" s="32"/>
      <c r="AB74" s="32"/>
      <c r="AC74" s="32"/>
    </row>
    <row r="75" spans="1:29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T75" s="32"/>
      <c r="U75" s="32"/>
      <c r="Y75" s="32"/>
      <c r="Z75" s="32"/>
      <c r="AA75" s="32"/>
      <c r="AB75" s="32"/>
      <c r="AC75" s="32"/>
    </row>
    <row r="76" spans="1:29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T76" s="32"/>
      <c r="U76" s="32"/>
      <c r="Y76" s="32"/>
      <c r="Z76" s="32"/>
      <c r="AA76" s="32"/>
      <c r="AB76" s="32"/>
      <c r="AC76" s="32"/>
    </row>
    <row r="77" spans="1:29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T77" s="32"/>
      <c r="U77" s="32"/>
      <c r="Y77" s="32"/>
      <c r="Z77" s="32"/>
      <c r="AA77" s="32"/>
      <c r="AB77" s="32"/>
      <c r="AC77" s="32"/>
    </row>
    <row r="78" spans="1:29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T78" s="32"/>
      <c r="U78" s="32"/>
      <c r="Y78" s="32"/>
      <c r="Z78" s="32"/>
      <c r="AA78" s="32"/>
      <c r="AB78" s="32"/>
      <c r="AC78" s="32"/>
    </row>
    <row r="79" spans="1:2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T79" s="32"/>
      <c r="U79" s="32"/>
      <c r="Y79" s="32"/>
      <c r="Z79" s="32"/>
      <c r="AA79" s="32"/>
      <c r="AB79" s="32"/>
      <c r="AC79" s="32"/>
    </row>
    <row r="80" spans="1:29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T80" s="32"/>
      <c r="U80" s="32"/>
      <c r="Y80" s="32"/>
      <c r="Z80" s="32"/>
      <c r="AA80" s="32"/>
      <c r="AB80" s="32"/>
      <c r="AC80" s="32"/>
    </row>
    <row r="81" spans="1:29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T81" s="32"/>
      <c r="U81" s="32"/>
      <c r="Y81" s="32"/>
      <c r="Z81" s="32"/>
      <c r="AA81" s="32"/>
      <c r="AB81" s="32"/>
      <c r="AC81" s="32"/>
    </row>
    <row r="82" spans="1:29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T82" s="32"/>
      <c r="U82" s="32"/>
      <c r="Y82" s="32"/>
      <c r="Z82" s="32"/>
      <c r="AA82" s="32"/>
      <c r="AB82" s="32"/>
      <c r="AC82" s="32"/>
    </row>
    <row r="83" spans="1:29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T83" s="32"/>
      <c r="U83" s="32"/>
      <c r="Y83" s="32"/>
      <c r="Z83" s="32"/>
      <c r="AA83" s="32"/>
      <c r="AB83" s="32"/>
      <c r="AC83" s="32"/>
    </row>
    <row r="84" spans="1:29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T84" s="32"/>
      <c r="U84" s="32"/>
      <c r="Y84" s="32"/>
      <c r="Z84" s="32"/>
      <c r="AA84" s="32"/>
      <c r="AB84" s="32"/>
      <c r="AC84" s="32"/>
    </row>
    <row r="85" spans="1:29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T85" s="32"/>
      <c r="U85" s="32"/>
      <c r="Y85" s="32"/>
      <c r="Z85" s="32"/>
      <c r="AA85" s="32"/>
      <c r="AB85" s="32"/>
      <c r="AC85" s="32"/>
    </row>
    <row r="86" spans="1:29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T86" s="32"/>
      <c r="U86" s="32"/>
      <c r="Y86" s="32"/>
      <c r="Z86" s="32"/>
      <c r="AA86" s="32"/>
      <c r="AB86" s="32"/>
      <c r="AC86" s="32"/>
    </row>
    <row r="87" spans="1:29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T87" s="32"/>
      <c r="U87" s="32"/>
      <c r="Y87" s="32"/>
      <c r="Z87" s="32"/>
      <c r="AA87" s="32"/>
      <c r="AB87" s="32"/>
      <c r="AC87" s="32"/>
    </row>
    <row r="88" spans="1:29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T88" s="32"/>
      <c r="U88" s="32"/>
      <c r="Y88" s="32"/>
      <c r="Z88" s="32"/>
      <c r="AA88" s="32"/>
      <c r="AB88" s="32"/>
      <c r="AC88" s="32"/>
    </row>
    <row r="89" spans="1:2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T89" s="32"/>
      <c r="U89" s="32"/>
      <c r="Y89" s="32"/>
      <c r="Z89" s="32"/>
      <c r="AA89" s="32"/>
      <c r="AB89" s="32"/>
      <c r="AC89" s="32"/>
    </row>
    <row r="90" spans="1:29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T90" s="32"/>
      <c r="U90" s="32"/>
      <c r="Y90" s="32"/>
      <c r="Z90" s="32"/>
      <c r="AA90" s="32"/>
      <c r="AB90" s="32"/>
      <c r="AC90" s="32"/>
    </row>
    <row r="91" spans="1:29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T91" s="32"/>
      <c r="U91" s="32"/>
      <c r="Y91" s="32"/>
      <c r="Z91" s="32"/>
      <c r="AA91" s="32"/>
      <c r="AB91" s="32"/>
      <c r="AC91" s="32"/>
    </row>
    <row r="92" spans="1:29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T92" s="32"/>
      <c r="U92" s="32"/>
      <c r="Y92" s="32"/>
      <c r="Z92" s="32"/>
      <c r="AA92" s="32"/>
      <c r="AB92" s="32"/>
      <c r="AC92" s="32"/>
    </row>
    <row r="93" spans="1:29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T93" s="32"/>
      <c r="U93" s="32"/>
      <c r="Y93" s="32"/>
      <c r="Z93" s="32"/>
      <c r="AA93" s="32"/>
      <c r="AB93" s="32"/>
      <c r="AC93" s="32"/>
    </row>
    <row r="94" spans="1:29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Y94" s="32"/>
      <c r="Z94" s="32"/>
      <c r="AA94" s="32"/>
      <c r="AB94" s="32"/>
      <c r="AC94" s="32"/>
    </row>
    <row r="95" spans="1:29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Y95" s="32"/>
      <c r="Z95" s="32"/>
      <c r="AA95" s="32"/>
      <c r="AB95" s="32"/>
      <c r="AC95" s="32"/>
    </row>
    <row r="96" spans="1:29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Y96" s="32"/>
      <c r="Z96" s="32"/>
      <c r="AA96" s="32"/>
      <c r="AB96" s="32"/>
      <c r="AC96" s="32"/>
    </row>
    <row r="97" spans="1:29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Y97" s="32"/>
      <c r="Z97" s="32"/>
      <c r="AA97" s="32"/>
      <c r="AB97" s="32"/>
      <c r="AC97" s="32"/>
    </row>
    <row r="98" spans="1:29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Y98" s="32"/>
      <c r="Z98" s="32"/>
      <c r="AA98" s="32"/>
      <c r="AB98" s="32"/>
      <c r="AC98" s="32"/>
    </row>
    <row r="99" spans="1:2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Y99" s="32"/>
      <c r="Z99" s="32"/>
      <c r="AA99" s="32"/>
      <c r="AB99" s="32"/>
      <c r="AC99" s="32"/>
    </row>
    <row r="100" spans="1:29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Y100" s="32"/>
      <c r="Z100" s="32"/>
      <c r="AA100" s="32"/>
      <c r="AB100" s="32"/>
      <c r="AC100" s="32"/>
    </row>
    <row r="101" spans="1:29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Y101" s="32"/>
      <c r="Z101" s="32"/>
      <c r="AA101" s="32"/>
      <c r="AB101" s="32"/>
      <c r="AC101" s="32"/>
    </row>
    <row r="102" spans="1:29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Y102" s="32"/>
      <c r="Z102" s="32"/>
      <c r="AA102" s="32"/>
      <c r="AB102" s="32"/>
      <c r="AC102" s="32"/>
    </row>
    <row r="103" spans="1:29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Y103" s="32"/>
      <c r="Z103" s="32"/>
      <c r="AA103" s="32"/>
      <c r="AB103" s="32"/>
      <c r="AC103" s="32"/>
    </row>
    <row r="104" spans="1:29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Y104" s="32"/>
      <c r="Z104" s="32"/>
      <c r="AA104" s="32"/>
      <c r="AB104" s="32"/>
      <c r="AC104" s="32"/>
    </row>
    <row r="105" spans="1:29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Y105" s="32"/>
      <c r="Z105" s="32"/>
      <c r="AA105" s="32"/>
      <c r="AB105" s="32"/>
      <c r="AC105" s="32"/>
    </row>
    <row r="106" spans="1:29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Y106" s="32"/>
      <c r="Z106" s="32"/>
      <c r="AA106" s="32"/>
      <c r="AB106" s="32"/>
      <c r="AC106" s="32"/>
    </row>
    <row r="107" spans="1:29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</row>
    <row r="108" spans="1:29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</row>
    <row r="109" spans="1:2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</row>
    <row r="110" spans="1:29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</row>
    <row r="111" spans="1:29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</row>
    <row r="112" spans="1:29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</row>
    <row r="113" spans="1:29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</row>
    <row r="114" spans="1:29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</row>
    <row r="115" spans="1:29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</row>
    <row r="116" spans="1:29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</row>
    <row r="117" spans="1:29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</row>
    <row r="118" spans="1:29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</row>
    <row r="119" spans="1:2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</row>
    <row r="120" spans="1:29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</row>
    <row r="121" spans="1:29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</row>
    <row r="122" spans="1:29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</row>
    <row r="123" spans="1:29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</row>
    <row r="124" spans="1:29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</row>
    <row r="125" spans="1:29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</row>
    <row r="126" spans="1:29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</row>
    <row r="127" spans="1:29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</row>
    <row r="128" spans="1:29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</row>
    <row r="129" spans="1: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</row>
    <row r="130" spans="1:29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</row>
    <row r="131" spans="1:29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</row>
    <row r="132" spans="1:29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</row>
    <row r="133" spans="1:29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</row>
    <row r="134" spans="1:29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</row>
    <row r="135" spans="1:29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</row>
    <row r="136" spans="1:29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</row>
    <row r="137" spans="1:29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</row>
    <row r="138" spans="1:29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</row>
    <row r="139" spans="1:2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</row>
    <row r="140" spans="1:29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</row>
    <row r="141" spans="1:29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</row>
    <row r="142" spans="1:29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</row>
    <row r="143" spans="1:29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</row>
    <row r="144" spans="1:29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</row>
    <row r="145" spans="1:29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</row>
    <row r="146" spans="1:29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</row>
    <row r="147" spans="1:29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</row>
    <row r="148" spans="1:29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</row>
    <row r="149" spans="1:2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</row>
    <row r="150" spans="1:29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</row>
    <row r="151" spans="1:29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</row>
    <row r="152" spans="1:29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</row>
    <row r="153" spans="1:29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</row>
    <row r="154" spans="1:29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</row>
    <row r="155" spans="1:29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</row>
    <row r="156" spans="1:29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</row>
    <row r="157" spans="1:29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</row>
    <row r="158" spans="1:29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</row>
    <row r="159" spans="1:2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</row>
    <row r="160" spans="1:29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</row>
    <row r="161" spans="1:29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</row>
    <row r="162" spans="1:29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</row>
    <row r="163" spans="1:29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</row>
    <row r="164" spans="1:29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</row>
    <row r="165" spans="1:29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</row>
    <row r="166" spans="1:29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</row>
    <row r="167" spans="1:29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</row>
    <row r="168" spans="1:29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</row>
    <row r="169" spans="1:2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</row>
    <row r="170" spans="1:29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</row>
    <row r="171" spans="1:29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</row>
    <row r="172" spans="1:29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</row>
    <row r="173" spans="1:29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</row>
    <row r="174" spans="1:29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</row>
    <row r="175" spans="1:29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</row>
    <row r="176" spans="1:29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</row>
    <row r="177" spans="1:29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</row>
    <row r="178" spans="1:29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</row>
    <row r="179" spans="1:2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</row>
    <row r="180" spans="1:29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</row>
    <row r="181" spans="1:29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</row>
    <row r="182" spans="1:29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</row>
    <row r="183" spans="1:29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</row>
    <row r="184" spans="1:29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</row>
    <row r="185" spans="1:29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</row>
    <row r="186" spans="1:29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</row>
    <row r="187" spans="1:29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</row>
    <row r="188" spans="1:29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</row>
    <row r="189" spans="1:2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</row>
    <row r="190" spans="1:29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</row>
    <row r="191" spans="1:29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</row>
    <row r="192" spans="1:29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</row>
    <row r="193" spans="1:29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</row>
    <row r="194" spans="1:29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</row>
    <row r="195" spans="1:29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</row>
    <row r="196" spans="1:29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</row>
    <row r="197" spans="1:29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</row>
    <row r="198" spans="1:29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</row>
    <row r="199" spans="1:2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</row>
    <row r="200" spans="1:29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1" spans="1:29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</row>
    <row r="202" spans="1:29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</row>
    <row r="203" spans="1:29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</row>
    <row r="204" spans="1:29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</row>
    <row r="205" spans="1:29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</row>
    <row r="206" spans="1:29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</row>
    <row r="207" spans="1:29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</row>
    <row r="208" spans="1:29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</row>
    <row r="209" spans="1:2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</row>
    <row r="210" spans="1:29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</row>
    <row r="211" spans="1:29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</row>
    <row r="212" spans="1:29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</row>
    <row r="213" spans="1:29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</row>
    <row r="214" spans="1:29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</row>
    <row r="215" spans="1:29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</row>
    <row r="216" spans="1:29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</row>
    <row r="217" spans="1:29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 spans="1:29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</row>
    <row r="219" spans="1:2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 spans="1:29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</row>
    <row r="221" spans="1:29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</row>
    <row r="222" spans="1:29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</row>
    <row r="223" spans="1:29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</row>
    <row r="224" spans="1:29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 spans="1:29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</row>
    <row r="226" spans="1:29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 spans="1:29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</row>
    <row r="228" spans="1:29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 spans="1: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</row>
    <row r="230" spans="1:29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</row>
    <row r="231" spans="1:29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 spans="1:29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</row>
    <row r="233" spans="1:29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 spans="1:29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</row>
    <row r="235" spans="1:29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</row>
    <row r="236" spans="1:29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</row>
    <row r="237" spans="1:29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</row>
    <row r="238" spans="1:29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 spans="1:2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</row>
    <row r="240" spans="1:29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 spans="1:29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</row>
    <row r="242" spans="1:29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 spans="1:29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</row>
    <row r="244" spans="1:29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</row>
    <row r="245" spans="1:29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 spans="1:29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</row>
    <row r="247" spans="1:29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 spans="1:29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</row>
    <row r="249" spans="1:2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</row>
    <row r="250" spans="1:29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</row>
    <row r="251" spans="1:29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</row>
    <row r="252" spans="1:29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 spans="1:29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</row>
    <row r="254" spans="1:29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 spans="1:29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</row>
    <row r="256" spans="1:29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 spans="1:29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</row>
    <row r="258" spans="1:29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 spans="1:2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</row>
    <row r="260" spans="1:29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</row>
    <row r="261" spans="1:29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 spans="1:29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</row>
    <row r="263" spans="1:29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</row>
    <row r="264" spans="1:29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</row>
    <row r="265" spans="1:29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</row>
    <row r="266" spans="1:29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 spans="1:29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</row>
    <row r="268" spans="1:29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 spans="1:2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</row>
    <row r="270" spans="1:29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 spans="1:29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</row>
    <row r="272" spans="1:29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</row>
    <row r="273" spans="1:29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 spans="1:29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 spans="1:29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 spans="1:29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 spans="1:29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 spans="1:29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 spans="1:2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 spans="1:29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 spans="1:29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 spans="1:29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 spans="1:29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 spans="1:29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 spans="1:29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 spans="1:29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 spans="1:29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 spans="1:29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</row>
    <row r="289" spans="1:2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 spans="1:29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</row>
    <row r="291" spans="1:29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</row>
    <row r="292" spans="1:29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</row>
    <row r="293" spans="1:29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 spans="1:29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 spans="1:29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 spans="1:29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</row>
    <row r="297" spans="1:29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</row>
    <row r="298" spans="1:29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</row>
    <row r="299" spans="1:2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 spans="1:29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 spans="1:29">
      <c r="N301" s="32"/>
      <c r="O301" s="32"/>
      <c r="P301" s="32"/>
      <c r="Q301" s="32"/>
      <c r="R301" s="32"/>
      <c r="S301" s="32"/>
      <c r="T301" s="32"/>
    </row>
    <row r="302" spans="1:29">
      <c r="N302" s="32"/>
      <c r="O302" s="32"/>
      <c r="P302" s="32"/>
      <c r="Q302" s="32"/>
      <c r="R302" s="32"/>
      <c r="S302" s="32"/>
      <c r="T302" s="32"/>
    </row>
    <row r="303" spans="1:29">
      <c r="N303" s="32"/>
      <c r="O303" s="32"/>
      <c r="P303" s="32"/>
      <c r="Q303" s="32"/>
      <c r="R303" s="32"/>
      <c r="S303" s="32"/>
      <c r="T303" s="32"/>
    </row>
    <row r="304" spans="1:29">
      <c r="N304" s="32"/>
      <c r="O304" s="32"/>
      <c r="P304" s="32"/>
      <c r="Q304" s="32"/>
      <c r="R304" s="32"/>
      <c r="S304" s="32"/>
      <c r="T304" s="32"/>
    </row>
    <row r="305" spans="14:20">
      <c r="N305" s="32"/>
      <c r="O305" s="32"/>
      <c r="P305" s="32"/>
      <c r="Q305" s="32"/>
      <c r="R305" s="32"/>
      <c r="S305" s="32"/>
      <c r="T305" s="32"/>
    </row>
    <row r="306" spans="14:20">
      <c r="N306" s="32"/>
      <c r="O306" s="32"/>
      <c r="P306" s="32"/>
      <c r="Q306" s="32"/>
      <c r="R306" s="32"/>
      <c r="S306" s="32"/>
      <c r="T306" s="32"/>
    </row>
    <row r="307" spans="14:20">
      <c r="N307" s="32"/>
      <c r="O307" s="32"/>
      <c r="P307" s="32"/>
      <c r="Q307" s="32"/>
      <c r="R307" s="32"/>
      <c r="S307" s="32"/>
      <c r="T307" s="32"/>
    </row>
  </sheetData>
  <mergeCells count="13">
    <mergeCell ref="N13:S14"/>
    <mergeCell ref="N2:T3"/>
    <mergeCell ref="O10:P10"/>
    <mergeCell ref="O11:P11"/>
    <mergeCell ref="S10:T10"/>
    <mergeCell ref="S11:T11"/>
    <mergeCell ref="N8:P9"/>
    <mergeCell ref="R8:T9"/>
    <mergeCell ref="AD1:AH2"/>
    <mergeCell ref="AJ1:AN2"/>
    <mergeCell ref="B2:D3"/>
    <mergeCell ref="F2:H3"/>
    <mergeCell ref="J2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9C34-1723-DB47-9E33-2421623CA2E2}">
  <sheetPr>
    <pageSetUpPr fitToPage="1"/>
  </sheetPr>
  <dimension ref="A1:Q149"/>
  <sheetViews>
    <sheetView showGridLines="0" topLeftCell="A98" zoomScale="88" zoomScaleNormal="90" workbookViewId="0">
      <selection activeCell="E81" sqref="E81"/>
    </sheetView>
  </sheetViews>
  <sheetFormatPr defaultColWidth="16.85546875" defaultRowHeight="14.1"/>
  <cols>
    <col min="1" max="2" width="1.85546875" style="15" customWidth="1"/>
    <col min="3" max="5" width="16.85546875" style="15"/>
    <col min="6" max="6" width="16.85546875" style="15" customWidth="1"/>
    <col min="7" max="16384" width="16.85546875" style="15"/>
  </cols>
  <sheetData>
    <row r="1" spans="1:17" ht="9.75" customHeight="1" thickBot="1"/>
    <row r="2" spans="1:17" ht="9.75" customHeight="1">
      <c r="B2" s="23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>
      <c r="A3" s="19"/>
      <c r="B3" s="20"/>
    </row>
    <row r="4" spans="1:17">
      <c r="A4" s="19"/>
      <c r="B4" s="20"/>
    </row>
    <row r="5" spans="1:17">
      <c r="B5" s="18"/>
      <c r="N5" s="176" t="s">
        <v>49</v>
      </c>
      <c r="O5" s="176"/>
      <c r="P5" s="176"/>
      <c r="Q5" s="176"/>
    </row>
    <row r="6" spans="1:17">
      <c r="A6" s="19"/>
      <c r="B6" s="20"/>
      <c r="N6" s="176"/>
      <c r="O6" s="176"/>
      <c r="P6" s="176"/>
      <c r="Q6" s="176"/>
    </row>
    <row r="7" spans="1:17">
      <c r="A7" s="19"/>
      <c r="B7" s="20"/>
      <c r="C7" s="178"/>
      <c r="D7" s="178"/>
      <c r="E7" s="178"/>
      <c r="F7" s="178"/>
    </row>
    <row r="8" spans="1:17" s="19" customFormat="1">
      <c r="B8" s="20"/>
    </row>
    <row r="9" spans="1:17" s="19" customFormat="1">
      <c r="B9" s="20"/>
    </row>
    <row r="10" spans="1:17" s="19" customFormat="1">
      <c r="B10" s="20"/>
    </row>
    <row r="11" spans="1:17" s="19" customFormat="1" ht="15" customHeight="1">
      <c r="B11" s="20"/>
      <c r="P11" s="179"/>
      <c r="Q11" s="179"/>
    </row>
    <row r="12" spans="1:17" s="19" customFormat="1" ht="15" customHeight="1">
      <c r="B12" s="20"/>
      <c r="P12" s="179"/>
      <c r="Q12" s="179"/>
    </row>
    <row r="13" spans="1:17" s="19" customFormat="1">
      <c r="B13" s="20"/>
    </row>
    <row r="14" spans="1:17" s="19" customFormat="1" ht="15" customHeight="1">
      <c r="B14" s="20"/>
      <c r="P14" s="179"/>
      <c r="Q14" s="179"/>
    </row>
    <row r="15" spans="1:17" s="19" customFormat="1" ht="15" customHeight="1">
      <c r="B15" s="20"/>
      <c r="P15" s="179"/>
      <c r="Q15" s="179"/>
    </row>
    <row r="16" spans="1:17" s="19" customFormat="1" ht="14.1" customHeight="1">
      <c r="B16" s="20"/>
      <c r="J16" s="184">
        <f>'Tablas dinamicas'!R5</f>
        <v>0</v>
      </c>
      <c r="K16" s="184"/>
      <c r="L16" s="136"/>
    </row>
    <row r="17" spans="1:17" s="19" customFormat="1" ht="14.1" customHeight="1">
      <c r="B17" s="20"/>
      <c r="J17" s="184"/>
      <c r="K17" s="184"/>
      <c r="L17" s="136"/>
    </row>
    <row r="18" spans="1:17" ht="15" customHeight="1">
      <c r="A18" s="19"/>
      <c r="B18" s="20"/>
      <c r="C18" s="22" t="s">
        <v>50</v>
      </c>
      <c r="D18" s="22" t="s">
        <v>51</v>
      </c>
      <c r="E18" s="22" t="s">
        <v>52</v>
      </c>
      <c r="F18" s="22" t="s">
        <v>53</v>
      </c>
      <c r="J18" s="184"/>
      <c r="K18" s="184"/>
      <c r="L18" s="136"/>
      <c r="P18" s="179"/>
      <c r="Q18" s="179"/>
    </row>
    <row r="19" spans="1:17" ht="15" customHeight="1">
      <c r="A19" s="19"/>
      <c r="B19" s="20"/>
      <c r="J19" s="184"/>
      <c r="K19" s="184"/>
      <c r="L19" s="136"/>
      <c r="P19" s="179"/>
      <c r="Q19" s="179"/>
    </row>
    <row r="20" spans="1:17" ht="15" customHeight="1">
      <c r="A20" s="19"/>
      <c r="B20" s="20"/>
      <c r="C20" s="138">
        <f>'Tablas dinamicas'!O16</f>
        <v>0</v>
      </c>
      <c r="D20" s="139">
        <f>'Tablas dinamicas'!Q16</f>
        <v>0</v>
      </c>
      <c r="E20" s="139">
        <f>'Tablas dinamicas'!P16</f>
        <v>0</v>
      </c>
      <c r="F20" s="140">
        <f>'Tablas dinamicas'!R16</f>
        <v>0</v>
      </c>
      <c r="H20" s="54"/>
    </row>
    <row r="21" spans="1:17" ht="15" customHeight="1">
      <c r="A21" s="19"/>
      <c r="B21" s="20"/>
      <c r="C21" s="19"/>
      <c r="D21" s="19"/>
      <c r="E21" s="19"/>
      <c r="F21" s="19"/>
      <c r="G21" s="54"/>
      <c r="H21" s="54"/>
    </row>
    <row r="22" spans="1:17" ht="15" customHeight="1">
      <c r="A22" s="19"/>
      <c r="B22" s="20"/>
      <c r="C22" s="181" t="s">
        <v>54</v>
      </c>
      <c r="D22" s="181"/>
      <c r="E22" s="181" t="s">
        <v>55</v>
      </c>
      <c r="F22" s="181"/>
      <c r="P22" s="179"/>
      <c r="Q22" s="179"/>
    </row>
    <row r="23" spans="1:17" ht="15" customHeight="1">
      <c r="A23" s="19"/>
      <c r="B23" s="20"/>
      <c r="C23" s="181"/>
      <c r="D23" s="181"/>
      <c r="E23" s="181"/>
      <c r="F23" s="181"/>
      <c r="P23" s="179"/>
      <c r="Q23" s="179"/>
    </row>
    <row r="24" spans="1:17" ht="15" customHeight="1">
      <c r="A24" s="19"/>
      <c r="B24" s="20"/>
      <c r="C24" s="182" t="e">
        <f>GETPIVOTDATA("# Feature",'Tablas dinamicas'!$N$4)</f>
        <v>#REF!</v>
      </c>
      <c r="D24" s="182"/>
      <c r="E24" s="182">
        <f>GETPIVOTDATA("# Casos",'Tablas dinamicas'!$N$4)</f>
        <v>0</v>
      </c>
      <c r="F24" s="182"/>
    </row>
    <row r="25" spans="1:17" ht="15" customHeight="1">
      <c r="A25" s="19"/>
      <c r="B25" s="20"/>
      <c r="C25" s="182"/>
      <c r="D25" s="182"/>
      <c r="E25" s="182"/>
      <c r="F25" s="182"/>
    </row>
    <row r="26" spans="1:17" ht="15" customHeight="1">
      <c r="A26" s="19"/>
      <c r="B26" s="20"/>
      <c r="C26" s="21"/>
      <c r="D26" s="21"/>
      <c r="E26" s="21"/>
      <c r="F26" s="21"/>
    </row>
    <row r="27" spans="1:17" ht="15" customHeight="1">
      <c r="A27" s="19"/>
      <c r="B27" s="20"/>
      <c r="C27" s="21"/>
      <c r="D27" s="21"/>
      <c r="E27" s="21"/>
      <c r="F27" s="21"/>
    </row>
    <row r="28" spans="1:17" ht="15" customHeight="1">
      <c r="A28" s="19"/>
      <c r="B28" s="20"/>
      <c r="C28" s="21"/>
      <c r="D28" s="21"/>
      <c r="E28" s="21"/>
      <c r="F28" s="21"/>
    </row>
    <row r="29" spans="1:17" ht="15" customHeight="1">
      <c r="A29" s="19"/>
      <c r="B29" s="20"/>
      <c r="C29" s="21"/>
      <c r="D29" s="21"/>
      <c r="E29" s="21"/>
      <c r="F29" s="21"/>
    </row>
    <row r="30" spans="1:17" ht="15" customHeight="1">
      <c r="A30" s="19"/>
      <c r="B30" s="20"/>
      <c r="C30" s="21"/>
      <c r="D30" s="21"/>
      <c r="E30" s="21"/>
      <c r="F30" s="21"/>
    </row>
    <row r="31" spans="1:17" ht="15" customHeight="1">
      <c r="A31" s="19"/>
      <c r="B31" s="20"/>
      <c r="C31" s="21"/>
      <c r="D31" s="21"/>
      <c r="E31" s="21"/>
      <c r="F31" s="21"/>
    </row>
    <row r="32" spans="1:17" ht="15" customHeight="1">
      <c r="A32" s="19"/>
      <c r="B32" s="20"/>
      <c r="C32" s="21"/>
      <c r="D32" s="21"/>
      <c r="E32" s="21"/>
      <c r="F32" s="21"/>
    </row>
    <row r="33" spans="1:10" ht="15" customHeight="1">
      <c r="A33" s="19"/>
      <c r="B33" s="20"/>
      <c r="C33" s="21"/>
      <c r="D33" s="21"/>
      <c r="E33" s="21"/>
      <c r="F33" s="21"/>
    </row>
    <row r="34" spans="1:10" ht="15" customHeight="1">
      <c r="A34" s="19"/>
      <c r="B34" s="20"/>
      <c r="C34" s="21"/>
      <c r="D34" s="21"/>
      <c r="E34" s="21"/>
      <c r="F34" s="21"/>
    </row>
    <row r="35" spans="1:10" ht="15" customHeight="1">
      <c r="A35" s="19"/>
      <c r="B35" s="20"/>
      <c r="C35" s="21"/>
      <c r="D35" s="180">
        <f>'Tablas dinamicas'!$N$11</f>
        <v>0</v>
      </c>
      <c r="E35" s="180"/>
      <c r="F35" s="21"/>
    </row>
    <row r="36" spans="1:10" ht="15" customHeight="1">
      <c r="A36" s="19"/>
      <c r="B36" s="20"/>
      <c r="C36" s="21"/>
      <c r="D36" s="180"/>
      <c r="E36" s="180"/>
      <c r="F36" s="21"/>
    </row>
    <row r="37" spans="1:10" ht="15" customHeight="1">
      <c r="A37" s="19"/>
      <c r="B37" s="20"/>
      <c r="C37" s="21"/>
      <c r="D37" s="180"/>
      <c r="E37" s="180"/>
      <c r="F37" s="21"/>
    </row>
    <row r="38" spans="1:10" ht="15" customHeight="1">
      <c r="A38" s="19"/>
      <c r="B38" s="20"/>
      <c r="C38" s="21"/>
      <c r="D38" s="180"/>
      <c r="E38" s="180"/>
      <c r="F38" s="21"/>
    </row>
    <row r="39" spans="1:10" ht="15" customHeight="1">
      <c r="A39" s="19"/>
      <c r="B39" s="20"/>
      <c r="C39" s="21"/>
      <c r="D39" s="180"/>
      <c r="E39" s="180"/>
      <c r="F39" s="21"/>
    </row>
    <row r="40" spans="1:10" ht="15" customHeight="1">
      <c r="A40" s="19"/>
      <c r="B40" s="20"/>
      <c r="C40" s="21"/>
      <c r="D40" s="180"/>
      <c r="E40" s="180"/>
      <c r="F40" s="21"/>
    </row>
    <row r="41" spans="1:10" ht="15" customHeight="1">
      <c r="A41" s="19"/>
      <c r="B41" s="20"/>
      <c r="C41" s="21"/>
      <c r="D41" s="55"/>
      <c r="E41" s="55"/>
      <c r="F41" s="21"/>
    </row>
    <row r="42" spans="1:10" ht="15" customHeight="1">
      <c r="A42" s="19"/>
      <c r="B42" s="20"/>
      <c r="C42" s="21"/>
      <c r="D42" s="21"/>
      <c r="E42" s="21"/>
      <c r="F42" s="21"/>
      <c r="H42" s="57"/>
      <c r="I42" s="57"/>
      <c r="J42" s="57"/>
    </row>
    <row r="43" spans="1:10" ht="15" customHeight="1">
      <c r="A43" s="19"/>
      <c r="B43" s="20"/>
      <c r="C43" s="21"/>
      <c r="D43" s="21"/>
      <c r="E43" s="21"/>
      <c r="F43" s="21"/>
      <c r="I43" s="56"/>
      <c r="J43" s="56"/>
    </row>
    <row r="44" spans="1:10" ht="15" customHeight="1">
      <c r="A44" s="19"/>
      <c r="B44" s="20"/>
      <c r="C44" s="21"/>
      <c r="D44" s="21"/>
      <c r="E44" s="21"/>
      <c r="F44" s="21"/>
      <c r="I44" s="56"/>
      <c r="J44" s="56"/>
    </row>
    <row r="45" spans="1:10" ht="15" customHeight="1">
      <c r="A45" s="19"/>
      <c r="B45" s="20"/>
      <c r="C45" s="21"/>
      <c r="D45" s="21"/>
      <c r="E45" s="21"/>
      <c r="F45" s="21"/>
    </row>
    <row r="46" spans="1:10" ht="15" customHeight="1">
      <c r="A46" s="19"/>
      <c r="B46" s="20"/>
      <c r="C46" s="21"/>
      <c r="D46" s="21"/>
      <c r="E46" s="21"/>
      <c r="F46" s="21"/>
    </row>
    <row r="47" spans="1:10" ht="15" customHeight="1">
      <c r="A47" s="19"/>
      <c r="B47" s="20"/>
      <c r="C47" s="21"/>
      <c r="D47" s="21"/>
      <c r="E47" s="21"/>
      <c r="F47" s="21"/>
    </row>
    <row r="48" spans="1:10" ht="15" customHeight="1">
      <c r="A48" s="19"/>
      <c r="B48" s="20"/>
      <c r="C48" s="21"/>
      <c r="D48" s="21"/>
      <c r="E48" s="21"/>
      <c r="F48" s="21"/>
    </row>
    <row r="49" spans="1:10" ht="15" customHeight="1">
      <c r="A49" s="19"/>
      <c r="B49" s="20"/>
      <c r="C49" s="21"/>
      <c r="D49" s="21"/>
      <c r="E49" s="21"/>
      <c r="F49" s="21"/>
    </row>
    <row r="50" spans="1:10" ht="15" customHeight="1">
      <c r="A50" s="19"/>
      <c r="B50" s="20"/>
      <c r="C50" s="21"/>
      <c r="D50" s="21"/>
      <c r="E50" s="21"/>
      <c r="F50" s="21"/>
    </row>
    <row r="51" spans="1:10" ht="15" customHeight="1">
      <c r="A51" s="19"/>
      <c r="B51" s="20"/>
      <c r="C51" s="21"/>
      <c r="D51" s="21"/>
      <c r="E51" s="21"/>
      <c r="F51" s="21"/>
    </row>
    <row r="52" spans="1:10" ht="15" customHeight="1">
      <c r="A52" s="19"/>
      <c r="B52" s="20"/>
      <c r="C52" s="21"/>
      <c r="D52" s="21"/>
      <c r="E52" s="21"/>
      <c r="F52" s="21"/>
    </row>
    <row r="53" spans="1:10" ht="15" customHeight="1">
      <c r="A53" s="19"/>
      <c r="B53" s="20"/>
      <c r="C53" s="21"/>
      <c r="D53" s="21"/>
      <c r="E53" s="21"/>
      <c r="F53" s="21"/>
    </row>
    <row r="54" spans="1:10" ht="15" customHeight="1">
      <c r="A54" s="19"/>
      <c r="B54" s="20"/>
      <c r="C54" s="21"/>
      <c r="D54" s="21"/>
      <c r="E54" s="21"/>
      <c r="F54" s="21"/>
    </row>
    <row r="55" spans="1:10" ht="15" customHeight="1">
      <c r="A55" s="19"/>
      <c r="B55" s="20"/>
      <c r="C55" s="21"/>
      <c r="D55" s="21"/>
      <c r="E55" s="21"/>
      <c r="F55" s="21"/>
    </row>
    <row r="56" spans="1:10" ht="15" customHeight="1">
      <c r="A56" s="19"/>
      <c r="B56" s="20"/>
      <c r="C56" s="21"/>
      <c r="D56" s="183">
        <f>'Tablas dinamicas'!R11</f>
        <v>0</v>
      </c>
      <c r="E56" s="183"/>
      <c r="F56" s="21"/>
    </row>
    <row r="57" spans="1:10" ht="15" customHeight="1">
      <c r="A57" s="19"/>
      <c r="B57" s="20"/>
      <c r="C57" s="21"/>
      <c r="D57" s="183"/>
      <c r="E57" s="183"/>
      <c r="F57" s="21"/>
    </row>
    <row r="58" spans="1:10" ht="15" customHeight="1">
      <c r="A58" s="19"/>
      <c r="B58" s="20"/>
      <c r="C58" s="21"/>
      <c r="D58" s="183"/>
      <c r="E58" s="183"/>
      <c r="F58" s="21"/>
    </row>
    <row r="59" spans="1:10" ht="15" customHeight="1">
      <c r="A59" s="19"/>
      <c r="B59" s="20"/>
      <c r="C59" s="21"/>
      <c r="D59" s="183"/>
      <c r="E59" s="183"/>
      <c r="F59" s="21"/>
      <c r="H59" s="57"/>
      <c r="I59" s="57"/>
      <c r="J59" s="57"/>
    </row>
    <row r="60" spans="1:10" ht="15" customHeight="1">
      <c r="A60" s="19"/>
      <c r="B60" s="20"/>
      <c r="C60" s="21"/>
      <c r="D60" s="183"/>
      <c r="E60" s="183"/>
      <c r="F60" s="21"/>
      <c r="H60" s="57"/>
      <c r="I60" s="57"/>
      <c r="J60" s="57"/>
    </row>
    <row r="61" spans="1:10" ht="15" customHeight="1">
      <c r="A61" s="19"/>
      <c r="B61" s="20"/>
      <c r="C61" s="21"/>
      <c r="D61" s="58"/>
      <c r="E61" s="58"/>
      <c r="F61" s="21"/>
      <c r="H61" s="57"/>
      <c r="I61" s="57"/>
      <c r="J61" s="57"/>
    </row>
    <row r="62" spans="1:10" ht="15" customHeight="1">
      <c r="A62" s="19"/>
      <c r="B62" s="20"/>
      <c r="C62" s="21"/>
      <c r="D62" s="58"/>
      <c r="E62" s="58"/>
      <c r="F62" s="21"/>
      <c r="H62" s="57"/>
      <c r="I62" s="57"/>
      <c r="J62" s="57"/>
    </row>
    <row r="63" spans="1:10" ht="15" customHeight="1">
      <c r="A63" s="19"/>
      <c r="B63" s="20"/>
      <c r="C63" s="21"/>
      <c r="D63" s="58"/>
      <c r="E63" s="58"/>
      <c r="F63" s="21"/>
      <c r="H63" s="57"/>
      <c r="I63" s="57"/>
      <c r="J63" s="57"/>
    </row>
    <row r="64" spans="1:10" ht="15" customHeight="1">
      <c r="A64" s="19"/>
      <c r="B64" s="20"/>
      <c r="C64" s="21"/>
      <c r="D64" s="21"/>
      <c r="E64" s="21"/>
      <c r="F64" s="21"/>
      <c r="H64" s="57"/>
      <c r="I64" s="57"/>
      <c r="J64" s="57"/>
    </row>
    <row r="65" spans="1:6" ht="15" customHeight="1">
      <c r="A65" s="19"/>
      <c r="B65" s="20"/>
      <c r="C65" s="21"/>
      <c r="D65" s="21"/>
      <c r="E65" s="21"/>
      <c r="F65" s="21"/>
    </row>
    <row r="66" spans="1:6" ht="15" customHeight="1">
      <c r="A66" s="19"/>
      <c r="B66" s="20"/>
      <c r="C66" s="21"/>
      <c r="D66" s="21"/>
      <c r="E66" s="21"/>
      <c r="F66" s="21"/>
    </row>
    <row r="67" spans="1:6" ht="15" customHeight="1">
      <c r="A67" s="19"/>
      <c r="B67" s="20"/>
      <c r="C67" s="21"/>
      <c r="D67" s="21"/>
      <c r="E67" s="21"/>
      <c r="F67" s="21"/>
    </row>
    <row r="68" spans="1:6" ht="15" customHeight="1">
      <c r="A68" s="19"/>
      <c r="B68" s="20"/>
      <c r="C68" s="21"/>
      <c r="D68" s="21"/>
      <c r="E68" s="21"/>
      <c r="F68" s="21"/>
    </row>
    <row r="69" spans="1:6" ht="15" customHeight="1">
      <c r="A69" s="19"/>
      <c r="B69" s="20"/>
      <c r="C69" s="21"/>
      <c r="D69" s="21"/>
      <c r="E69" s="21"/>
      <c r="F69" s="21"/>
    </row>
    <row r="70" spans="1:6" ht="15" customHeight="1">
      <c r="A70" s="19"/>
      <c r="B70" s="20"/>
      <c r="C70" s="21"/>
      <c r="D70" s="21"/>
      <c r="E70" s="21"/>
      <c r="F70" s="21"/>
    </row>
    <row r="71" spans="1:6" ht="15" customHeight="1">
      <c r="A71" s="19"/>
      <c r="B71" s="20"/>
      <c r="C71" s="21"/>
      <c r="D71" s="21"/>
      <c r="E71" s="21"/>
      <c r="F71" s="21"/>
    </row>
    <row r="72" spans="1:6" ht="15" customHeight="1">
      <c r="A72" s="19"/>
      <c r="B72" s="20"/>
      <c r="C72" s="21"/>
      <c r="D72" s="21"/>
      <c r="E72" s="21"/>
      <c r="F72" s="21"/>
    </row>
    <row r="73" spans="1:6" ht="15" customHeight="1">
      <c r="A73" s="19"/>
      <c r="B73" s="20"/>
      <c r="C73" s="21"/>
      <c r="D73" s="21"/>
      <c r="E73" s="21"/>
      <c r="F73" s="21"/>
    </row>
    <row r="74" spans="1:6" ht="15" customHeight="1">
      <c r="A74" s="19"/>
      <c r="B74" s="20"/>
      <c r="C74" s="21"/>
      <c r="D74" s="21"/>
      <c r="E74" s="21"/>
      <c r="F74" s="21"/>
    </row>
    <row r="75" spans="1:6" ht="15" customHeight="1">
      <c r="A75" s="19"/>
      <c r="B75" s="20"/>
      <c r="C75" s="21"/>
      <c r="D75" s="21"/>
      <c r="E75" s="21"/>
      <c r="F75" s="21"/>
    </row>
    <row r="76" spans="1:6" ht="45">
      <c r="A76" s="19"/>
      <c r="B76" s="20"/>
      <c r="C76" s="21"/>
      <c r="D76" s="21"/>
      <c r="E76" s="21"/>
      <c r="F76" s="21"/>
    </row>
    <row r="77" spans="1:6" ht="45">
      <c r="A77" s="19"/>
      <c r="B77" s="20"/>
      <c r="C77" s="21"/>
      <c r="D77" s="21"/>
      <c r="E77" s="21"/>
      <c r="F77" s="21"/>
    </row>
    <row r="78" spans="1:6" ht="45">
      <c r="A78" s="19"/>
      <c r="B78" s="20"/>
      <c r="C78" s="21"/>
      <c r="D78" s="21"/>
      <c r="E78" s="21"/>
      <c r="F78" s="21"/>
    </row>
    <row r="79" spans="1:6" ht="45">
      <c r="A79" s="19"/>
      <c r="B79" s="20"/>
      <c r="C79" s="21"/>
      <c r="D79" s="21"/>
      <c r="E79" s="21"/>
      <c r="F79" s="21"/>
    </row>
    <row r="80" spans="1:6" ht="45">
      <c r="A80" s="19"/>
      <c r="B80" s="20"/>
      <c r="C80" s="21"/>
      <c r="D80" s="21"/>
      <c r="E80" s="21"/>
      <c r="F80" s="21"/>
    </row>
    <row r="81" spans="1:6" ht="45">
      <c r="A81" s="19"/>
      <c r="B81" s="20"/>
      <c r="C81" s="21"/>
      <c r="D81" s="21"/>
      <c r="E81" s="21"/>
      <c r="F81" s="21"/>
    </row>
    <row r="82" spans="1:6" ht="45">
      <c r="A82" s="19"/>
      <c r="B82" s="20"/>
      <c r="C82" s="21"/>
      <c r="D82" s="21"/>
      <c r="E82" s="21"/>
      <c r="F82" s="21"/>
    </row>
    <row r="83" spans="1:6" ht="45">
      <c r="A83" s="19"/>
      <c r="B83" s="20"/>
      <c r="C83" s="21"/>
      <c r="D83" s="21"/>
      <c r="E83" s="21"/>
      <c r="F83" s="21"/>
    </row>
    <row r="84" spans="1:6" ht="45">
      <c r="A84" s="19"/>
      <c r="B84" s="20"/>
      <c r="C84" s="21"/>
      <c r="D84" s="21"/>
      <c r="E84" s="21"/>
      <c r="F84" s="21"/>
    </row>
    <row r="85" spans="1:6" ht="45">
      <c r="A85" s="19"/>
      <c r="B85" s="20"/>
      <c r="C85" s="21"/>
      <c r="D85" s="21"/>
      <c r="E85" s="21"/>
      <c r="F85" s="21"/>
    </row>
    <row r="86" spans="1:6" ht="45">
      <c r="A86" s="19"/>
      <c r="B86" s="20"/>
      <c r="C86" s="21"/>
      <c r="D86" s="21"/>
      <c r="E86" s="21"/>
      <c r="F86" s="21"/>
    </row>
    <row r="87" spans="1:6" ht="45">
      <c r="A87" s="19"/>
      <c r="B87" s="20"/>
      <c r="C87" s="21"/>
      <c r="D87" s="21"/>
      <c r="E87" s="21"/>
      <c r="F87" s="21"/>
    </row>
    <row r="88" spans="1:6" ht="45">
      <c r="A88" s="19"/>
      <c r="B88" s="20"/>
      <c r="C88" s="21"/>
      <c r="D88" s="21"/>
      <c r="E88" s="21"/>
      <c r="F88" s="21"/>
    </row>
    <row r="89" spans="1:6" ht="45">
      <c r="A89" s="19"/>
      <c r="B89" s="20"/>
      <c r="C89" s="21"/>
      <c r="D89" s="21"/>
      <c r="E89" s="21"/>
      <c r="F89" s="21"/>
    </row>
    <row r="90" spans="1:6" ht="45">
      <c r="A90" s="19"/>
      <c r="B90" s="20"/>
      <c r="C90" s="21"/>
      <c r="D90" s="21"/>
      <c r="E90" s="21"/>
      <c r="F90" s="21"/>
    </row>
    <row r="91" spans="1:6" ht="45">
      <c r="A91" s="19"/>
      <c r="B91" s="20"/>
      <c r="C91" s="21"/>
      <c r="D91" s="21"/>
      <c r="E91" s="21"/>
      <c r="F91" s="21"/>
    </row>
    <row r="92" spans="1:6" ht="45">
      <c r="A92" s="19"/>
      <c r="B92" s="20"/>
      <c r="C92" s="21"/>
      <c r="D92" s="21"/>
      <c r="E92" s="21"/>
      <c r="F92" s="21"/>
    </row>
    <row r="93" spans="1:6" ht="45">
      <c r="A93" s="19"/>
      <c r="B93" s="20"/>
      <c r="C93" s="21"/>
      <c r="D93" s="21"/>
      <c r="E93" s="21"/>
      <c r="F93" s="21"/>
    </row>
    <row r="94" spans="1:6" ht="45">
      <c r="A94" s="19"/>
      <c r="B94" s="20"/>
      <c r="C94" s="21"/>
      <c r="D94" s="21"/>
      <c r="E94" s="21"/>
      <c r="F94" s="21"/>
    </row>
    <row r="95" spans="1:6" ht="45">
      <c r="A95" s="19"/>
      <c r="B95" s="20"/>
      <c r="C95" s="21"/>
      <c r="D95" s="21"/>
      <c r="E95" s="21"/>
      <c r="F95" s="21"/>
    </row>
    <row r="96" spans="1:6" ht="45">
      <c r="A96" s="19"/>
      <c r="B96" s="20"/>
      <c r="C96" s="21"/>
      <c r="D96" s="21"/>
      <c r="E96" s="21"/>
      <c r="F96" s="21"/>
    </row>
    <row r="97" spans="1:6" ht="45">
      <c r="A97" s="19"/>
      <c r="B97" s="20"/>
      <c r="C97" s="21"/>
      <c r="D97" s="21"/>
      <c r="E97" s="21"/>
      <c r="F97" s="21"/>
    </row>
    <row r="98" spans="1:6" ht="45">
      <c r="A98" s="19"/>
      <c r="B98" s="20"/>
      <c r="C98" s="21"/>
      <c r="D98" s="21"/>
      <c r="E98" s="21"/>
      <c r="F98" s="21"/>
    </row>
    <row r="99" spans="1:6" ht="45">
      <c r="A99" s="19"/>
      <c r="B99" s="20"/>
      <c r="C99" s="21"/>
      <c r="D99" s="21"/>
      <c r="E99" s="21"/>
      <c r="F99" s="21"/>
    </row>
    <row r="100" spans="1:6" ht="45">
      <c r="A100" s="19"/>
      <c r="B100" s="20"/>
      <c r="C100" s="21"/>
      <c r="D100" s="21"/>
      <c r="E100" s="21"/>
      <c r="F100" s="21"/>
    </row>
    <row r="101" spans="1:6" ht="45">
      <c r="A101" s="19"/>
      <c r="B101" s="20"/>
      <c r="C101" s="21"/>
      <c r="D101" s="21"/>
      <c r="E101" s="21"/>
      <c r="F101" s="21"/>
    </row>
    <row r="102" spans="1:6" ht="45">
      <c r="A102" s="19"/>
      <c r="B102" s="20"/>
      <c r="C102" s="21"/>
      <c r="D102" s="21"/>
      <c r="E102" s="21"/>
      <c r="F102" s="21"/>
    </row>
    <row r="103" spans="1:6" ht="45">
      <c r="A103" s="19"/>
      <c r="B103" s="20"/>
      <c r="C103" s="21"/>
      <c r="D103" s="21"/>
      <c r="E103" s="21"/>
      <c r="F103" s="21"/>
    </row>
    <row r="104" spans="1:6" ht="45">
      <c r="A104" s="19"/>
      <c r="B104" s="20"/>
      <c r="C104" s="21"/>
      <c r="D104" s="21"/>
      <c r="E104" s="21"/>
      <c r="F104" s="21"/>
    </row>
    <row r="105" spans="1:6" ht="45">
      <c r="A105" s="19"/>
      <c r="B105" s="20"/>
      <c r="C105" s="21"/>
      <c r="D105" s="21"/>
      <c r="E105" s="21"/>
      <c r="F105" s="21"/>
    </row>
    <row r="106" spans="1:6" ht="45">
      <c r="A106" s="19"/>
      <c r="B106" s="20"/>
      <c r="C106" s="21"/>
      <c r="D106" s="21"/>
      <c r="E106" s="21"/>
      <c r="F106" s="21"/>
    </row>
    <row r="107" spans="1:6" ht="45">
      <c r="A107" s="19"/>
      <c r="B107" s="20"/>
      <c r="C107" s="21"/>
      <c r="D107" s="21"/>
      <c r="E107" s="21"/>
      <c r="F107" s="21"/>
    </row>
    <row r="108" spans="1:6" ht="45">
      <c r="A108" s="19"/>
      <c r="B108" s="20"/>
      <c r="C108" s="21"/>
      <c r="D108" s="21"/>
      <c r="E108" s="21"/>
      <c r="F108" s="21"/>
    </row>
    <row r="109" spans="1:6" ht="45">
      <c r="A109" s="19"/>
      <c r="B109" s="20"/>
      <c r="C109" s="21"/>
      <c r="D109" s="21"/>
      <c r="E109" s="21"/>
      <c r="F109" s="21"/>
    </row>
    <row r="110" spans="1:6" ht="13.5" customHeight="1">
      <c r="A110" s="19"/>
      <c r="B110" s="20"/>
      <c r="C110" s="21"/>
      <c r="D110" s="21"/>
      <c r="E110" s="21"/>
      <c r="F110" s="21"/>
    </row>
    <row r="111" spans="1:6" ht="45">
      <c r="B111" s="20"/>
      <c r="C111" s="21"/>
      <c r="D111" s="21"/>
      <c r="E111" s="21"/>
      <c r="F111" s="21"/>
    </row>
    <row r="112" spans="1:6" ht="13.5" customHeight="1">
      <c r="A112" s="19"/>
      <c r="B112" s="20"/>
      <c r="C112" s="21"/>
      <c r="D112" s="21"/>
      <c r="E112" s="21"/>
      <c r="F112" s="21"/>
    </row>
    <row r="113" spans="1:17" ht="13.5" customHeight="1">
      <c r="A113" s="19"/>
      <c r="B113" s="20"/>
      <c r="C113" s="21"/>
      <c r="D113" s="21"/>
      <c r="E113" s="21"/>
      <c r="F113" s="21"/>
    </row>
    <row r="114" spans="1:17" ht="13.5" customHeight="1">
      <c r="A114" s="19"/>
      <c r="B114" s="20"/>
      <c r="C114" s="21"/>
      <c r="D114" s="21"/>
      <c r="E114" s="21"/>
      <c r="F114" s="21"/>
    </row>
    <row r="115" spans="1:17" ht="13.5" customHeight="1">
      <c r="A115" s="19"/>
      <c r="B115" s="20"/>
      <c r="C115" s="21"/>
      <c r="D115" s="21"/>
      <c r="E115" s="21"/>
      <c r="F115" s="21"/>
    </row>
    <row r="116" spans="1:17" ht="13.5" customHeight="1">
      <c r="A116" s="19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1:17" ht="13.5" customHeight="1">
      <c r="A117" s="19"/>
      <c r="B117" s="20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</row>
    <row r="118" spans="1:17" ht="13.5" customHeight="1">
      <c r="A118" s="19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7">
      <c r="A119" s="19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7"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7"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7" ht="9.75" customHeight="1"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7" ht="9.75" customHeight="1"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7"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7">
      <c r="B125" s="20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7">
      <c r="B126" s="20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7">
      <c r="B127" s="20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7">
      <c r="B128" s="20"/>
      <c r="C128" s="185"/>
      <c r="D128" s="185"/>
      <c r="E128" s="185"/>
      <c r="F128" s="185"/>
      <c r="G128" s="19"/>
      <c r="H128" s="19"/>
      <c r="I128" s="19"/>
      <c r="J128" s="19"/>
      <c r="K128" s="19"/>
      <c r="L128" s="19"/>
      <c r="M128" s="19"/>
      <c r="N128" s="19"/>
    </row>
    <row r="129" spans="2:17">
      <c r="B129" s="20"/>
      <c r="C129" s="186"/>
      <c r="D129" s="186"/>
      <c r="E129" s="186"/>
      <c r="F129" s="186"/>
      <c r="G129" s="19"/>
      <c r="H129" s="19"/>
      <c r="I129" s="19"/>
      <c r="J129" s="19"/>
      <c r="K129" s="19"/>
      <c r="L129" s="19"/>
      <c r="M129" s="19"/>
      <c r="N129" s="19"/>
    </row>
    <row r="130" spans="2:17">
      <c r="B130" s="20"/>
      <c r="C130" s="186"/>
      <c r="D130" s="186"/>
      <c r="E130" s="186"/>
      <c r="F130" s="186"/>
      <c r="G130" s="19"/>
      <c r="H130" s="19"/>
      <c r="I130" s="19"/>
      <c r="J130" s="19"/>
      <c r="K130" s="19"/>
      <c r="L130" s="19"/>
      <c r="M130" s="19"/>
      <c r="N130" s="19"/>
    </row>
    <row r="131" spans="2:17">
      <c r="B131" s="20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2:17">
      <c r="B132" s="20"/>
      <c r="C132" s="181"/>
      <c r="D132" s="181"/>
      <c r="E132" s="181"/>
      <c r="F132" s="181"/>
      <c r="G132" s="19"/>
      <c r="H132" s="19"/>
      <c r="I132" s="19"/>
      <c r="J132" s="19"/>
      <c r="K132" s="19"/>
      <c r="L132" s="19"/>
      <c r="M132" s="19"/>
      <c r="N132" s="19"/>
    </row>
    <row r="133" spans="2:17">
      <c r="B133" s="20"/>
      <c r="C133" s="181"/>
      <c r="D133" s="181"/>
      <c r="E133" s="181"/>
      <c r="F133" s="181"/>
      <c r="G133" s="19"/>
      <c r="H133" s="19"/>
      <c r="I133" s="19"/>
      <c r="J133" s="19"/>
      <c r="K133" s="19"/>
      <c r="L133" s="19"/>
      <c r="M133" s="19"/>
      <c r="N133" s="19"/>
    </row>
    <row r="134" spans="2:17">
      <c r="B134" s="20"/>
      <c r="C134" s="182"/>
      <c r="D134" s="182"/>
      <c r="E134" s="182"/>
      <c r="F134" s="182"/>
      <c r="G134" s="19"/>
      <c r="H134" s="19"/>
      <c r="I134" s="19"/>
      <c r="J134" s="19"/>
      <c r="K134" s="19"/>
      <c r="L134" s="19"/>
      <c r="M134" s="19"/>
      <c r="N134" s="19"/>
    </row>
    <row r="135" spans="2:17">
      <c r="B135" s="20"/>
      <c r="C135" s="182"/>
      <c r="D135" s="182"/>
      <c r="E135" s="182"/>
      <c r="F135" s="182"/>
      <c r="G135" s="19"/>
      <c r="H135" s="19"/>
      <c r="I135" s="19"/>
      <c r="J135" s="19"/>
      <c r="K135" s="19"/>
      <c r="L135" s="19"/>
      <c r="M135" s="19"/>
      <c r="N135" s="19"/>
    </row>
    <row r="136" spans="2:17" ht="45">
      <c r="B136" s="20"/>
      <c r="C136" s="21"/>
      <c r="D136" s="21"/>
      <c r="E136" s="21"/>
      <c r="F136" s="21"/>
      <c r="G136" s="19"/>
      <c r="H136" s="19"/>
      <c r="I136" s="19"/>
      <c r="J136" s="19"/>
      <c r="K136" s="19"/>
      <c r="L136" s="19"/>
      <c r="M136" s="19"/>
      <c r="N136" s="19"/>
    </row>
    <row r="137" spans="2:17">
      <c r="B137" s="18"/>
    </row>
    <row r="138" spans="2:17">
      <c r="B138" s="20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2:17">
      <c r="B139" s="20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2:17">
      <c r="B140" s="20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2:17">
      <c r="B141" s="20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2:17">
      <c r="B142" s="20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2:17">
      <c r="B143" s="20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2:17">
      <c r="B144" s="20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2:17">
      <c r="B145" s="20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2:17">
      <c r="B146" s="18"/>
    </row>
    <row r="147" spans="2:17">
      <c r="B147" s="18"/>
    </row>
    <row r="148" spans="2:17" ht="15" thickBot="1">
      <c r="B148" s="17"/>
    </row>
    <row r="149" spans="2:17"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</row>
  </sheetData>
  <sheetProtection selectLockedCells="1"/>
  <mergeCells count="22">
    <mergeCell ref="C134:D135"/>
    <mergeCell ref="E134:F135"/>
    <mergeCell ref="C128:D128"/>
    <mergeCell ref="E128:F128"/>
    <mergeCell ref="C129:D130"/>
    <mergeCell ref="E129:F130"/>
    <mergeCell ref="C132:D133"/>
    <mergeCell ref="E132:F133"/>
    <mergeCell ref="N5:Q6"/>
    <mergeCell ref="C117:N117"/>
    <mergeCell ref="C7:F7"/>
    <mergeCell ref="P11:Q12"/>
    <mergeCell ref="P14:Q15"/>
    <mergeCell ref="P18:Q19"/>
    <mergeCell ref="D35:E40"/>
    <mergeCell ref="C22:D23"/>
    <mergeCell ref="E22:F23"/>
    <mergeCell ref="P22:Q23"/>
    <mergeCell ref="C24:D25"/>
    <mergeCell ref="E24:F25"/>
    <mergeCell ref="D56:E60"/>
    <mergeCell ref="J16:K19"/>
  </mergeCells>
  <pageMargins left="0.7" right="0.7" top="0.75" bottom="0.75" header="0.3" footer="0.3"/>
  <pageSetup scale="38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3FDB-46AA-8149-A812-736BDE663F3C}">
  <dimension ref="A1:AZ775"/>
  <sheetViews>
    <sheetView topLeftCell="B1" workbookViewId="0">
      <selection activeCell="B7" sqref="B7:Z8"/>
    </sheetView>
  </sheetViews>
  <sheetFormatPr defaultColWidth="14.42578125" defaultRowHeight="12.95"/>
  <cols>
    <col min="1" max="1" width="2.7109375" customWidth="1"/>
    <col min="2" max="2" width="9.28515625" bestFit="1" customWidth="1"/>
    <col min="3" max="3" width="20" customWidth="1"/>
    <col min="4" max="4" width="28.42578125" customWidth="1"/>
    <col min="5" max="5" width="10.7109375" bestFit="1" customWidth="1"/>
    <col min="6" max="6" width="12.7109375" bestFit="1" customWidth="1"/>
    <col min="7" max="7" width="50.42578125" customWidth="1"/>
    <col min="8" max="8" width="35.28515625" customWidth="1"/>
    <col min="9" max="9" width="18.42578125" bestFit="1" customWidth="1"/>
    <col min="10" max="10" width="14.7109375" bestFit="1" customWidth="1"/>
    <col min="11" max="11" width="17.85546875" bestFit="1" customWidth="1"/>
    <col min="12" max="12" width="14.28515625" bestFit="1" customWidth="1"/>
    <col min="13" max="13" width="22.85546875" bestFit="1" customWidth="1"/>
    <col min="14" max="14" width="19.28515625" bestFit="1" customWidth="1"/>
    <col min="15" max="15" width="23.140625" bestFit="1" customWidth="1"/>
    <col min="16" max="16" width="19.7109375" bestFit="1" customWidth="1"/>
    <col min="17" max="17" width="18" bestFit="1" customWidth="1"/>
    <col min="18" max="18" width="14.42578125" bestFit="1" customWidth="1"/>
    <col min="19" max="19" width="17.42578125" bestFit="1" customWidth="1"/>
    <col min="20" max="20" width="16.140625" bestFit="1" customWidth="1"/>
    <col min="21" max="21" width="13" bestFit="1" customWidth="1"/>
    <col min="22" max="22" width="23.28515625" bestFit="1" customWidth="1"/>
    <col min="23" max="23" width="19.85546875" bestFit="1" customWidth="1"/>
    <col min="24" max="24" width="28.28515625" bestFit="1" customWidth="1"/>
    <col min="25" max="25" width="24.85546875" bestFit="1" customWidth="1"/>
    <col min="26" max="26" width="13.28515625" bestFit="1" customWidth="1"/>
    <col min="27" max="35" width="10.85546875" customWidth="1"/>
  </cols>
  <sheetData>
    <row r="1" spans="1:52" ht="15" thickBot="1">
      <c r="A1" s="11"/>
      <c r="B1" s="11"/>
      <c r="C1" s="11"/>
      <c r="D1" s="11"/>
      <c r="E1" s="11"/>
      <c r="F1" s="11"/>
      <c r="G1" s="11"/>
      <c r="H1" s="11"/>
      <c r="I1" s="12"/>
      <c r="J1" s="12"/>
      <c r="K1" s="12"/>
      <c r="L1" s="12"/>
      <c r="M1" s="12"/>
      <c r="N1" s="12"/>
      <c r="O1" s="12"/>
      <c r="P1" s="11"/>
      <c r="Q1" s="11"/>
      <c r="R1" s="11"/>
      <c r="S1" s="11"/>
      <c r="T1" s="11"/>
      <c r="U1" s="11"/>
      <c r="V1" s="11"/>
      <c r="W1" s="11"/>
      <c r="X1" s="11"/>
      <c r="Y1" s="11"/>
      <c r="Z1" s="65"/>
      <c r="AA1" s="11"/>
      <c r="AB1" s="11"/>
      <c r="AC1" s="11"/>
      <c r="AD1" s="11"/>
      <c r="AE1" s="11"/>
      <c r="AF1" s="11"/>
      <c r="AG1" s="11"/>
      <c r="AH1" s="11"/>
      <c r="AI1" s="11"/>
    </row>
    <row r="2" spans="1:52" ht="15" thickBot="1">
      <c r="A2" s="11"/>
      <c r="B2" s="191"/>
      <c r="C2" s="191"/>
      <c r="D2" s="191"/>
      <c r="E2" s="190" t="s">
        <v>56</v>
      </c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2" t="str">
        <f>CONCATENATE(" Porcentaje de Android: ",TEXT((IFERROR(AVERAGE(Q:Q),"0")),"#%"))</f>
        <v xml:space="preserve"> Porcentaje de Android: %</v>
      </c>
      <c r="V2" s="192"/>
      <c r="W2" s="192" t="str">
        <f>CONCATENATE(" Porcentaje de iOS: ",TEXT((IFERROR(AVERAGE(R:R),"0")),"#%"))</f>
        <v xml:space="preserve"> Porcentaje de iOS: %</v>
      </c>
      <c r="X2" s="192"/>
      <c r="Y2" s="193" t="str">
        <f>CONCATENATE(" Porcentaje de Avance: ",TEXT((IFERROR(AVERAGE(S:S),"0")),"#%"))</f>
        <v xml:space="preserve"> Porcentaje de Avance: %</v>
      </c>
      <c r="Z2" s="193"/>
      <c r="AA2" s="11"/>
      <c r="AB2" s="11"/>
      <c r="AC2" s="11"/>
      <c r="AD2" s="11"/>
      <c r="AE2" s="11"/>
      <c r="AF2" s="11"/>
      <c r="AG2" s="11"/>
      <c r="AH2" s="11"/>
      <c r="AI2" s="11"/>
    </row>
    <row r="3" spans="1:52" ht="15" thickBot="1">
      <c r="A3" s="11"/>
      <c r="B3" s="191"/>
      <c r="C3" s="191"/>
      <c r="D3" s="191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2"/>
      <c r="V3" s="192"/>
      <c r="W3" s="192"/>
      <c r="X3" s="192"/>
      <c r="Y3" s="193"/>
      <c r="Z3" s="193"/>
      <c r="AA3" s="11"/>
      <c r="AB3" s="11"/>
      <c r="AC3" s="11"/>
      <c r="AD3" s="11"/>
      <c r="AE3" s="11"/>
      <c r="AF3" s="11"/>
      <c r="AG3" s="11"/>
      <c r="AH3" s="11"/>
      <c r="AI3" s="11"/>
    </row>
    <row r="4" spans="1:52" ht="15" thickBot="1">
      <c r="A4" s="11"/>
      <c r="B4" s="191"/>
      <c r="C4" s="191"/>
      <c r="D4" s="191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2"/>
      <c r="V4" s="192"/>
      <c r="W4" s="192"/>
      <c r="X4" s="192"/>
      <c r="Y4" s="193"/>
      <c r="Z4" s="193"/>
      <c r="AA4" s="11"/>
      <c r="AB4" s="11"/>
      <c r="AC4" s="11"/>
      <c r="AD4" s="11"/>
      <c r="AE4" s="11"/>
      <c r="AF4" s="11"/>
      <c r="AG4" s="11"/>
      <c r="AH4" s="11"/>
      <c r="AI4" s="11"/>
    </row>
    <row r="5" spans="1:52" ht="15" thickBot="1">
      <c r="A5" s="11"/>
      <c r="B5" s="191"/>
      <c r="C5" s="191"/>
      <c r="D5" s="191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2"/>
      <c r="V5" s="192"/>
      <c r="W5" s="192"/>
      <c r="X5" s="192"/>
      <c r="Y5" s="193"/>
      <c r="Z5" s="193"/>
      <c r="AA5" s="11"/>
      <c r="AB5" s="11"/>
      <c r="AC5" s="11"/>
      <c r="AD5" s="11"/>
      <c r="AE5" s="11"/>
      <c r="AF5" s="11"/>
      <c r="AG5" s="11"/>
      <c r="AH5" s="11"/>
      <c r="AI5" s="11"/>
    </row>
    <row r="6" spans="1:52" ht="14.1">
      <c r="A6" s="11"/>
      <c r="B6" s="187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9"/>
      <c r="AA6" s="11"/>
      <c r="AB6" s="11"/>
      <c r="AC6" s="11"/>
      <c r="AD6" s="11"/>
      <c r="AE6" s="11"/>
      <c r="AF6" s="11"/>
      <c r="AG6" s="11"/>
      <c r="AH6" s="11"/>
      <c r="AI6" s="11"/>
    </row>
    <row r="7" spans="1:52" ht="15">
      <c r="A7" s="11"/>
      <c r="B7" s="33" t="s">
        <v>57</v>
      </c>
      <c r="C7" s="34" t="s">
        <v>58</v>
      </c>
      <c r="D7" s="35" t="s">
        <v>59</v>
      </c>
      <c r="E7" s="36" t="s">
        <v>60</v>
      </c>
      <c r="F7" s="36" t="s">
        <v>61</v>
      </c>
      <c r="G7" s="36" t="s">
        <v>62</v>
      </c>
      <c r="H7" s="37" t="s">
        <v>63</v>
      </c>
      <c r="I7" s="38" t="s">
        <v>64</v>
      </c>
      <c r="J7" s="38" t="s">
        <v>65</v>
      </c>
      <c r="K7" s="38" t="s">
        <v>66</v>
      </c>
      <c r="L7" s="38" t="s">
        <v>67</v>
      </c>
      <c r="M7" s="38" t="s">
        <v>68</v>
      </c>
      <c r="N7" s="38" t="s">
        <v>69</v>
      </c>
      <c r="O7" s="39" t="s">
        <v>70</v>
      </c>
      <c r="P7" s="40" t="s">
        <v>71</v>
      </c>
      <c r="Q7" s="39" t="s">
        <v>72</v>
      </c>
      <c r="R7" s="36" t="s">
        <v>73</v>
      </c>
      <c r="S7" s="40" t="s">
        <v>74</v>
      </c>
      <c r="T7" s="39" t="s">
        <v>75</v>
      </c>
      <c r="U7" s="40" t="s">
        <v>76</v>
      </c>
      <c r="V7" s="41" t="s">
        <v>77</v>
      </c>
      <c r="W7" s="41" t="s">
        <v>78</v>
      </c>
      <c r="X7" s="41" t="s">
        <v>79</v>
      </c>
      <c r="Y7" s="41" t="s">
        <v>80</v>
      </c>
      <c r="Z7" s="37" t="s">
        <v>81</v>
      </c>
      <c r="AA7" s="11"/>
      <c r="AB7" s="11"/>
      <c r="AC7" s="11"/>
      <c r="AD7" s="11"/>
      <c r="AE7" s="11"/>
      <c r="AF7" s="11"/>
      <c r="AG7" s="11"/>
      <c r="AH7" s="11"/>
    </row>
    <row r="8" spans="1:52" s="85" customFormat="1" ht="15" thickBot="1">
      <c r="A8" s="75"/>
      <c r="B8" s="76"/>
      <c r="C8" s="77"/>
      <c r="D8" s="76"/>
      <c r="E8" s="78"/>
      <c r="F8" s="78"/>
      <c r="G8" s="78"/>
      <c r="H8" s="141"/>
      <c r="I8" s="79"/>
      <c r="J8" s="79"/>
      <c r="K8" s="79"/>
      <c r="L8" s="79"/>
      <c r="M8" s="79"/>
      <c r="N8" s="79"/>
      <c r="O8" s="79"/>
      <c r="P8" s="79"/>
      <c r="Q8" s="80"/>
      <c r="R8" s="80"/>
      <c r="S8" s="80"/>
      <c r="T8" s="81"/>
      <c r="U8" s="82"/>
      <c r="V8" s="83"/>
      <c r="W8" s="83"/>
      <c r="X8" s="83"/>
      <c r="Y8" s="82"/>
      <c r="Z8" s="84"/>
      <c r="AA8" s="75"/>
      <c r="AB8" s="11"/>
      <c r="AC8" s="11"/>
      <c r="AD8" s="11"/>
      <c r="AE8" s="11"/>
      <c r="AF8" s="11"/>
      <c r="AG8" s="11"/>
      <c r="AH8" s="11"/>
      <c r="AI8" s="11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</row>
    <row r="9" spans="1:52" ht="14.1">
      <c r="A9" s="11"/>
      <c r="B9" s="11"/>
      <c r="C9" s="11"/>
      <c r="D9" s="11"/>
      <c r="E9" s="66"/>
      <c r="F9" s="11"/>
      <c r="G9" s="11"/>
      <c r="H9" s="11"/>
      <c r="I9" s="12"/>
      <c r="J9" s="12"/>
      <c r="K9" s="12"/>
      <c r="L9" s="12"/>
      <c r="M9" s="12"/>
      <c r="N9" s="12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65"/>
      <c r="AA9" s="11"/>
      <c r="AB9" s="11"/>
      <c r="AC9" s="11"/>
      <c r="AD9" s="11"/>
      <c r="AE9" s="11"/>
      <c r="AF9" s="11"/>
      <c r="AG9" s="11"/>
      <c r="AH9" s="11"/>
      <c r="AI9" s="11"/>
    </row>
    <row r="10" spans="1:52" ht="14.1">
      <c r="A10" s="11"/>
      <c r="B10" s="11"/>
      <c r="C10" s="11"/>
      <c r="D10" s="11"/>
      <c r="E10" s="66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65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52" ht="14.1">
      <c r="A11" s="11"/>
      <c r="B11" s="11"/>
      <c r="C11" s="11"/>
      <c r="D11" s="11"/>
      <c r="E11" s="66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65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52" ht="14.1">
      <c r="A12" s="11"/>
      <c r="B12" s="11"/>
      <c r="C12" s="11"/>
      <c r="D12" s="11"/>
      <c r="E12" s="66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65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52" ht="14.1">
      <c r="A13" s="11"/>
      <c r="B13" s="11"/>
      <c r="C13" s="11"/>
      <c r="D13" s="11"/>
      <c r="E13" s="66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65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52" ht="14.1">
      <c r="A14" s="11"/>
      <c r="B14" s="11"/>
      <c r="C14" s="11"/>
      <c r="D14" s="11"/>
      <c r="E14" s="66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65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52" ht="14.1">
      <c r="A15" s="11"/>
      <c r="B15" s="11"/>
      <c r="C15" s="11"/>
      <c r="D15" s="11"/>
      <c r="E15" s="66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65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52" ht="14.1">
      <c r="A16" s="11"/>
      <c r="B16" s="11"/>
      <c r="C16" s="11"/>
      <c r="D16" s="11"/>
      <c r="E16" s="66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65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4.1">
      <c r="A17" s="11"/>
      <c r="B17" s="11"/>
      <c r="C17" s="11"/>
      <c r="D17" s="11"/>
      <c r="E17" s="66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65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4.1">
      <c r="A18" s="11"/>
      <c r="B18" s="11"/>
      <c r="C18" s="11"/>
      <c r="D18" s="11"/>
      <c r="E18" s="66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65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ht="14.1">
      <c r="A19" s="11"/>
      <c r="B19" s="11"/>
      <c r="C19" s="11"/>
      <c r="D19" s="11"/>
      <c r="E19" s="66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65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ht="14.1">
      <c r="A20" s="11"/>
      <c r="B20" s="11"/>
      <c r="C20" s="11"/>
      <c r="D20" s="11"/>
      <c r="E20" s="66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65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ht="14.1">
      <c r="A21" s="11"/>
      <c r="B21" s="11"/>
      <c r="C21" s="11"/>
      <c r="D21" s="11"/>
      <c r="E21" s="66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65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ht="14.1">
      <c r="A22" s="11"/>
      <c r="B22" s="11"/>
      <c r="C22" s="11"/>
      <c r="D22" s="11"/>
      <c r="E22" s="66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65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ht="14.1">
      <c r="A23" s="11"/>
      <c r="B23" s="11"/>
      <c r="C23" s="11"/>
      <c r="D23" s="11"/>
      <c r="E23" s="66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65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4.1">
      <c r="A24" s="11"/>
      <c r="B24" s="11"/>
      <c r="C24" s="11"/>
      <c r="D24" s="11"/>
      <c r="E24" s="66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65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 ht="14.1">
      <c r="A25" s="11"/>
      <c r="B25" s="11"/>
      <c r="C25" s="11"/>
      <c r="D25" s="11"/>
      <c r="E25" s="66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65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ht="14.1">
      <c r="A26" s="11"/>
      <c r="B26" s="11"/>
      <c r="C26" s="11"/>
      <c r="D26" s="11"/>
      <c r="E26" s="66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65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ht="14.1">
      <c r="A27" s="11"/>
      <c r="B27" s="11"/>
      <c r="C27" s="11"/>
      <c r="D27" s="11"/>
      <c r="E27" s="66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65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14.1">
      <c r="A28" s="11"/>
      <c r="B28" s="11"/>
      <c r="C28" s="11"/>
      <c r="D28" s="11"/>
      <c r="E28" s="66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65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 ht="14.1">
      <c r="A29" s="11"/>
      <c r="B29" s="11"/>
      <c r="C29" s="11"/>
      <c r="D29" s="11"/>
      <c r="E29" s="66"/>
      <c r="F29" s="11"/>
      <c r="G29" s="11"/>
      <c r="H29" s="11"/>
      <c r="I29" s="12"/>
      <c r="J29" s="12"/>
      <c r="K29" s="12"/>
      <c r="L29" s="12"/>
      <c r="M29" s="12"/>
      <c r="N29" s="12"/>
      <c r="O29" s="12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65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 ht="14.1">
      <c r="A30" s="11"/>
      <c r="B30" s="11"/>
      <c r="C30" s="11"/>
      <c r="D30" s="11"/>
      <c r="E30" s="66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65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 ht="14.1">
      <c r="A31" s="11"/>
      <c r="B31" s="11"/>
      <c r="C31" s="11"/>
      <c r="D31" s="11"/>
      <c r="E31" s="66"/>
      <c r="F31" s="11"/>
      <c r="G31" s="11"/>
      <c r="H31" s="11"/>
      <c r="I31" s="12"/>
      <c r="J31" s="12"/>
      <c r="K31" s="12"/>
      <c r="L31" s="12"/>
      <c r="M31" s="12"/>
      <c r="N31" s="12"/>
      <c r="O31" s="12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65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 ht="14.1">
      <c r="A32" s="11"/>
      <c r="B32" s="11"/>
      <c r="C32" s="11"/>
      <c r="D32" s="11"/>
      <c r="E32" s="66"/>
      <c r="F32" s="11"/>
      <c r="G32" s="11"/>
      <c r="H32" s="11"/>
      <c r="I32" s="12"/>
      <c r="J32" s="12"/>
      <c r="K32" s="12"/>
      <c r="L32" s="12"/>
      <c r="M32" s="12"/>
      <c r="N32" s="12"/>
      <c r="O32" s="12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65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 ht="14.1">
      <c r="A33" s="11"/>
      <c r="B33" s="11"/>
      <c r="C33" s="11"/>
      <c r="D33" s="11"/>
      <c r="E33" s="66"/>
      <c r="F33" s="11"/>
      <c r="G33" s="11"/>
      <c r="H33" s="11"/>
      <c r="I33" s="12"/>
      <c r="J33" s="12"/>
      <c r="K33" s="12"/>
      <c r="L33" s="12"/>
      <c r="M33" s="12"/>
      <c r="N33" s="12"/>
      <c r="O33" s="12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65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 ht="14.1">
      <c r="A34" s="11"/>
      <c r="B34" s="11"/>
      <c r="C34" s="11"/>
      <c r="D34" s="11"/>
      <c r="E34" s="66"/>
      <c r="F34" s="11"/>
      <c r="G34" s="11"/>
      <c r="H34" s="11"/>
      <c r="I34" s="12"/>
      <c r="J34" s="12"/>
      <c r="K34" s="12"/>
      <c r="L34" s="12"/>
      <c r="M34" s="12"/>
      <c r="N34" s="12"/>
      <c r="O34" s="12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65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ht="14.1">
      <c r="A35" s="11"/>
      <c r="B35" s="11"/>
      <c r="C35" s="11"/>
      <c r="D35" s="11"/>
      <c r="E35" s="66"/>
      <c r="F35" s="11"/>
      <c r="G35" s="11"/>
      <c r="H35" s="11"/>
      <c r="I35" s="12"/>
      <c r="J35" s="12"/>
      <c r="K35" s="12"/>
      <c r="L35" s="12"/>
      <c r="M35" s="12"/>
      <c r="N35" s="12"/>
      <c r="O35" s="12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65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 ht="14.1">
      <c r="A36" s="11"/>
      <c r="B36" s="11"/>
      <c r="C36" s="11"/>
      <c r="D36" s="11"/>
      <c r="E36" s="66"/>
      <c r="F36" s="11"/>
      <c r="G36" s="11"/>
      <c r="H36" s="11"/>
      <c r="I36" s="12"/>
      <c r="J36" s="12"/>
      <c r="K36" s="12"/>
      <c r="L36" s="12"/>
      <c r="M36" s="12"/>
      <c r="N36" s="12"/>
      <c r="O36" s="12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65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 ht="14.1">
      <c r="A37" s="11"/>
      <c r="B37" s="11"/>
      <c r="C37" s="11"/>
      <c r="D37" s="11"/>
      <c r="E37" s="66"/>
      <c r="F37" s="11"/>
      <c r="G37" s="11"/>
      <c r="H37" s="11"/>
      <c r="I37" s="12"/>
      <c r="J37" s="12"/>
      <c r="K37" s="12"/>
      <c r="L37" s="12"/>
      <c r="M37" s="12"/>
      <c r="N37" s="12"/>
      <c r="O37" s="12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65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 ht="14.1">
      <c r="A38" s="11"/>
      <c r="B38" s="11"/>
      <c r="C38" s="11"/>
      <c r="D38" s="11"/>
      <c r="E38" s="66"/>
      <c r="F38" s="11"/>
      <c r="G38" s="11"/>
      <c r="H38" s="11"/>
      <c r="I38" s="12"/>
      <c r="J38" s="12"/>
      <c r="K38" s="12"/>
      <c r="L38" s="12"/>
      <c r="M38" s="12"/>
      <c r="N38" s="12"/>
      <c r="O38" s="12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65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 ht="14.1">
      <c r="A39" s="11"/>
      <c r="B39" s="11"/>
      <c r="C39" s="11"/>
      <c r="D39" s="11"/>
      <c r="E39" s="66"/>
      <c r="F39" s="11"/>
      <c r="G39" s="11"/>
      <c r="H39" s="11"/>
      <c r="I39" s="12"/>
      <c r="J39" s="12"/>
      <c r="K39" s="12"/>
      <c r="L39" s="12"/>
      <c r="M39" s="12"/>
      <c r="N39" s="12"/>
      <c r="O39" s="12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65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 ht="14.1">
      <c r="A40" s="11"/>
      <c r="B40" s="11"/>
      <c r="C40" s="11"/>
      <c r="D40" s="11"/>
      <c r="E40" s="66"/>
      <c r="F40" s="11"/>
      <c r="G40" s="11"/>
      <c r="H40" s="11"/>
      <c r="I40" s="12"/>
      <c r="J40" s="12"/>
      <c r="K40" s="12"/>
      <c r="L40" s="12"/>
      <c r="M40" s="12"/>
      <c r="N40" s="12"/>
      <c r="O40" s="12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65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 ht="14.1">
      <c r="A41" s="11"/>
      <c r="B41" s="11"/>
      <c r="C41" s="11"/>
      <c r="D41" s="11"/>
      <c r="E41" s="66"/>
      <c r="F41" s="11"/>
      <c r="G41" s="11"/>
      <c r="H41" s="11"/>
      <c r="I41" s="12"/>
      <c r="J41" s="12"/>
      <c r="K41" s="12"/>
      <c r="L41" s="12"/>
      <c r="M41" s="12"/>
      <c r="N41" s="12"/>
      <c r="O41" s="12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65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 ht="14.1">
      <c r="A42" s="11"/>
      <c r="B42" s="11"/>
      <c r="C42" s="11"/>
      <c r="D42" s="11"/>
      <c r="E42" s="66"/>
      <c r="F42" s="11"/>
      <c r="G42" s="11"/>
      <c r="H42" s="11"/>
      <c r="I42" s="12"/>
      <c r="J42" s="12"/>
      <c r="K42" s="12"/>
      <c r="L42" s="12"/>
      <c r="M42" s="12"/>
      <c r="N42" s="12"/>
      <c r="O42" s="12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65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 ht="14.1">
      <c r="A43" s="11"/>
      <c r="B43" s="11"/>
      <c r="C43" s="11"/>
      <c r="D43" s="11"/>
      <c r="E43" s="66"/>
      <c r="F43" s="11"/>
      <c r="G43" s="11"/>
      <c r="H43" s="11"/>
      <c r="I43" s="12"/>
      <c r="J43" s="12"/>
      <c r="K43" s="12"/>
      <c r="L43" s="12"/>
      <c r="M43" s="12"/>
      <c r="N43" s="12"/>
      <c r="O43" s="12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65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 ht="14.1">
      <c r="A44" s="11"/>
      <c r="B44" s="11"/>
      <c r="C44" s="11"/>
      <c r="D44" s="11"/>
      <c r="E44" s="66"/>
      <c r="F44" s="11"/>
      <c r="G44" s="11"/>
      <c r="H44" s="11"/>
      <c r="I44" s="12"/>
      <c r="J44" s="12"/>
      <c r="K44" s="12"/>
      <c r="L44" s="12"/>
      <c r="M44" s="12"/>
      <c r="N44" s="12"/>
      <c r="O44" s="12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65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 ht="14.1">
      <c r="A45" s="11"/>
      <c r="B45" s="11"/>
      <c r="C45" s="11"/>
      <c r="D45" s="11"/>
      <c r="E45" s="66"/>
      <c r="F45" s="11"/>
      <c r="G45" s="11"/>
      <c r="H45" s="11"/>
      <c r="I45" s="12"/>
      <c r="J45" s="12"/>
      <c r="K45" s="12"/>
      <c r="L45" s="12"/>
      <c r="M45" s="12"/>
      <c r="N45" s="12"/>
      <c r="O45" s="12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65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 ht="14.1">
      <c r="A46" s="11"/>
      <c r="B46" s="11"/>
      <c r="C46" s="11"/>
      <c r="D46" s="11"/>
      <c r="E46" s="66"/>
      <c r="F46" s="11"/>
      <c r="G46" s="11"/>
      <c r="H46" s="11"/>
      <c r="I46" s="12"/>
      <c r="J46" s="12"/>
      <c r="K46" s="12"/>
      <c r="L46" s="12"/>
      <c r="M46" s="12"/>
      <c r="N46" s="12"/>
      <c r="O46" s="12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5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ht="14.1">
      <c r="A47" s="11"/>
      <c r="B47" s="11"/>
      <c r="C47" s="11"/>
      <c r="D47" s="11"/>
      <c r="E47" s="66"/>
      <c r="F47" s="11"/>
      <c r="G47" s="11"/>
      <c r="H47" s="11"/>
      <c r="I47" s="12"/>
      <c r="J47" s="12"/>
      <c r="K47" s="12"/>
      <c r="L47" s="12"/>
      <c r="M47" s="12"/>
      <c r="N47" s="12"/>
      <c r="O47" s="12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65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 ht="14.1">
      <c r="A48" s="11"/>
      <c r="B48" s="11"/>
      <c r="C48" s="11"/>
      <c r="D48" s="11"/>
      <c r="E48" s="66"/>
      <c r="F48" s="11"/>
      <c r="G48" s="11"/>
      <c r="H48" s="11"/>
      <c r="I48" s="12"/>
      <c r="J48" s="12"/>
      <c r="K48" s="12"/>
      <c r="L48" s="12"/>
      <c r="M48" s="12"/>
      <c r="N48" s="12"/>
      <c r="O48" s="12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65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 ht="14.1">
      <c r="A49" s="11"/>
      <c r="B49" s="11"/>
      <c r="C49" s="11"/>
      <c r="D49" s="11"/>
      <c r="E49" s="66"/>
      <c r="F49" s="11"/>
      <c r="G49" s="11"/>
      <c r="H49" s="11"/>
      <c r="I49" s="12"/>
      <c r="J49" s="12"/>
      <c r="K49" s="12"/>
      <c r="L49" s="12"/>
      <c r="M49" s="12"/>
      <c r="N49" s="12"/>
      <c r="O49" s="12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65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 ht="14.1">
      <c r="A50" s="11"/>
      <c r="B50" s="11"/>
      <c r="C50" s="11"/>
      <c r="D50" s="11"/>
      <c r="E50" s="66"/>
      <c r="F50" s="11"/>
      <c r="G50" s="11"/>
      <c r="H50" s="11"/>
      <c r="I50" s="12"/>
      <c r="J50" s="12"/>
      <c r="K50" s="12"/>
      <c r="L50" s="12"/>
      <c r="M50" s="12"/>
      <c r="N50" s="12"/>
      <c r="O50" s="12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65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 ht="14.1">
      <c r="A51" s="11"/>
      <c r="B51" s="11"/>
      <c r="C51" s="11"/>
      <c r="D51" s="11"/>
      <c r="E51" s="66"/>
      <c r="F51" s="11"/>
      <c r="G51" s="11"/>
      <c r="H51" s="11"/>
      <c r="I51" s="12"/>
      <c r="J51" s="12"/>
      <c r="K51" s="12"/>
      <c r="L51" s="12"/>
      <c r="M51" s="12"/>
      <c r="N51" s="12"/>
      <c r="O51" s="12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65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 ht="14.1">
      <c r="A52" s="11"/>
      <c r="B52" s="11"/>
      <c r="C52" s="11"/>
      <c r="D52" s="11"/>
      <c r="E52" s="66"/>
      <c r="F52" s="11"/>
      <c r="G52" s="11"/>
      <c r="H52" s="11"/>
      <c r="I52" s="12"/>
      <c r="J52" s="12"/>
      <c r="K52" s="12"/>
      <c r="L52" s="12"/>
      <c r="M52" s="12"/>
      <c r="N52" s="12"/>
      <c r="O52" s="12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65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4.1">
      <c r="A53" s="11"/>
      <c r="B53" s="11"/>
      <c r="C53" s="11"/>
      <c r="D53" s="11"/>
      <c r="E53" s="66"/>
      <c r="F53" s="11"/>
      <c r="G53" s="11"/>
      <c r="H53" s="11"/>
      <c r="I53" s="12"/>
      <c r="J53" s="12"/>
      <c r="K53" s="12"/>
      <c r="L53" s="12"/>
      <c r="M53" s="12"/>
      <c r="N53" s="12"/>
      <c r="O53" s="12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65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ht="14.1">
      <c r="A54" s="11"/>
      <c r="B54" s="11"/>
      <c r="C54" s="11"/>
      <c r="D54" s="11"/>
      <c r="E54" s="66"/>
      <c r="F54" s="11"/>
      <c r="G54" s="11"/>
      <c r="H54" s="11"/>
      <c r="I54" s="12"/>
      <c r="J54" s="12"/>
      <c r="K54" s="12"/>
      <c r="L54" s="12"/>
      <c r="M54" s="12"/>
      <c r="N54" s="12"/>
      <c r="O54" s="12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65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ht="14.1">
      <c r="A55" s="11"/>
      <c r="B55" s="11"/>
      <c r="C55" s="11"/>
      <c r="D55" s="11"/>
      <c r="E55" s="66"/>
      <c r="F55" s="11"/>
      <c r="G55" s="11"/>
      <c r="H55" s="11"/>
      <c r="I55" s="12"/>
      <c r="J55" s="12"/>
      <c r="K55" s="12"/>
      <c r="L55" s="12"/>
      <c r="M55" s="12"/>
      <c r="N55" s="12"/>
      <c r="O55" s="12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65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ht="14.1">
      <c r="A56" s="11"/>
      <c r="B56" s="11"/>
      <c r="C56" s="11"/>
      <c r="D56" s="11"/>
      <c r="E56" s="66"/>
      <c r="F56" s="11"/>
      <c r="G56" s="11"/>
      <c r="H56" s="11"/>
      <c r="I56" s="12"/>
      <c r="J56" s="12"/>
      <c r="K56" s="12"/>
      <c r="L56" s="12"/>
      <c r="M56" s="12"/>
      <c r="N56" s="12"/>
      <c r="O56" s="12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65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ht="14.1">
      <c r="A57" s="11"/>
      <c r="B57" s="11"/>
      <c r="C57" s="11"/>
      <c r="D57" s="11"/>
      <c r="E57" s="66"/>
      <c r="F57" s="11"/>
      <c r="G57" s="11"/>
      <c r="H57" s="11"/>
      <c r="I57" s="12"/>
      <c r="J57" s="12"/>
      <c r="K57" s="12"/>
      <c r="L57" s="12"/>
      <c r="M57" s="12"/>
      <c r="N57" s="12"/>
      <c r="O57" s="12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65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ht="14.1">
      <c r="A58" s="11"/>
      <c r="B58" s="11"/>
      <c r="C58" s="11"/>
      <c r="D58" s="11"/>
      <c r="E58" s="66"/>
      <c r="F58" s="11"/>
      <c r="G58" s="11"/>
      <c r="H58" s="11"/>
      <c r="I58" s="12"/>
      <c r="J58" s="12"/>
      <c r="K58" s="12"/>
      <c r="L58" s="12"/>
      <c r="M58" s="12"/>
      <c r="N58" s="12"/>
      <c r="O58" s="12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65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ht="14.1">
      <c r="A59" s="11"/>
      <c r="B59" s="11"/>
      <c r="C59" s="11"/>
      <c r="D59" s="11"/>
      <c r="E59" s="66"/>
      <c r="F59" s="11"/>
      <c r="G59" s="11"/>
      <c r="H59" s="11"/>
      <c r="I59" s="12"/>
      <c r="J59" s="12"/>
      <c r="K59" s="12"/>
      <c r="L59" s="12"/>
      <c r="M59" s="12"/>
      <c r="N59" s="12"/>
      <c r="O59" s="12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65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ht="14.1">
      <c r="A60" s="11"/>
      <c r="B60" s="11"/>
      <c r="C60" s="11"/>
      <c r="D60" s="11"/>
      <c r="E60" s="66"/>
      <c r="F60" s="11"/>
      <c r="G60" s="11"/>
      <c r="H60" s="11"/>
      <c r="I60" s="12"/>
      <c r="J60" s="12"/>
      <c r="K60" s="12"/>
      <c r="L60" s="12"/>
      <c r="M60" s="12"/>
      <c r="N60" s="12"/>
      <c r="O60" s="12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65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ht="14.1">
      <c r="A61" s="11"/>
      <c r="B61" s="11"/>
      <c r="C61" s="11"/>
      <c r="D61" s="11"/>
      <c r="E61" s="66"/>
      <c r="F61" s="11"/>
      <c r="G61" s="11"/>
      <c r="H61" s="11"/>
      <c r="I61" s="12"/>
      <c r="J61" s="12"/>
      <c r="K61" s="12"/>
      <c r="L61" s="12"/>
      <c r="M61" s="12"/>
      <c r="N61" s="12"/>
      <c r="O61" s="12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65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ht="14.1">
      <c r="A62" s="11"/>
      <c r="B62" s="11"/>
      <c r="C62" s="11"/>
      <c r="D62" s="11"/>
      <c r="E62" s="66"/>
      <c r="F62" s="11"/>
      <c r="G62" s="11"/>
      <c r="H62" s="11"/>
      <c r="I62" s="12"/>
      <c r="J62" s="12"/>
      <c r="K62" s="12"/>
      <c r="L62" s="12"/>
      <c r="M62" s="12"/>
      <c r="N62" s="12"/>
      <c r="O62" s="12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65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 ht="14.1">
      <c r="A63" s="11"/>
      <c r="B63" s="11"/>
      <c r="C63" s="11"/>
      <c r="D63" s="11"/>
      <c r="E63" s="66"/>
      <c r="F63" s="11"/>
      <c r="G63" s="11"/>
      <c r="H63" s="11"/>
      <c r="I63" s="12"/>
      <c r="J63" s="12"/>
      <c r="K63" s="12"/>
      <c r="L63" s="12"/>
      <c r="M63" s="12"/>
      <c r="N63" s="12"/>
      <c r="O63" s="12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65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 ht="14.1">
      <c r="A64" s="11"/>
      <c r="B64" s="11"/>
      <c r="C64" s="11"/>
      <c r="D64" s="11"/>
      <c r="E64" s="66"/>
      <c r="F64" s="11"/>
      <c r="G64" s="11"/>
      <c r="H64" s="11"/>
      <c r="I64" s="12"/>
      <c r="J64" s="12"/>
      <c r="K64" s="12"/>
      <c r="L64" s="12"/>
      <c r="M64" s="12"/>
      <c r="N64" s="12"/>
      <c r="O64" s="12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65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 ht="14.1">
      <c r="A65" s="11"/>
      <c r="B65" s="11"/>
      <c r="C65" s="11"/>
      <c r="D65" s="11"/>
      <c r="E65" s="66"/>
      <c r="F65" s="11"/>
      <c r="G65" s="11"/>
      <c r="H65" s="11"/>
      <c r="I65" s="12"/>
      <c r="J65" s="12"/>
      <c r="K65" s="12"/>
      <c r="L65" s="12"/>
      <c r="M65" s="12"/>
      <c r="N65" s="12"/>
      <c r="O65" s="12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65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 ht="14.1">
      <c r="A66" s="11"/>
      <c r="B66" s="11"/>
      <c r="C66" s="11"/>
      <c r="D66" s="11"/>
      <c r="E66" s="66"/>
      <c r="F66" s="11"/>
      <c r="G66" s="11"/>
      <c r="H66" s="11"/>
      <c r="I66" s="12"/>
      <c r="J66" s="12"/>
      <c r="K66" s="12"/>
      <c r="L66" s="12"/>
      <c r="M66" s="12"/>
      <c r="N66" s="12"/>
      <c r="O66" s="12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65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 ht="14.1">
      <c r="A67" s="11"/>
      <c r="B67" s="11"/>
      <c r="C67" s="11"/>
      <c r="D67" s="11"/>
      <c r="E67" s="66"/>
      <c r="F67" s="11"/>
      <c r="G67" s="11"/>
      <c r="H67" s="11"/>
      <c r="I67" s="12"/>
      <c r="J67" s="12"/>
      <c r="K67" s="12"/>
      <c r="L67" s="12"/>
      <c r="M67" s="12"/>
      <c r="N67" s="12"/>
      <c r="O67" s="12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65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 ht="14.1">
      <c r="A68" s="11"/>
      <c r="B68" s="11"/>
      <c r="C68" s="11"/>
      <c r="D68" s="11"/>
      <c r="E68" s="66"/>
      <c r="F68" s="11"/>
      <c r="G68" s="11"/>
      <c r="H68" s="11"/>
      <c r="I68" s="12"/>
      <c r="J68" s="12"/>
      <c r="K68" s="12"/>
      <c r="L68" s="12"/>
      <c r="M68" s="12"/>
      <c r="N68" s="12"/>
      <c r="O68" s="12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65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 ht="14.1">
      <c r="A69" s="11"/>
      <c r="B69" s="11"/>
      <c r="C69" s="11"/>
      <c r="D69" s="11"/>
      <c r="E69" s="66"/>
      <c r="F69" s="11"/>
      <c r="G69" s="11"/>
      <c r="H69" s="11"/>
      <c r="I69" s="12"/>
      <c r="J69" s="12"/>
      <c r="K69" s="12"/>
      <c r="L69" s="12"/>
      <c r="M69" s="12"/>
      <c r="N69" s="12"/>
      <c r="O69" s="12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65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 ht="14.1">
      <c r="A70" s="11"/>
      <c r="B70" s="11"/>
      <c r="C70" s="11"/>
      <c r="D70" s="11"/>
      <c r="E70" s="66"/>
      <c r="F70" s="11"/>
      <c r="G70" s="11"/>
      <c r="H70" s="11"/>
      <c r="I70" s="12"/>
      <c r="J70" s="12"/>
      <c r="K70" s="12"/>
      <c r="L70" s="12"/>
      <c r="M70" s="12"/>
      <c r="N70" s="12"/>
      <c r="O70" s="12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65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 ht="14.1">
      <c r="A71" s="11"/>
      <c r="B71" s="11"/>
      <c r="C71" s="11"/>
      <c r="D71" s="11"/>
      <c r="E71" s="66"/>
      <c r="F71" s="11"/>
      <c r="G71" s="11"/>
      <c r="H71" s="11"/>
      <c r="I71" s="12"/>
      <c r="J71" s="12"/>
      <c r="K71" s="12"/>
      <c r="L71" s="12"/>
      <c r="M71" s="12"/>
      <c r="N71" s="12"/>
      <c r="O71" s="12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65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 ht="14.1">
      <c r="A72" s="11"/>
      <c r="B72" s="11"/>
      <c r="C72" s="11"/>
      <c r="D72" s="11"/>
      <c r="E72" s="66"/>
      <c r="F72" s="11"/>
      <c r="G72" s="11"/>
      <c r="H72" s="11"/>
      <c r="I72" s="12"/>
      <c r="J72" s="12"/>
      <c r="K72" s="12"/>
      <c r="L72" s="12"/>
      <c r="M72" s="12"/>
      <c r="N72" s="12"/>
      <c r="O72" s="12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65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 ht="14.1">
      <c r="A73" s="11"/>
      <c r="B73" s="11"/>
      <c r="C73" s="11"/>
      <c r="D73" s="11"/>
      <c r="E73" s="66"/>
      <c r="F73" s="11"/>
      <c r="G73" s="11"/>
      <c r="H73" s="11"/>
      <c r="I73" s="12"/>
      <c r="J73" s="12"/>
      <c r="K73" s="12"/>
      <c r="L73" s="12"/>
      <c r="M73" s="12"/>
      <c r="N73" s="12"/>
      <c r="O73" s="12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65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 ht="14.1">
      <c r="A74" s="11"/>
      <c r="B74" s="11"/>
      <c r="C74" s="11"/>
      <c r="D74" s="11"/>
      <c r="E74" s="66"/>
      <c r="F74" s="11"/>
      <c r="G74" s="11"/>
      <c r="H74" s="11"/>
      <c r="I74" s="12"/>
      <c r="J74" s="12"/>
      <c r="K74" s="12"/>
      <c r="L74" s="12"/>
      <c r="M74" s="12"/>
      <c r="N74" s="12"/>
      <c r="O74" s="12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65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 ht="14.1">
      <c r="A75" s="11"/>
      <c r="B75" s="11"/>
      <c r="C75" s="11"/>
      <c r="D75" s="11"/>
      <c r="E75" s="66"/>
      <c r="F75" s="11"/>
      <c r="G75" s="11"/>
      <c r="H75" s="11"/>
      <c r="I75" s="12"/>
      <c r="J75" s="12"/>
      <c r="K75" s="12"/>
      <c r="L75" s="12"/>
      <c r="M75" s="12"/>
      <c r="N75" s="12"/>
      <c r="O75" s="12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65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 ht="14.1">
      <c r="A76" s="11"/>
      <c r="B76" s="11"/>
      <c r="C76" s="11"/>
      <c r="D76" s="11"/>
      <c r="E76" s="66"/>
      <c r="F76" s="11"/>
      <c r="G76" s="11"/>
      <c r="H76" s="11"/>
      <c r="I76" s="12"/>
      <c r="J76" s="12"/>
      <c r="K76" s="12"/>
      <c r="L76" s="12"/>
      <c r="M76" s="12"/>
      <c r="N76" s="12"/>
      <c r="O76" s="12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65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 ht="14.1">
      <c r="A77" s="11"/>
      <c r="B77" s="11"/>
      <c r="C77" s="11"/>
      <c r="D77" s="11"/>
      <c r="E77" s="66"/>
      <c r="F77" s="11"/>
      <c r="G77" s="11"/>
      <c r="H77" s="11"/>
      <c r="I77" s="12"/>
      <c r="J77" s="12"/>
      <c r="K77" s="12"/>
      <c r="L77" s="12"/>
      <c r="M77" s="12"/>
      <c r="N77" s="12"/>
      <c r="O77" s="12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65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 ht="14.1">
      <c r="A78" s="11"/>
      <c r="B78" s="11"/>
      <c r="C78" s="11"/>
      <c r="D78" s="11"/>
      <c r="E78" s="66"/>
      <c r="F78" s="11"/>
      <c r="G78" s="11"/>
      <c r="H78" s="11"/>
      <c r="I78" s="12"/>
      <c r="J78" s="12"/>
      <c r="K78" s="12"/>
      <c r="L78" s="12"/>
      <c r="M78" s="12"/>
      <c r="N78" s="12"/>
      <c r="O78" s="12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65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 ht="14.1">
      <c r="A79" s="11"/>
      <c r="B79" s="11"/>
      <c r="C79" s="11"/>
      <c r="D79" s="11"/>
      <c r="E79" s="66"/>
      <c r="F79" s="11"/>
      <c r="G79" s="11"/>
      <c r="H79" s="11"/>
      <c r="I79" s="12"/>
      <c r="J79" s="12"/>
      <c r="K79" s="12"/>
      <c r="L79" s="12"/>
      <c r="M79" s="12"/>
      <c r="N79" s="12"/>
      <c r="O79" s="12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65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 ht="14.1">
      <c r="A80" s="11"/>
      <c r="B80" s="11"/>
      <c r="C80" s="11"/>
      <c r="D80" s="11"/>
      <c r="E80" s="66"/>
      <c r="F80" s="11"/>
      <c r="G80" s="11"/>
      <c r="H80" s="11"/>
      <c r="I80" s="12"/>
      <c r="J80" s="12"/>
      <c r="K80" s="12"/>
      <c r="L80" s="12"/>
      <c r="M80" s="12"/>
      <c r="N80" s="12"/>
      <c r="O80" s="12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65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 ht="14.1">
      <c r="A81" s="11"/>
      <c r="B81" s="11"/>
      <c r="C81" s="11"/>
      <c r="D81" s="11"/>
      <c r="E81" s="66"/>
      <c r="F81" s="11"/>
      <c r="G81" s="11"/>
      <c r="H81" s="11"/>
      <c r="I81" s="12"/>
      <c r="J81" s="12"/>
      <c r="K81" s="12"/>
      <c r="L81" s="12"/>
      <c r="M81" s="12"/>
      <c r="N81" s="12"/>
      <c r="O81" s="12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65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 ht="14.1">
      <c r="A82" s="11"/>
      <c r="B82" s="11"/>
      <c r="C82" s="11"/>
      <c r="D82" s="11"/>
      <c r="E82" s="66"/>
      <c r="F82" s="11"/>
      <c r="G82" s="11"/>
      <c r="H82" s="11"/>
      <c r="I82" s="12"/>
      <c r="J82" s="12"/>
      <c r="K82" s="12"/>
      <c r="L82" s="12"/>
      <c r="M82" s="12"/>
      <c r="N82" s="12"/>
      <c r="O82" s="12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65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 ht="14.1">
      <c r="A83" s="11"/>
      <c r="B83" s="11"/>
      <c r="C83" s="11"/>
      <c r="D83" s="11"/>
      <c r="E83" s="66"/>
      <c r="F83" s="11"/>
      <c r="G83" s="11"/>
      <c r="H83" s="11"/>
      <c r="I83" s="12"/>
      <c r="J83" s="12"/>
      <c r="K83" s="12"/>
      <c r="L83" s="12"/>
      <c r="M83" s="12"/>
      <c r="N83" s="12"/>
      <c r="O83" s="12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65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 ht="14.1">
      <c r="A84" s="11"/>
      <c r="B84" s="11"/>
      <c r="C84" s="11"/>
      <c r="D84" s="11"/>
      <c r="E84" s="66"/>
      <c r="F84" s="11"/>
      <c r="G84" s="11"/>
      <c r="H84" s="11"/>
      <c r="I84" s="12"/>
      <c r="J84" s="12"/>
      <c r="K84" s="12"/>
      <c r="L84" s="12"/>
      <c r="M84" s="12"/>
      <c r="N84" s="12"/>
      <c r="O84" s="12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65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 ht="14.1">
      <c r="A85" s="11"/>
      <c r="B85" s="11"/>
      <c r="C85" s="11"/>
      <c r="D85" s="11"/>
      <c r="E85" s="66"/>
      <c r="F85" s="11"/>
      <c r="G85" s="11"/>
      <c r="H85" s="11"/>
      <c r="I85" s="12"/>
      <c r="J85" s="12"/>
      <c r="K85" s="12"/>
      <c r="L85" s="12"/>
      <c r="M85" s="12"/>
      <c r="N85" s="12"/>
      <c r="O85" s="12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65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 ht="14.1">
      <c r="A86" s="11"/>
      <c r="B86" s="11"/>
      <c r="C86" s="11"/>
      <c r="D86" s="11"/>
      <c r="E86" s="66"/>
      <c r="F86" s="11"/>
      <c r="G86" s="11"/>
      <c r="H86" s="11"/>
      <c r="I86" s="12"/>
      <c r="J86" s="12"/>
      <c r="K86" s="12"/>
      <c r="L86" s="12"/>
      <c r="M86" s="12"/>
      <c r="N86" s="12"/>
      <c r="O86" s="12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65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 ht="14.1">
      <c r="A87" s="11"/>
      <c r="B87" s="11"/>
      <c r="C87" s="11"/>
      <c r="D87" s="11"/>
      <c r="E87" s="66"/>
      <c r="F87" s="11"/>
      <c r="G87" s="11"/>
      <c r="H87" s="11"/>
      <c r="I87" s="12"/>
      <c r="J87" s="12"/>
      <c r="K87" s="12"/>
      <c r="L87" s="12"/>
      <c r="M87" s="12"/>
      <c r="N87" s="12"/>
      <c r="O87" s="12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65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 ht="14.1">
      <c r="A88" s="11"/>
      <c r="B88" s="11"/>
      <c r="C88" s="11"/>
      <c r="D88" s="11"/>
      <c r="E88" s="66"/>
      <c r="F88" s="11"/>
      <c r="G88" s="11"/>
      <c r="H88" s="11"/>
      <c r="I88" s="12"/>
      <c r="J88" s="12"/>
      <c r="K88" s="12"/>
      <c r="L88" s="12"/>
      <c r="M88" s="12"/>
      <c r="N88" s="12"/>
      <c r="O88" s="12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65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 ht="14.1">
      <c r="A89" s="11"/>
      <c r="B89" s="11"/>
      <c r="C89" s="11"/>
      <c r="D89" s="11"/>
      <c r="E89" s="66"/>
      <c r="F89" s="11"/>
      <c r="G89" s="11"/>
      <c r="H89" s="11"/>
      <c r="I89" s="12"/>
      <c r="J89" s="12"/>
      <c r="K89" s="12"/>
      <c r="L89" s="12"/>
      <c r="M89" s="12"/>
      <c r="N89" s="12"/>
      <c r="O89" s="12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65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 ht="14.1">
      <c r="A90" s="11"/>
      <c r="B90" s="11"/>
      <c r="C90" s="11"/>
      <c r="D90" s="11"/>
      <c r="E90" s="66"/>
      <c r="F90" s="11"/>
      <c r="G90" s="11"/>
      <c r="H90" s="11"/>
      <c r="I90" s="12"/>
      <c r="J90" s="12"/>
      <c r="K90" s="12"/>
      <c r="L90" s="12"/>
      <c r="M90" s="12"/>
      <c r="N90" s="12"/>
      <c r="O90" s="12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65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 ht="14.1">
      <c r="A91" s="11"/>
      <c r="B91" s="11"/>
      <c r="C91" s="11"/>
      <c r="D91" s="11"/>
      <c r="E91" s="66"/>
      <c r="F91" s="11"/>
      <c r="G91" s="11"/>
      <c r="H91" s="11"/>
      <c r="I91" s="12"/>
      <c r="J91" s="12"/>
      <c r="K91" s="12"/>
      <c r="L91" s="12"/>
      <c r="M91" s="12"/>
      <c r="N91" s="12"/>
      <c r="O91" s="12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65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 ht="14.1">
      <c r="A92" s="11"/>
      <c r="B92" s="11"/>
      <c r="C92" s="11"/>
      <c r="D92" s="11"/>
      <c r="E92" s="66"/>
      <c r="F92" s="11"/>
      <c r="G92" s="11"/>
      <c r="H92" s="11"/>
      <c r="I92" s="12"/>
      <c r="J92" s="12"/>
      <c r="K92" s="12"/>
      <c r="L92" s="12"/>
      <c r="M92" s="12"/>
      <c r="N92" s="12"/>
      <c r="O92" s="12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65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 ht="14.1">
      <c r="A93" s="11"/>
      <c r="B93" s="11"/>
      <c r="C93" s="11"/>
      <c r="D93" s="11"/>
      <c r="E93" s="66"/>
      <c r="F93" s="11"/>
      <c r="G93" s="11"/>
      <c r="H93" s="11"/>
      <c r="I93" s="12"/>
      <c r="J93" s="12"/>
      <c r="K93" s="12"/>
      <c r="L93" s="12"/>
      <c r="M93" s="12"/>
      <c r="N93" s="12"/>
      <c r="O93" s="12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65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 ht="14.1">
      <c r="A94" s="11"/>
      <c r="B94" s="11"/>
      <c r="C94" s="11"/>
      <c r="D94" s="11"/>
      <c r="E94" s="66"/>
      <c r="F94" s="11"/>
      <c r="G94" s="11"/>
      <c r="H94" s="11"/>
      <c r="I94" s="12"/>
      <c r="J94" s="12"/>
      <c r="K94" s="12"/>
      <c r="L94" s="12"/>
      <c r="M94" s="12"/>
      <c r="N94" s="12"/>
      <c r="O94" s="12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65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 ht="14.1">
      <c r="A95" s="11"/>
      <c r="B95" s="11"/>
      <c r="C95" s="11"/>
      <c r="D95" s="11"/>
      <c r="E95" s="66"/>
      <c r="F95" s="11"/>
      <c r="G95" s="11"/>
      <c r="H95" s="11"/>
      <c r="I95" s="12"/>
      <c r="J95" s="12"/>
      <c r="K95" s="12"/>
      <c r="L95" s="12"/>
      <c r="M95" s="12"/>
      <c r="N95" s="12"/>
      <c r="O95" s="12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65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 ht="14.1">
      <c r="A96" s="11"/>
      <c r="B96" s="11"/>
      <c r="C96" s="11"/>
      <c r="D96" s="11"/>
      <c r="E96" s="66"/>
      <c r="F96" s="11"/>
      <c r="G96" s="11"/>
      <c r="H96" s="11"/>
      <c r="I96" s="12"/>
      <c r="J96" s="12"/>
      <c r="K96" s="12"/>
      <c r="L96" s="12"/>
      <c r="M96" s="12"/>
      <c r="N96" s="12"/>
      <c r="O96" s="12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65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 ht="14.1">
      <c r="A97" s="11"/>
      <c r="B97" s="11"/>
      <c r="C97" s="11"/>
      <c r="D97" s="11"/>
      <c r="E97" s="66"/>
      <c r="F97" s="11"/>
      <c r="G97" s="11"/>
      <c r="H97" s="11"/>
      <c r="I97" s="12"/>
      <c r="J97" s="12"/>
      <c r="K97" s="12"/>
      <c r="L97" s="12"/>
      <c r="M97" s="12"/>
      <c r="N97" s="12"/>
      <c r="O97" s="12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65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 ht="14.1">
      <c r="A98" s="11"/>
      <c r="B98" s="11"/>
      <c r="C98" s="11"/>
      <c r="D98" s="11"/>
      <c r="E98" s="66"/>
      <c r="F98" s="11"/>
      <c r="G98" s="11"/>
      <c r="H98" s="11"/>
      <c r="I98" s="12"/>
      <c r="J98" s="12"/>
      <c r="K98" s="12"/>
      <c r="L98" s="12"/>
      <c r="M98" s="12"/>
      <c r="N98" s="12"/>
      <c r="O98" s="12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65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 ht="14.1">
      <c r="A99" s="11"/>
      <c r="B99" s="11"/>
      <c r="C99" s="11"/>
      <c r="D99" s="11"/>
      <c r="E99" s="66"/>
      <c r="F99" s="11"/>
      <c r="G99" s="11"/>
      <c r="H99" s="11"/>
      <c r="I99" s="12"/>
      <c r="J99" s="12"/>
      <c r="K99" s="12"/>
      <c r="L99" s="12"/>
      <c r="M99" s="12"/>
      <c r="N99" s="12"/>
      <c r="O99" s="12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65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 ht="14.1">
      <c r="A100" s="11"/>
      <c r="B100" s="11"/>
      <c r="C100" s="11"/>
      <c r="D100" s="11"/>
      <c r="E100" s="66"/>
      <c r="F100" s="11"/>
      <c r="G100" s="11"/>
      <c r="H100" s="11"/>
      <c r="I100" s="12"/>
      <c r="J100" s="12"/>
      <c r="K100" s="12"/>
      <c r="L100" s="12"/>
      <c r="M100" s="12"/>
      <c r="N100" s="12"/>
      <c r="O100" s="12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65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 ht="14.1">
      <c r="A101" s="11"/>
      <c r="B101" s="11"/>
      <c r="C101" s="11"/>
      <c r="D101" s="11"/>
      <c r="E101" s="66"/>
      <c r="F101" s="11"/>
      <c r="G101" s="11"/>
      <c r="H101" s="11"/>
      <c r="I101" s="12"/>
      <c r="J101" s="12"/>
      <c r="K101" s="12"/>
      <c r="L101" s="12"/>
      <c r="M101" s="12"/>
      <c r="N101" s="12"/>
      <c r="O101" s="12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65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 ht="14.1">
      <c r="A102" s="11"/>
      <c r="B102" s="11"/>
      <c r="C102" s="11"/>
      <c r="D102" s="11"/>
      <c r="E102" s="66"/>
      <c r="F102" s="11"/>
      <c r="G102" s="11"/>
      <c r="H102" s="11"/>
      <c r="I102" s="12"/>
      <c r="J102" s="12"/>
      <c r="K102" s="12"/>
      <c r="L102" s="12"/>
      <c r="M102" s="12"/>
      <c r="N102" s="12"/>
      <c r="O102" s="12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65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 ht="14.1">
      <c r="A103" s="11"/>
      <c r="B103" s="11"/>
      <c r="C103" s="11"/>
      <c r="D103" s="11"/>
      <c r="E103" s="66"/>
      <c r="F103" s="11"/>
      <c r="G103" s="11"/>
      <c r="H103" s="11"/>
      <c r="I103" s="12"/>
      <c r="J103" s="12"/>
      <c r="K103" s="12"/>
      <c r="L103" s="12"/>
      <c r="M103" s="12"/>
      <c r="N103" s="12"/>
      <c r="O103" s="12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65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 ht="14.1">
      <c r="A104" s="11"/>
      <c r="B104" s="11"/>
      <c r="C104" s="11"/>
      <c r="D104" s="11"/>
      <c r="E104" s="66"/>
      <c r="F104" s="11"/>
      <c r="G104" s="11"/>
      <c r="H104" s="11"/>
      <c r="I104" s="12"/>
      <c r="J104" s="12"/>
      <c r="K104" s="12"/>
      <c r="L104" s="12"/>
      <c r="M104" s="12"/>
      <c r="N104" s="12"/>
      <c r="O104" s="12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65"/>
      <c r="AA104" s="11"/>
      <c r="AB104" s="11"/>
      <c r="AC104" s="11"/>
      <c r="AD104" s="11"/>
      <c r="AE104" s="11"/>
      <c r="AF104" s="11"/>
      <c r="AG104" s="11"/>
      <c r="AH104" s="11"/>
      <c r="AI104" s="11"/>
    </row>
    <row r="105" spans="1:35" ht="14.1">
      <c r="A105" s="11"/>
      <c r="B105" s="11"/>
      <c r="C105" s="11"/>
      <c r="D105" s="11"/>
      <c r="E105" s="66"/>
      <c r="F105" s="11"/>
      <c r="G105" s="11"/>
      <c r="H105" s="11"/>
      <c r="I105" s="12"/>
      <c r="J105" s="12"/>
      <c r="K105" s="12"/>
      <c r="L105" s="12"/>
      <c r="M105" s="12"/>
      <c r="N105" s="12"/>
      <c r="O105" s="12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65"/>
      <c r="AA105" s="11"/>
      <c r="AB105" s="11"/>
      <c r="AC105" s="11"/>
      <c r="AD105" s="11"/>
      <c r="AE105" s="11"/>
      <c r="AF105" s="11"/>
      <c r="AG105" s="11"/>
      <c r="AH105" s="11"/>
      <c r="AI105" s="11"/>
    </row>
    <row r="106" spans="1:35" ht="14.1">
      <c r="A106" s="11"/>
      <c r="B106" s="11"/>
      <c r="C106" s="11"/>
      <c r="D106" s="11"/>
      <c r="E106" s="66"/>
      <c r="F106" s="11"/>
      <c r="G106" s="11"/>
      <c r="H106" s="11"/>
      <c r="I106" s="12"/>
      <c r="J106" s="12"/>
      <c r="K106" s="12"/>
      <c r="L106" s="12"/>
      <c r="M106" s="12"/>
      <c r="N106" s="12"/>
      <c r="O106" s="12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65"/>
      <c r="AA106" s="11"/>
      <c r="AB106" s="11"/>
      <c r="AC106" s="11"/>
      <c r="AD106" s="11"/>
      <c r="AE106" s="11"/>
      <c r="AF106" s="11"/>
      <c r="AG106" s="11"/>
      <c r="AH106" s="11"/>
      <c r="AI106" s="11"/>
    </row>
    <row r="107" spans="1:35" ht="14.1">
      <c r="A107" s="11"/>
      <c r="B107" s="11"/>
      <c r="C107" s="11"/>
      <c r="D107" s="11"/>
      <c r="E107" s="66"/>
      <c r="F107" s="11"/>
      <c r="G107" s="11"/>
      <c r="H107" s="11"/>
      <c r="I107" s="12"/>
      <c r="J107" s="12"/>
      <c r="K107" s="12"/>
      <c r="L107" s="12"/>
      <c r="M107" s="12"/>
      <c r="N107" s="12"/>
      <c r="O107" s="12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65"/>
      <c r="AA107" s="11"/>
      <c r="AB107" s="11"/>
      <c r="AC107" s="11"/>
      <c r="AD107" s="11"/>
      <c r="AE107" s="11"/>
      <c r="AF107" s="11"/>
      <c r="AG107" s="11"/>
      <c r="AH107" s="11"/>
      <c r="AI107" s="11"/>
    </row>
    <row r="108" spans="1:35" ht="14.1">
      <c r="A108" s="11"/>
      <c r="B108" s="11"/>
      <c r="C108" s="11"/>
      <c r="D108" s="11"/>
      <c r="E108" s="66"/>
      <c r="F108" s="11"/>
      <c r="G108" s="11"/>
      <c r="H108" s="11"/>
      <c r="I108" s="12"/>
      <c r="J108" s="12"/>
      <c r="K108" s="12"/>
      <c r="L108" s="12"/>
      <c r="M108" s="12"/>
      <c r="N108" s="12"/>
      <c r="O108" s="12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65"/>
      <c r="AA108" s="11"/>
      <c r="AB108" s="11"/>
      <c r="AC108" s="11"/>
      <c r="AD108" s="11"/>
      <c r="AE108" s="11"/>
      <c r="AF108" s="11"/>
      <c r="AG108" s="11"/>
      <c r="AH108" s="11"/>
      <c r="AI108" s="11"/>
    </row>
    <row r="109" spans="1:35" ht="14.1">
      <c r="A109" s="11"/>
      <c r="B109" s="11"/>
      <c r="C109" s="11"/>
      <c r="D109" s="11"/>
      <c r="E109" s="66"/>
      <c r="F109" s="11"/>
      <c r="G109" s="11"/>
      <c r="H109" s="11"/>
      <c r="I109" s="12"/>
      <c r="J109" s="12"/>
      <c r="K109" s="12"/>
      <c r="L109" s="12"/>
      <c r="M109" s="12"/>
      <c r="N109" s="12"/>
      <c r="O109" s="12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65"/>
      <c r="AA109" s="11"/>
      <c r="AB109" s="11"/>
      <c r="AC109" s="11"/>
      <c r="AD109" s="11"/>
      <c r="AE109" s="11"/>
      <c r="AF109" s="11"/>
      <c r="AG109" s="11"/>
      <c r="AH109" s="11"/>
      <c r="AI109" s="11"/>
    </row>
    <row r="110" spans="1:35" ht="14.1">
      <c r="A110" s="11"/>
      <c r="B110" s="11"/>
      <c r="C110" s="11"/>
      <c r="D110" s="11"/>
      <c r="E110" s="66"/>
      <c r="F110" s="11"/>
      <c r="G110" s="11"/>
      <c r="H110" s="11"/>
      <c r="I110" s="12"/>
      <c r="J110" s="12"/>
      <c r="K110" s="12"/>
      <c r="L110" s="12"/>
      <c r="M110" s="12"/>
      <c r="N110" s="12"/>
      <c r="O110" s="12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65"/>
      <c r="AA110" s="11"/>
      <c r="AB110" s="11"/>
      <c r="AC110" s="11"/>
      <c r="AD110" s="11"/>
      <c r="AE110" s="11"/>
      <c r="AF110" s="11"/>
      <c r="AG110" s="11"/>
      <c r="AH110" s="11"/>
      <c r="AI110" s="11"/>
    </row>
    <row r="111" spans="1:35" ht="14.1">
      <c r="A111" s="11"/>
      <c r="B111" s="11"/>
      <c r="C111" s="11"/>
      <c r="D111" s="11"/>
      <c r="E111" s="66"/>
      <c r="F111" s="11"/>
      <c r="G111" s="11"/>
      <c r="H111" s="11"/>
      <c r="I111" s="12"/>
      <c r="J111" s="12"/>
      <c r="K111" s="12"/>
      <c r="L111" s="12"/>
      <c r="M111" s="12"/>
      <c r="N111" s="12"/>
      <c r="O111" s="12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65"/>
      <c r="AA111" s="11"/>
      <c r="AB111" s="11"/>
      <c r="AC111" s="11"/>
      <c r="AD111" s="11"/>
      <c r="AE111" s="11"/>
      <c r="AF111" s="11"/>
      <c r="AG111" s="11"/>
      <c r="AH111" s="11"/>
      <c r="AI111" s="11"/>
    </row>
    <row r="112" spans="1:35" ht="14.1">
      <c r="A112" s="11"/>
      <c r="B112" s="11"/>
      <c r="C112" s="11"/>
      <c r="D112" s="11"/>
      <c r="E112" s="66"/>
      <c r="F112" s="11"/>
      <c r="G112" s="11"/>
      <c r="H112" s="11"/>
      <c r="I112" s="12"/>
      <c r="J112" s="12"/>
      <c r="K112" s="12"/>
      <c r="L112" s="12"/>
      <c r="M112" s="12"/>
      <c r="N112" s="12"/>
      <c r="O112" s="12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65"/>
      <c r="AA112" s="11"/>
      <c r="AB112" s="11"/>
      <c r="AC112" s="11"/>
      <c r="AD112" s="11"/>
      <c r="AE112" s="11"/>
      <c r="AF112" s="11"/>
      <c r="AG112" s="11"/>
      <c r="AH112" s="11"/>
      <c r="AI112" s="11"/>
    </row>
    <row r="113" spans="1:35" ht="14.1">
      <c r="A113" s="11"/>
      <c r="B113" s="11"/>
      <c r="C113" s="11"/>
      <c r="D113" s="11"/>
      <c r="E113" s="66"/>
      <c r="F113" s="11"/>
      <c r="G113" s="11"/>
      <c r="H113" s="11"/>
      <c r="I113" s="12"/>
      <c r="J113" s="12"/>
      <c r="K113" s="12"/>
      <c r="L113" s="12"/>
      <c r="M113" s="12"/>
      <c r="N113" s="12"/>
      <c r="O113" s="12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65"/>
      <c r="AA113" s="11"/>
      <c r="AB113" s="11"/>
      <c r="AC113" s="11"/>
      <c r="AD113" s="11"/>
      <c r="AE113" s="11"/>
      <c r="AF113" s="11"/>
      <c r="AG113" s="11"/>
      <c r="AH113" s="11"/>
      <c r="AI113" s="11"/>
    </row>
    <row r="114" spans="1:35" ht="14.1">
      <c r="A114" s="11"/>
      <c r="B114" s="11"/>
      <c r="C114" s="11"/>
      <c r="D114" s="11"/>
      <c r="E114" s="66"/>
      <c r="F114" s="11"/>
      <c r="G114" s="11"/>
      <c r="H114" s="11"/>
      <c r="I114" s="12"/>
      <c r="J114" s="12"/>
      <c r="K114" s="12"/>
      <c r="L114" s="12"/>
      <c r="M114" s="12"/>
      <c r="N114" s="12"/>
      <c r="O114" s="12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65"/>
      <c r="AA114" s="11"/>
      <c r="AB114" s="11"/>
      <c r="AC114" s="11"/>
      <c r="AD114" s="11"/>
      <c r="AE114" s="11"/>
      <c r="AF114" s="11"/>
      <c r="AG114" s="11"/>
      <c r="AH114" s="11"/>
      <c r="AI114" s="11"/>
    </row>
    <row r="115" spans="1:35" ht="14.1">
      <c r="A115" s="11"/>
      <c r="B115" s="11"/>
      <c r="C115" s="11"/>
      <c r="D115" s="11"/>
      <c r="E115" s="66"/>
      <c r="F115" s="11"/>
      <c r="G115" s="11"/>
      <c r="H115" s="11"/>
      <c r="I115" s="12"/>
      <c r="J115" s="12"/>
      <c r="K115" s="12"/>
      <c r="L115" s="12"/>
      <c r="M115" s="12"/>
      <c r="N115" s="12"/>
      <c r="O115" s="12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65"/>
      <c r="AA115" s="11"/>
      <c r="AB115" s="11"/>
      <c r="AC115" s="11"/>
      <c r="AD115" s="11"/>
      <c r="AE115" s="11"/>
      <c r="AF115" s="11"/>
      <c r="AG115" s="11"/>
      <c r="AH115" s="11"/>
      <c r="AI115" s="11"/>
    </row>
    <row r="116" spans="1:35" ht="14.1">
      <c r="A116" s="11"/>
      <c r="B116" s="11"/>
      <c r="C116" s="11"/>
      <c r="D116" s="11"/>
      <c r="E116" s="66"/>
      <c r="F116" s="11"/>
      <c r="G116" s="11"/>
      <c r="H116" s="11"/>
      <c r="I116" s="12"/>
      <c r="J116" s="12"/>
      <c r="K116" s="12"/>
      <c r="L116" s="12"/>
      <c r="M116" s="12"/>
      <c r="N116" s="12"/>
      <c r="O116" s="12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65"/>
      <c r="AA116" s="11"/>
      <c r="AB116" s="11"/>
      <c r="AC116" s="11"/>
      <c r="AD116" s="11"/>
      <c r="AE116" s="11"/>
      <c r="AF116" s="11"/>
      <c r="AG116" s="11"/>
      <c r="AH116" s="11"/>
      <c r="AI116" s="11"/>
    </row>
    <row r="117" spans="1:35" ht="14.1">
      <c r="A117" s="11"/>
      <c r="B117" s="11"/>
      <c r="C117" s="11"/>
      <c r="D117" s="11"/>
      <c r="E117" s="66"/>
      <c r="F117" s="11"/>
      <c r="G117" s="11"/>
      <c r="H117" s="11"/>
      <c r="I117" s="12"/>
      <c r="J117" s="12"/>
      <c r="K117" s="12"/>
      <c r="L117" s="12"/>
      <c r="M117" s="12"/>
      <c r="N117" s="12"/>
      <c r="O117" s="12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65"/>
      <c r="AA117" s="11"/>
      <c r="AB117" s="11"/>
      <c r="AC117" s="11"/>
      <c r="AD117" s="11"/>
      <c r="AE117" s="11"/>
      <c r="AF117" s="11"/>
      <c r="AG117" s="11"/>
      <c r="AH117" s="11"/>
      <c r="AI117" s="11"/>
    </row>
    <row r="118" spans="1:35" ht="14.1">
      <c r="A118" s="11"/>
      <c r="B118" s="11"/>
      <c r="C118" s="11"/>
      <c r="D118" s="11"/>
      <c r="E118" s="66"/>
      <c r="F118" s="11"/>
      <c r="G118" s="11"/>
      <c r="H118" s="11"/>
      <c r="I118" s="12"/>
      <c r="J118" s="12"/>
      <c r="K118" s="12"/>
      <c r="L118" s="12"/>
      <c r="M118" s="12"/>
      <c r="N118" s="12"/>
      <c r="O118" s="12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65"/>
      <c r="AA118" s="11"/>
      <c r="AB118" s="11"/>
      <c r="AC118" s="11"/>
      <c r="AD118" s="11"/>
      <c r="AE118" s="11"/>
      <c r="AF118" s="11"/>
      <c r="AG118" s="11"/>
      <c r="AH118" s="11"/>
      <c r="AI118" s="11"/>
    </row>
    <row r="119" spans="1:35" ht="14.1">
      <c r="A119" s="11"/>
      <c r="B119" s="11"/>
      <c r="C119" s="11"/>
      <c r="D119" s="11"/>
      <c r="E119" s="66"/>
      <c r="F119" s="11"/>
      <c r="G119" s="11"/>
      <c r="H119" s="11"/>
      <c r="I119" s="12"/>
      <c r="J119" s="12"/>
      <c r="K119" s="12"/>
      <c r="L119" s="12"/>
      <c r="M119" s="12"/>
      <c r="N119" s="12"/>
      <c r="O119" s="12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65"/>
      <c r="AA119" s="11"/>
      <c r="AB119" s="11"/>
      <c r="AC119" s="11"/>
      <c r="AD119" s="11"/>
      <c r="AE119" s="11"/>
      <c r="AF119" s="11"/>
      <c r="AG119" s="11"/>
      <c r="AH119" s="11"/>
      <c r="AI119" s="11"/>
    </row>
    <row r="120" spans="1:35" ht="14.1">
      <c r="A120" s="11"/>
      <c r="B120" s="11"/>
      <c r="C120" s="11"/>
      <c r="D120" s="11"/>
      <c r="E120" s="66"/>
      <c r="F120" s="11"/>
      <c r="G120" s="11"/>
      <c r="H120" s="11"/>
      <c r="I120" s="12"/>
      <c r="J120" s="12"/>
      <c r="K120" s="12"/>
      <c r="L120" s="12"/>
      <c r="M120" s="12"/>
      <c r="N120" s="12"/>
      <c r="O120" s="12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65"/>
      <c r="AA120" s="11"/>
      <c r="AB120" s="11"/>
      <c r="AC120" s="11"/>
      <c r="AD120" s="11"/>
      <c r="AE120" s="11"/>
      <c r="AF120" s="11"/>
      <c r="AG120" s="11"/>
      <c r="AH120" s="11"/>
      <c r="AI120" s="11"/>
    </row>
    <row r="121" spans="1:35" ht="14.1">
      <c r="A121" s="11"/>
      <c r="B121" s="11"/>
      <c r="C121" s="11"/>
      <c r="D121" s="11"/>
      <c r="E121" s="66"/>
      <c r="F121" s="11"/>
      <c r="G121" s="11"/>
      <c r="H121" s="11"/>
      <c r="I121" s="12"/>
      <c r="J121" s="12"/>
      <c r="K121" s="12"/>
      <c r="L121" s="12"/>
      <c r="M121" s="12"/>
      <c r="N121" s="12"/>
      <c r="O121" s="12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65"/>
      <c r="AA121" s="11"/>
      <c r="AB121" s="11"/>
      <c r="AC121" s="11"/>
      <c r="AD121" s="11"/>
      <c r="AE121" s="11"/>
      <c r="AF121" s="11"/>
      <c r="AG121" s="11"/>
      <c r="AH121" s="11"/>
      <c r="AI121" s="11"/>
    </row>
    <row r="122" spans="1:35" ht="14.1">
      <c r="A122" s="11"/>
      <c r="B122" s="11"/>
      <c r="C122" s="11"/>
      <c r="D122" s="11"/>
      <c r="E122" s="66"/>
      <c r="F122" s="11"/>
      <c r="G122" s="11"/>
      <c r="H122" s="11"/>
      <c r="I122" s="12"/>
      <c r="J122" s="12"/>
      <c r="K122" s="12"/>
      <c r="L122" s="12"/>
      <c r="M122" s="12"/>
      <c r="N122" s="12"/>
      <c r="O122" s="12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65"/>
      <c r="AA122" s="11"/>
      <c r="AB122" s="11"/>
      <c r="AC122" s="11"/>
      <c r="AD122" s="11"/>
      <c r="AE122" s="11"/>
      <c r="AF122" s="11"/>
      <c r="AG122" s="11"/>
      <c r="AH122" s="11"/>
      <c r="AI122" s="11"/>
    </row>
    <row r="123" spans="1:35" ht="14.1">
      <c r="A123" s="11"/>
      <c r="B123" s="11"/>
      <c r="C123" s="11"/>
      <c r="D123" s="11"/>
      <c r="E123" s="66"/>
      <c r="F123" s="11"/>
      <c r="G123" s="11"/>
      <c r="H123" s="11"/>
      <c r="I123" s="12"/>
      <c r="J123" s="12"/>
      <c r="K123" s="12"/>
      <c r="L123" s="12"/>
      <c r="M123" s="12"/>
      <c r="N123" s="12"/>
      <c r="O123" s="12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65"/>
      <c r="AA123" s="11"/>
      <c r="AB123" s="11"/>
      <c r="AC123" s="11"/>
      <c r="AD123" s="11"/>
      <c r="AE123" s="11"/>
      <c r="AF123" s="11"/>
      <c r="AG123" s="11"/>
      <c r="AH123" s="11"/>
      <c r="AI123" s="11"/>
    </row>
    <row r="124" spans="1:35" ht="14.1">
      <c r="A124" s="11"/>
      <c r="B124" s="11"/>
      <c r="C124" s="11"/>
      <c r="D124" s="11"/>
      <c r="E124" s="66"/>
      <c r="F124" s="11"/>
      <c r="G124" s="11"/>
      <c r="H124" s="11"/>
      <c r="I124" s="12"/>
      <c r="J124" s="12"/>
      <c r="K124" s="12"/>
      <c r="L124" s="12"/>
      <c r="M124" s="12"/>
      <c r="N124" s="12"/>
      <c r="O124" s="12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65"/>
      <c r="AA124" s="11"/>
      <c r="AB124" s="11"/>
      <c r="AC124" s="11"/>
      <c r="AD124" s="11"/>
      <c r="AE124" s="11"/>
      <c r="AF124" s="11"/>
      <c r="AG124" s="11"/>
      <c r="AH124" s="11"/>
      <c r="AI124" s="11"/>
    </row>
    <row r="125" spans="1:35" ht="14.1">
      <c r="A125" s="11"/>
      <c r="B125" s="11"/>
      <c r="C125" s="11"/>
      <c r="D125" s="11"/>
      <c r="E125" s="66"/>
      <c r="F125" s="11"/>
      <c r="G125" s="11"/>
      <c r="H125" s="11"/>
      <c r="I125" s="12"/>
      <c r="J125" s="12"/>
      <c r="K125" s="12"/>
      <c r="L125" s="12"/>
      <c r="M125" s="12"/>
      <c r="N125" s="12"/>
      <c r="O125" s="12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65"/>
      <c r="AA125" s="11"/>
      <c r="AB125" s="11"/>
      <c r="AC125" s="11"/>
      <c r="AD125" s="11"/>
      <c r="AE125" s="11"/>
      <c r="AF125" s="11"/>
      <c r="AG125" s="11"/>
      <c r="AH125" s="11"/>
      <c r="AI125" s="11"/>
    </row>
    <row r="126" spans="1:35" ht="14.1">
      <c r="A126" s="11"/>
      <c r="B126" s="11"/>
      <c r="C126" s="11"/>
      <c r="D126" s="11"/>
      <c r="E126" s="66"/>
      <c r="F126" s="11"/>
      <c r="G126" s="11"/>
      <c r="H126" s="11"/>
      <c r="I126" s="12"/>
      <c r="J126" s="12"/>
      <c r="K126" s="12"/>
      <c r="L126" s="12"/>
      <c r="M126" s="12"/>
      <c r="N126" s="12"/>
      <c r="O126" s="12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65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ht="14.1">
      <c r="A127" s="11"/>
      <c r="B127" s="11"/>
      <c r="C127" s="11"/>
      <c r="D127" s="11"/>
      <c r="E127" s="66"/>
      <c r="F127" s="11"/>
      <c r="G127" s="11"/>
      <c r="H127" s="11"/>
      <c r="I127" s="12"/>
      <c r="J127" s="12"/>
      <c r="K127" s="12"/>
      <c r="L127" s="12"/>
      <c r="M127" s="12"/>
      <c r="N127" s="12"/>
      <c r="O127" s="12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65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ht="14.1">
      <c r="A128" s="11"/>
      <c r="B128" s="11"/>
      <c r="C128" s="11"/>
      <c r="D128" s="11"/>
      <c r="E128" s="66"/>
      <c r="F128" s="11"/>
      <c r="G128" s="11"/>
      <c r="H128" s="11"/>
      <c r="I128" s="12"/>
      <c r="J128" s="12"/>
      <c r="K128" s="12"/>
      <c r="L128" s="12"/>
      <c r="M128" s="12"/>
      <c r="N128" s="12"/>
      <c r="O128" s="12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65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ht="14.1">
      <c r="A129" s="11"/>
      <c r="B129" s="11"/>
      <c r="C129" s="11"/>
      <c r="D129" s="11"/>
      <c r="E129" s="66"/>
      <c r="F129" s="11"/>
      <c r="G129" s="11"/>
      <c r="H129" s="11"/>
      <c r="I129" s="12"/>
      <c r="J129" s="12"/>
      <c r="K129" s="12"/>
      <c r="L129" s="12"/>
      <c r="M129" s="12"/>
      <c r="N129" s="12"/>
      <c r="O129" s="12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65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ht="14.1">
      <c r="A130" s="11"/>
      <c r="B130" s="11"/>
      <c r="C130" s="11"/>
      <c r="D130" s="11"/>
      <c r="E130" s="66"/>
      <c r="F130" s="11"/>
      <c r="G130" s="11"/>
      <c r="H130" s="11"/>
      <c r="I130" s="12"/>
      <c r="J130" s="12"/>
      <c r="K130" s="12"/>
      <c r="L130" s="12"/>
      <c r="M130" s="12"/>
      <c r="N130" s="12"/>
      <c r="O130" s="12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65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ht="14.1">
      <c r="A131" s="11"/>
      <c r="B131" s="11"/>
      <c r="C131" s="11"/>
      <c r="D131" s="11"/>
      <c r="E131" s="66"/>
      <c r="F131" s="11"/>
      <c r="G131" s="11"/>
      <c r="H131" s="11"/>
      <c r="I131" s="12"/>
      <c r="J131" s="12"/>
      <c r="K131" s="12"/>
      <c r="L131" s="12"/>
      <c r="M131" s="12"/>
      <c r="N131" s="12"/>
      <c r="O131" s="12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65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ht="14.1">
      <c r="A132" s="11"/>
      <c r="B132" s="11"/>
      <c r="C132" s="11"/>
      <c r="D132" s="11"/>
      <c r="E132" s="66"/>
      <c r="F132" s="11"/>
      <c r="G132" s="11"/>
      <c r="H132" s="11"/>
      <c r="I132" s="12"/>
      <c r="J132" s="12"/>
      <c r="K132" s="12"/>
      <c r="L132" s="12"/>
      <c r="M132" s="12"/>
      <c r="N132" s="12"/>
      <c r="O132" s="12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65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ht="14.1">
      <c r="A133" s="11"/>
      <c r="B133" s="11"/>
      <c r="C133" s="11"/>
      <c r="D133" s="11"/>
      <c r="E133" s="66"/>
      <c r="F133" s="11"/>
      <c r="G133" s="11"/>
      <c r="H133" s="11"/>
      <c r="I133" s="12"/>
      <c r="J133" s="12"/>
      <c r="K133" s="12"/>
      <c r="L133" s="12"/>
      <c r="M133" s="12"/>
      <c r="N133" s="12"/>
      <c r="O133" s="12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65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ht="14.1">
      <c r="A134" s="11"/>
      <c r="B134" s="11"/>
      <c r="C134" s="11"/>
      <c r="D134" s="11"/>
      <c r="E134" s="66"/>
      <c r="F134" s="11"/>
      <c r="G134" s="11"/>
      <c r="H134" s="11"/>
      <c r="I134" s="12"/>
      <c r="J134" s="12"/>
      <c r="K134" s="12"/>
      <c r="L134" s="12"/>
      <c r="M134" s="12"/>
      <c r="N134" s="12"/>
      <c r="O134" s="12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65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ht="14.1">
      <c r="A135" s="11"/>
      <c r="B135" s="11"/>
      <c r="C135" s="11"/>
      <c r="D135" s="11"/>
      <c r="E135" s="66"/>
      <c r="F135" s="11"/>
      <c r="G135" s="11"/>
      <c r="H135" s="11"/>
      <c r="I135" s="12"/>
      <c r="J135" s="12"/>
      <c r="K135" s="12"/>
      <c r="L135" s="12"/>
      <c r="M135" s="12"/>
      <c r="N135" s="12"/>
      <c r="O135" s="12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65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ht="14.1">
      <c r="A136" s="11"/>
      <c r="B136" s="11"/>
      <c r="C136" s="11"/>
      <c r="D136" s="11"/>
      <c r="E136" s="66"/>
      <c r="F136" s="11"/>
      <c r="G136" s="11"/>
      <c r="H136" s="11"/>
      <c r="I136" s="12"/>
      <c r="J136" s="12"/>
      <c r="K136" s="12"/>
      <c r="L136" s="12"/>
      <c r="M136" s="12"/>
      <c r="N136" s="12"/>
      <c r="O136" s="12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65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ht="14.1">
      <c r="A137" s="11"/>
      <c r="B137" s="11"/>
      <c r="C137" s="11"/>
      <c r="D137" s="11"/>
      <c r="E137" s="66"/>
      <c r="F137" s="11"/>
      <c r="G137" s="11"/>
      <c r="H137" s="11"/>
      <c r="I137" s="12"/>
      <c r="J137" s="12"/>
      <c r="K137" s="12"/>
      <c r="L137" s="12"/>
      <c r="M137" s="12"/>
      <c r="N137" s="12"/>
      <c r="O137" s="12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65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ht="14.1">
      <c r="A138" s="11"/>
      <c r="B138" s="11"/>
      <c r="C138" s="11"/>
      <c r="D138" s="11"/>
      <c r="E138" s="66"/>
      <c r="F138" s="11"/>
      <c r="G138" s="11"/>
      <c r="H138" s="11"/>
      <c r="I138" s="12"/>
      <c r="J138" s="12"/>
      <c r="K138" s="12"/>
      <c r="L138" s="12"/>
      <c r="M138" s="12"/>
      <c r="N138" s="12"/>
      <c r="O138" s="12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65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ht="14.1">
      <c r="A139" s="11"/>
      <c r="B139" s="11"/>
      <c r="C139" s="11"/>
      <c r="D139" s="11"/>
      <c r="E139" s="66"/>
      <c r="F139" s="11"/>
      <c r="G139" s="11"/>
      <c r="H139" s="11"/>
      <c r="I139" s="12"/>
      <c r="J139" s="12"/>
      <c r="K139" s="12"/>
      <c r="L139" s="12"/>
      <c r="M139" s="12"/>
      <c r="N139" s="12"/>
      <c r="O139" s="12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65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ht="14.1">
      <c r="A140" s="11"/>
      <c r="B140" s="11"/>
      <c r="C140" s="11"/>
      <c r="D140" s="11"/>
      <c r="E140" s="66"/>
      <c r="F140" s="11"/>
      <c r="G140" s="11"/>
      <c r="H140" s="11"/>
      <c r="I140" s="12"/>
      <c r="J140" s="12"/>
      <c r="K140" s="12"/>
      <c r="L140" s="12"/>
      <c r="M140" s="12"/>
      <c r="N140" s="12"/>
      <c r="O140" s="12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65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ht="14.1">
      <c r="A141" s="11"/>
      <c r="B141" s="11"/>
      <c r="C141" s="11"/>
      <c r="D141" s="11"/>
      <c r="E141" s="66"/>
      <c r="F141" s="11"/>
      <c r="G141" s="11"/>
      <c r="H141" s="11"/>
      <c r="I141" s="12"/>
      <c r="J141" s="12"/>
      <c r="K141" s="12"/>
      <c r="L141" s="12"/>
      <c r="M141" s="12"/>
      <c r="N141" s="12"/>
      <c r="O141" s="12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65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ht="14.1">
      <c r="A142" s="11"/>
      <c r="B142" s="11"/>
      <c r="C142" s="11"/>
      <c r="D142" s="11"/>
      <c r="E142" s="66"/>
      <c r="F142" s="11"/>
      <c r="G142" s="11"/>
      <c r="H142" s="11"/>
      <c r="I142" s="12"/>
      <c r="J142" s="12"/>
      <c r="K142" s="12"/>
      <c r="L142" s="12"/>
      <c r="M142" s="12"/>
      <c r="N142" s="12"/>
      <c r="O142" s="12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65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ht="14.1">
      <c r="A143" s="11"/>
      <c r="B143" s="11"/>
      <c r="C143" s="11"/>
      <c r="D143" s="11"/>
      <c r="E143" s="66"/>
      <c r="F143" s="11"/>
      <c r="G143" s="11"/>
      <c r="H143" s="11"/>
      <c r="I143" s="12"/>
      <c r="J143" s="12"/>
      <c r="K143" s="12"/>
      <c r="L143" s="12"/>
      <c r="M143" s="12"/>
      <c r="N143" s="12"/>
      <c r="O143" s="12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65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ht="14.1">
      <c r="A144" s="11"/>
      <c r="B144" s="11"/>
      <c r="C144" s="11"/>
      <c r="D144" s="11"/>
      <c r="E144" s="66"/>
      <c r="F144" s="11"/>
      <c r="G144" s="11"/>
      <c r="H144" s="11"/>
      <c r="I144" s="12"/>
      <c r="J144" s="12"/>
      <c r="K144" s="12"/>
      <c r="L144" s="12"/>
      <c r="M144" s="12"/>
      <c r="N144" s="12"/>
      <c r="O144" s="12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65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ht="14.1">
      <c r="A145" s="11"/>
      <c r="B145" s="11"/>
      <c r="C145" s="11"/>
      <c r="D145" s="11"/>
      <c r="E145" s="66"/>
      <c r="F145" s="11"/>
      <c r="G145" s="11"/>
      <c r="H145" s="11"/>
      <c r="I145" s="12"/>
      <c r="J145" s="12"/>
      <c r="K145" s="12"/>
      <c r="L145" s="12"/>
      <c r="M145" s="12"/>
      <c r="N145" s="12"/>
      <c r="O145" s="12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65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ht="14.1">
      <c r="A146" s="11"/>
      <c r="B146" s="11"/>
      <c r="C146" s="11"/>
      <c r="D146" s="11"/>
      <c r="E146" s="66"/>
      <c r="F146" s="11"/>
      <c r="G146" s="11"/>
      <c r="H146" s="11"/>
      <c r="I146" s="12"/>
      <c r="J146" s="12"/>
      <c r="K146" s="12"/>
      <c r="L146" s="12"/>
      <c r="M146" s="12"/>
      <c r="N146" s="12"/>
      <c r="O146" s="12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65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 spans="1:35" ht="14.1">
      <c r="A147" s="11"/>
      <c r="B147" s="11"/>
      <c r="C147" s="11"/>
      <c r="D147" s="11"/>
      <c r="E147" s="66"/>
      <c r="F147" s="11"/>
      <c r="G147" s="11"/>
      <c r="H147" s="11"/>
      <c r="I147" s="12"/>
      <c r="J147" s="12"/>
      <c r="K147" s="12"/>
      <c r="L147" s="12"/>
      <c r="M147" s="12"/>
      <c r="N147" s="12"/>
      <c r="O147" s="12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65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ht="14.1">
      <c r="A148" s="11"/>
      <c r="B148" s="11"/>
      <c r="C148" s="11"/>
      <c r="D148" s="11"/>
      <c r="E148" s="66"/>
      <c r="F148" s="11"/>
      <c r="G148" s="11"/>
      <c r="H148" s="11"/>
      <c r="I148" s="12"/>
      <c r="J148" s="12"/>
      <c r="K148" s="12"/>
      <c r="L148" s="12"/>
      <c r="M148" s="12"/>
      <c r="N148" s="12"/>
      <c r="O148" s="12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65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49" spans="1:35" ht="14.1">
      <c r="A149" s="11"/>
      <c r="B149" s="11"/>
      <c r="C149" s="11"/>
      <c r="D149" s="11"/>
      <c r="E149" s="66"/>
      <c r="F149" s="11"/>
      <c r="G149" s="11"/>
      <c r="H149" s="11"/>
      <c r="I149" s="12"/>
      <c r="J149" s="12"/>
      <c r="K149" s="12"/>
      <c r="L149" s="12"/>
      <c r="M149" s="12"/>
      <c r="N149" s="12"/>
      <c r="O149" s="12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65"/>
      <c r="AA149" s="11"/>
      <c r="AB149" s="11"/>
      <c r="AC149" s="11"/>
      <c r="AD149" s="11"/>
      <c r="AE149" s="11"/>
      <c r="AF149" s="11"/>
      <c r="AG149" s="11"/>
      <c r="AH149" s="11"/>
      <c r="AI149" s="11"/>
    </row>
    <row r="150" spans="1:35" ht="14.1">
      <c r="A150" s="11"/>
      <c r="B150" s="11"/>
      <c r="C150" s="11"/>
      <c r="D150" s="11"/>
      <c r="E150" s="66"/>
      <c r="F150" s="11"/>
      <c r="G150" s="11"/>
      <c r="H150" s="11"/>
      <c r="I150" s="12"/>
      <c r="J150" s="12"/>
      <c r="K150" s="12"/>
      <c r="L150" s="12"/>
      <c r="M150" s="12"/>
      <c r="N150" s="12"/>
      <c r="O150" s="12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65"/>
      <c r="AA150" s="11"/>
      <c r="AB150" s="11"/>
      <c r="AC150" s="11"/>
      <c r="AD150" s="11"/>
      <c r="AE150" s="11"/>
      <c r="AF150" s="11"/>
      <c r="AG150" s="11"/>
      <c r="AH150" s="11"/>
      <c r="AI150" s="11"/>
    </row>
    <row r="151" spans="1:35" ht="14.1">
      <c r="A151" s="11"/>
      <c r="B151" s="11"/>
      <c r="C151" s="11"/>
      <c r="D151" s="11"/>
      <c r="E151" s="66"/>
      <c r="F151" s="11"/>
      <c r="G151" s="11"/>
      <c r="H151" s="11"/>
      <c r="I151" s="12"/>
      <c r="J151" s="12"/>
      <c r="K151" s="12"/>
      <c r="L151" s="12"/>
      <c r="M151" s="12"/>
      <c r="N151" s="12"/>
      <c r="O151" s="12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65"/>
      <c r="AA151" s="11"/>
      <c r="AB151" s="11"/>
      <c r="AC151" s="11"/>
      <c r="AD151" s="11"/>
      <c r="AE151" s="11"/>
      <c r="AF151" s="11"/>
      <c r="AG151" s="11"/>
      <c r="AH151" s="11"/>
      <c r="AI151" s="11"/>
    </row>
    <row r="152" spans="1:35" ht="14.1">
      <c r="A152" s="11"/>
      <c r="B152" s="11"/>
      <c r="C152" s="11"/>
      <c r="D152" s="11"/>
      <c r="E152" s="66"/>
      <c r="F152" s="11"/>
      <c r="G152" s="11"/>
      <c r="H152" s="11"/>
      <c r="I152" s="12"/>
      <c r="J152" s="12"/>
      <c r="K152" s="12"/>
      <c r="L152" s="12"/>
      <c r="M152" s="12"/>
      <c r="N152" s="12"/>
      <c r="O152" s="12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65"/>
      <c r="AA152" s="11"/>
      <c r="AB152" s="11"/>
      <c r="AC152" s="11"/>
      <c r="AD152" s="11"/>
      <c r="AE152" s="11"/>
      <c r="AF152" s="11"/>
      <c r="AG152" s="11"/>
      <c r="AH152" s="11"/>
      <c r="AI152" s="11"/>
    </row>
    <row r="153" spans="1:35" ht="14.1">
      <c r="A153" s="11"/>
      <c r="B153" s="11"/>
      <c r="C153" s="11"/>
      <c r="D153" s="11"/>
      <c r="E153" s="66"/>
      <c r="F153" s="11"/>
      <c r="G153" s="11"/>
      <c r="H153" s="11"/>
      <c r="I153" s="12"/>
      <c r="J153" s="12"/>
      <c r="K153" s="12"/>
      <c r="L153" s="12"/>
      <c r="M153" s="12"/>
      <c r="N153" s="12"/>
      <c r="O153" s="12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65"/>
      <c r="AA153" s="11"/>
      <c r="AB153" s="11"/>
      <c r="AC153" s="11"/>
      <c r="AD153" s="11"/>
      <c r="AE153" s="11"/>
      <c r="AF153" s="11"/>
      <c r="AG153" s="11"/>
      <c r="AH153" s="11"/>
      <c r="AI153" s="11"/>
    </row>
    <row r="154" spans="1:35" ht="14.1">
      <c r="A154" s="11"/>
      <c r="B154" s="11"/>
      <c r="C154" s="11"/>
      <c r="D154" s="11"/>
      <c r="E154" s="66"/>
      <c r="F154" s="11"/>
      <c r="G154" s="11"/>
      <c r="H154" s="11"/>
      <c r="I154" s="12"/>
      <c r="J154" s="12"/>
      <c r="K154" s="12"/>
      <c r="L154" s="12"/>
      <c r="M154" s="12"/>
      <c r="N154" s="12"/>
      <c r="O154" s="12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65"/>
      <c r="AA154" s="11"/>
      <c r="AB154" s="11"/>
      <c r="AC154" s="11"/>
      <c r="AD154" s="11"/>
      <c r="AE154" s="11"/>
      <c r="AF154" s="11"/>
      <c r="AG154" s="11"/>
      <c r="AH154" s="11"/>
      <c r="AI154" s="11"/>
    </row>
    <row r="155" spans="1:35" ht="14.1">
      <c r="A155" s="11"/>
      <c r="B155" s="11"/>
      <c r="C155" s="11"/>
      <c r="D155" s="11"/>
      <c r="E155" s="66"/>
      <c r="F155" s="11"/>
      <c r="G155" s="11"/>
      <c r="H155" s="11"/>
      <c r="I155" s="12"/>
      <c r="J155" s="12"/>
      <c r="K155" s="12"/>
      <c r="L155" s="12"/>
      <c r="M155" s="12"/>
      <c r="N155" s="12"/>
      <c r="O155" s="12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65"/>
      <c r="AA155" s="11"/>
      <c r="AB155" s="11"/>
      <c r="AC155" s="11"/>
      <c r="AD155" s="11"/>
      <c r="AE155" s="11"/>
      <c r="AF155" s="11"/>
      <c r="AG155" s="11"/>
      <c r="AH155" s="11"/>
      <c r="AI155" s="11"/>
    </row>
    <row r="156" spans="1:35" ht="14.1">
      <c r="A156" s="11"/>
      <c r="B156" s="11"/>
      <c r="C156" s="11"/>
      <c r="D156" s="11"/>
      <c r="E156" s="66"/>
      <c r="F156" s="11"/>
      <c r="G156" s="11"/>
      <c r="H156" s="11"/>
      <c r="I156" s="12"/>
      <c r="J156" s="12"/>
      <c r="K156" s="12"/>
      <c r="L156" s="12"/>
      <c r="M156" s="12"/>
      <c r="N156" s="12"/>
      <c r="O156" s="12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65"/>
      <c r="AA156" s="11"/>
      <c r="AB156" s="11"/>
      <c r="AC156" s="11"/>
      <c r="AD156" s="11"/>
      <c r="AE156" s="11"/>
      <c r="AF156" s="11"/>
      <c r="AG156" s="11"/>
      <c r="AH156" s="11"/>
      <c r="AI156" s="11"/>
    </row>
    <row r="157" spans="1:35" ht="14.1">
      <c r="A157" s="11"/>
      <c r="B157" s="11"/>
      <c r="C157" s="11"/>
      <c r="D157" s="11"/>
      <c r="E157" s="66"/>
      <c r="F157" s="11"/>
      <c r="G157" s="11"/>
      <c r="H157" s="11"/>
      <c r="I157" s="12"/>
      <c r="J157" s="12"/>
      <c r="K157" s="12"/>
      <c r="L157" s="12"/>
      <c r="M157" s="12"/>
      <c r="N157" s="12"/>
      <c r="O157" s="12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65"/>
      <c r="AA157" s="11"/>
      <c r="AB157" s="11"/>
      <c r="AC157" s="11"/>
      <c r="AD157" s="11"/>
      <c r="AE157" s="11"/>
      <c r="AF157" s="11"/>
      <c r="AG157" s="11"/>
      <c r="AH157" s="11"/>
      <c r="AI157" s="11"/>
    </row>
    <row r="158" spans="1:35" ht="14.1">
      <c r="A158" s="11"/>
      <c r="B158" s="11"/>
      <c r="C158" s="11"/>
      <c r="D158" s="11"/>
      <c r="E158" s="66"/>
      <c r="F158" s="11"/>
      <c r="G158" s="11"/>
      <c r="H158" s="11"/>
      <c r="I158" s="12"/>
      <c r="J158" s="12"/>
      <c r="K158" s="12"/>
      <c r="L158" s="12"/>
      <c r="M158" s="12"/>
      <c r="N158" s="12"/>
      <c r="O158" s="12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65"/>
      <c r="AA158" s="11"/>
      <c r="AB158" s="11"/>
      <c r="AC158" s="11"/>
      <c r="AD158" s="11"/>
      <c r="AE158" s="11"/>
      <c r="AF158" s="11"/>
      <c r="AG158" s="11"/>
      <c r="AH158" s="11"/>
      <c r="AI158" s="11"/>
    </row>
    <row r="159" spans="1:35" ht="14.1">
      <c r="A159" s="11"/>
      <c r="B159" s="11"/>
      <c r="C159" s="11"/>
      <c r="D159" s="11"/>
      <c r="E159" s="66"/>
      <c r="F159" s="11"/>
      <c r="G159" s="11"/>
      <c r="H159" s="11"/>
      <c r="I159" s="12"/>
      <c r="J159" s="12"/>
      <c r="K159" s="12"/>
      <c r="L159" s="12"/>
      <c r="M159" s="12"/>
      <c r="N159" s="12"/>
      <c r="O159" s="12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65"/>
      <c r="AA159" s="11"/>
      <c r="AB159" s="11"/>
      <c r="AC159" s="11"/>
      <c r="AD159" s="11"/>
      <c r="AE159" s="11"/>
      <c r="AF159" s="11"/>
      <c r="AG159" s="11"/>
      <c r="AH159" s="11"/>
      <c r="AI159" s="11"/>
    </row>
    <row r="160" spans="1:35" ht="14.1">
      <c r="A160" s="11"/>
      <c r="B160" s="11"/>
      <c r="C160" s="11"/>
      <c r="D160" s="11"/>
      <c r="E160" s="66"/>
      <c r="F160" s="11"/>
      <c r="G160" s="11"/>
      <c r="H160" s="11"/>
      <c r="I160" s="12"/>
      <c r="J160" s="12"/>
      <c r="K160" s="12"/>
      <c r="L160" s="12"/>
      <c r="M160" s="12"/>
      <c r="N160" s="12"/>
      <c r="O160" s="12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65"/>
      <c r="AA160" s="11"/>
      <c r="AB160" s="11"/>
      <c r="AC160" s="11"/>
      <c r="AD160" s="11"/>
      <c r="AE160" s="11"/>
      <c r="AF160" s="11"/>
      <c r="AG160" s="11"/>
      <c r="AH160" s="11"/>
      <c r="AI160" s="11"/>
    </row>
    <row r="161" spans="1:35" ht="14.1">
      <c r="A161" s="11"/>
      <c r="B161" s="11"/>
      <c r="C161" s="11"/>
      <c r="D161" s="11"/>
      <c r="E161" s="66"/>
      <c r="F161" s="11"/>
      <c r="G161" s="11"/>
      <c r="H161" s="11"/>
      <c r="I161" s="12"/>
      <c r="J161" s="12"/>
      <c r="K161" s="12"/>
      <c r="L161" s="12"/>
      <c r="M161" s="12"/>
      <c r="N161" s="12"/>
      <c r="O161" s="12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65"/>
      <c r="AA161" s="11"/>
      <c r="AB161" s="11"/>
      <c r="AC161" s="11"/>
      <c r="AD161" s="11"/>
      <c r="AE161" s="11"/>
      <c r="AF161" s="11"/>
      <c r="AG161" s="11"/>
      <c r="AH161" s="11"/>
      <c r="AI161" s="11"/>
    </row>
    <row r="162" spans="1:35" ht="14.1">
      <c r="A162" s="11"/>
      <c r="B162" s="11"/>
      <c r="C162" s="11"/>
      <c r="D162" s="11"/>
      <c r="E162" s="66"/>
      <c r="F162" s="11"/>
      <c r="G162" s="11"/>
      <c r="H162" s="11"/>
      <c r="I162" s="12"/>
      <c r="J162" s="12"/>
      <c r="K162" s="12"/>
      <c r="L162" s="12"/>
      <c r="M162" s="12"/>
      <c r="N162" s="12"/>
      <c r="O162" s="12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65"/>
      <c r="AA162" s="11"/>
      <c r="AB162" s="11"/>
      <c r="AC162" s="11"/>
      <c r="AD162" s="11"/>
      <c r="AE162" s="11"/>
      <c r="AF162" s="11"/>
      <c r="AG162" s="11"/>
      <c r="AH162" s="11"/>
      <c r="AI162" s="11"/>
    </row>
    <row r="163" spans="1:35" ht="14.1">
      <c r="A163" s="11"/>
      <c r="B163" s="11"/>
      <c r="C163" s="11"/>
      <c r="D163" s="11"/>
      <c r="E163" s="66"/>
      <c r="F163" s="11"/>
      <c r="G163" s="11"/>
      <c r="H163" s="11"/>
      <c r="I163" s="12"/>
      <c r="J163" s="12"/>
      <c r="K163" s="12"/>
      <c r="L163" s="12"/>
      <c r="M163" s="12"/>
      <c r="N163" s="12"/>
      <c r="O163" s="12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65"/>
      <c r="AA163" s="11"/>
      <c r="AB163" s="11"/>
      <c r="AC163" s="11"/>
      <c r="AD163" s="11"/>
      <c r="AE163" s="11"/>
      <c r="AF163" s="11"/>
      <c r="AG163" s="11"/>
      <c r="AH163" s="11"/>
      <c r="AI163" s="11"/>
    </row>
    <row r="164" spans="1:35" ht="14.1">
      <c r="A164" s="11"/>
      <c r="B164" s="11"/>
      <c r="C164" s="11"/>
      <c r="D164" s="11"/>
      <c r="E164" s="66"/>
      <c r="F164" s="11"/>
      <c r="G164" s="11"/>
      <c r="H164" s="11"/>
      <c r="I164" s="12"/>
      <c r="J164" s="12"/>
      <c r="K164" s="12"/>
      <c r="L164" s="12"/>
      <c r="M164" s="12"/>
      <c r="N164" s="12"/>
      <c r="O164" s="12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65"/>
      <c r="AA164" s="11"/>
      <c r="AB164" s="11"/>
      <c r="AC164" s="11"/>
      <c r="AD164" s="11"/>
      <c r="AE164" s="11"/>
      <c r="AF164" s="11"/>
      <c r="AG164" s="11"/>
      <c r="AH164" s="11"/>
      <c r="AI164" s="11"/>
    </row>
    <row r="165" spans="1:35" ht="14.1">
      <c r="A165" s="11"/>
      <c r="B165" s="11"/>
      <c r="C165" s="11"/>
      <c r="D165" s="11"/>
      <c r="E165" s="66"/>
      <c r="F165" s="11"/>
      <c r="G165" s="11"/>
      <c r="H165" s="11"/>
      <c r="I165" s="12"/>
      <c r="J165" s="12"/>
      <c r="K165" s="12"/>
      <c r="L165" s="12"/>
      <c r="M165" s="12"/>
      <c r="N165" s="12"/>
      <c r="O165" s="12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65"/>
      <c r="AA165" s="11"/>
      <c r="AB165" s="11"/>
      <c r="AC165" s="11"/>
      <c r="AD165" s="11"/>
      <c r="AE165" s="11"/>
      <c r="AF165" s="11"/>
      <c r="AG165" s="11"/>
      <c r="AH165" s="11"/>
      <c r="AI165" s="11"/>
    </row>
    <row r="166" spans="1:35" ht="14.1">
      <c r="A166" s="11"/>
      <c r="B166" s="11"/>
      <c r="C166" s="11"/>
      <c r="D166" s="11"/>
      <c r="E166" s="66"/>
      <c r="F166" s="11"/>
      <c r="G166" s="11"/>
      <c r="H166" s="11"/>
      <c r="I166" s="12"/>
      <c r="J166" s="12"/>
      <c r="K166" s="12"/>
      <c r="L166" s="12"/>
      <c r="M166" s="12"/>
      <c r="N166" s="12"/>
      <c r="O166" s="12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65"/>
      <c r="AA166" s="11"/>
      <c r="AB166" s="11"/>
      <c r="AC166" s="11"/>
      <c r="AD166" s="11"/>
      <c r="AE166" s="11"/>
      <c r="AF166" s="11"/>
      <c r="AG166" s="11"/>
      <c r="AH166" s="11"/>
      <c r="AI166" s="11"/>
    </row>
    <row r="167" spans="1:35" ht="14.1">
      <c r="A167" s="11"/>
      <c r="B167" s="11"/>
      <c r="C167" s="11"/>
      <c r="D167" s="11"/>
      <c r="E167" s="66"/>
      <c r="F167" s="11"/>
      <c r="G167" s="11"/>
      <c r="H167" s="11"/>
      <c r="I167" s="12"/>
      <c r="J167" s="12"/>
      <c r="K167" s="12"/>
      <c r="L167" s="12"/>
      <c r="M167" s="12"/>
      <c r="N167" s="12"/>
      <c r="O167" s="12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65"/>
      <c r="AA167" s="11"/>
      <c r="AB167" s="11"/>
      <c r="AC167" s="11"/>
      <c r="AD167" s="11"/>
      <c r="AE167" s="11"/>
      <c r="AF167" s="11"/>
      <c r="AG167" s="11"/>
      <c r="AH167" s="11"/>
      <c r="AI167" s="11"/>
    </row>
    <row r="168" spans="1:35" ht="14.1">
      <c r="A168" s="11"/>
      <c r="B168" s="11"/>
      <c r="C168" s="11"/>
      <c r="D168" s="11"/>
      <c r="E168" s="66"/>
      <c r="F168" s="11"/>
      <c r="G168" s="11"/>
      <c r="H168" s="11"/>
      <c r="I168" s="12"/>
      <c r="J168" s="12"/>
      <c r="K168" s="12"/>
      <c r="L168" s="12"/>
      <c r="M168" s="12"/>
      <c r="N168" s="12"/>
      <c r="O168" s="12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65"/>
      <c r="AA168" s="11"/>
      <c r="AB168" s="11"/>
      <c r="AC168" s="11"/>
      <c r="AD168" s="11"/>
      <c r="AE168" s="11"/>
      <c r="AF168" s="11"/>
      <c r="AG168" s="11"/>
      <c r="AH168" s="11"/>
      <c r="AI168" s="11"/>
    </row>
    <row r="169" spans="1:35" ht="14.1">
      <c r="A169" s="11"/>
      <c r="B169" s="11"/>
      <c r="C169" s="11"/>
      <c r="D169" s="11"/>
      <c r="E169" s="66"/>
      <c r="F169" s="11"/>
      <c r="G169" s="11"/>
      <c r="H169" s="11"/>
      <c r="I169" s="12"/>
      <c r="J169" s="12"/>
      <c r="K169" s="12"/>
      <c r="L169" s="12"/>
      <c r="M169" s="12"/>
      <c r="N169" s="12"/>
      <c r="O169" s="12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65"/>
      <c r="AA169" s="11"/>
      <c r="AB169" s="11"/>
      <c r="AC169" s="11"/>
      <c r="AD169" s="11"/>
      <c r="AE169" s="11"/>
      <c r="AF169" s="11"/>
      <c r="AG169" s="11"/>
      <c r="AH169" s="11"/>
      <c r="AI169" s="11"/>
    </row>
    <row r="170" spans="1:35" ht="14.1">
      <c r="A170" s="11"/>
      <c r="B170" s="11"/>
      <c r="C170" s="11"/>
      <c r="D170" s="11"/>
      <c r="E170" s="66"/>
      <c r="F170" s="11"/>
      <c r="G170" s="11"/>
      <c r="H170" s="11"/>
      <c r="I170" s="12"/>
      <c r="J170" s="12"/>
      <c r="K170" s="12"/>
      <c r="L170" s="12"/>
      <c r="M170" s="12"/>
      <c r="N170" s="12"/>
      <c r="O170" s="12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65"/>
      <c r="AA170" s="11"/>
      <c r="AB170" s="11"/>
      <c r="AC170" s="11"/>
      <c r="AD170" s="11"/>
      <c r="AE170" s="11"/>
      <c r="AF170" s="11"/>
      <c r="AG170" s="11"/>
      <c r="AH170" s="11"/>
      <c r="AI170" s="11"/>
    </row>
    <row r="171" spans="1:35" ht="14.1">
      <c r="A171" s="11"/>
      <c r="B171" s="11"/>
      <c r="C171" s="11"/>
      <c r="D171" s="11"/>
      <c r="E171" s="66"/>
      <c r="F171" s="11"/>
      <c r="G171" s="11"/>
      <c r="H171" s="11"/>
      <c r="I171" s="12"/>
      <c r="J171" s="12"/>
      <c r="K171" s="12"/>
      <c r="L171" s="12"/>
      <c r="M171" s="12"/>
      <c r="N171" s="12"/>
      <c r="O171" s="12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65"/>
      <c r="AA171" s="11"/>
      <c r="AB171" s="11"/>
      <c r="AC171" s="11"/>
      <c r="AD171" s="11"/>
      <c r="AE171" s="11"/>
      <c r="AF171" s="11"/>
      <c r="AG171" s="11"/>
      <c r="AH171" s="11"/>
      <c r="AI171" s="11"/>
    </row>
    <row r="172" spans="1:35" ht="14.1">
      <c r="A172" s="11"/>
      <c r="B172" s="11"/>
      <c r="C172" s="11"/>
      <c r="D172" s="11"/>
      <c r="E172" s="66"/>
      <c r="F172" s="11"/>
      <c r="G172" s="11"/>
      <c r="H172" s="11"/>
      <c r="I172" s="12"/>
      <c r="J172" s="12"/>
      <c r="K172" s="12"/>
      <c r="L172" s="12"/>
      <c r="M172" s="12"/>
      <c r="N172" s="12"/>
      <c r="O172" s="12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65"/>
      <c r="AA172" s="11"/>
      <c r="AB172" s="11"/>
      <c r="AC172" s="11"/>
      <c r="AD172" s="11"/>
      <c r="AE172" s="11"/>
      <c r="AF172" s="11"/>
      <c r="AG172" s="11"/>
      <c r="AH172" s="11"/>
      <c r="AI172" s="11"/>
    </row>
    <row r="173" spans="1:35" ht="14.1">
      <c r="A173" s="11"/>
      <c r="B173" s="11"/>
      <c r="C173" s="11"/>
      <c r="D173" s="11"/>
      <c r="E173" s="66"/>
      <c r="F173" s="11"/>
      <c r="G173" s="11"/>
      <c r="H173" s="11"/>
      <c r="I173" s="12"/>
      <c r="J173" s="12"/>
      <c r="K173" s="12"/>
      <c r="L173" s="12"/>
      <c r="M173" s="12"/>
      <c r="N173" s="12"/>
      <c r="O173" s="12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65"/>
      <c r="AA173" s="11"/>
      <c r="AB173" s="11"/>
      <c r="AC173" s="11"/>
      <c r="AD173" s="11"/>
      <c r="AE173" s="11"/>
      <c r="AF173" s="11"/>
      <c r="AG173" s="11"/>
      <c r="AH173" s="11"/>
      <c r="AI173" s="11"/>
    </row>
    <row r="174" spans="1:35" ht="14.1">
      <c r="A174" s="11"/>
      <c r="B174" s="11"/>
      <c r="C174" s="11"/>
      <c r="D174" s="11"/>
      <c r="E174" s="66"/>
      <c r="F174" s="11"/>
      <c r="G174" s="11"/>
      <c r="H174" s="11"/>
      <c r="I174" s="12"/>
      <c r="J174" s="12"/>
      <c r="K174" s="12"/>
      <c r="L174" s="12"/>
      <c r="M174" s="12"/>
      <c r="N174" s="12"/>
      <c r="O174" s="12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65"/>
      <c r="AA174" s="11"/>
      <c r="AB174" s="11"/>
      <c r="AC174" s="11"/>
      <c r="AD174" s="11"/>
      <c r="AE174" s="11"/>
      <c r="AF174" s="11"/>
      <c r="AG174" s="11"/>
      <c r="AH174" s="11"/>
      <c r="AI174" s="11"/>
    </row>
    <row r="175" spans="1:35" ht="14.1">
      <c r="A175" s="11"/>
      <c r="B175" s="11"/>
      <c r="C175" s="11"/>
      <c r="D175" s="11"/>
      <c r="E175" s="66"/>
      <c r="F175" s="11"/>
      <c r="G175" s="11"/>
      <c r="H175" s="11"/>
      <c r="I175" s="12"/>
      <c r="J175" s="12"/>
      <c r="K175" s="12"/>
      <c r="L175" s="12"/>
      <c r="M175" s="12"/>
      <c r="N175" s="12"/>
      <c r="O175" s="12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65"/>
      <c r="AA175" s="11"/>
      <c r="AB175" s="11"/>
      <c r="AC175" s="11"/>
      <c r="AD175" s="11"/>
      <c r="AE175" s="11"/>
      <c r="AF175" s="11"/>
      <c r="AG175" s="11"/>
      <c r="AH175" s="11"/>
      <c r="AI175" s="11"/>
    </row>
    <row r="176" spans="1:35" ht="14.1">
      <c r="A176" s="11"/>
      <c r="B176" s="11"/>
      <c r="C176" s="11"/>
      <c r="D176" s="11"/>
      <c r="E176" s="66"/>
      <c r="F176" s="11"/>
      <c r="G176" s="11"/>
      <c r="H176" s="11"/>
      <c r="I176" s="12"/>
      <c r="J176" s="12"/>
      <c r="K176" s="12"/>
      <c r="L176" s="12"/>
      <c r="M176" s="12"/>
      <c r="N176" s="12"/>
      <c r="O176" s="12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65"/>
      <c r="AA176" s="11"/>
      <c r="AB176" s="11"/>
      <c r="AC176" s="11"/>
      <c r="AD176" s="11"/>
      <c r="AE176" s="11"/>
      <c r="AF176" s="11"/>
      <c r="AG176" s="11"/>
      <c r="AH176" s="11"/>
      <c r="AI176" s="11"/>
    </row>
    <row r="177" spans="1:35" ht="14.1">
      <c r="A177" s="11"/>
      <c r="B177" s="11"/>
      <c r="C177" s="11"/>
      <c r="D177" s="11"/>
      <c r="E177" s="66"/>
      <c r="F177" s="11"/>
      <c r="G177" s="11"/>
      <c r="H177" s="11"/>
      <c r="I177" s="12"/>
      <c r="J177" s="12"/>
      <c r="K177" s="12"/>
      <c r="L177" s="12"/>
      <c r="M177" s="12"/>
      <c r="N177" s="12"/>
      <c r="O177" s="12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65"/>
      <c r="AA177" s="11"/>
      <c r="AB177" s="11"/>
      <c r="AC177" s="11"/>
      <c r="AD177" s="11"/>
      <c r="AE177" s="11"/>
      <c r="AF177" s="11"/>
      <c r="AG177" s="11"/>
      <c r="AH177" s="11"/>
      <c r="AI177" s="11"/>
    </row>
    <row r="178" spans="1:35" ht="14.1">
      <c r="A178" s="11"/>
      <c r="B178" s="11"/>
      <c r="C178" s="11"/>
      <c r="D178" s="11"/>
      <c r="E178" s="66"/>
      <c r="F178" s="11"/>
      <c r="G178" s="11"/>
      <c r="H178" s="11"/>
      <c r="I178" s="12"/>
      <c r="J178" s="12"/>
      <c r="K178" s="12"/>
      <c r="L178" s="12"/>
      <c r="M178" s="12"/>
      <c r="N178" s="12"/>
      <c r="O178" s="12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65"/>
      <c r="AA178" s="11"/>
      <c r="AB178" s="11"/>
      <c r="AC178" s="11"/>
      <c r="AD178" s="11"/>
      <c r="AE178" s="11"/>
      <c r="AF178" s="11"/>
      <c r="AG178" s="11"/>
      <c r="AH178" s="11"/>
      <c r="AI178" s="11"/>
    </row>
    <row r="179" spans="1:35" ht="14.1">
      <c r="A179" s="11"/>
      <c r="B179" s="11"/>
      <c r="C179" s="11"/>
      <c r="D179" s="11"/>
      <c r="E179" s="66"/>
      <c r="F179" s="11"/>
      <c r="G179" s="11"/>
      <c r="H179" s="11"/>
      <c r="I179" s="12"/>
      <c r="J179" s="12"/>
      <c r="K179" s="12"/>
      <c r="L179" s="12"/>
      <c r="M179" s="12"/>
      <c r="N179" s="12"/>
      <c r="O179" s="12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65"/>
      <c r="AA179" s="11"/>
      <c r="AB179" s="11"/>
      <c r="AC179" s="11"/>
      <c r="AD179" s="11"/>
      <c r="AE179" s="11"/>
      <c r="AF179" s="11"/>
      <c r="AG179" s="11"/>
      <c r="AH179" s="11"/>
      <c r="AI179" s="11"/>
    </row>
    <row r="180" spans="1:35" ht="14.1">
      <c r="A180" s="11"/>
      <c r="B180" s="11"/>
      <c r="C180" s="11"/>
      <c r="D180" s="11"/>
      <c r="E180" s="66"/>
      <c r="F180" s="11"/>
      <c r="G180" s="11"/>
      <c r="H180" s="11"/>
      <c r="I180" s="12"/>
      <c r="J180" s="12"/>
      <c r="K180" s="12"/>
      <c r="L180" s="12"/>
      <c r="M180" s="12"/>
      <c r="N180" s="12"/>
      <c r="O180" s="12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65"/>
      <c r="AA180" s="11"/>
      <c r="AB180" s="11"/>
      <c r="AC180" s="11"/>
      <c r="AD180" s="11"/>
      <c r="AE180" s="11"/>
      <c r="AF180" s="11"/>
      <c r="AG180" s="11"/>
      <c r="AH180" s="11"/>
      <c r="AI180" s="11"/>
    </row>
    <row r="181" spans="1:35" ht="14.1">
      <c r="A181" s="11"/>
      <c r="B181" s="11"/>
      <c r="C181" s="11"/>
      <c r="D181" s="11"/>
      <c r="E181" s="66"/>
      <c r="F181" s="11"/>
      <c r="G181" s="11"/>
      <c r="H181" s="11"/>
      <c r="I181" s="12"/>
      <c r="J181" s="12"/>
      <c r="K181" s="12"/>
      <c r="L181" s="12"/>
      <c r="M181" s="12"/>
      <c r="N181" s="12"/>
      <c r="O181" s="12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65"/>
      <c r="AA181" s="11"/>
      <c r="AB181" s="11"/>
      <c r="AC181" s="11"/>
      <c r="AD181" s="11"/>
      <c r="AE181" s="11"/>
      <c r="AF181" s="11"/>
      <c r="AG181" s="11"/>
      <c r="AH181" s="11"/>
      <c r="AI181" s="11"/>
    </row>
    <row r="182" spans="1:35" ht="14.1">
      <c r="A182" s="11"/>
      <c r="B182" s="11"/>
      <c r="C182" s="11"/>
      <c r="D182" s="11"/>
      <c r="E182" s="66"/>
      <c r="F182" s="11"/>
      <c r="G182" s="11"/>
      <c r="H182" s="11"/>
      <c r="I182" s="12"/>
      <c r="J182" s="12"/>
      <c r="K182" s="12"/>
      <c r="L182" s="12"/>
      <c r="M182" s="12"/>
      <c r="N182" s="12"/>
      <c r="O182" s="12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65"/>
      <c r="AA182" s="11"/>
      <c r="AB182" s="11"/>
      <c r="AC182" s="11"/>
      <c r="AD182" s="11"/>
      <c r="AE182" s="11"/>
      <c r="AF182" s="11"/>
      <c r="AG182" s="11"/>
      <c r="AH182" s="11"/>
      <c r="AI182" s="11"/>
    </row>
    <row r="183" spans="1:35" ht="14.1">
      <c r="A183" s="11"/>
      <c r="B183" s="11"/>
      <c r="C183" s="11"/>
      <c r="D183" s="11"/>
      <c r="E183" s="66"/>
      <c r="F183" s="11"/>
      <c r="G183" s="11"/>
      <c r="H183" s="11"/>
      <c r="I183" s="12"/>
      <c r="J183" s="12"/>
      <c r="K183" s="12"/>
      <c r="L183" s="12"/>
      <c r="M183" s="12"/>
      <c r="N183" s="12"/>
      <c r="O183" s="12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65"/>
      <c r="AA183" s="11"/>
      <c r="AB183" s="11"/>
      <c r="AC183" s="11"/>
      <c r="AD183" s="11"/>
      <c r="AE183" s="11"/>
      <c r="AF183" s="11"/>
      <c r="AG183" s="11"/>
      <c r="AH183" s="11"/>
      <c r="AI183" s="11"/>
    </row>
    <row r="184" spans="1:35" ht="14.1">
      <c r="A184" s="11"/>
      <c r="B184" s="11"/>
      <c r="C184" s="11"/>
      <c r="D184" s="11"/>
      <c r="E184" s="66"/>
      <c r="F184" s="11"/>
      <c r="G184" s="11"/>
      <c r="H184" s="11"/>
      <c r="I184" s="12"/>
      <c r="J184" s="12"/>
      <c r="K184" s="12"/>
      <c r="L184" s="12"/>
      <c r="M184" s="12"/>
      <c r="N184" s="12"/>
      <c r="O184" s="12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65"/>
      <c r="AA184" s="11"/>
      <c r="AB184" s="11"/>
      <c r="AC184" s="11"/>
      <c r="AD184" s="11"/>
      <c r="AE184" s="11"/>
      <c r="AF184" s="11"/>
      <c r="AG184" s="11"/>
      <c r="AH184" s="11"/>
      <c r="AI184" s="11"/>
    </row>
    <row r="185" spans="1:35" ht="14.1">
      <c r="A185" s="11"/>
      <c r="B185" s="11"/>
      <c r="C185" s="11"/>
      <c r="D185" s="11"/>
      <c r="E185" s="66"/>
      <c r="F185" s="11"/>
      <c r="G185" s="11"/>
      <c r="H185" s="11"/>
      <c r="I185" s="12"/>
      <c r="J185" s="12"/>
      <c r="K185" s="12"/>
      <c r="L185" s="12"/>
      <c r="M185" s="12"/>
      <c r="N185" s="12"/>
      <c r="O185" s="12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65"/>
      <c r="AA185" s="11"/>
      <c r="AB185" s="11"/>
      <c r="AC185" s="11"/>
      <c r="AD185" s="11"/>
      <c r="AE185" s="11"/>
      <c r="AF185" s="11"/>
      <c r="AG185" s="11"/>
      <c r="AH185" s="11"/>
      <c r="AI185" s="11"/>
    </row>
    <row r="186" spans="1:35" ht="14.1">
      <c r="A186" s="11"/>
      <c r="B186" s="11"/>
      <c r="C186" s="11"/>
      <c r="D186" s="11"/>
      <c r="E186" s="66"/>
      <c r="F186" s="11"/>
      <c r="G186" s="11"/>
      <c r="H186" s="11"/>
      <c r="I186" s="12"/>
      <c r="J186" s="12"/>
      <c r="K186" s="12"/>
      <c r="L186" s="12"/>
      <c r="M186" s="12"/>
      <c r="N186" s="12"/>
      <c r="O186" s="12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65"/>
      <c r="AA186" s="11"/>
      <c r="AB186" s="11"/>
      <c r="AC186" s="11"/>
      <c r="AD186" s="11"/>
      <c r="AE186" s="11"/>
      <c r="AF186" s="11"/>
      <c r="AG186" s="11"/>
      <c r="AH186" s="11"/>
      <c r="AI186" s="11"/>
    </row>
    <row r="187" spans="1:35" ht="14.1">
      <c r="A187" s="11"/>
      <c r="B187" s="11"/>
      <c r="C187" s="11"/>
      <c r="D187" s="11"/>
      <c r="E187" s="66"/>
      <c r="F187" s="11"/>
      <c r="G187" s="11"/>
      <c r="H187" s="11"/>
      <c r="I187" s="12"/>
      <c r="J187" s="12"/>
      <c r="K187" s="12"/>
      <c r="L187" s="12"/>
      <c r="M187" s="12"/>
      <c r="N187" s="12"/>
      <c r="O187" s="12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65"/>
      <c r="AA187" s="11"/>
      <c r="AB187" s="11"/>
      <c r="AC187" s="11"/>
      <c r="AD187" s="11"/>
      <c r="AE187" s="11"/>
      <c r="AF187" s="11"/>
      <c r="AG187" s="11"/>
      <c r="AH187" s="11"/>
      <c r="AI187" s="11"/>
    </row>
    <row r="188" spans="1:35" ht="14.1">
      <c r="A188" s="11"/>
      <c r="B188" s="11"/>
      <c r="C188" s="11"/>
      <c r="D188" s="11"/>
      <c r="E188" s="66"/>
      <c r="F188" s="11"/>
      <c r="G188" s="11"/>
      <c r="H188" s="11"/>
      <c r="I188" s="12"/>
      <c r="J188" s="12"/>
      <c r="K188" s="12"/>
      <c r="L188" s="12"/>
      <c r="M188" s="12"/>
      <c r="N188" s="12"/>
      <c r="O188" s="12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65"/>
      <c r="AA188" s="11"/>
      <c r="AB188" s="11"/>
      <c r="AC188" s="11"/>
      <c r="AD188" s="11"/>
      <c r="AE188" s="11"/>
      <c r="AF188" s="11"/>
      <c r="AG188" s="11"/>
      <c r="AH188" s="11"/>
      <c r="AI188" s="11"/>
    </row>
    <row r="189" spans="1:35" ht="14.1">
      <c r="A189" s="11"/>
      <c r="B189" s="11"/>
      <c r="C189" s="11"/>
      <c r="D189" s="11"/>
      <c r="E189" s="66"/>
      <c r="F189" s="11"/>
      <c r="G189" s="11"/>
      <c r="H189" s="11"/>
      <c r="I189" s="12"/>
      <c r="J189" s="12"/>
      <c r="K189" s="12"/>
      <c r="L189" s="12"/>
      <c r="M189" s="12"/>
      <c r="N189" s="12"/>
      <c r="O189" s="12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65"/>
      <c r="AA189" s="11"/>
      <c r="AB189" s="11"/>
      <c r="AC189" s="11"/>
      <c r="AD189" s="11"/>
      <c r="AE189" s="11"/>
      <c r="AF189" s="11"/>
      <c r="AG189" s="11"/>
      <c r="AH189" s="11"/>
      <c r="AI189" s="11"/>
    </row>
    <row r="190" spans="1:35" ht="14.1">
      <c r="A190" s="11"/>
      <c r="B190" s="11"/>
      <c r="C190" s="11"/>
      <c r="D190" s="11"/>
      <c r="E190" s="66"/>
      <c r="F190" s="11"/>
      <c r="G190" s="11"/>
      <c r="H190" s="11"/>
      <c r="I190" s="12"/>
      <c r="J190" s="12"/>
      <c r="K190" s="12"/>
      <c r="L190" s="12"/>
      <c r="M190" s="12"/>
      <c r="N190" s="12"/>
      <c r="O190" s="12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65"/>
      <c r="AA190" s="11"/>
      <c r="AB190" s="11"/>
      <c r="AC190" s="11"/>
      <c r="AD190" s="11"/>
      <c r="AE190" s="11"/>
      <c r="AF190" s="11"/>
      <c r="AG190" s="11"/>
      <c r="AH190" s="11"/>
      <c r="AI190" s="11"/>
    </row>
    <row r="191" spans="1:35" ht="14.1">
      <c r="A191" s="11"/>
      <c r="B191" s="11"/>
      <c r="C191" s="11"/>
      <c r="D191" s="11"/>
      <c r="E191" s="66"/>
      <c r="F191" s="11"/>
      <c r="G191" s="11"/>
      <c r="H191" s="11"/>
      <c r="I191" s="12"/>
      <c r="J191" s="12"/>
      <c r="K191" s="12"/>
      <c r="L191" s="12"/>
      <c r="M191" s="12"/>
      <c r="N191" s="12"/>
      <c r="O191" s="12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65"/>
      <c r="AA191" s="11"/>
      <c r="AB191" s="11"/>
      <c r="AC191" s="11"/>
      <c r="AD191" s="11"/>
      <c r="AE191" s="11"/>
      <c r="AF191" s="11"/>
      <c r="AG191" s="11"/>
      <c r="AH191" s="11"/>
      <c r="AI191" s="11"/>
    </row>
    <row r="192" spans="1:35" ht="14.1">
      <c r="A192" s="11"/>
      <c r="B192" s="11"/>
      <c r="C192" s="11"/>
      <c r="D192" s="11"/>
      <c r="E192" s="66"/>
      <c r="F192" s="11"/>
      <c r="G192" s="11"/>
      <c r="H192" s="11"/>
      <c r="I192" s="12"/>
      <c r="J192" s="12"/>
      <c r="K192" s="12"/>
      <c r="L192" s="12"/>
      <c r="M192" s="12"/>
      <c r="N192" s="12"/>
      <c r="O192" s="12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65"/>
      <c r="AA192" s="11"/>
      <c r="AB192" s="11"/>
      <c r="AC192" s="11"/>
      <c r="AD192" s="11"/>
      <c r="AE192" s="11"/>
      <c r="AF192" s="11"/>
      <c r="AG192" s="11"/>
      <c r="AH192" s="11"/>
      <c r="AI192" s="11"/>
    </row>
    <row r="193" spans="1:35" ht="14.1">
      <c r="A193" s="11"/>
      <c r="B193" s="11"/>
      <c r="C193" s="11"/>
      <c r="D193" s="11"/>
      <c r="E193" s="66"/>
      <c r="F193" s="11"/>
      <c r="G193" s="11"/>
      <c r="H193" s="11"/>
      <c r="I193" s="12"/>
      <c r="J193" s="12"/>
      <c r="K193" s="12"/>
      <c r="L193" s="12"/>
      <c r="M193" s="12"/>
      <c r="N193" s="12"/>
      <c r="O193" s="12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65"/>
      <c r="AA193" s="11"/>
      <c r="AB193" s="11"/>
      <c r="AC193" s="11"/>
      <c r="AD193" s="11"/>
      <c r="AE193" s="11"/>
      <c r="AF193" s="11"/>
      <c r="AG193" s="11"/>
      <c r="AH193" s="11"/>
      <c r="AI193" s="11"/>
    </row>
    <row r="194" spans="1:35" ht="14.1">
      <c r="A194" s="11"/>
      <c r="B194" s="11"/>
      <c r="C194" s="11"/>
      <c r="D194" s="11"/>
      <c r="E194" s="66"/>
      <c r="F194" s="11"/>
      <c r="G194" s="11"/>
      <c r="H194" s="11"/>
      <c r="I194" s="12"/>
      <c r="J194" s="12"/>
      <c r="K194" s="12"/>
      <c r="L194" s="12"/>
      <c r="M194" s="12"/>
      <c r="N194" s="12"/>
      <c r="O194" s="12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65"/>
      <c r="AA194" s="11"/>
      <c r="AB194" s="11"/>
      <c r="AC194" s="11"/>
      <c r="AD194" s="11"/>
      <c r="AE194" s="11"/>
      <c r="AF194" s="11"/>
      <c r="AG194" s="11"/>
      <c r="AH194" s="11"/>
      <c r="AI194" s="11"/>
    </row>
    <row r="195" spans="1:35" ht="14.1">
      <c r="A195" s="11"/>
      <c r="B195" s="11"/>
      <c r="C195" s="11"/>
      <c r="D195" s="11"/>
      <c r="E195" s="66"/>
      <c r="F195" s="11"/>
      <c r="G195" s="11"/>
      <c r="H195" s="11"/>
      <c r="I195" s="12"/>
      <c r="J195" s="12"/>
      <c r="K195" s="12"/>
      <c r="L195" s="12"/>
      <c r="M195" s="12"/>
      <c r="N195" s="12"/>
      <c r="O195" s="12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65"/>
      <c r="AA195" s="11"/>
      <c r="AB195" s="11"/>
      <c r="AC195" s="11"/>
      <c r="AD195" s="11"/>
      <c r="AE195" s="11"/>
      <c r="AF195" s="11"/>
      <c r="AG195" s="11"/>
      <c r="AH195" s="11"/>
      <c r="AI195" s="11"/>
    </row>
    <row r="196" spans="1:35" ht="14.1">
      <c r="A196" s="11"/>
      <c r="B196" s="11"/>
      <c r="C196" s="11"/>
      <c r="D196" s="11"/>
      <c r="E196" s="66"/>
      <c r="F196" s="11"/>
      <c r="G196" s="11"/>
      <c r="H196" s="11"/>
      <c r="I196" s="12"/>
      <c r="J196" s="12"/>
      <c r="K196" s="12"/>
      <c r="L196" s="12"/>
      <c r="M196" s="12"/>
      <c r="N196" s="12"/>
      <c r="O196" s="12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65"/>
      <c r="AA196" s="11"/>
      <c r="AB196" s="11"/>
      <c r="AC196" s="11"/>
      <c r="AD196" s="11"/>
      <c r="AE196" s="11"/>
      <c r="AF196" s="11"/>
      <c r="AG196" s="11"/>
      <c r="AH196" s="11"/>
      <c r="AI196" s="11"/>
    </row>
    <row r="197" spans="1:35" ht="14.1">
      <c r="A197" s="11"/>
      <c r="B197" s="11"/>
      <c r="C197" s="11"/>
      <c r="D197" s="11"/>
      <c r="E197" s="66"/>
      <c r="F197" s="11"/>
      <c r="G197" s="11"/>
      <c r="H197" s="11"/>
      <c r="I197" s="12"/>
      <c r="J197" s="12"/>
      <c r="K197" s="12"/>
      <c r="L197" s="12"/>
      <c r="M197" s="12"/>
      <c r="N197" s="12"/>
      <c r="O197" s="12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65"/>
      <c r="AA197" s="11"/>
      <c r="AB197" s="11"/>
      <c r="AC197" s="11"/>
      <c r="AD197" s="11"/>
      <c r="AE197" s="11"/>
      <c r="AF197" s="11"/>
      <c r="AG197" s="11"/>
      <c r="AH197" s="11"/>
      <c r="AI197" s="11"/>
    </row>
    <row r="198" spans="1:35" ht="14.1">
      <c r="A198" s="11"/>
      <c r="B198" s="11"/>
      <c r="C198" s="11"/>
      <c r="D198" s="11"/>
      <c r="E198" s="66"/>
      <c r="F198" s="11"/>
      <c r="G198" s="11"/>
      <c r="H198" s="11"/>
      <c r="I198" s="12"/>
      <c r="J198" s="12"/>
      <c r="K198" s="12"/>
      <c r="L198" s="12"/>
      <c r="M198" s="12"/>
      <c r="N198" s="12"/>
      <c r="O198" s="12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65"/>
      <c r="AA198" s="11"/>
      <c r="AB198" s="11"/>
      <c r="AC198" s="11"/>
      <c r="AD198" s="11"/>
      <c r="AE198" s="11"/>
      <c r="AF198" s="11"/>
      <c r="AG198" s="11"/>
      <c r="AH198" s="11"/>
      <c r="AI198" s="11"/>
    </row>
    <row r="199" spans="1:35" ht="14.1">
      <c r="A199" s="11"/>
      <c r="B199" s="11"/>
      <c r="C199" s="11"/>
      <c r="D199" s="11"/>
      <c r="E199" s="66"/>
      <c r="F199" s="11"/>
      <c r="G199" s="11"/>
      <c r="H199" s="11"/>
      <c r="I199" s="12"/>
      <c r="J199" s="12"/>
      <c r="K199" s="12"/>
      <c r="L199" s="12"/>
      <c r="M199" s="12"/>
      <c r="N199" s="12"/>
      <c r="O199" s="12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65"/>
      <c r="AA199" s="11"/>
      <c r="AB199" s="11"/>
      <c r="AC199" s="11"/>
      <c r="AD199" s="11"/>
      <c r="AE199" s="11"/>
      <c r="AF199" s="11"/>
      <c r="AG199" s="11"/>
      <c r="AH199" s="11"/>
      <c r="AI199" s="11"/>
    </row>
    <row r="200" spans="1:35" ht="14.1">
      <c r="A200" s="11"/>
      <c r="B200" s="11"/>
      <c r="C200" s="11"/>
      <c r="D200" s="11"/>
      <c r="E200" s="66"/>
      <c r="F200" s="11"/>
      <c r="G200" s="11"/>
      <c r="H200" s="11"/>
      <c r="I200" s="12"/>
      <c r="J200" s="12"/>
      <c r="K200" s="12"/>
      <c r="L200" s="12"/>
      <c r="M200" s="12"/>
      <c r="N200" s="12"/>
      <c r="O200" s="12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65"/>
      <c r="AA200" s="11"/>
      <c r="AB200" s="11"/>
      <c r="AC200" s="11"/>
      <c r="AD200" s="11"/>
      <c r="AE200" s="11"/>
      <c r="AF200" s="11"/>
      <c r="AG200" s="11"/>
      <c r="AH200" s="11"/>
      <c r="AI200" s="11"/>
    </row>
    <row r="201" spans="1:35" ht="14.1">
      <c r="A201" s="11"/>
      <c r="B201" s="11"/>
      <c r="C201" s="11"/>
      <c r="D201" s="11"/>
      <c r="E201" s="66"/>
      <c r="F201" s="11"/>
      <c r="G201" s="11"/>
      <c r="H201" s="11"/>
      <c r="I201" s="12"/>
      <c r="J201" s="12"/>
      <c r="K201" s="12"/>
      <c r="L201" s="12"/>
      <c r="M201" s="12"/>
      <c r="N201" s="12"/>
      <c r="O201" s="12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65"/>
      <c r="AA201" s="11"/>
      <c r="AB201" s="11"/>
      <c r="AC201" s="11"/>
      <c r="AD201" s="11"/>
      <c r="AE201" s="11"/>
      <c r="AF201" s="11"/>
      <c r="AG201" s="11"/>
      <c r="AH201" s="11"/>
      <c r="AI201" s="11"/>
    </row>
    <row r="202" spans="1:35" ht="14.1">
      <c r="A202" s="11"/>
      <c r="B202" s="11"/>
      <c r="C202" s="11"/>
      <c r="D202" s="11"/>
      <c r="E202" s="66"/>
      <c r="F202" s="11"/>
      <c r="G202" s="11"/>
      <c r="H202" s="11"/>
      <c r="I202" s="12"/>
      <c r="J202" s="12"/>
      <c r="K202" s="12"/>
      <c r="L202" s="12"/>
      <c r="M202" s="12"/>
      <c r="N202" s="12"/>
      <c r="O202" s="12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65"/>
      <c r="AA202" s="11"/>
      <c r="AB202" s="11"/>
      <c r="AC202" s="11"/>
      <c r="AD202" s="11"/>
      <c r="AE202" s="11"/>
      <c r="AF202" s="11"/>
      <c r="AG202" s="11"/>
      <c r="AH202" s="11"/>
      <c r="AI202" s="11"/>
    </row>
    <row r="203" spans="1:35" ht="14.1">
      <c r="A203" s="11"/>
      <c r="B203" s="11"/>
      <c r="C203" s="11"/>
      <c r="D203" s="11"/>
      <c r="E203" s="66"/>
      <c r="F203" s="11"/>
      <c r="G203" s="11"/>
      <c r="H203" s="11"/>
      <c r="I203" s="12"/>
      <c r="J203" s="12"/>
      <c r="K203" s="12"/>
      <c r="L203" s="12"/>
      <c r="M203" s="12"/>
      <c r="N203" s="12"/>
      <c r="O203" s="12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65"/>
      <c r="AA203" s="11"/>
      <c r="AB203" s="11"/>
      <c r="AC203" s="11"/>
      <c r="AD203" s="11"/>
      <c r="AE203" s="11"/>
      <c r="AF203" s="11"/>
      <c r="AG203" s="11"/>
      <c r="AH203" s="11"/>
      <c r="AI203" s="11"/>
    </row>
    <row r="204" spans="1:35" ht="14.1">
      <c r="A204" s="11"/>
      <c r="B204" s="11"/>
      <c r="C204" s="11"/>
      <c r="D204" s="11"/>
      <c r="E204" s="66"/>
      <c r="F204" s="11"/>
      <c r="G204" s="11"/>
      <c r="H204" s="11"/>
      <c r="I204" s="12"/>
      <c r="J204" s="12"/>
      <c r="K204" s="12"/>
      <c r="L204" s="12"/>
      <c r="M204" s="12"/>
      <c r="N204" s="12"/>
      <c r="O204" s="12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65"/>
      <c r="AA204" s="11"/>
      <c r="AB204" s="11"/>
      <c r="AC204" s="11"/>
      <c r="AD204" s="11"/>
      <c r="AE204" s="11"/>
      <c r="AF204" s="11"/>
      <c r="AG204" s="11"/>
      <c r="AH204" s="11"/>
      <c r="AI204" s="11"/>
    </row>
    <row r="205" spans="1:35" ht="14.1">
      <c r="A205" s="11"/>
      <c r="B205" s="11"/>
      <c r="C205" s="11"/>
      <c r="D205" s="11"/>
      <c r="E205" s="66"/>
      <c r="F205" s="11"/>
      <c r="G205" s="11"/>
      <c r="H205" s="11"/>
      <c r="I205" s="12"/>
      <c r="J205" s="12"/>
      <c r="K205" s="12"/>
      <c r="L205" s="12"/>
      <c r="M205" s="12"/>
      <c r="N205" s="12"/>
      <c r="O205" s="12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65"/>
      <c r="AA205" s="11"/>
      <c r="AB205" s="11"/>
      <c r="AC205" s="11"/>
      <c r="AD205" s="11"/>
      <c r="AE205" s="11"/>
      <c r="AF205" s="11"/>
      <c r="AG205" s="11"/>
      <c r="AH205" s="11"/>
      <c r="AI205" s="11"/>
    </row>
    <row r="206" spans="1:35" ht="14.1">
      <c r="A206" s="11"/>
      <c r="B206" s="11"/>
      <c r="C206" s="11"/>
      <c r="D206" s="11"/>
      <c r="E206" s="66"/>
      <c r="F206" s="11"/>
      <c r="G206" s="11"/>
      <c r="H206" s="11"/>
      <c r="I206" s="12"/>
      <c r="J206" s="12"/>
      <c r="K206" s="12"/>
      <c r="L206" s="12"/>
      <c r="M206" s="12"/>
      <c r="N206" s="12"/>
      <c r="O206" s="12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65"/>
      <c r="AA206" s="11"/>
      <c r="AB206" s="11"/>
      <c r="AC206" s="11"/>
      <c r="AD206" s="11"/>
      <c r="AE206" s="11"/>
      <c r="AF206" s="11"/>
      <c r="AG206" s="11"/>
      <c r="AH206" s="11"/>
      <c r="AI206" s="11"/>
    </row>
    <row r="207" spans="1:35" ht="14.1">
      <c r="A207" s="11"/>
      <c r="B207" s="11"/>
      <c r="C207" s="11"/>
      <c r="D207" s="11"/>
      <c r="E207" s="66"/>
      <c r="F207" s="11"/>
      <c r="G207" s="11"/>
      <c r="H207" s="11"/>
      <c r="I207" s="12"/>
      <c r="J207" s="12"/>
      <c r="K207" s="12"/>
      <c r="L207" s="12"/>
      <c r="M207" s="12"/>
      <c r="N207" s="12"/>
      <c r="O207" s="12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65"/>
      <c r="AA207" s="11"/>
      <c r="AB207" s="11"/>
      <c r="AC207" s="11"/>
      <c r="AD207" s="11"/>
      <c r="AE207" s="11"/>
      <c r="AF207" s="11"/>
      <c r="AG207" s="11"/>
      <c r="AH207" s="11"/>
      <c r="AI207" s="11"/>
    </row>
    <row r="208" spans="1:35" ht="14.1">
      <c r="A208" s="11"/>
      <c r="B208" s="11"/>
      <c r="C208" s="11"/>
      <c r="D208" s="11"/>
      <c r="E208" s="66"/>
      <c r="F208" s="11"/>
      <c r="G208" s="11"/>
      <c r="H208" s="11"/>
      <c r="I208" s="12"/>
      <c r="J208" s="12"/>
      <c r="K208" s="12"/>
      <c r="L208" s="12"/>
      <c r="M208" s="12"/>
      <c r="N208" s="12"/>
      <c r="O208" s="12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65"/>
      <c r="AA208" s="11"/>
      <c r="AB208" s="11"/>
      <c r="AC208" s="11"/>
      <c r="AD208" s="11"/>
      <c r="AE208" s="11"/>
      <c r="AF208" s="11"/>
      <c r="AG208" s="11"/>
      <c r="AH208" s="11"/>
      <c r="AI208" s="11"/>
    </row>
    <row r="209" spans="1:35" ht="14.1">
      <c r="A209" s="11"/>
      <c r="B209" s="11"/>
      <c r="C209" s="11"/>
      <c r="D209" s="11"/>
      <c r="E209" s="66"/>
      <c r="F209" s="11"/>
      <c r="G209" s="11"/>
      <c r="H209" s="11"/>
      <c r="I209" s="12"/>
      <c r="J209" s="12"/>
      <c r="K209" s="12"/>
      <c r="L209" s="12"/>
      <c r="M209" s="12"/>
      <c r="N209" s="12"/>
      <c r="O209" s="12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65"/>
      <c r="AA209" s="11"/>
      <c r="AB209" s="11"/>
      <c r="AC209" s="11"/>
      <c r="AD209" s="11"/>
      <c r="AE209" s="11"/>
      <c r="AF209" s="11"/>
      <c r="AG209" s="11"/>
      <c r="AH209" s="11"/>
      <c r="AI209" s="11"/>
    </row>
    <row r="210" spans="1:35" ht="14.1">
      <c r="A210" s="11"/>
      <c r="B210" s="11"/>
      <c r="C210" s="11"/>
      <c r="D210" s="11"/>
      <c r="E210" s="66"/>
      <c r="F210" s="11"/>
      <c r="G210" s="11"/>
      <c r="H210" s="11"/>
      <c r="I210" s="12"/>
      <c r="J210" s="12"/>
      <c r="K210" s="12"/>
      <c r="L210" s="12"/>
      <c r="M210" s="12"/>
      <c r="N210" s="12"/>
      <c r="O210" s="12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65"/>
      <c r="AA210" s="11"/>
      <c r="AB210" s="11"/>
      <c r="AC210" s="11"/>
      <c r="AD210" s="11"/>
      <c r="AE210" s="11"/>
      <c r="AF210" s="11"/>
      <c r="AG210" s="11"/>
      <c r="AH210" s="11"/>
      <c r="AI210" s="11"/>
    </row>
    <row r="211" spans="1:35" ht="14.1">
      <c r="A211" s="11"/>
      <c r="B211" s="11"/>
      <c r="C211" s="11"/>
      <c r="D211" s="11"/>
      <c r="E211" s="66"/>
      <c r="F211" s="11"/>
      <c r="G211" s="11"/>
      <c r="H211" s="11"/>
      <c r="I211" s="12"/>
      <c r="J211" s="12"/>
      <c r="K211" s="12"/>
      <c r="L211" s="12"/>
      <c r="M211" s="12"/>
      <c r="N211" s="12"/>
      <c r="O211" s="12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65"/>
      <c r="AA211" s="11"/>
      <c r="AB211" s="11"/>
      <c r="AC211" s="11"/>
      <c r="AD211" s="11"/>
      <c r="AE211" s="11"/>
      <c r="AF211" s="11"/>
      <c r="AG211" s="11"/>
      <c r="AH211" s="11"/>
      <c r="AI211" s="11"/>
    </row>
    <row r="212" spans="1:35" ht="14.1">
      <c r="A212" s="11"/>
      <c r="B212" s="11"/>
      <c r="C212" s="11"/>
      <c r="D212" s="11"/>
      <c r="E212" s="66"/>
      <c r="F212" s="11"/>
      <c r="G212" s="11"/>
      <c r="H212" s="11"/>
      <c r="I212" s="12"/>
      <c r="J212" s="12"/>
      <c r="K212" s="12"/>
      <c r="L212" s="12"/>
      <c r="M212" s="12"/>
      <c r="N212" s="12"/>
      <c r="O212" s="12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65"/>
      <c r="AA212" s="11"/>
      <c r="AB212" s="11"/>
      <c r="AC212" s="11"/>
      <c r="AD212" s="11"/>
      <c r="AE212" s="11"/>
      <c r="AF212" s="11"/>
      <c r="AG212" s="11"/>
      <c r="AH212" s="11"/>
      <c r="AI212" s="11"/>
    </row>
    <row r="213" spans="1:35" ht="14.1">
      <c r="A213" s="11"/>
      <c r="B213" s="11"/>
      <c r="C213" s="11"/>
      <c r="D213" s="11"/>
      <c r="E213" s="66"/>
      <c r="F213" s="11"/>
      <c r="G213" s="11"/>
      <c r="H213" s="11"/>
      <c r="I213" s="12"/>
      <c r="J213" s="12"/>
      <c r="K213" s="12"/>
      <c r="L213" s="12"/>
      <c r="M213" s="12"/>
      <c r="N213" s="12"/>
      <c r="O213" s="12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65"/>
      <c r="AA213" s="11"/>
      <c r="AB213" s="11"/>
      <c r="AC213" s="11"/>
      <c r="AD213" s="11"/>
      <c r="AE213" s="11"/>
      <c r="AF213" s="11"/>
      <c r="AG213" s="11"/>
      <c r="AH213" s="11"/>
      <c r="AI213" s="11"/>
    </row>
    <row r="214" spans="1:35" ht="14.1">
      <c r="A214" s="11"/>
      <c r="B214" s="11"/>
      <c r="C214" s="11"/>
      <c r="D214" s="11"/>
      <c r="E214" s="66"/>
      <c r="F214" s="11"/>
      <c r="G214" s="11"/>
      <c r="H214" s="11"/>
      <c r="I214" s="12"/>
      <c r="J214" s="12"/>
      <c r="K214" s="12"/>
      <c r="L214" s="12"/>
      <c r="M214" s="12"/>
      <c r="N214" s="12"/>
      <c r="O214" s="12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65"/>
      <c r="AA214" s="11"/>
      <c r="AB214" s="11"/>
      <c r="AC214" s="11"/>
      <c r="AD214" s="11"/>
      <c r="AE214" s="11"/>
      <c r="AF214" s="11"/>
      <c r="AG214" s="11"/>
      <c r="AH214" s="11"/>
      <c r="AI214" s="11"/>
    </row>
    <row r="215" spans="1:35" ht="14.1">
      <c r="A215" s="11"/>
      <c r="B215" s="11"/>
      <c r="C215" s="11"/>
      <c r="D215" s="11"/>
      <c r="E215" s="66"/>
      <c r="F215" s="11"/>
      <c r="G215" s="11"/>
      <c r="H215" s="11"/>
      <c r="I215" s="12"/>
      <c r="J215" s="12"/>
      <c r="K215" s="12"/>
      <c r="L215" s="12"/>
      <c r="M215" s="12"/>
      <c r="N215" s="12"/>
      <c r="O215" s="12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65"/>
      <c r="AA215" s="11"/>
      <c r="AB215" s="11"/>
      <c r="AC215" s="11"/>
      <c r="AD215" s="11"/>
      <c r="AE215" s="11"/>
      <c r="AF215" s="11"/>
      <c r="AG215" s="11"/>
      <c r="AH215" s="11"/>
      <c r="AI215" s="11"/>
    </row>
    <row r="216" spans="1:35" ht="14.1">
      <c r="A216" s="11"/>
      <c r="B216" s="11"/>
      <c r="C216" s="11"/>
      <c r="D216" s="11"/>
      <c r="E216" s="66"/>
      <c r="F216" s="11"/>
      <c r="G216" s="11"/>
      <c r="H216" s="11"/>
      <c r="I216" s="12"/>
      <c r="J216" s="12"/>
      <c r="K216" s="12"/>
      <c r="L216" s="12"/>
      <c r="M216" s="12"/>
      <c r="N216" s="12"/>
      <c r="O216" s="12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65"/>
      <c r="AA216" s="11"/>
      <c r="AB216" s="11"/>
      <c r="AC216" s="11"/>
      <c r="AD216" s="11"/>
      <c r="AE216" s="11"/>
      <c r="AF216" s="11"/>
      <c r="AG216" s="11"/>
      <c r="AH216" s="11"/>
      <c r="AI216" s="11"/>
    </row>
    <row r="217" spans="1:35" ht="14.1">
      <c r="A217" s="11"/>
      <c r="B217" s="11"/>
      <c r="C217" s="11"/>
      <c r="D217" s="11"/>
      <c r="E217" s="66"/>
      <c r="F217" s="11"/>
      <c r="G217" s="11"/>
      <c r="H217" s="11"/>
      <c r="I217" s="12"/>
      <c r="J217" s="12"/>
      <c r="K217" s="12"/>
      <c r="L217" s="12"/>
      <c r="M217" s="12"/>
      <c r="N217" s="12"/>
      <c r="O217" s="12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65"/>
      <c r="AA217" s="11"/>
      <c r="AB217" s="11"/>
      <c r="AC217" s="11"/>
      <c r="AD217" s="11"/>
      <c r="AE217" s="11"/>
      <c r="AF217" s="11"/>
      <c r="AG217" s="11"/>
      <c r="AH217" s="11"/>
      <c r="AI217" s="11"/>
    </row>
    <row r="218" spans="1:35" ht="14.1">
      <c r="A218" s="11"/>
      <c r="B218" s="11"/>
      <c r="C218" s="11"/>
      <c r="D218" s="11"/>
      <c r="E218" s="66"/>
      <c r="F218" s="11"/>
      <c r="G218" s="11"/>
      <c r="H218" s="11"/>
      <c r="I218" s="12"/>
      <c r="J218" s="12"/>
      <c r="K218" s="12"/>
      <c r="L218" s="12"/>
      <c r="M218" s="12"/>
      <c r="N218" s="12"/>
      <c r="O218" s="12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65"/>
      <c r="AA218" s="11"/>
      <c r="AB218" s="11"/>
      <c r="AC218" s="11"/>
      <c r="AD218" s="11"/>
      <c r="AE218" s="11"/>
      <c r="AF218" s="11"/>
      <c r="AG218" s="11"/>
      <c r="AH218" s="11"/>
      <c r="AI218" s="11"/>
    </row>
    <row r="219" spans="1:35" ht="14.1">
      <c r="A219" s="11"/>
      <c r="B219" s="11"/>
      <c r="C219" s="11"/>
      <c r="D219" s="11"/>
      <c r="E219" s="66"/>
      <c r="F219" s="11"/>
      <c r="G219" s="11"/>
      <c r="H219" s="11"/>
      <c r="I219" s="12"/>
      <c r="J219" s="12"/>
      <c r="K219" s="12"/>
      <c r="L219" s="12"/>
      <c r="M219" s="12"/>
      <c r="N219" s="12"/>
      <c r="O219" s="12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65"/>
      <c r="AA219" s="11"/>
      <c r="AB219" s="11"/>
      <c r="AC219" s="11"/>
      <c r="AD219" s="11"/>
      <c r="AE219" s="11"/>
      <c r="AF219" s="11"/>
      <c r="AG219" s="11"/>
      <c r="AH219" s="11"/>
      <c r="AI219" s="11"/>
    </row>
    <row r="220" spans="1:35" ht="14.1">
      <c r="A220" s="11"/>
      <c r="B220" s="11"/>
      <c r="C220" s="11"/>
      <c r="D220" s="11"/>
      <c r="E220" s="66"/>
      <c r="F220" s="11"/>
      <c r="G220" s="11"/>
      <c r="H220" s="11"/>
      <c r="I220" s="12"/>
      <c r="J220" s="12"/>
      <c r="K220" s="12"/>
      <c r="L220" s="12"/>
      <c r="M220" s="12"/>
      <c r="N220" s="12"/>
      <c r="O220" s="12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65"/>
      <c r="AA220" s="11"/>
      <c r="AB220" s="11"/>
      <c r="AC220" s="11"/>
      <c r="AD220" s="11"/>
      <c r="AE220" s="11"/>
      <c r="AF220" s="11"/>
      <c r="AG220" s="11"/>
      <c r="AH220" s="11"/>
      <c r="AI220" s="11"/>
    </row>
    <row r="221" spans="1:35" ht="14.1">
      <c r="A221" s="11"/>
      <c r="B221" s="11"/>
      <c r="C221" s="11"/>
      <c r="D221" s="11"/>
      <c r="E221" s="66"/>
      <c r="F221" s="11"/>
      <c r="G221" s="11"/>
      <c r="H221" s="11"/>
      <c r="I221" s="12"/>
      <c r="J221" s="12"/>
      <c r="K221" s="12"/>
      <c r="L221" s="12"/>
      <c r="M221" s="12"/>
      <c r="N221" s="12"/>
      <c r="O221" s="12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65"/>
      <c r="AA221" s="11"/>
      <c r="AB221" s="11"/>
      <c r="AC221" s="11"/>
      <c r="AD221" s="11"/>
      <c r="AE221" s="11"/>
      <c r="AF221" s="11"/>
      <c r="AG221" s="11"/>
      <c r="AH221" s="11"/>
      <c r="AI221" s="11"/>
    </row>
    <row r="222" spans="1:35" ht="14.1">
      <c r="A222" s="11"/>
      <c r="B222" s="11"/>
      <c r="C222" s="11"/>
      <c r="D222" s="11"/>
      <c r="E222" s="66"/>
      <c r="F222" s="11"/>
      <c r="G222" s="11"/>
      <c r="H222" s="11"/>
      <c r="I222" s="12"/>
      <c r="J222" s="12"/>
      <c r="K222" s="12"/>
      <c r="L222" s="12"/>
      <c r="M222" s="12"/>
      <c r="N222" s="12"/>
      <c r="O222" s="12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65"/>
      <c r="AA222" s="11"/>
      <c r="AB222" s="11"/>
      <c r="AC222" s="11"/>
      <c r="AD222" s="11"/>
      <c r="AE222" s="11"/>
      <c r="AF222" s="11"/>
      <c r="AG222" s="11"/>
      <c r="AH222" s="11"/>
      <c r="AI222" s="11"/>
    </row>
    <row r="223" spans="1:35" ht="14.1">
      <c r="A223" s="11"/>
      <c r="B223" s="11"/>
      <c r="C223" s="11"/>
      <c r="D223" s="11"/>
      <c r="E223" s="66"/>
      <c r="F223" s="11"/>
      <c r="G223" s="11"/>
      <c r="H223" s="11"/>
      <c r="I223" s="12"/>
      <c r="J223" s="12"/>
      <c r="K223" s="12"/>
      <c r="L223" s="12"/>
      <c r="M223" s="12"/>
      <c r="N223" s="12"/>
      <c r="O223" s="12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65"/>
      <c r="AA223" s="11"/>
      <c r="AB223" s="11"/>
      <c r="AC223" s="11"/>
      <c r="AD223" s="11"/>
      <c r="AE223" s="11"/>
      <c r="AF223" s="11"/>
      <c r="AG223" s="11"/>
      <c r="AH223" s="11"/>
      <c r="AI223" s="11"/>
    </row>
    <row r="224" spans="1:35" ht="14.1">
      <c r="A224" s="11"/>
      <c r="B224" s="11"/>
      <c r="C224" s="11"/>
      <c r="D224" s="11"/>
      <c r="E224" s="66"/>
      <c r="F224" s="11"/>
      <c r="G224" s="11"/>
      <c r="H224" s="11"/>
      <c r="I224" s="12"/>
      <c r="J224" s="12"/>
      <c r="K224" s="12"/>
      <c r="L224" s="12"/>
      <c r="M224" s="12"/>
      <c r="N224" s="12"/>
      <c r="O224" s="12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65"/>
      <c r="AA224" s="11"/>
      <c r="AB224" s="11"/>
      <c r="AC224" s="11"/>
      <c r="AD224" s="11"/>
      <c r="AE224" s="11"/>
      <c r="AF224" s="11"/>
      <c r="AG224" s="11"/>
      <c r="AH224" s="11"/>
      <c r="AI224" s="11"/>
    </row>
    <row r="225" spans="1:35" ht="14.1">
      <c r="A225" s="11"/>
      <c r="B225" s="11"/>
      <c r="C225" s="11"/>
      <c r="D225" s="11"/>
      <c r="E225" s="66"/>
      <c r="F225" s="11"/>
      <c r="G225" s="11"/>
      <c r="H225" s="11"/>
      <c r="I225" s="12"/>
      <c r="J225" s="12"/>
      <c r="K225" s="12"/>
      <c r="L225" s="12"/>
      <c r="M225" s="12"/>
      <c r="N225" s="12"/>
      <c r="O225" s="12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65"/>
      <c r="AA225" s="11"/>
      <c r="AB225" s="11"/>
      <c r="AC225" s="11"/>
      <c r="AD225" s="11"/>
      <c r="AE225" s="11"/>
      <c r="AF225" s="11"/>
      <c r="AG225" s="11"/>
      <c r="AH225" s="11"/>
      <c r="AI225" s="11"/>
    </row>
    <row r="226" spans="1:35" ht="14.1">
      <c r="A226" s="11"/>
      <c r="B226" s="11"/>
      <c r="C226" s="11"/>
      <c r="D226" s="11"/>
      <c r="E226" s="66"/>
      <c r="F226" s="11"/>
      <c r="G226" s="11"/>
      <c r="H226" s="11"/>
      <c r="I226" s="12"/>
      <c r="J226" s="12"/>
      <c r="K226" s="12"/>
      <c r="L226" s="12"/>
      <c r="M226" s="12"/>
      <c r="N226" s="12"/>
      <c r="O226" s="12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65"/>
      <c r="AA226" s="11"/>
      <c r="AB226" s="11"/>
      <c r="AC226" s="11"/>
      <c r="AD226" s="11"/>
      <c r="AE226" s="11"/>
      <c r="AF226" s="11"/>
      <c r="AG226" s="11"/>
      <c r="AH226" s="11"/>
      <c r="AI226" s="11"/>
    </row>
    <row r="227" spans="1:35" ht="14.1">
      <c r="A227" s="11"/>
      <c r="B227" s="11"/>
      <c r="C227" s="11"/>
      <c r="D227" s="11"/>
      <c r="E227" s="66"/>
      <c r="F227" s="11"/>
      <c r="G227" s="11"/>
      <c r="H227" s="11"/>
      <c r="I227" s="12"/>
      <c r="J227" s="12"/>
      <c r="K227" s="12"/>
      <c r="L227" s="12"/>
      <c r="M227" s="12"/>
      <c r="N227" s="12"/>
      <c r="O227" s="12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65"/>
      <c r="AA227" s="11"/>
      <c r="AB227" s="11"/>
      <c r="AC227" s="11"/>
      <c r="AD227" s="11"/>
      <c r="AE227" s="11"/>
      <c r="AF227" s="11"/>
      <c r="AG227" s="11"/>
      <c r="AH227" s="11"/>
      <c r="AI227" s="11"/>
    </row>
    <row r="228" spans="1:35" ht="14.1">
      <c r="A228" s="11"/>
      <c r="B228" s="11"/>
      <c r="C228" s="11"/>
      <c r="D228" s="11"/>
      <c r="E228" s="66"/>
      <c r="F228" s="11"/>
      <c r="G228" s="11"/>
      <c r="H228" s="11"/>
      <c r="I228" s="12"/>
      <c r="J228" s="12"/>
      <c r="K228" s="12"/>
      <c r="L228" s="12"/>
      <c r="M228" s="12"/>
      <c r="N228" s="12"/>
      <c r="O228" s="12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65"/>
      <c r="AA228" s="11"/>
      <c r="AB228" s="11"/>
      <c r="AC228" s="11"/>
      <c r="AD228" s="11"/>
      <c r="AE228" s="11"/>
      <c r="AF228" s="11"/>
      <c r="AG228" s="11"/>
      <c r="AH228" s="11"/>
      <c r="AI228" s="11"/>
    </row>
    <row r="229" spans="1:35" ht="14.1">
      <c r="A229" s="11"/>
      <c r="B229" s="11"/>
      <c r="C229" s="11"/>
      <c r="D229" s="11"/>
      <c r="E229" s="66"/>
      <c r="F229" s="11"/>
      <c r="G229" s="11"/>
      <c r="H229" s="11"/>
      <c r="I229" s="12"/>
      <c r="J229" s="12"/>
      <c r="K229" s="12"/>
      <c r="L229" s="12"/>
      <c r="M229" s="12"/>
      <c r="N229" s="12"/>
      <c r="O229" s="12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65"/>
      <c r="AA229" s="11"/>
      <c r="AB229" s="11"/>
      <c r="AC229" s="11"/>
      <c r="AD229" s="11"/>
      <c r="AE229" s="11"/>
      <c r="AF229" s="11"/>
      <c r="AG229" s="11"/>
      <c r="AH229" s="11"/>
      <c r="AI229" s="11"/>
    </row>
    <row r="230" spans="1:35" ht="14.1">
      <c r="A230" s="11"/>
      <c r="B230" s="11"/>
      <c r="C230" s="11"/>
      <c r="D230" s="11"/>
      <c r="E230" s="66"/>
      <c r="F230" s="11"/>
      <c r="G230" s="11"/>
      <c r="H230" s="11"/>
      <c r="I230" s="12"/>
      <c r="J230" s="12"/>
      <c r="K230" s="12"/>
      <c r="L230" s="12"/>
      <c r="M230" s="12"/>
      <c r="N230" s="12"/>
      <c r="O230" s="12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65"/>
      <c r="AA230" s="11"/>
      <c r="AB230" s="11"/>
      <c r="AC230" s="11"/>
      <c r="AD230" s="11"/>
      <c r="AE230" s="11"/>
      <c r="AF230" s="11"/>
      <c r="AG230" s="11"/>
      <c r="AH230" s="11"/>
      <c r="AI230" s="11"/>
    </row>
    <row r="231" spans="1:35" ht="14.1">
      <c r="A231" s="11"/>
      <c r="B231" s="11"/>
      <c r="C231" s="11"/>
      <c r="D231" s="11"/>
      <c r="E231" s="66"/>
      <c r="F231" s="11"/>
      <c r="G231" s="11"/>
      <c r="H231" s="11"/>
      <c r="I231" s="12"/>
      <c r="J231" s="12"/>
      <c r="K231" s="12"/>
      <c r="L231" s="12"/>
      <c r="M231" s="12"/>
      <c r="N231" s="12"/>
      <c r="O231" s="12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65"/>
      <c r="AA231" s="11"/>
      <c r="AB231" s="11"/>
      <c r="AC231" s="11"/>
      <c r="AD231" s="11"/>
      <c r="AE231" s="11"/>
      <c r="AF231" s="11"/>
      <c r="AG231" s="11"/>
      <c r="AH231" s="11"/>
      <c r="AI231" s="11"/>
    </row>
    <row r="232" spans="1:35" ht="14.1">
      <c r="A232" s="11"/>
      <c r="B232" s="11"/>
      <c r="C232" s="11"/>
      <c r="D232" s="11"/>
      <c r="E232" s="66"/>
      <c r="F232" s="11"/>
      <c r="G232" s="11"/>
      <c r="H232" s="11"/>
      <c r="I232" s="12"/>
      <c r="J232" s="12"/>
      <c r="K232" s="12"/>
      <c r="L232" s="12"/>
      <c r="M232" s="12"/>
      <c r="N232" s="12"/>
      <c r="O232" s="12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65"/>
      <c r="AA232" s="11"/>
      <c r="AB232" s="11"/>
      <c r="AC232" s="11"/>
      <c r="AD232" s="11"/>
      <c r="AE232" s="11"/>
      <c r="AF232" s="11"/>
      <c r="AG232" s="11"/>
      <c r="AH232" s="11"/>
      <c r="AI232" s="11"/>
    </row>
    <row r="233" spans="1:35" ht="14.1">
      <c r="A233" s="11"/>
      <c r="B233" s="11"/>
      <c r="C233" s="11"/>
      <c r="D233" s="11"/>
      <c r="E233" s="66"/>
      <c r="F233" s="11"/>
      <c r="G233" s="11"/>
      <c r="H233" s="11"/>
      <c r="I233" s="12"/>
      <c r="J233" s="12"/>
      <c r="K233" s="12"/>
      <c r="L233" s="12"/>
      <c r="M233" s="12"/>
      <c r="N233" s="12"/>
      <c r="O233" s="12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65"/>
      <c r="AA233" s="11"/>
      <c r="AB233" s="11"/>
      <c r="AC233" s="11"/>
      <c r="AD233" s="11"/>
      <c r="AE233" s="11"/>
      <c r="AF233" s="11"/>
      <c r="AG233" s="11"/>
      <c r="AH233" s="11"/>
      <c r="AI233" s="11"/>
    </row>
    <row r="234" spans="1:35" ht="14.1">
      <c r="A234" s="11"/>
      <c r="B234" s="11"/>
      <c r="C234" s="11"/>
      <c r="D234" s="11"/>
      <c r="E234" s="66"/>
      <c r="F234" s="11"/>
      <c r="G234" s="11"/>
      <c r="H234" s="11"/>
      <c r="I234" s="12"/>
      <c r="J234" s="12"/>
      <c r="K234" s="12"/>
      <c r="L234" s="12"/>
      <c r="M234" s="12"/>
      <c r="N234" s="12"/>
      <c r="O234" s="12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65"/>
      <c r="AA234" s="11"/>
      <c r="AB234" s="11"/>
      <c r="AC234" s="11"/>
      <c r="AD234" s="11"/>
      <c r="AE234" s="11"/>
      <c r="AF234" s="11"/>
      <c r="AG234" s="11"/>
      <c r="AH234" s="11"/>
      <c r="AI234" s="11"/>
    </row>
    <row r="235" spans="1:35" ht="14.1">
      <c r="A235" s="11"/>
      <c r="B235" s="11"/>
      <c r="C235" s="11"/>
      <c r="D235" s="11"/>
      <c r="E235" s="66"/>
      <c r="F235" s="11"/>
      <c r="G235" s="11"/>
      <c r="H235" s="11"/>
      <c r="I235" s="12"/>
      <c r="J235" s="12"/>
      <c r="K235" s="12"/>
      <c r="L235" s="12"/>
      <c r="M235" s="12"/>
      <c r="N235" s="12"/>
      <c r="O235" s="12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65"/>
      <c r="AA235" s="11"/>
      <c r="AB235" s="11"/>
      <c r="AC235" s="11"/>
      <c r="AD235" s="11"/>
      <c r="AE235" s="11"/>
      <c r="AF235" s="11"/>
      <c r="AG235" s="11"/>
      <c r="AH235" s="11"/>
      <c r="AI235" s="11"/>
    </row>
    <row r="236" spans="1:35" ht="14.1">
      <c r="A236" s="11"/>
      <c r="B236" s="11"/>
      <c r="C236" s="11"/>
      <c r="D236" s="11"/>
      <c r="E236" s="66"/>
      <c r="F236" s="11"/>
      <c r="G236" s="11"/>
      <c r="H236" s="11"/>
      <c r="I236" s="12"/>
      <c r="J236" s="12"/>
      <c r="K236" s="12"/>
      <c r="L236" s="12"/>
      <c r="M236" s="12"/>
      <c r="N236" s="12"/>
      <c r="O236" s="12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65"/>
      <c r="AA236" s="11"/>
      <c r="AB236" s="11"/>
      <c r="AC236" s="11"/>
      <c r="AD236" s="11"/>
      <c r="AE236" s="11"/>
      <c r="AF236" s="11"/>
      <c r="AG236" s="11"/>
      <c r="AH236" s="11"/>
      <c r="AI236" s="11"/>
    </row>
    <row r="237" spans="1:35" ht="14.1">
      <c r="A237" s="11"/>
      <c r="B237" s="11"/>
      <c r="C237" s="11"/>
      <c r="D237" s="11"/>
      <c r="E237" s="66"/>
      <c r="F237" s="11"/>
      <c r="G237" s="11"/>
      <c r="H237" s="11"/>
      <c r="I237" s="12"/>
      <c r="J237" s="12"/>
      <c r="K237" s="12"/>
      <c r="L237" s="12"/>
      <c r="M237" s="12"/>
      <c r="N237" s="12"/>
      <c r="O237" s="12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65"/>
      <c r="AA237" s="11"/>
      <c r="AB237" s="11"/>
      <c r="AC237" s="11"/>
      <c r="AD237" s="11"/>
      <c r="AE237" s="11"/>
      <c r="AF237" s="11"/>
      <c r="AG237" s="11"/>
      <c r="AH237" s="11"/>
      <c r="AI237" s="11"/>
    </row>
    <row r="238" spans="1:35" ht="14.1">
      <c r="A238" s="11"/>
      <c r="B238" s="11"/>
      <c r="C238" s="11"/>
      <c r="D238" s="11"/>
      <c r="E238" s="66"/>
      <c r="F238" s="11"/>
      <c r="G238" s="11"/>
      <c r="H238" s="11"/>
      <c r="I238" s="12"/>
      <c r="J238" s="12"/>
      <c r="K238" s="12"/>
      <c r="L238" s="12"/>
      <c r="M238" s="12"/>
      <c r="N238" s="12"/>
      <c r="O238" s="12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65"/>
      <c r="AA238" s="11"/>
      <c r="AB238" s="11"/>
      <c r="AC238" s="11"/>
      <c r="AD238" s="11"/>
      <c r="AE238" s="11"/>
      <c r="AF238" s="11"/>
      <c r="AG238" s="11"/>
      <c r="AH238" s="11"/>
      <c r="AI238" s="11"/>
    </row>
    <row r="239" spans="1:35" ht="14.1">
      <c r="A239" s="11"/>
      <c r="B239" s="11"/>
      <c r="C239" s="11"/>
      <c r="D239" s="11"/>
      <c r="E239" s="66"/>
      <c r="F239" s="11"/>
      <c r="G239" s="11"/>
      <c r="H239" s="11"/>
      <c r="I239" s="12"/>
      <c r="J239" s="12"/>
      <c r="K239" s="12"/>
      <c r="L239" s="12"/>
      <c r="M239" s="12"/>
      <c r="N239" s="12"/>
      <c r="O239" s="12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65"/>
      <c r="AA239" s="11"/>
      <c r="AB239" s="11"/>
      <c r="AC239" s="11"/>
      <c r="AD239" s="11"/>
      <c r="AE239" s="11"/>
      <c r="AF239" s="11"/>
      <c r="AG239" s="11"/>
      <c r="AH239" s="11"/>
      <c r="AI239" s="11"/>
    </row>
    <row r="240" spans="1:35" ht="14.1">
      <c r="A240" s="11"/>
      <c r="B240" s="11"/>
      <c r="C240" s="11"/>
      <c r="D240" s="11"/>
      <c r="E240" s="66"/>
      <c r="F240" s="11"/>
      <c r="G240" s="11"/>
      <c r="H240" s="11"/>
      <c r="I240" s="12"/>
      <c r="J240" s="12"/>
      <c r="K240" s="12"/>
      <c r="L240" s="12"/>
      <c r="M240" s="12"/>
      <c r="N240" s="12"/>
      <c r="O240" s="12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65"/>
      <c r="AA240" s="11"/>
      <c r="AB240" s="11"/>
      <c r="AC240" s="11"/>
      <c r="AD240" s="11"/>
      <c r="AE240" s="11"/>
      <c r="AF240" s="11"/>
      <c r="AG240" s="11"/>
      <c r="AH240" s="11"/>
      <c r="AI240" s="11"/>
    </row>
    <row r="241" spans="1:35" ht="14.1">
      <c r="A241" s="11"/>
      <c r="B241" s="11"/>
      <c r="C241" s="11"/>
      <c r="D241" s="11"/>
      <c r="E241" s="66"/>
      <c r="F241" s="11"/>
      <c r="G241" s="11"/>
      <c r="H241" s="11"/>
      <c r="I241" s="12"/>
      <c r="J241" s="12"/>
      <c r="K241" s="12"/>
      <c r="L241" s="12"/>
      <c r="M241" s="12"/>
      <c r="N241" s="12"/>
      <c r="O241" s="12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65"/>
      <c r="AA241" s="11"/>
      <c r="AB241" s="11"/>
      <c r="AC241" s="11"/>
      <c r="AD241" s="11"/>
      <c r="AE241" s="11"/>
      <c r="AF241" s="11"/>
      <c r="AG241" s="11"/>
      <c r="AH241" s="11"/>
      <c r="AI241" s="11"/>
    </row>
    <row r="242" spans="1:35" ht="14.1">
      <c r="A242" s="11"/>
      <c r="B242" s="11"/>
      <c r="C242" s="11"/>
      <c r="D242" s="11"/>
      <c r="E242" s="66"/>
      <c r="F242" s="11"/>
      <c r="G242" s="11"/>
      <c r="H242" s="11"/>
      <c r="I242" s="12"/>
      <c r="J242" s="12"/>
      <c r="K242" s="12"/>
      <c r="L242" s="12"/>
      <c r="M242" s="12"/>
      <c r="N242" s="12"/>
      <c r="O242" s="12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65"/>
      <c r="AA242" s="11"/>
      <c r="AB242" s="11"/>
      <c r="AC242" s="11"/>
      <c r="AD242" s="11"/>
      <c r="AE242" s="11"/>
      <c r="AF242" s="11"/>
      <c r="AG242" s="11"/>
      <c r="AH242" s="11"/>
      <c r="AI242" s="11"/>
    </row>
    <row r="243" spans="1:35" ht="14.1">
      <c r="A243" s="11"/>
      <c r="B243" s="11"/>
      <c r="C243" s="11"/>
      <c r="D243" s="11"/>
      <c r="E243" s="66"/>
      <c r="F243" s="11"/>
      <c r="G243" s="11"/>
      <c r="H243" s="11"/>
      <c r="I243" s="12"/>
      <c r="J243" s="12"/>
      <c r="K243" s="12"/>
      <c r="L243" s="12"/>
      <c r="M243" s="12"/>
      <c r="N243" s="12"/>
      <c r="O243" s="12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65"/>
      <c r="AA243" s="11"/>
      <c r="AB243" s="11"/>
      <c r="AC243" s="11"/>
      <c r="AD243" s="11"/>
      <c r="AE243" s="11"/>
      <c r="AF243" s="11"/>
      <c r="AG243" s="11"/>
      <c r="AH243" s="11"/>
      <c r="AI243" s="11"/>
    </row>
    <row r="244" spans="1:35" ht="14.1">
      <c r="A244" s="11"/>
      <c r="B244" s="11"/>
      <c r="C244" s="11"/>
      <c r="D244" s="11"/>
      <c r="E244" s="66"/>
      <c r="F244" s="11"/>
      <c r="G244" s="11"/>
      <c r="H244" s="11"/>
      <c r="I244" s="12"/>
      <c r="J244" s="12"/>
      <c r="K244" s="12"/>
      <c r="L244" s="12"/>
      <c r="M244" s="12"/>
      <c r="N244" s="12"/>
      <c r="O244" s="12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65"/>
      <c r="AA244" s="11"/>
      <c r="AB244" s="11"/>
      <c r="AC244" s="11"/>
      <c r="AD244" s="11"/>
      <c r="AE244" s="11"/>
      <c r="AF244" s="11"/>
      <c r="AG244" s="11"/>
      <c r="AH244" s="11"/>
      <c r="AI244" s="11"/>
    </row>
    <row r="245" spans="1:35" ht="14.1">
      <c r="A245" s="11"/>
      <c r="B245" s="11"/>
      <c r="C245" s="11"/>
      <c r="D245" s="11"/>
      <c r="E245" s="66"/>
      <c r="F245" s="11"/>
      <c r="G245" s="11"/>
      <c r="H245" s="11"/>
      <c r="I245" s="12"/>
      <c r="J245" s="12"/>
      <c r="K245" s="12"/>
      <c r="L245" s="12"/>
      <c r="M245" s="12"/>
      <c r="N245" s="12"/>
      <c r="O245" s="12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65"/>
      <c r="AA245" s="11"/>
      <c r="AB245" s="11"/>
      <c r="AC245" s="11"/>
      <c r="AD245" s="11"/>
      <c r="AE245" s="11"/>
      <c r="AF245" s="11"/>
      <c r="AG245" s="11"/>
      <c r="AH245" s="11"/>
      <c r="AI245" s="11"/>
    </row>
    <row r="246" spans="1:35" ht="14.1">
      <c r="A246" s="11"/>
      <c r="B246" s="11"/>
      <c r="C246" s="11"/>
      <c r="D246" s="11"/>
      <c r="E246" s="66"/>
      <c r="F246" s="11"/>
      <c r="G246" s="11"/>
      <c r="H246" s="11"/>
      <c r="I246" s="12"/>
      <c r="J246" s="12"/>
      <c r="K246" s="12"/>
      <c r="L246" s="12"/>
      <c r="M246" s="12"/>
      <c r="N246" s="12"/>
      <c r="O246" s="12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65"/>
      <c r="AA246" s="11"/>
      <c r="AB246" s="11"/>
      <c r="AC246" s="11"/>
      <c r="AD246" s="11"/>
      <c r="AE246" s="11"/>
      <c r="AF246" s="11"/>
      <c r="AG246" s="11"/>
      <c r="AH246" s="11"/>
      <c r="AI246" s="11"/>
    </row>
    <row r="247" spans="1:35" ht="14.1">
      <c r="A247" s="11"/>
      <c r="B247" s="11"/>
      <c r="C247" s="11"/>
      <c r="D247" s="11"/>
      <c r="E247" s="66"/>
      <c r="F247" s="11"/>
      <c r="G247" s="11"/>
      <c r="H247" s="11"/>
      <c r="I247" s="12"/>
      <c r="J247" s="12"/>
      <c r="K247" s="12"/>
      <c r="L247" s="12"/>
      <c r="M247" s="12"/>
      <c r="N247" s="12"/>
      <c r="O247" s="12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65"/>
      <c r="AA247" s="11"/>
      <c r="AB247" s="11"/>
      <c r="AC247" s="11"/>
      <c r="AD247" s="11"/>
      <c r="AE247" s="11"/>
      <c r="AF247" s="11"/>
      <c r="AG247" s="11"/>
      <c r="AH247" s="11"/>
      <c r="AI247" s="11"/>
    </row>
    <row r="248" spans="1:35" ht="14.1">
      <c r="A248" s="11"/>
      <c r="B248" s="11"/>
      <c r="C248" s="11"/>
      <c r="D248" s="11"/>
      <c r="E248" s="66"/>
      <c r="F248" s="11"/>
      <c r="G248" s="11"/>
      <c r="H248" s="11"/>
      <c r="I248" s="12"/>
      <c r="J248" s="12"/>
      <c r="K248" s="12"/>
      <c r="L248" s="12"/>
      <c r="M248" s="12"/>
      <c r="N248" s="12"/>
      <c r="O248" s="12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65"/>
      <c r="AA248" s="11"/>
      <c r="AB248" s="11"/>
      <c r="AC248" s="11"/>
      <c r="AD248" s="11"/>
      <c r="AE248" s="11"/>
      <c r="AF248" s="11"/>
      <c r="AG248" s="11"/>
      <c r="AH248" s="11"/>
      <c r="AI248" s="11"/>
    </row>
    <row r="249" spans="1:35" ht="14.1">
      <c r="A249" s="11"/>
      <c r="B249" s="11"/>
      <c r="C249" s="11"/>
      <c r="D249" s="11"/>
      <c r="E249" s="66"/>
      <c r="F249" s="11"/>
      <c r="G249" s="11"/>
      <c r="H249" s="11"/>
      <c r="I249" s="12"/>
      <c r="J249" s="12"/>
      <c r="K249" s="12"/>
      <c r="L249" s="12"/>
      <c r="M249" s="12"/>
      <c r="N249" s="12"/>
      <c r="O249" s="12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65"/>
      <c r="AA249" s="11"/>
      <c r="AB249" s="11"/>
      <c r="AC249" s="11"/>
      <c r="AD249" s="11"/>
      <c r="AE249" s="11"/>
      <c r="AF249" s="11"/>
      <c r="AG249" s="11"/>
      <c r="AH249" s="11"/>
      <c r="AI249" s="11"/>
    </row>
    <row r="250" spans="1:35" ht="14.1">
      <c r="A250" s="11"/>
      <c r="B250" s="11"/>
      <c r="C250" s="11"/>
      <c r="D250" s="11"/>
      <c r="E250" s="66"/>
      <c r="F250" s="11"/>
      <c r="G250" s="11"/>
      <c r="H250" s="11"/>
      <c r="I250" s="12"/>
      <c r="J250" s="12"/>
      <c r="K250" s="12"/>
      <c r="L250" s="12"/>
      <c r="M250" s="12"/>
      <c r="N250" s="12"/>
      <c r="O250" s="12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65"/>
      <c r="AA250" s="11"/>
      <c r="AB250" s="11"/>
      <c r="AC250" s="11"/>
      <c r="AD250" s="11"/>
      <c r="AE250" s="11"/>
      <c r="AF250" s="11"/>
      <c r="AG250" s="11"/>
      <c r="AH250" s="11"/>
      <c r="AI250" s="11"/>
    </row>
    <row r="251" spans="1:35" ht="14.1">
      <c r="A251" s="11"/>
      <c r="B251" s="11"/>
      <c r="C251" s="11"/>
      <c r="D251" s="11"/>
      <c r="E251" s="66"/>
      <c r="F251" s="11"/>
      <c r="G251" s="11"/>
      <c r="H251" s="11"/>
      <c r="I251" s="12"/>
      <c r="J251" s="12"/>
      <c r="K251" s="12"/>
      <c r="L251" s="12"/>
      <c r="M251" s="12"/>
      <c r="N251" s="12"/>
      <c r="O251" s="12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65"/>
      <c r="AA251" s="11"/>
      <c r="AB251" s="11"/>
      <c r="AC251" s="11"/>
      <c r="AD251" s="11"/>
      <c r="AE251" s="11"/>
      <c r="AF251" s="11"/>
      <c r="AG251" s="11"/>
      <c r="AH251" s="11"/>
      <c r="AI251" s="11"/>
    </row>
    <row r="252" spans="1:35" ht="14.1">
      <c r="A252" s="11"/>
      <c r="B252" s="11"/>
      <c r="C252" s="11"/>
      <c r="D252" s="11"/>
      <c r="E252" s="66"/>
      <c r="F252" s="11"/>
      <c r="G252" s="11"/>
      <c r="H252" s="11"/>
      <c r="I252" s="12"/>
      <c r="J252" s="12"/>
      <c r="K252" s="12"/>
      <c r="L252" s="12"/>
      <c r="M252" s="12"/>
      <c r="N252" s="12"/>
      <c r="O252" s="12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65"/>
      <c r="AA252" s="11"/>
      <c r="AB252" s="11"/>
      <c r="AC252" s="11"/>
      <c r="AD252" s="11"/>
      <c r="AE252" s="11"/>
      <c r="AF252" s="11"/>
      <c r="AG252" s="11"/>
      <c r="AH252" s="11"/>
      <c r="AI252" s="11"/>
    </row>
    <row r="253" spans="1:35" ht="14.1">
      <c r="A253" s="11"/>
      <c r="B253" s="11"/>
      <c r="C253" s="11"/>
      <c r="D253" s="11"/>
      <c r="E253" s="66"/>
      <c r="F253" s="11"/>
      <c r="G253" s="11"/>
      <c r="H253" s="11"/>
      <c r="I253" s="12"/>
      <c r="J253" s="12"/>
      <c r="K253" s="12"/>
      <c r="L253" s="12"/>
      <c r="M253" s="12"/>
      <c r="N253" s="12"/>
      <c r="O253" s="12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65"/>
      <c r="AA253" s="11"/>
      <c r="AB253" s="11"/>
      <c r="AC253" s="11"/>
      <c r="AD253" s="11"/>
      <c r="AE253" s="11"/>
      <c r="AF253" s="11"/>
      <c r="AG253" s="11"/>
      <c r="AH253" s="11"/>
      <c r="AI253" s="11"/>
    </row>
    <row r="254" spans="1:35" ht="14.1">
      <c r="A254" s="11"/>
      <c r="B254" s="11"/>
      <c r="C254" s="11"/>
      <c r="D254" s="11"/>
      <c r="E254" s="66"/>
      <c r="F254" s="11"/>
      <c r="G254" s="11"/>
      <c r="H254" s="11"/>
      <c r="I254" s="12"/>
      <c r="J254" s="12"/>
      <c r="K254" s="12"/>
      <c r="L254" s="12"/>
      <c r="M254" s="12"/>
      <c r="N254" s="12"/>
      <c r="O254" s="12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65"/>
      <c r="AA254" s="11"/>
      <c r="AB254" s="11"/>
      <c r="AC254" s="11"/>
      <c r="AD254" s="11"/>
      <c r="AE254" s="11"/>
      <c r="AF254" s="11"/>
      <c r="AG254" s="11"/>
      <c r="AH254" s="11"/>
      <c r="AI254" s="11"/>
    </row>
    <row r="255" spans="1:35" ht="14.1">
      <c r="A255" s="11"/>
      <c r="B255" s="11"/>
      <c r="C255" s="11"/>
      <c r="D255" s="11"/>
      <c r="E255" s="66"/>
      <c r="F255" s="11"/>
      <c r="G255" s="11"/>
      <c r="H255" s="11"/>
      <c r="I255" s="12"/>
      <c r="J255" s="12"/>
      <c r="K255" s="12"/>
      <c r="L255" s="12"/>
      <c r="M255" s="12"/>
      <c r="N255" s="12"/>
      <c r="O255" s="12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65"/>
      <c r="AA255" s="11"/>
      <c r="AB255" s="11"/>
      <c r="AC255" s="11"/>
      <c r="AD255" s="11"/>
      <c r="AE255" s="11"/>
      <c r="AF255" s="11"/>
      <c r="AG255" s="11"/>
      <c r="AH255" s="11"/>
      <c r="AI255" s="11"/>
    </row>
    <row r="256" spans="1:35" ht="14.1">
      <c r="A256" s="11"/>
      <c r="B256" s="11"/>
      <c r="C256" s="11"/>
      <c r="D256" s="11"/>
      <c r="E256" s="66"/>
      <c r="F256" s="11"/>
      <c r="G256" s="11"/>
      <c r="H256" s="11"/>
      <c r="I256" s="12"/>
      <c r="J256" s="12"/>
      <c r="K256" s="12"/>
      <c r="L256" s="12"/>
      <c r="M256" s="12"/>
      <c r="N256" s="12"/>
      <c r="O256" s="12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65"/>
      <c r="AA256" s="11"/>
      <c r="AB256" s="11"/>
      <c r="AC256" s="11"/>
      <c r="AD256" s="11"/>
      <c r="AE256" s="11"/>
      <c r="AF256" s="11"/>
      <c r="AG256" s="11"/>
      <c r="AH256" s="11"/>
      <c r="AI256" s="11"/>
    </row>
    <row r="257" spans="1:35" ht="14.1">
      <c r="A257" s="11"/>
      <c r="B257" s="11"/>
      <c r="C257" s="11"/>
      <c r="D257" s="11"/>
      <c r="E257" s="66"/>
      <c r="F257" s="11"/>
      <c r="G257" s="11"/>
      <c r="H257" s="11"/>
      <c r="I257" s="12"/>
      <c r="J257" s="12"/>
      <c r="K257" s="12"/>
      <c r="L257" s="12"/>
      <c r="M257" s="12"/>
      <c r="N257" s="12"/>
      <c r="O257" s="12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65"/>
      <c r="AA257" s="11"/>
      <c r="AB257" s="11"/>
      <c r="AC257" s="11"/>
      <c r="AD257" s="11"/>
      <c r="AE257" s="11"/>
      <c r="AF257" s="11"/>
      <c r="AG257" s="11"/>
      <c r="AH257" s="11"/>
      <c r="AI257" s="11"/>
    </row>
    <row r="258" spans="1:35" ht="14.1">
      <c r="A258" s="11"/>
      <c r="B258" s="11"/>
      <c r="C258" s="11"/>
      <c r="D258" s="11"/>
      <c r="E258" s="66"/>
      <c r="F258" s="11"/>
      <c r="G258" s="11"/>
      <c r="H258" s="11"/>
      <c r="I258" s="12"/>
      <c r="J258" s="12"/>
      <c r="K258" s="12"/>
      <c r="L258" s="12"/>
      <c r="M258" s="12"/>
      <c r="N258" s="12"/>
      <c r="O258" s="12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65"/>
      <c r="AA258" s="11"/>
      <c r="AB258" s="11"/>
      <c r="AC258" s="11"/>
      <c r="AD258" s="11"/>
      <c r="AE258" s="11"/>
      <c r="AF258" s="11"/>
      <c r="AG258" s="11"/>
      <c r="AH258" s="11"/>
      <c r="AI258" s="11"/>
    </row>
    <row r="259" spans="1:35" ht="14.1">
      <c r="A259" s="11"/>
      <c r="B259" s="11"/>
      <c r="C259" s="11"/>
      <c r="D259" s="11"/>
      <c r="E259" s="66"/>
      <c r="F259" s="11"/>
      <c r="G259" s="11"/>
      <c r="H259" s="11"/>
      <c r="I259" s="12"/>
      <c r="J259" s="12"/>
      <c r="K259" s="12"/>
      <c r="L259" s="12"/>
      <c r="M259" s="12"/>
      <c r="N259" s="12"/>
      <c r="O259" s="12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65"/>
      <c r="AA259" s="11"/>
      <c r="AB259" s="11"/>
      <c r="AC259" s="11"/>
      <c r="AD259" s="11"/>
      <c r="AE259" s="11"/>
      <c r="AF259" s="11"/>
      <c r="AG259" s="11"/>
      <c r="AH259" s="11"/>
      <c r="AI259" s="11"/>
    </row>
    <row r="260" spans="1:35" ht="14.1">
      <c r="A260" s="11"/>
      <c r="B260" s="11"/>
      <c r="C260" s="11"/>
      <c r="D260" s="11"/>
      <c r="E260" s="66"/>
      <c r="F260" s="11"/>
      <c r="G260" s="11"/>
      <c r="H260" s="11"/>
      <c r="I260" s="12"/>
      <c r="J260" s="12"/>
      <c r="K260" s="12"/>
      <c r="L260" s="12"/>
      <c r="M260" s="12"/>
      <c r="N260" s="12"/>
      <c r="O260" s="12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65"/>
      <c r="AA260" s="11"/>
      <c r="AB260" s="11"/>
      <c r="AC260" s="11"/>
      <c r="AD260" s="11"/>
      <c r="AE260" s="11"/>
      <c r="AF260" s="11"/>
      <c r="AG260" s="11"/>
      <c r="AH260" s="11"/>
      <c r="AI260" s="11"/>
    </row>
    <row r="261" spans="1:35" ht="14.1">
      <c r="A261" s="11"/>
      <c r="B261" s="11"/>
      <c r="C261" s="11"/>
      <c r="D261" s="11"/>
      <c r="E261" s="66"/>
      <c r="F261" s="11"/>
      <c r="G261" s="11"/>
      <c r="H261" s="11"/>
      <c r="I261" s="12"/>
      <c r="J261" s="12"/>
      <c r="K261" s="12"/>
      <c r="L261" s="12"/>
      <c r="M261" s="12"/>
      <c r="N261" s="12"/>
      <c r="O261" s="12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65"/>
      <c r="AA261" s="11"/>
      <c r="AB261" s="11"/>
      <c r="AC261" s="11"/>
      <c r="AD261" s="11"/>
      <c r="AE261" s="11"/>
      <c r="AF261" s="11"/>
      <c r="AG261" s="11"/>
      <c r="AH261" s="11"/>
      <c r="AI261" s="11"/>
    </row>
    <row r="262" spans="1:35" ht="14.1">
      <c r="A262" s="11"/>
      <c r="B262" s="11"/>
      <c r="C262" s="11"/>
      <c r="D262" s="11"/>
      <c r="E262" s="66"/>
      <c r="F262" s="11"/>
      <c r="G262" s="11"/>
      <c r="H262" s="11"/>
      <c r="I262" s="12"/>
      <c r="J262" s="12"/>
      <c r="K262" s="12"/>
      <c r="L262" s="12"/>
      <c r="M262" s="12"/>
      <c r="N262" s="12"/>
      <c r="O262" s="12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65"/>
      <c r="AA262" s="11"/>
      <c r="AB262" s="11"/>
      <c r="AC262" s="11"/>
      <c r="AD262" s="11"/>
      <c r="AE262" s="11"/>
      <c r="AF262" s="11"/>
      <c r="AG262" s="11"/>
      <c r="AH262" s="11"/>
      <c r="AI262" s="11"/>
    </row>
    <row r="263" spans="1:35" ht="14.1">
      <c r="A263" s="11"/>
      <c r="B263" s="11"/>
      <c r="C263" s="11"/>
      <c r="D263" s="11"/>
      <c r="E263" s="66"/>
      <c r="F263" s="11"/>
      <c r="G263" s="11"/>
      <c r="H263" s="11"/>
      <c r="I263" s="12"/>
      <c r="J263" s="12"/>
      <c r="K263" s="12"/>
      <c r="L263" s="12"/>
      <c r="M263" s="12"/>
      <c r="N263" s="12"/>
      <c r="O263" s="12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65"/>
      <c r="AA263" s="11"/>
      <c r="AB263" s="11"/>
      <c r="AC263" s="11"/>
      <c r="AD263" s="11"/>
      <c r="AE263" s="11"/>
      <c r="AF263" s="11"/>
      <c r="AG263" s="11"/>
      <c r="AH263" s="11"/>
      <c r="AI263" s="11"/>
    </row>
    <row r="264" spans="1:35" ht="14.1">
      <c r="A264" s="11"/>
      <c r="B264" s="11"/>
      <c r="C264" s="11"/>
      <c r="D264" s="11"/>
      <c r="E264" s="66"/>
      <c r="F264" s="11"/>
      <c r="G264" s="11"/>
      <c r="H264" s="11"/>
      <c r="I264" s="12"/>
      <c r="J264" s="12"/>
      <c r="K264" s="12"/>
      <c r="L264" s="12"/>
      <c r="M264" s="12"/>
      <c r="N264" s="12"/>
      <c r="O264" s="12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65"/>
      <c r="AA264" s="11"/>
      <c r="AB264" s="11"/>
      <c r="AC264" s="11"/>
      <c r="AD264" s="11"/>
      <c r="AE264" s="11"/>
      <c r="AF264" s="11"/>
      <c r="AG264" s="11"/>
      <c r="AH264" s="11"/>
      <c r="AI264" s="11"/>
    </row>
    <row r="265" spans="1:35" ht="14.1">
      <c r="A265" s="11"/>
      <c r="B265" s="11"/>
      <c r="C265" s="11"/>
      <c r="D265" s="11"/>
      <c r="E265" s="66"/>
      <c r="F265" s="11"/>
      <c r="G265" s="11"/>
      <c r="H265" s="11"/>
      <c r="I265" s="12"/>
      <c r="J265" s="12"/>
      <c r="K265" s="12"/>
      <c r="L265" s="12"/>
      <c r="M265" s="12"/>
      <c r="N265" s="12"/>
      <c r="O265" s="12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65"/>
      <c r="AA265" s="11"/>
      <c r="AB265" s="11"/>
      <c r="AC265" s="11"/>
      <c r="AD265" s="11"/>
      <c r="AE265" s="11"/>
      <c r="AF265" s="11"/>
      <c r="AG265" s="11"/>
      <c r="AH265" s="11"/>
      <c r="AI265" s="11"/>
    </row>
    <row r="266" spans="1:35" ht="14.1">
      <c r="A266" s="11"/>
      <c r="B266" s="11"/>
      <c r="C266" s="11"/>
      <c r="D266" s="11"/>
      <c r="E266" s="66"/>
      <c r="F266" s="11"/>
      <c r="G266" s="11"/>
      <c r="H266" s="11"/>
      <c r="I266" s="12"/>
      <c r="J266" s="12"/>
      <c r="K266" s="12"/>
      <c r="L266" s="12"/>
      <c r="M266" s="12"/>
      <c r="N266" s="12"/>
      <c r="O266" s="12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65"/>
      <c r="AA266" s="11"/>
      <c r="AB266" s="11"/>
      <c r="AC266" s="11"/>
      <c r="AD266" s="11"/>
      <c r="AE266" s="11"/>
      <c r="AF266" s="11"/>
      <c r="AG266" s="11"/>
      <c r="AH266" s="11"/>
      <c r="AI266" s="11"/>
    </row>
    <row r="267" spans="1:35" ht="14.1">
      <c r="A267" s="11"/>
      <c r="B267" s="11"/>
      <c r="C267" s="11"/>
      <c r="D267" s="11"/>
      <c r="E267" s="66"/>
      <c r="F267" s="11"/>
      <c r="G267" s="11"/>
      <c r="H267" s="11"/>
      <c r="I267" s="12"/>
      <c r="J267" s="12"/>
      <c r="K267" s="12"/>
      <c r="L267" s="12"/>
      <c r="M267" s="12"/>
      <c r="N267" s="12"/>
      <c r="O267" s="12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65"/>
      <c r="AA267" s="11"/>
      <c r="AB267" s="11"/>
      <c r="AC267" s="11"/>
      <c r="AD267" s="11"/>
      <c r="AE267" s="11"/>
      <c r="AF267" s="11"/>
      <c r="AG267" s="11"/>
      <c r="AH267" s="11"/>
      <c r="AI267" s="11"/>
    </row>
    <row r="268" spans="1:35" ht="14.1">
      <c r="A268" s="11"/>
      <c r="B268" s="11"/>
      <c r="C268" s="11"/>
      <c r="D268" s="11"/>
      <c r="E268" s="66"/>
      <c r="F268" s="11"/>
      <c r="G268" s="11"/>
      <c r="H268" s="11"/>
      <c r="I268" s="12"/>
      <c r="J268" s="12"/>
      <c r="K268" s="12"/>
      <c r="L268" s="12"/>
      <c r="M268" s="12"/>
      <c r="N268" s="12"/>
      <c r="O268" s="12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65"/>
      <c r="AA268" s="11"/>
      <c r="AB268" s="11"/>
      <c r="AC268" s="11"/>
      <c r="AD268" s="11"/>
      <c r="AE268" s="11"/>
      <c r="AF268" s="11"/>
      <c r="AG268" s="11"/>
      <c r="AH268" s="11"/>
      <c r="AI268" s="11"/>
    </row>
    <row r="269" spans="1:35" ht="14.1">
      <c r="A269" s="11"/>
      <c r="B269" s="11"/>
      <c r="C269" s="11"/>
      <c r="D269" s="11"/>
      <c r="E269" s="66"/>
      <c r="F269" s="11"/>
      <c r="G269" s="11"/>
      <c r="H269" s="11"/>
      <c r="I269" s="12"/>
      <c r="J269" s="12"/>
      <c r="K269" s="12"/>
      <c r="L269" s="12"/>
      <c r="M269" s="12"/>
      <c r="N269" s="12"/>
      <c r="O269" s="12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65"/>
      <c r="AA269" s="11"/>
      <c r="AB269" s="11"/>
      <c r="AC269" s="11"/>
      <c r="AD269" s="11"/>
      <c r="AE269" s="11"/>
      <c r="AF269" s="11"/>
      <c r="AG269" s="11"/>
      <c r="AH269" s="11"/>
      <c r="AI269" s="11"/>
    </row>
    <row r="270" spans="1:35" ht="14.1">
      <c r="A270" s="11"/>
      <c r="B270" s="11"/>
      <c r="C270" s="11"/>
      <c r="D270" s="11"/>
      <c r="E270" s="66"/>
      <c r="F270" s="11"/>
      <c r="G270" s="11"/>
      <c r="H270" s="11"/>
      <c r="I270" s="12"/>
      <c r="J270" s="12"/>
      <c r="K270" s="12"/>
      <c r="L270" s="12"/>
      <c r="M270" s="12"/>
      <c r="N270" s="12"/>
      <c r="O270" s="12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65"/>
      <c r="AA270" s="11"/>
      <c r="AB270" s="11"/>
      <c r="AC270" s="11"/>
      <c r="AD270" s="11"/>
      <c r="AE270" s="11"/>
      <c r="AF270" s="11"/>
      <c r="AG270" s="11"/>
      <c r="AH270" s="11"/>
      <c r="AI270" s="11"/>
    </row>
    <row r="271" spans="1:35" ht="14.1">
      <c r="A271" s="11"/>
      <c r="B271" s="11"/>
      <c r="C271" s="11"/>
      <c r="D271" s="11"/>
      <c r="E271" s="66"/>
      <c r="F271" s="11"/>
      <c r="G271" s="11"/>
      <c r="H271" s="11"/>
      <c r="I271" s="12"/>
      <c r="J271" s="12"/>
      <c r="K271" s="12"/>
      <c r="L271" s="12"/>
      <c r="M271" s="12"/>
      <c r="N271" s="12"/>
      <c r="O271" s="12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65"/>
      <c r="AA271" s="11"/>
      <c r="AB271" s="11"/>
      <c r="AC271" s="11"/>
      <c r="AD271" s="11"/>
      <c r="AE271" s="11"/>
      <c r="AF271" s="11"/>
      <c r="AG271" s="11"/>
      <c r="AH271" s="11"/>
      <c r="AI271" s="11"/>
    </row>
    <row r="272" spans="1:35" ht="14.1">
      <c r="A272" s="11"/>
      <c r="B272" s="11"/>
      <c r="C272" s="11"/>
      <c r="D272" s="11"/>
      <c r="E272" s="66"/>
      <c r="F272" s="11"/>
      <c r="G272" s="11"/>
      <c r="H272" s="11"/>
      <c r="I272" s="12"/>
      <c r="J272" s="12"/>
      <c r="K272" s="12"/>
      <c r="L272" s="12"/>
      <c r="M272" s="12"/>
      <c r="N272" s="12"/>
      <c r="O272" s="12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65"/>
      <c r="AA272" s="11"/>
      <c r="AB272" s="11"/>
      <c r="AC272" s="11"/>
      <c r="AD272" s="11"/>
      <c r="AE272" s="11"/>
      <c r="AF272" s="11"/>
      <c r="AG272" s="11"/>
      <c r="AH272" s="11"/>
      <c r="AI272" s="11"/>
    </row>
    <row r="273" spans="1:35" ht="14.1">
      <c r="A273" s="11"/>
      <c r="B273" s="11"/>
      <c r="C273" s="11"/>
      <c r="D273" s="11"/>
      <c r="E273" s="66"/>
      <c r="F273" s="11"/>
      <c r="G273" s="11"/>
      <c r="H273" s="11"/>
      <c r="I273" s="12"/>
      <c r="J273" s="12"/>
      <c r="K273" s="12"/>
      <c r="L273" s="12"/>
      <c r="M273" s="12"/>
      <c r="N273" s="12"/>
      <c r="O273" s="12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65"/>
      <c r="AA273" s="11"/>
      <c r="AB273" s="11"/>
      <c r="AC273" s="11"/>
      <c r="AD273" s="11"/>
      <c r="AE273" s="11"/>
      <c r="AF273" s="11"/>
      <c r="AG273" s="11"/>
      <c r="AH273" s="11"/>
      <c r="AI273" s="11"/>
    </row>
    <row r="274" spans="1:35" ht="14.1">
      <c r="A274" s="11"/>
      <c r="B274" s="11"/>
      <c r="C274" s="11"/>
      <c r="D274" s="11"/>
      <c r="E274" s="66"/>
      <c r="F274" s="11"/>
      <c r="G274" s="11"/>
      <c r="H274" s="11"/>
      <c r="I274" s="12"/>
      <c r="J274" s="12"/>
      <c r="K274" s="12"/>
      <c r="L274" s="12"/>
      <c r="M274" s="12"/>
      <c r="N274" s="12"/>
      <c r="O274" s="12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65"/>
      <c r="AA274" s="11"/>
      <c r="AB274" s="11"/>
      <c r="AC274" s="11"/>
      <c r="AD274" s="11"/>
      <c r="AE274" s="11"/>
      <c r="AF274" s="11"/>
      <c r="AG274" s="11"/>
      <c r="AH274" s="11"/>
      <c r="AI274" s="11"/>
    </row>
    <row r="275" spans="1:35" ht="14.1">
      <c r="A275" s="11"/>
      <c r="B275" s="11"/>
      <c r="C275" s="11"/>
      <c r="D275" s="11"/>
      <c r="E275" s="66"/>
      <c r="F275" s="11"/>
      <c r="G275" s="11"/>
      <c r="H275" s="11"/>
      <c r="I275" s="12"/>
      <c r="J275" s="12"/>
      <c r="K275" s="12"/>
      <c r="L275" s="12"/>
      <c r="M275" s="12"/>
      <c r="N275" s="12"/>
      <c r="O275" s="12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65"/>
      <c r="AA275" s="11"/>
      <c r="AB275" s="11"/>
      <c r="AC275" s="11"/>
      <c r="AD275" s="11"/>
      <c r="AE275" s="11"/>
      <c r="AF275" s="11"/>
      <c r="AG275" s="11"/>
      <c r="AH275" s="11"/>
      <c r="AI275" s="11"/>
    </row>
    <row r="276" spans="1:35" ht="14.1">
      <c r="A276" s="11"/>
      <c r="B276" s="11"/>
      <c r="C276" s="11"/>
      <c r="D276" s="11"/>
      <c r="E276" s="66"/>
      <c r="F276" s="11"/>
      <c r="G276" s="11"/>
      <c r="H276" s="11"/>
      <c r="I276" s="12"/>
      <c r="J276" s="12"/>
      <c r="K276" s="12"/>
      <c r="L276" s="12"/>
      <c r="M276" s="12"/>
      <c r="N276" s="12"/>
      <c r="O276" s="12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65"/>
      <c r="AA276" s="11"/>
      <c r="AB276" s="11"/>
      <c r="AC276" s="11"/>
      <c r="AD276" s="11"/>
      <c r="AE276" s="11"/>
      <c r="AF276" s="11"/>
      <c r="AG276" s="11"/>
      <c r="AH276" s="11"/>
      <c r="AI276" s="11"/>
    </row>
    <row r="277" spans="1:35" ht="14.1">
      <c r="A277" s="11"/>
      <c r="B277" s="11"/>
      <c r="C277" s="11"/>
      <c r="D277" s="11"/>
      <c r="E277" s="66"/>
      <c r="F277" s="11"/>
      <c r="G277" s="11"/>
      <c r="H277" s="11"/>
      <c r="I277" s="12"/>
      <c r="J277" s="12"/>
      <c r="K277" s="12"/>
      <c r="L277" s="12"/>
      <c r="M277" s="12"/>
      <c r="N277" s="12"/>
      <c r="O277" s="12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65"/>
      <c r="AA277" s="11"/>
      <c r="AB277" s="11"/>
      <c r="AC277" s="11"/>
      <c r="AD277" s="11"/>
      <c r="AE277" s="11"/>
      <c r="AF277" s="11"/>
      <c r="AG277" s="11"/>
      <c r="AH277" s="11"/>
      <c r="AI277" s="11"/>
    </row>
    <row r="278" spans="1:35" ht="14.1">
      <c r="A278" s="11"/>
      <c r="B278" s="11"/>
      <c r="C278" s="11"/>
      <c r="D278" s="11"/>
      <c r="E278" s="66"/>
      <c r="F278" s="11"/>
      <c r="G278" s="11"/>
      <c r="H278" s="11"/>
      <c r="I278" s="12"/>
      <c r="J278" s="12"/>
      <c r="K278" s="12"/>
      <c r="L278" s="12"/>
      <c r="M278" s="12"/>
      <c r="N278" s="12"/>
      <c r="O278" s="12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65"/>
      <c r="AA278" s="11"/>
      <c r="AB278" s="11"/>
      <c r="AC278" s="11"/>
      <c r="AD278" s="11"/>
      <c r="AE278" s="11"/>
      <c r="AF278" s="11"/>
      <c r="AG278" s="11"/>
      <c r="AH278" s="11"/>
      <c r="AI278" s="11"/>
    </row>
    <row r="279" spans="1:35" ht="14.1">
      <c r="A279" s="11"/>
      <c r="B279" s="11"/>
      <c r="C279" s="11"/>
      <c r="D279" s="11"/>
      <c r="E279" s="66"/>
      <c r="F279" s="11"/>
      <c r="G279" s="11"/>
      <c r="H279" s="11"/>
      <c r="I279" s="12"/>
      <c r="J279" s="12"/>
      <c r="K279" s="12"/>
      <c r="L279" s="12"/>
      <c r="M279" s="12"/>
      <c r="N279" s="12"/>
      <c r="O279" s="12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65"/>
      <c r="AA279" s="11"/>
      <c r="AB279" s="11"/>
      <c r="AC279" s="11"/>
      <c r="AD279" s="11"/>
      <c r="AE279" s="11"/>
      <c r="AF279" s="11"/>
      <c r="AG279" s="11"/>
      <c r="AH279" s="11"/>
      <c r="AI279" s="11"/>
    </row>
    <row r="280" spans="1:35" ht="14.1">
      <c r="A280" s="11"/>
      <c r="B280" s="11"/>
      <c r="C280" s="11"/>
      <c r="D280" s="11"/>
      <c r="E280" s="66"/>
      <c r="F280" s="11"/>
      <c r="G280" s="11"/>
      <c r="H280" s="11"/>
      <c r="I280" s="12"/>
      <c r="J280" s="12"/>
      <c r="K280" s="12"/>
      <c r="L280" s="12"/>
      <c r="M280" s="12"/>
      <c r="N280" s="12"/>
      <c r="O280" s="12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65"/>
      <c r="AA280" s="11"/>
      <c r="AB280" s="11"/>
      <c r="AC280" s="11"/>
      <c r="AD280" s="11"/>
      <c r="AE280" s="11"/>
      <c r="AF280" s="11"/>
      <c r="AG280" s="11"/>
      <c r="AH280" s="11"/>
      <c r="AI280" s="11"/>
    </row>
    <row r="281" spans="1:35" ht="14.1">
      <c r="A281" s="11"/>
      <c r="B281" s="11"/>
      <c r="C281" s="11"/>
      <c r="D281" s="11"/>
      <c r="E281" s="66"/>
      <c r="F281" s="11"/>
      <c r="G281" s="11"/>
      <c r="H281" s="11"/>
      <c r="I281" s="12"/>
      <c r="J281" s="12"/>
      <c r="K281" s="12"/>
      <c r="L281" s="12"/>
      <c r="M281" s="12"/>
      <c r="N281" s="12"/>
      <c r="O281" s="12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65"/>
      <c r="AA281" s="11"/>
      <c r="AB281" s="11"/>
      <c r="AC281" s="11"/>
      <c r="AD281" s="11"/>
      <c r="AE281" s="11"/>
      <c r="AF281" s="11"/>
      <c r="AG281" s="11"/>
      <c r="AH281" s="11"/>
      <c r="AI281" s="11"/>
    </row>
    <row r="282" spans="1:35" ht="14.1">
      <c r="A282" s="11"/>
      <c r="B282" s="11"/>
      <c r="C282" s="11"/>
      <c r="D282" s="11"/>
      <c r="E282" s="66"/>
      <c r="F282" s="11"/>
      <c r="G282" s="11"/>
      <c r="H282" s="11"/>
      <c r="I282" s="12"/>
      <c r="J282" s="12"/>
      <c r="K282" s="12"/>
      <c r="L282" s="12"/>
      <c r="M282" s="12"/>
      <c r="N282" s="12"/>
      <c r="O282" s="12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65"/>
      <c r="AA282" s="11"/>
      <c r="AB282" s="11"/>
      <c r="AC282" s="11"/>
      <c r="AD282" s="11"/>
      <c r="AE282" s="11"/>
      <c r="AF282" s="11"/>
      <c r="AG282" s="11"/>
      <c r="AH282" s="11"/>
      <c r="AI282" s="11"/>
    </row>
    <row r="283" spans="1:35" ht="14.1">
      <c r="A283" s="11"/>
      <c r="B283" s="11"/>
      <c r="C283" s="11"/>
      <c r="D283" s="11"/>
      <c r="E283" s="66"/>
      <c r="F283" s="11"/>
      <c r="G283" s="11"/>
      <c r="H283" s="11"/>
      <c r="I283" s="12"/>
      <c r="J283" s="12"/>
      <c r="K283" s="12"/>
      <c r="L283" s="12"/>
      <c r="M283" s="12"/>
      <c r="N283" s="12"/>
      <c r="O283" s="12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65"/>
      <c r="AA283" s="11"/>
      <c r="AB283" s="11"/>
      <c r="AC283" s="11"/>
      <c r="AD283" s="11"/>
      <c r="AE283" s="11"/>
      <c r="AF283" s="11"/>
      <c r="AG283" s="11"/>
      <c r="AH283" s="11"/>
      <c r="AI283" s="11"/>
    </row>
    <row r="284" spans="1:35" ht="14.1">
      <c r="A284" s="11"/>
      <c r="B284" s="11"/>
      <c r="C284" s="11"/>
      <c r="D284" s="11"/>
      <c r="E284" s="66"/>
      <c r="F284" s="11"/>
      <c r="G284" s="11"/>
      <c r="H284" s="11"/>
      <c r="I284" s="12"/>
      <c r="J284" s="12"/>
      <c r="K284" s="12"/>
      <c r="L284" s="12"/>
      <c r="M284" s="12"/>
      <c r="N284" s="12"/>
      <c r="O284" s="12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65"/>
      <c r="AA284" s="11"/>
      <c r="AB284" s="11"/>
      <c r="AC284" s="11"/>
      <c r="AD284" s="11"/>
      <c r="AE284" s="11"/>
      <c r="AF284" s="11"/>
      <c r="AG284" s="11"/>
      <c r="AH284" s="11"/>
      <c r="AI284" s="11"/>
    </row>
    <row r="285" spans="1:35" ht="14.1">
      <c r="A285" s="11"/>
      <c r="B285" s="11"/>
      <c r="C285" s="11"/>
      <c r="D285" s="11"/>
      <c r="E285" s="66"/>
      <c r="F285" s="11"/>
      <c r="G285" s="11"/>
      <c r="H285" s="11"/>
      <c r="I285" s="12"/>
      <c r="J285" s="12"/>
      <c r="K285" s="12"/>
      <c r="L285" s="12"/>
      <c r="M285" s="12"/>
      <c r="N285" s="12"/>
      <c r="O285" s="12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65"/>
      <c r="AA285" s="11"/>
      <c r="AB285" s="11"/>
      <c r="AC285" s="11"/>
      <c r="AD285" s="11"/>
      <c r="AE285" s="11"/>
      <c r="AF285" s="11"/>
      <c r="AG285" s="11"/>
      <c r="AH285" s="11"/>
      <c r="AI285" s="11"/>
    </row>
    <row r="286" spans="1:35" ht="14.1">
      <c r="A286" s="11"/>
      <c r="B286" s="11"/>
      <c r="C286" s="11"/>
      <c r="D286" s="11"/>
      <c r="E286" s="66"/>
      <c r="F286" s="11"/>
      <c r="G286" s="11"/>
      <c r="H286" s="11"/>
      <c r="I286" s="12"/>
      <c r="J286" s="12"/>
      <c r="K286" s="12"/>
      <c r="L286" s="12"/>
      <c r="M286" s="12"/>
      <c r="N286" s="12"/>
      <c r="O286" s="12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65"/>
      <c r="AA286" s="11"/>
      <c r="AB286" s="11"/>
      <c r="AC286" s="11"/>
      <c r="AD286" s="11"/>
      <c r="AE286" s="11"/>
      <c r="AF286" s="11"/>
      <c r="AG286" s="11"/>
      <c r="AH286" s="11"/>
      <c r="AI286" s="11"/>
    </row>
    <row r="287" spans="1:35" ht="14.1">
      <c r="A287" s="11"/>
      <c r="B287" s="11"/>
      <c r="C287" s="11"/>
      <c r="D287" s="11"/>
      <c r="E287" s="66"/>
      <c r="F287" s="11"/>
      <c r="G287" s="11"/>
      <c r="H287" s="11"/>
      <c r="I287" s="12"/>
      <c r="J287" s="12"/>
      <c r="K287" s="12"/>
      <c r="L287" s="12"/>
      <c r="M287" s="12"/>
      <c r="N287" s="12"/>
      <c r="O287" s="12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65"/>
      <c r="AA287" s="11"/>
      <c r="AB287" s="11"/>
      <c r="AC287" s="11"/>
      <c r="AD287" s="11"/>
      <c r="AE287" s="11"/>
      <c r="AF287" s="11"/>
      <c r="AG287" s="11"/>
      <c r="AH287" s="11"/>
      <c r="AI287" s="11"/>
    </row>
    <row r="288" spans="1:35" ht="14.1">
      <c r="A288" s="11"/>
      <c r="B288" s="11"/>
      <c r="C288" s="11"/>
      <c r="D288" s="11"/>
      <c r="E288" s="66"/>
      <c r="F288" s="11"/>
      <c r="G288" s="11"/>
      <c r="H288" s="11"/>
      <c r="I288" s="12"/>
      <c r="J288" s="12"/>
      <c r="K288" s="12"/>
      <c r="L288" s="12"/>
      <c r="M288" s="12"/>
      <c r="N288" s="12"/>
      <c r="O288" s="12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65"/>
      <c r="AA288" s="11"/>
      <c r="AB288" s="11"/>
      <c r="AC288" s="11"/>
      <c r="AD288" s="11"/>
      <c r="AE288" s="11"/>
      <c r="AF288" s="11"/>
      <c r="AG288" s="11"/>
      <c r="AH288" s="11"/>
      <c r="AI288" s="11"/>
    </row>
    <row r="289" spans="1:35" ht="14.1">
      <c r="A289" s="11"/>
      <c r="B289" s="11"/>
      <c r="C289" s="11"/>
      <c r="D289" s="11"/>
      <c r="E289" s="66"/>
      <c r="F289" s="11"/>
      <c r="G289" s="11"/>
      <c r="H289" s="11"/>
      <c r="I289" s="12"/>
      <c r="J289" s="12"/>
      <c r="K289" s="12"/>
      <c r="L289" s="12"/>
      <c r="M289" s="12"/>
      <c r="N289" s="12"/>
      <c r="O289" s="12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65"/>
      <c r="AA289" s="11"/>
      <c r="AB289" s="11"/>
      <c r="AC289" s="11"/>
      <c r="AD289" s="11"/>
      <c r="AE289" s="11"/>
      <c r="AF289" s="11"/>
      <c r="AG289" s="11"/>
      <c r="AH289" s="11"/>
      <c r="AI289" s="11"/>
    </row>
    <row r="290" spans="1:35" ht="14.1">
      <c r="A290" s="11"/>
      <c r="B290" s="11"/>
      <c r="C290" s="11"/>
      <c r="D290" s="11"/>
      <c r="E290" s="66"/>
      <c r="F290" s="11"/>
      <c r="G290" s="11"/>
      <c r="H290" s="11"/>
      <c r="I290" s="12"/>
      <c r="J290" s="12"/>
      <c r="K290" s="12"/>
      <c r="L290" s="12"/>
      <c r="M290" s="12"/>
      <c r="N290" s="12"/>
      <c r="O290" s="12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65"/>
      <c r="AA290" s="11"/>
      <c r="AB290" s="11"/>
      <c r="AC290" s="11"/>
      <c r="AD290" s="11"/>
      <c r="AE290" s="11"/>
      <c r="AF290" s="11"/>
      <c r="AG290" s="11"/>
      <c r="AH290" s="11"/>
      <c r="AI290" s="11"/>
    </row>
    <row r="291" spans="1:35" ht="14.1">
      <c r="A291" s="11"/>
      <c r="B291" s="11"/>
      <c r="C291" s="11"/>
      <c r="D291" s="11"/>
      <c r="E291" s="66"/>
      <c r="F291" s="11"/>
      <c r="G291" s="11"/>
      <c r="H291" s="11"/>
      <c r="I291" s="12"/>
      <c r="J291" s="12"/>
      <c r="K291" s="12"/>
      <c r="L291" s="12"/>
      <c r="M291" s="12"/>
      <c r="N291" s="12"/>
      <c r="O291" s="12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65"/>
      <c r="AA291" s="11"/>
      <c r="AB291" s="11"/>
      <c r="AC291" s="11"/>
      <c r="AD291" s="11"/>
      <c r="AE291" s="11"/>
      <c r="AF291" s="11"/>
      <c r="AG291" s="11"/>
      <c r="AH291" s="11"/>
      <c r="AI291" s="11"/>
    </row>
    <row r="292" spans="1:35" ht="14.1">
      <c r="A292" s="11"/>
      <c r="B292" s="11"/>
      <c r="C292" s="11"/>
      <c r="D292" s="11"/>
      <c r="E292" s="66"/>
      <c r="F292" s="11"/>
      <c r="G292" s="11"/>
      <c r="H292" s="11"/>
      <c r="I292" s="12"/>
      <c r="J292" s="12"/>
      <c r="K292" s="12"/>
      <c r="L292" s="12"/>
      <c r="M292" s="12"/>
      <c r="N292" s="12"/>
      <c r="O292" s="12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65"/>
      <c r="AA292" s="11"/>
      <c r="AB292" s="11"/>
      <c r="AC292" s="11"/>
      <c r="AD292" s="11"/>
      <c r="AE292" s="11"/>
      <c r="AF292" s="11"/>
      <c r="AG292" s="11"/>
      <c r="AH292" s="11"/>
      <c r="AI292" s="11"/>
    </row>
    <row r="293" spans="1:35" ht="14.1">
      <c r="A293" s="11"/>
      <c r="B293" s="11"/>
      <c r="C293" s="11"/>
      <c r="D293" s="11"/>
      <c r="E293" s="66"/>
      <c r="F293" s="11"/>
      <c r="G293" s="11"/>
      <c r="H293" s="11"/>
      <c r="I293" s="12"/>
      <c r="J293" s="12"/>
      <c r="K293" s="12"/>
      <c r="L293" s="12"/>
      <c r="M293" s="12"/>
      <c r="N293" s="12"/>
      <c r="O293" s="12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65"/>
      <c r="AA293" s="11"/>
      <c r="AB293" s="11"/>
      <c r="AC293" s="11"/>
      <c r="AD293" s="11"/>
      <c r="AE293" s="11"/>
      <c r="AF293" s="11"/>
      <c r="AG293" s="11"/>
      <c r="AH293" s="11"/>
      <c r="AI293" s="11"/>
    </row>
    <row r="294" spans="1:35" ht="14.1">
      <c r="A294" s="11"/>
      <c r="B294" s="11"/>
      <c r="C294" s="11"/>
      <c r="D294" s="11"/>
      <c r="E294" s="66"/>
      <c r="F294" s="11"/>
      <c r="G294" s="11"/>
      <c r="H294" s="11"/>
      <c r="I294" s="12"/>
      <c r="J294" s="12"/>
      <c r="K294" s="12"/>
      <c r="L294" s="12"/>
      <c r="M294" s="12"/>
      <c r="N294" s="12"/>
      <c r="O294" s="12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65"/>
      <c r="AA294" s="11"/>
      <c r="AB294" s="11"/>
      <c r="AC294" s="11"/>
      <c r="AD294" s="11"/>
      <c r="AE294" s="11"/>
      <c r="AF294" s="11"/>
      <c r="AG294" s="11"/>
      <c r="AH294" s="11"/>
      <c r="AI294" s="11"/>
    </row>
    <row r="295" spans="1:35" ht="14.1">
      <c r="A295" s="11"/>
      <c r="B295" s="11"/>
      <c r="C295" s="11"/>
      <c r="D295" s="11"/>
      <c r="E295" s="66"/>
      <c r="F295" s="11"/>
      <c r="G295" s="11"/>
      <c r="H295" s="11"/>
      <c r="I295" s="12"/>
      <c r="J295" s="12"/>
      <c r="K295" s="12"/>
      <c r="L295" s="12"/>
      <c r="M295" s="12"/>
      <c r="N295" s="12"/>
      <c r="O295" s="12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65"/>
      <c r="AA295" s="11"/>
      <c r="AB295" s="11"/>
      <c r="AC295" s="11"/>
      <c r="AD295" s="11"/>
      <c r="AE295" s="11"/>
      <c r="AF295" s="11"/>
      <c r="AG295" s="11"/>
      <c r="AH295" s="11"/>
      <c r="AI295" s="11"/>
    </row>
    <row r="296" spans="1:35" ht="14.1">
      <c r="A296" s="11"/>
      <c r="B296" s="11"/>
      <c r="C296" s="11"/>
      <c r="D296" s="11"/>
      <c r="E296" s="66"/>
      <c r="F296" s="11"/>
      <c r="G296" s="11"/>
      <c r="H296" s="11"/>
      <c r="I296" s="12"/>
      <c r="J296" s="12"/>
      <c r="K296" s="12"/>
      <c r="L296" s="12"/>
      <c r="M296" s="12"/>
      <c r="N296" s="12"/>
      <c r="O296" s="12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65"/>
      <c r="AA296" s="11"/>
      <c r="AB296" s="11"/>
      <c r="AC296" s="11"/>
      <c r="AD296" s="11"/>
      <c r="AE296" s="11"/>
      <c r="AF296" s="11"/>
      <c r="AG296" s="11"/>
      <c r="AH296" s="11"/>
      <c r="AI296" s="11"/>
    </row>
    <row r="297" spans="1:35" ht="14.1">
      <c r="A297" s="11"/>
      <c r="B297" s="11"/>
      <c r="C297" s="11"/>
      <c r="D297" s="11"/>
      <c r="E297" s="66"/>
      <c r="F297" s="11"/>
      <c r="G297" s="11"/>
      <c r="H297" s="11"/>
      <c r="I297" s="12"/>
      <c r="J297" s="12"/>
      <c r="K297" s="12"/>
      <c r="L297" s="12"/>
      <c r="M297" s="12"/>
      <c r="N297" s="12"/>
      <c r="O297" s="12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65"/>
      <c r="AA297" s="11"/>
      <c r="AB297" s="11"/>
      <c r="AC297" s="11"/>
      <c r="AD297" s="11"/>
      <c r="AE297" s="11"/>
      <c r="AF297" s="11"/>
      <c r="AG297" s="11"/>
      <c r="AH297" s="11"/>
      <c r="AI297" s="11"/>
    </row>
    <row r="298" spans="1:35" ht="14.1">
      <c r="A298" s="11"/>
      <c r="B298" s="11"/>
      <c r="C298" s="11"/>
      <c r="D298" s="11"/>
      <c r="E298" s="66"/>
      <c r="F298" s="11"/>
      <c r="G298" s="11"/>
      <c r="H298" s="11"/>
      <c r="I298" s="12"/>
      <c r="J298" s="12"/>
      <c r="K298" s="12"/>
      <c r="L298" s="12"/>
      <c r="M298" s="12"/>
      <c r="N298" s="12"/>
      <c r="O298" s="12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65"/>
      <c r="AA298" s="11"/>
      <c r="AB298" s="11"/>
      <c r="AC298" s="11"/>
      <c r="AD298" s="11"/>
      <c r="AE298" s="11"/>
      <c r="AF298" s="11"/>
      <c r="AG298" s="11"/>
      <c r="AH298" s="11"/>
      <c r="AI298" s="11"/>
    </row>
    <row r="299" spans="1:35" ht="14.1">
      <c r="A299" s="11"/>
      <c r="B299" s="11"/>
      <c r="C299" s="11"/>
      <c r="D299" s="11"/>
      <c r="E299" s="66"/>
      <c r="F299" s="11"/>
      <c r="G299" s="11"/>
      <c r="H299" s="11"/>
      <c r="I299" s="12"/>
      <c r="J299" s="12"/>
      <c r="K299" s="12"/>
      <c r="L299" s="12"/>
      <c r="M299" s="12"/>
      <c r="N299" s="12"/>
      <c r="O299" s="12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65"/>
      <c r="AA299" s="11"/>
      <c r="AB299" s="11"/>
      <c r="AC299" s="11"/>
      <c r="AD299" s="11"/>
      <c r="AE299" s="11"/>
      <c r="AF299" s="11"/>
      <c r="AG299" s="11"/>
      <c r="AH299" s="11"/>
      <c r="AI299" s="11"/>
    </row>
    <row r="300" spans="1:35" ht="14.1">
      <c r="A300" s="11"/>
      <c r="B300" s="11"/>
      <c r="C300" s="11"/>
      <c r="D300" s="11"/>
      <c r="E300" s="66"/>
      <c r="F300" s="11"/>
      <c r="G300" s="11"/>
      <c r="H300" s="11"/>
      <c r="I300" s="12"/>
      <c r="J300" s="12"/>
      <c r="K300" s="12"/>
      <c r="L300" s="12"/>
      <c r="M300" s="12"/>
      <c r="N300" s="12"/>
      <c r="O300" s="12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65"/>
      <c r="AA300" s="11"/>
      <c r="AB300" s="11"/>
      <c r="AC300" s="11"/>
      <c r="AD300" s="11"/>
      <c r="AE300" s="11"/>
      <c r="AF300" s="11"/>
      <c r="AG300" s="11"/>
      <c r="AH300" s="11"/>
      <c r="AI300" s="11"/>
    </row>
    <row r="301" spans="1:35" ht="14.1">
      <c r="A301" s="11"/>
      <c r="B301" s="11"/>
      <c r="C301" s="11"/>
      <c r="D301" s="11"/>
      <c r="E301" s="66"/>
      <c r="F301" s="11"/>
      <c r="G301" s="11"/>
      <c r="H301" s="11"/>
      <c r="I301" s="12"/>
      <c r="J301" s="12"/>
      <c r="K301" s="12"/>
      <c r="L301" s="12"/>
      <c r="M301" s="12"/>
      <c r="N301" s="12"/>
      <c r="O301" s="12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65"/>
      <c r="AA301" s="11"/>
      <c r="AB301" s="11"/>
      <c r="AC301" s="11"/>
      <c r="AD301" s="11"/>
      <c r="AE301" s="11"/>
      <c r="AF301" s="11"/>
      <c r="AG301" s="11"/>
      <c r="AH301" s="11"/>
      <c r="AI301" s="11"/>
    </row>
    <row r="302" spans="1:35" ht="14.1">
      <c r="A302" s="11"/>
      <c r="B302" s="11"/>
      <c r="C302" s="11"/>
      <c r="D302" s="11"/>
      <c r="E302" s="66"/>
      <c r="F302" s="11"/>
      <c r="G302" s="11"/>
      <c r="H302" s="11"/>
      <c r="I302" s="12"/>
      <c r="J302" s="12"/>
      <c r="K302" s="12"/>
      <c r="L302" s="12"/>
      <c r="M302" s="12"/>
      <c r="N302" s="12"/>
      <c r="O302" s="12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65"/>
      <c r="AA302" s="11"/>
      <c r="AB302" s="11"/>
      <c r="AC302" s="11"/>
      <c r="AD302" s="11"/>
      <c r="AE302" s="11"/>
      <c r="AF302" s="11"/>
      <c r="AG302" s="11"/>
      <c r="AH302" s="11"/>
      <c r="AI302" s="11"/>
    </row>
    <row r="303" spans="1:35" ht="14.1">
      <c r="A303" s="11"/>
      <c r="B303" s="11"/>
      <c r="C303" s="11"/>
      <c r="D303" s="11"/>
      <c r="E303" s="66"/>
      <c r="F303" s="11"/>
      <c r="G303" s="11"/>
      <c r="H303" s="11"/>
      <c r="I303" s="12"/>
      <c r="J303" s="12"/>
      <c r="K303" s="12"/>
      <c r="L303" s="12"/>
      <c r="M303" s="12"/>
      <c r="N303" s="12"/>
      <c r="O303" s="12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65"/>
      <c r="AA303" s="11"/>
      <c r="AB303" s="11"/>
      <c r="AC303" s="11"/>
      <c r="AD303" s="11"/>
      <c r="AE303" s="11"/>
      <c r="AF303" s="11"/>
      <c r="AG303" s="11"/>
      <c r="AH303" s="11"/>
      <c r="AI303" s="11"/>
    </row>
    <row r="304" spans="1:35" ht="14.1">
      <c r="A304" s="11"/>
      <c r="B304" s="11"/>
      <c r="C304" s="11"/>
      <c r="D304" s="11"/>
      <c r="E304" s="66"/>
      <c r="F304" s="11"/>
      <c r="G304" s="11"/>
      <c r="H304" s="11"/>
      <c r="I304" s="12"/>
      <c r="J304" s="12"/>
      <c r="K304" s="12"/>
      <c r="L304" s="12"/>
      <c r="M304" s="12"/>
      <c r="N304" s="12"/>
      <c r="O304" s="12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65"/>
      <c r="AA304" s="11"/>
      <c r="AB304" s="11"/>
      <c r="AC304" s="11"/>
      <c r="AD304" s="11"/>
      <c r="AE304" s="11"/>
      <c r="AF304" s="11"/>
      <c r="AG304" s="11"/>
      <c r="AH304" s="11"/>
      <c r="AI304" s="11"/>
    </row>
    <row r="305" spans="1:35" ht="14.1">
      <c r="A305" s="11"/>
      <c r="B305" s="11"/>
      <c r="C305" s="11"/>
      <c r="D305" s="11"/>
      <c r="E305" s="66"/>
      <c r="F305" s="11"/>
      <c r="G305" s="11"/>
      <c r="H305" s="11"/>
      <c r="I305" s="12"/>
      <c r="J305" s="12"/>
      <c r="K305" s="12"/>
      <c r="L305" s="12"/>
      <c r="M305" s="12"/>
      <c r="N305" s="12"/>
      <c r="O305" s="12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65"/>
      <c r="AA305" s="11"/>
      <c r="AB305" s="11"/>
      <c r="AC305" s="11"/>
      <c r="AD305" s="11"/>
      <c r="AE305" s="11"/>
      <c r="AF305" s="11"/>
      <c r="AG305" s="11"/>
      <c r="AH305" s="11"/>
      <c r="AI305" s="11"/>
    </row>
    <row r="306" spans="1:35" ht="14.1">
      <c r="A306" s="11"/>
      <c r="B306" s="11"/>
      <c r="C306" s="11"/>
      <c r="D306" s="11"/>
      <c r="E306" s="66"/>
      <c r="F306" s="11"/>
      <c r="G306" s="11"/>
      <c r="H306" s="11"/>
      <c r="I306" s="12"/>
      <c r="J306" s="12"/>
      <c r="K306" s="12"/>
      <c r="L306" s="12"/>
      <c r="M306" s="12"/>
      <c r="N306" s="12"/>
      <c r="O306" s="12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65"/>
      <c r="AA306" s="11"/>
      <c r="AB306" s="11"/>
      <c r="AC306" s="11"/>
      <c r="AD306" s="11"/>
      <c r="AE306" s="11"/>
      <c r="AF306" s="11"/>
      <c r="AG306" s="11"/>
      <c r="AH306" s="11"/>
      <c r="AI306" s="11"/>
    </row>
    <row r="307" spans="1:35" ht="14.1">
      <c r="A307" s="11"/>
      <c r="B307" s="11"/>
      <c r="C307" s="11"/>
      <c r="D307" s="11"/>
      <c r="E307" s="66"/>
      <c r="F307" s="11"/>
      <c r="G307" s="11"/>
      <c r="H307" s="11"/>
      <c r="I307" s="12"/>
      <c r="J307" s="12"/>
      <c r="K307" s="12"/>
      <c r="L307" s="12"/>
      <c r="M307" s="12"/>
      <c r="N307" s="12"/>
      <c r="O307" s="12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65"/>
      <c r="AA307" s="11"/>
      <c r="AB307" s="11"/>
      <c r="AC307" s="11"/>
      <c r="AD307" s="11"/>
      <c r="AE307" s="11"/>
      <c r="AF307" s="11"/>
      <c r="AG307" s="11"/>
      <c r="AH307" s="11"/>
      <c r="AI307" s="11"/>
    </row>
    <row r="308" spans="1:35" ht="14.1">
      <c r="A308" s="11"/>
      <c r="B308" s="11"/>
      <c r="C308" s="11"/>
      <c r="D308" s="11"/>
      <c r="E308" s="66"/>
      <c r="F308" s="11"/>
      <c r="G308" s="11"/>
      <c r="H308" s="11"/>
      <c r="I308" s="12"/>
      <c r="J308" s="12"/>
      <c r="K308" s="12"/>
      <c r="L308" s="12"/>
      <c r="M308" s="12"/>
      <c r="N308" s="12"/>
      <c r="O308" s="12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65"/>
      <c r="AA308" s="11"/>
      <c r="AB308" s="11"/>
      <c r="AC308" s="11"/>
      <c r="AD308" s="11"/>
      <c r="AE308" s="11"/>
      <c r="AF308" s="11"/>
      <c r="AG308" s="11"/>
      <c r="AH308" s="11"/>
      <c r="AI308" s="11"/>
    </row>
    <row r="309" spans="1:35" ht="14.1">
      <c r="A309" s="11"/>
      <c r="B309" s="11"/>
      <c r="C309" s="11"/>
      <c r="D309" s="11"/>
      <c r="E309" s="66"/>
      <c r="F309" s="11"/>
      <c r="G309" s="11"/>
      <c r="H309" s="11"/>
      <c r="I309" s="12"/>
      <c r="J309" s="12"/>
      <c r="K309" s="12"/>
      <c r="L309" s="12"/>
      <c r="M309" s="12"/>
      <c r="N309" s="12"/>
      <c r="O309" s="12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65"/>
      <c r="AA309" s="11"/>
      <c r="AB309" s="11"/>
      <c r="AC309" s="11"/>
      <c r="AD309" s="11"/>
      <c r="AE309" s="11"/>
      <c r="AF309" s="11"/>
      <c r="AG309" s="11"/>
      <c r="AH309" s="11"/>
      <c r="AI309" s="11"/>
    </row>
    <row r="310" spans="1:35" ht="14.1">
      <c r="A310" s="11"/>
      <c r="B310" s="11"/>
      <c r="C310" s="11"/>
      <c r="D310" s="11"/>
      <c r="E310" s="66"/>
      <c r="F310" s="11"/>
      <c r="G310" s="11"/>
      <c r="H310" s="11"/>
      <c r="I310" s="12"/>
      <c r="J310" s="12"/>
      <c r="K310" s="12"/>
      <c r="L310" s="12"/>
      <c r="M310" s="12"/>
      <c r="N310" s="12"/>
      <c r="O310" s="12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65"/>
      <c r="AA310" s="11"/>
      <c r="AB310" s="11"/>
      <c r="AC310" s="11"/>
      <c r="AD310" s="11"/>
      <c r="AE310" s="11"/>
      <c r="AF310" s="11"/>
      <c r="AG310" s="11"/>
      <c r="AH310" s="11"/>
      <c r="AI310" s="11"/>
    </row>
    <row r="311" spans="1:35" ht="14.1">
      <c r="A311" s="11"/>
      <c r="B311" s="11"/>
      <c r="C311" s="11"/>
      <c r="D311" s="11"/>
      <c r="E311" s="66"/>
      <c r="F311" s="11"/>
      <c r="G311" s="11"/>
      <c r="H311" s="11"/>
      <c r="I311" s="12"/>
      <c r="J311" s="12"/>
      <c r="K311" s="12"/>
      <c r="L311" s="12"/>
      <c r="M311" s="12"/>
      <c r="N311" s="12"/>
      <c r="O311" s="12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65"/>
      <c r="AA311" s="11"/>
      <c r="AB311" s="11"/>
      <c r="AC311" s="11"/>
      <c r="AD311" s="11"/>
      <c r="AE311" s="11"/>
      <c r="AF311" s="11"/>
      <c r="AG311" s="11"/>
      <c r="AH311" s="11"/>
      <c r="AI311" s="11"/>
    </row>
    <row r="312" spans="1:35" ht="14.1">
      <c r="A312" s="11"/>
      <c r="B312" s="11"/>
      <c r="C312" s="11"/>
      <c r="D312" s="11"/>
      <c r="E312" s="66"/>
      <c r="F312" s="11"/>
      <c r="G312" s="11"/>
      <c r="H312" s="11"/>
      <c r="I312" s="12"/>
      <c r="J312" s="12"/>
      <c r="K312" s="12"/>
      <c r="L312" s="12"/>
      <c r="M312" s="12"/>
      <c r="N312" s="12"/>
      <c r="O312" s="12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65"/>
      <c r="AA312" s="11"/>
      <c r="AB312" s="11"/>
      <c r="AC312" s="11"/>
      <c r="AD312" s="11"/>
      <c r="AE312" s="11"/>
      <c r="AF312" s="11"/>
      <c r="AG312" s="11"/>
      <c r="AH312" s="11"/>
      <c r="AI312" s="11"/>
    </row>
    <row r="313" spans="1:35" ht="14.1">
      <c r="A313" s="11"/>
      <c r="B313" s="11"/>
      <c r="C313" s="11"/>
      <c r="D313" s="11"/>
      <c r="E313" s="66"/>
      <c r="F313" s="11"/>
      <c r="G313" s="11"/>
      <c r="H313" s="11"/>
      <c r="I313" s="12"/>
      <c r="J313" s="12"/>
      <c r="K313" s="12"/>
      <c r="L313" s="12"/>
      <c r="M313" s="12"/>
      <c r="N313" s="12"/>
      <c r="O313" s="12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65"/>
      <c r="AA313" s="11"/>
      <c r="AB313" s="11"/>
      <c r="AC313" s="11"/>
      <c r="AD313" s="11"/>
      <c r="AE313" s="11"/>
      <c r="AF313" s="11"/>
      <c r="AG313" s="11"/>
      <c r="AH313" s="11"/>
      <c r="AI313" s="11"/>
    </row>
    <row r="314" spans="1:35" ht="14.1">
      <c r="A314" s="11"/>
      <c r="B314" s="11"/>
      <c r="C314" s="11"/>
      <c r="D314" s="11"/>
      <c r="E314" s="66"/>
      <c r="F314" s="11"/>
      <c r="G314" s="11"/>
      <c r="H314" s="11"/>
      <c r="I314" s="12"/>
      <c r="J314" s="12"/>
      <c r="K314" s="12"/>
      <c r="L314" s="12"/>
      <c r="M314" s="12"/>
      <c r="N314" s="12"/>
      <c r="O314" s="12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65"/>
      <c r="AA314" s="11"/>
      <c r="AB314" s="11"/>
      <c r="AC314" s="11"/>
      <c r="AD314" s="11"/>
      <c r="AE314" s="11"/>
      <c r="AF314" s="11"/>
      <c r="AG314" s="11"/>
      <c r="AH314" s="11"/>
      <c r="AI314" s="11"/>
    </row>
    <row r="315" spans="1:35" ht="14.1">
      <c r="A315" s="11"/>
      <c r="B315" s="11"/>
      <c r="C315" s="11"/>
      <c r="D315" s="11"/>
      <c r="E315" s="66"/>
      <c r="F315" s="11"/>
      <c r="G315" s="11"/>
      <c r="H315" s="11"/>
      <c r="I315" s="12"/>
      <c r="J315" s="12"/>
      <c r="K315" s="12"/>
      <c r="L315" s="12"/>
      <c r="M315" s="12"/>
      <c r="N315" s="12"/>
      <c r="O315" s="12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65"/>
      <c r="AA315" s="11"/>
      <c r="AB315" s="11"/>
      <c r="AC315" s="11"/>
      <c r="AD315" s="11"/>
      <c r="AE315" s="11"/>
      <c r="AF315" s="11"/>
      <c r="AG315" s="11"/>
      <c r="AH315" s="11"/>
      <c r="AI315" s="11"/>
    </row>
    <row r="316" spans="1:35" ht="14.1">
      <c r="A316" s="11"/>
      <c r="B316" s="11"/>
      <c r="C316" s="11"/>
      <c r="D316" s="11"/>
      <c r="E316" s="66"/>
      <c r="F316" s="11"/>
      <c r="G316" s="11"/>
      <c r="H316" s="11"/>
      <c r="I316" s="12"/>
      <c r="J316" s="12"/>
      <c r="K316" s="12"/>
      <c r="L316" s="12"/>
      <c r="M316" s="12"/>
      <c r="N316" s="12"/>
      <c r="O316" s="12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65"/>
      <c r="AA316" s="11"/>
      <c r="AB316" s="11"/>
      <c r="AC316" s="11"/>
      <c r="AD316" s="11"/>
      <c r="AE316" s="11"/>
      <c r="AF316" s="11"/>
      <c r="AG316" s="11"/>
      <c r="AH316" s="11"/>
      <c r="AI316" s="11"/>
    </row>
    <row r="317" spans="1:35" ht="14.1">
      <c r="A317" s="11"/>
      <c r="B317" s="11"/>
      <c r="C317" s="11"/>
      <c r="D317" s="11"/>
      <c r="E317" s="66"/>
      <c r="F317" s="11"/>
      <c r="G317" s="11"/>
      <c r="H317" s="11"/>
      <c r="I317" s="12"/>
      <c r="J317" s="12"/>
      <c r="K317" s="12"/>
      <c r="L317" s="12"/>
      <c r="M317" s="12"/>
      <c r="N317" s="12"/>
      <c r="O317" s="12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65"/>
      <c r="AA317" s="11"/>
      <c r="AB317" s="11"/>
      <c r="AC317" s="11"/>
      <c r="AD317" s="11"/>
      <c r="AE317" s="11"/>
      <c r="AF317" s="11"/>
      <c r="AG317" s="11"/>
      <c r="AH317" s="11"/>
      <c r="AI317" s="11"/>
    </row>
    <row r="318" spans="1:35" ht="14.1">
      <c r="A318" s="11"/>
      <c r="B318" s="11"/>
      <c r="C318" s="11"/>
      <c r="D318" s="11"/>
      <c r="E318" s="66"/>
      <c r="F318" s="11"/>
      <c r="G318" s="11"/>
      <c r="H318" s="11"/>
      <c r="I318" s="12"/>
      <c r="J318" s="12"/>
      <c r="K318" s="12"/>
      <c r="L318" s="12"/>
      <c r="M318" s="12"/>
      <c r="N318" s="12"/>
      <c r="O318" s="12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65"/>
      <c r="AA318" s="11"/>
      <c r="AB318" s="11"/>
      <c r="AC318" s="11"/>
      <c r="AD318" s="11"/>
      <c r="AE318" s="11"/>
      <c r="AF318" s="11"/>
      <c r="AG318" s="11"/>
      <c r="AH318" s="11"/>
      <c r="AI318" s="11"/>
    </row>
    <row r="319" spans="1:35" ht="14.1">
      <c r="A319" s="11"/>
      <c r="B319" s="11"/>
      <c r="C319" s="11"/>
      <c r="D319" s="11"/>
      <c r="E319" s="66"/>
      <c r="F319" s="11"/>
      <c r="G319" s="11"/>
      <c r="H319" s="11"/>
      <c r="I319" s="12"/>
      <c r="J319" s="12"/>
      <c r="K319" s="12"/>
      <c r="L319" s="12"/>
      <c r="M319" s="12"/>
      <c r="N319" s="12"/>
      <c r="O319" s="12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65"/>
      <c r="AA319" s="11"/>
      <c r="AB319" s="11"/>
      <c r="AC319" s="11"/>
      <c r="AD319" s="11"/>
      <c r="AE319" s="11"/>
      <c r="AF319" s="11"/>
      <c r="AG319" s="11"/>
      <c r="AH319" s="11"/>
      <c r="AI319" s="11"/>
    </row>
    <row r="320" spans="1:35" ht="14.1">
      <c r="A320" s="11"/>
      <c r="B320" s="11"/>
      <c r="C320" s="11"/>
      <c r="D320" s="11"/>
      <c r="E320" s="66"/>
      <c r="F320" s="11"/>
      <c r="G320" s="11"/>
      <c r="H320" s="11"/>
      <c r="I320" s="12"/>
      <c r="J320" s="12"/>
      <c r="K320" s="12"/>
      <c r="L320" s="12"/>
      <c r="M320" s="12"/>
      <c r="N320" s="12"/>
      <c r="O320" s="12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65"/>
      <c r="AA320" s="11"/>
      <c r="AB320" s="11"/>
      <c r="AC320" s="11"/>
      <c r="AD320" s="11"/>
      <c r="AE320" s="11"/>
      <c r="AF320" s="11"/>
      <c r="AG320" s="11"/>
      <c r="AH320" s="11"/>
      <c r="AI320" s="11"/>
    </row>
    <row r="321" spans="1:35" ht="14.1">
      <c r="A321" s="11"/>
      <c r="B321" s="11"/>
      <c r="C321" s="11"/>
      <c r="D321" s="11"/>
      <c r="E321" s="66"/>
      <c r="F321" s="11"/>
      <c r="G321" s="11"/>
      <c r="H321" s="11"/>
      <c r="I321" s="12"/>
      <c r="J321" s="12"/>
      <c r="K321" s="12"/>
      <c r="L321" s="12"/>
      <c r="M321" s="12"/>
      <c r="N321" s="12"/>
      <c r="O321" s="12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65"/>
      <c r="AA321" s="11"/>
      <c r="AB321" s="11"/>
      <c r="AC321" s="11"/>
      <c r="AD321" s="11"/>
      <c r="AE321" s="11"/>
      <c r="AF321" s="11"/>
      <c r="AG321" s="11"/>
      <c r="AH321" s="11"/>
      <c r="AI321" s="11"/>
    </row>
    <row r="322" spans="1:35" ht="14.1">
      <c r="A322" s="11"/>
      <c r="B322" s="11"/>
      <c r="C322" s="11"/>
      <c r="D322" s="11"/>
      <c r="E322" s="66"/>
      <c r="F322" s="11"/>
      <c r="G322" s="11"/>
      <c r="H322" s="11"/>
      <c r="I322" s="12"/>
      <c r="J322" s="12"/>
      <c r="K322" s="12"/>
      <c r="L322" s="12"/>
      <c r="M322" s="12"/>
      <c r="N322" s="12"/>
      <c r="O322" s="12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65"/>
      <c r="AA322" s="11"/>
      <c r="AB322" s="11"/>
      <c r="AC322" s="11"/>
      <c r="AD322" s="11"/>
      <c r="AE322" s="11"/>
      <c r="AF322" s="11"/>
      <c r="AG322" s="11"/>
      <c r="AH322" s="11"/>
      <c r="AI322" s="11"/>
    </row>
    <row r="323" spans="1:35" ht="14.1">
      <c r="A323" s="11"/>
      <c r="B323" s="11"/>
      <c r="C323" s="11"/>
      <c r="D323" s="11"/>
      <c r="E323" s="66"/>
      <c r="F323" s="11"/>
      <c r="G323" s="11"/>
      <c r="H323" s="11"/>
      <c r="I323" s="12"/>
      <c r="J323" s="12"/>
      <c r="K323" s="12"/>
      <c r="L323" s="12"/>
      <c r="M323" s="12"/>
      <c r="N323" s="12"/>
      <c r="O323" s="12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65"/>
      <c r="AA323" s="11"/>
      <c r="AB323" s="11"/>
      <c r="AC323" s="11"/>
      <c r="AD323" s="11"/>
      <c r="AE323" s="11"/>
      <c r="AF323" s="11"/>
      <c r="AG323" s="11"/>
      <c r="AH323" s="11"/>
      <c r="AI323" s="11"/>
    </row>
    <row r="324" spans="1:35" ht="14.1">
      <c r="A324" s="11"/>
      <c r="B324" s="11"/>
      <c r="C324" s="11"/>
      <c r="D324" s="11"/>
      <c r="E324" s="66"/>
      <c r="F324" s="11"/>
      <c r="G324" s="11"/>
      <c r="H324" s="11"/>
      <c r="I324" s="12"/>
      <c r="J324" s="12"/>
      <c r="K324" s="12"/>
      <c r="L324" s="12"/>
      <c r="M324" s="12"/>
      <c r="N324" s="12"/>
      <c r="O324" s="12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65"/>
      <c r="AA324" s="11"/>
      <c r="AB324" s="11"/>
      <c r="AC324" s="11"/>
      <c r="AD324" s="11"/>
      <c r="AE324" s="11"/>
      <c r="AF324" s="11"/>
      <c r="AG324" s="11"/>
      <c r="AH324" s="11"/>
      <c r="AI324" s="11"/>
    </row>
    <row r="325" spans="1:35" ht="14.1">
      <c r="A325" s="11"/>
      <c r="B325" s="11"/>
      <c r="C325" s="11"/>
      <c r="D325" s="11"/>
      <c r="E325" s="66"/>
      <c r="F325" s="11"/>
      <c r="G325" s="11"/>
      <c r="H325" s="11"/>
      <c r="I325" s="12"/>
      <c r="J325" s="12"/>
      <c r="K325" s="12"/>
      <c r="L325" s="12"/>
      <c r="M325" s="12"/>
      <c r="N325" s="12"/>
      <c r="O325" s="12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65"/>
      <c r="AA325" s="11"/>
      <c r="AB325" s="11"/>
      <c r="AC325" s="11"/>
      <c r="AD325" s="11"/>
      <c r="AE325" s="11"/>
      <c r="AF325" s="11"/>
      <c r="AG325" s="11"/>
      <c r="AH325" s="11"/>
      <c r="AI325" s="11"/>
    </row>
    <row r="326" spans="1:35" ht="14.1">
      <c r="A326" s="11"/>
      <c r="B326" s="11"/>
      <c r="C326" s="11"/>
      <c r="D326" s="11"/>
      <c r="E326" s="66"/>
      <c r="F326" s="11"/>
      <c r="G326" s="11"/>
      <c r="H326" s="11"/>
      <c r="I326" s="12"/>
      <c r="J326" s="12"/>
      <c r="K326" s="12"/>
      <c r="L326" s="12"/>
      <c r="M326" s="12"/>
      <c r="N326" s="12"/>
      <c r="O326" s="12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65"/>
      <c r="AA326" s="11"/>
      <c r="AB326" s="11"/>
      <c r="AC326" s="11"/>
      <c r="AD326" s="11"/>
      <c r="AE326" s="11"/>
      <c r="AF326" s="11"/>
      <c r="AG326" s="11"/>
      <c r="AH326" s="11"/>
      <c r="AI326" s="11"/>
    </row>
    <row r="327" spans="1:35" ht="14.1">
      <c r="A327" s="11"/>
      <c r="B327" s="11"/>
      <c r="C327" s="11"/>
      <c r="D327" s="11"/>
      <c r="E327" s="66"/>
      <c r="F327" s="11"/>
      <c r="G327" s="11"/>
      <c r="H327" s="11"/>
      <c r="I327" s="12"/>
      <c r="J327" s="12"/>
      <c r="K327" s="12"/>
      <c r="L327" s="12"/>
      <c r="M327" s="12"/>
      <c r="N327" s="12"/>
      <c r="O327" s="12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65"/>
      <c r="AA327" s="11"/>
      <c r="AB327" s="11"/>
      <c r="AC327" s="11"/>
      <c r="AD327" s="11"/>
      <c r="AE327" s="11"/>
      <c r="AF327" s="11"/>
      <c r="AG327" s="11"/>
      <c r="AH327" s="11"/>
      <c r="AI327" s="11"/>
    </row>
    <row r="328" spans="1:35" ht="14.1">
      <c r="A328" s="11"/>
      <c r="B328" s="11"/>
      <c r="C328" s="11"/>
      <c r="D328" s="11"/>
      <c r="E328" s="66"/>
      <c r="F328" s="11"/>
      <c r="G328" s="11"/>
      <c r="H328" s="11"/>
      <c r="I328" s="12"/>
      <c r="J328" s="12"/>
      <c r="K328" s="12"/>
      <c r="L328" s="12"/>
      <c r="M328" s="12"/>
      <c r="N328" s="12"/>
      <c r="O328" s="12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65"/>
      <c r="AA328" s="11"/>
      <c r="AB328" s="11"/>
      <c r="AC328" s="11"/>
      <c r="AD328" s="11"/>
      <c r="AE328" s="11"/>
      <c r="AF328" s="11"/>
      <c r="AG328" s="11"/>
      <c r="AH328" s="11"/>
      <c r="AI328" s="11"/>
    </row>
    <row r="329" spans="1:35" ht="14.1">
      <c r="A329" s="11"/>
      <c r="B329" s="11"/>
      <c r="C329" s="11"/>
      <c r="D329" s="11"/>
      <c r="E329" s="66"/>
      <c r="F329" s="11"/>
      <c r="G329" s="11"/>
      <c r="H329" s="11"/>
      <c r="I329" s="12"/>
      <c r="J329" s="12"/>
      <c r="K329" s="12"/>
      <c r="L329" s="12"/>
      <c r="M329" s="12"/>
      <c r="N329" s="12"/>
      <c r="O329" s="12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65"/>
      <c r="AA329" s="11"/>
      <c r="AB329" s="11"/>
      <c r="AC329" s="11"/>
      <c r="AD329" s="11"/>
      <c r="AE329" s="11"/>
      <c r="AF329" s="11"/>
      <c r="AG329" s="11"/>
      <c r="AH329" s="11"/>
      <c r="AI329" s="11"/>
    </row>
    <row r="330" spans="1:35" ht="14.1">
      <c r="A330" s="11"/>
      <c r="B330" s="11"/>
      <c r="C330" s="11"/>
      <c r="D330" s="11"/>
      <c r="E330" s="66"/>
      <c r="F330" s="11"/>
      <c r="G330" s="11"/>
      <c r="H330" s="11"/>
      <c r="I330" s="12"/>
      <c r="J330" s="12"/>
      <c r="K330" s="12"/>
      <c r="L330" s="12"/>
      <c r="M330" s="12"/>
      <c r="N330" s="12"/>
      <c r="O330" s="12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65"/>
      <c r="AA330" s="11"/>
      <c r="AB330" s="11"/>
      <c r="AC330" s="11"/>
      <c r="AD330" s="11"/>
      <c r="AE330" s="11"/>
      <c r="AF330" s="11"/>
      <c r="AG330" s="11"/>
      <c r="AH330" s="11"/>
      <c r="AI330" s="11"/>
    </row>
    <row r="331" spans="1:35" ht="14.1">
      <c r="A331" s="11"/>
      <c r="B331" s="11"/>
      <c r="C331" s="11"/>
      <c r="D331" s="11"/>
      <c r="E331" s="66"/>
      <c r="F331" s="11"/>
      <c r="G331" s="11"/>
      <c r="H331" s="11"/>
      <c r="I331" s="12"/>
      <c r="J331" s="12"/>
      <c r="K331" s="12"/>
      <c r="L331" s="12"/>
      <c r="M331" s="12"/>
      <c r="N331" s="12"/>
      <c r="O331" s="12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65"/>
      <c r="AA331" s="11"/>
      <c r="AB331" s="11"/>
      <c r="AC331" s="11"/>
      <c r="AD331" s="11"/>
      <c r="AE331" s="11"/>
      <c r="AF331" s="11"/>
      <c r="AG331" s="11"/>
      <c r="AH331" s="11"/>
      <c r="AI331" s="11"/>
    </row>
    <row r="332" spans="1:35" ht="14.1">
      <c r="A332" s="11"/>
      <c r="B332" s="11"/>
      <c r="C332" s="11"/>
      <c r="D332" s="11"/>
      <c r="E332" s="66"/>
      <c r="F332" s="11"/>
      <c r="G332" s="11"/>
      <c r="H332" s="11"/>
      <c r="I332" s="12"/>
      <c r="J332" s="12"/>
      <c r="K332" s="12"/>
      <c r="L332" s="12"/>
      <c r="M332" s="12"/>
      <c r="N332" s="12"/>
      <c r="O332" s="12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65"/>
      <c r="AA332" s="11"/>
      <c r="AB332" s="11"/>
      <c r="AC332" s="11"/>
      <c r="AD332" s="11"/>
      <c r="AE332" s="11"/>
      <c r="AF332" s="11"/>
      <c r="AG332" s="11"/>
      <c r="AH332" s="11"/>
      <c r="AI332" s="11"/>
    </row>
    <row r="333" spans="1:35" ht="14.1">
      <c r="A333" s="11"/>
      <c r="B333" s="11"/>
      <c r="C333" s="11"/>
      <c r="D333" s="11"/>
      <c r="E333" s="66"/>
      <c r="F333" s="11"/>
      <c r="G333" s="11"/>
      <c r="H333" s="11"/>
      <c r="I333" s="12"/>
      <c r="J333" s="12"/>
      <c r="K333" s="12"/>
      <c r="L333" s="12"/>
      <c r="M333" s="12"/>
      <c r="N333" s="12"/>
      <c r="O333" s="12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65"/>
      <c r="AA333" s="11"/>
      <c r="AB333" s="11"/>
      <c r="AC333" s="11"/>
      <c r="AD333" s="11"/>
      <c r="AE333" s="11"/>
      <c r="AF333" s="11"/>
      <c r="AG333" s="11"/>
      <c r="AH333" s="11"/>
      <c r="AI333" s="11"/>
    </row>
    <row r="334" spans="1:35" ht="14.1">
      <c r="A334" s="11"/>
      <c r="B334" s="11"/>
      <c r="C334" s="11"/>
      <c r="D334" s="11"/>
      <c r="E334" s="66"/>
      <c r="F334" s="11"/>
      <c r="G334" s="11"/>
      <c r="H334" s="11"/>
      <c r="I334" s="12"/>
      <c r="J334" s="12"/>
      <c r="K334" s="12"/>
      <c r="L334" s="12"/>
      <c r="M334" s="12"/>
      <c r="N334" s="12"/>
      <c r="O334" s="12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65"/>
      <c r="AA334" s="11"/>
      <c r="AB334" s="11"/>
      <c r="AC334" s="11"/>
      <c r="AD334" s="11"/>
      <c r="AE334" s="11"/>
      <c r="AF334" s="11"/>
      <c r="AG334" s="11"/>
      <c r="AH334" s="11"/>
      <c r="AI334" s="11"/>
    </row>
    <row r="335" spans="1:35" ht="14.1">
      <c r="A335" s="11"/>
      <c r="B335" s="11"/>
      <c r="C335" s="11"/>
      <c r="D335" s="11"/>
      <c r="E335" s="66"/>
      <c r="F335" s="11"/>
      <c r="G335" s="11"/>
      <c r="H335" s="11"/>
      <c r="I335" s="12"/>
      <c r="J335" s="12"/>
      <c r="K335" s="12"/>
      <c r="L335" s="12"/>
      <c r="M335" s="12"/>
      <c r="N335" s="12"/>
      <c r="O335" s="12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65"/>
      <c r="AA335" s="11"/>
      <c r="AB335" s="11"/>
      <c r="AC335" s="11"/>
      <c r="AD335" s="11"/>
      <c r="AE335" s="11"/>
      <c r="AF335" s="11"/>
      <c r="AG335" s="11"/>
      <c r="AH335" s="11"/>
      <c r="AI335" s="11"/>
    </row>
    <row r="336" spans="1:35" ht="14.1">
      <c r="A336" s="11"/>
      <c r="B336" s="11"/>
      <c r="C336" s="11"/>
      <c r="D336" s="11"/>
      <c r="E336" s="66"/>
      <c r="F336" s="11"/>
      <c r="G336" s="11"/>
      <c r="H336" s="11"/>
      <c r="I336" s="12"/>
      <c r="J336" s="12"/>
      <c r="K336" s="12"/>
      <c r="L336" s="12"/>
      <c r="M336" s="12"/>
      <c r="N336" s="12"/>
      <c r="O336" s="12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65"/>
      <c r="AA336" s="11"/>
      <c r="AB336" s="11"/>
      <c r="AC336" s="11"/>
      <c r="AD336" s="11"/>
      <c r="AE336" s="11"/>
      <c r="AF336" s="11"/>
      <c r="AG336" s="11"/>
      <c r="AH336" s="11"/>
      <c r="AI336" s="11"/>
    </row>
    <row r="337" spans="1:35" ht="14.1">
      <c r="A337" s="11"/>
      <c r="B337" s="11"/>
      <c r="C337" s="11"/>
      <c r="D337" s="11"/>
      <c r="E337" s="66"/>
      <c r="F337" s="11"/>
      <c r="G337" s="11"/>
      <c r="H337" s="11"/>
      <c r="I337" s="12"/>
      <c r="J337" s="12"/>
      <c r="K337" s="12"/>
      <c r="L337" s="12"/>
      <c r="M337" s="12"/>
      <c r="N337" s="12"/>
      <c r="O337" s="12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65"/>
      <c r="AA337" s="11"/>
      <c r="AB337" s="11"/>
      <c r="AC337" s="11"/>
      <c r="AD337" s="11"/>
      <c r="AE337" s="11"/>
      <c r="AF337" s="11"/>
      <c r="AG337" s="11"/>
      <c r="AH337" s="11"/>
      <c r="AI337" s="11"/>
    </row>
    <row r="338" spans="1:35" ht="14.1">
      <c r="A338" s="11"/>
      <c r="B338" s="11"/>
      <c r="C338" s="11"/>
      <c r="D338" s="11"/>
      <c r="E338" s="66"/>
      <c r="F338" s="11"/>
      <c r="G338" s="11"/>
      <c r="H338" s="11"/>
      <c r="I338" s="12"/>
      <c r="J338" s="12"/>
      <c r="K338" s="12"/>
      <c r="L338" s="12"/>
      <c r="M338" s="12"/>
      <c r="N338" s="12"/>
      <c r="O338" s="12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65"/>
      <c r="AA338" s="11"/>
      <c r="AB338" s="11"/>
      <c r="AC338" s="11"/>
      <c r="AD338" s="11"/>
      <c r="AE338" s="11"/>
      <c r="AF338" s="11"/>
      <c r="AG338" s="11"/>
      <c r="AH338" s="11"/>
      <c r="AI338" s="11"/>
    </row>
    <row r="339" spans="1:35" ht="14.1">
      <c r="A339" s="11"/>
      <c r="B339" s="11"/>
      <c r="C339" s="11"/>
      <c r="D339" s="11"/>
      <c r="E339" s="66"/>
      <c r="F339" s="11"/>
      <c r="G339" s="11"/>
      <c r="H339" s="11"/>
      <c r="I339" s="12"/>
      <c r="J339" s="12"/>
      <c r="K339" s="12"/>
      <c r="L339" s="12"/>
      <c r="M339" s="12"/>
      <c r="N339" s="12"/>
      <c r="O339" s="12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65"/>
      <c r="AA339" s="11"/>
      <c r="AB339" s="11"/>
      <c r="AC339" s="11"/>
      <c r="AD339" s="11"/>
      <c r="AE339" s="11"/>
      <c r="AF339" s="11"/>
      <c r="AG339" s="11"/>
      <c r="AH339" s="11"/>
      <c r="AI339" s="11"/>
    </row>
    <row r="340" spans="1:35" ht="14.1">
      <c r="A340" s="11"/>
      <c r="B340" s="11"/>
      <c r="C340" s="11"/>
      <c r="D340" s="11"/>
      <c r="E340" s="66"/>
      <c r="F340" s="11"/>
      <c r="G340" s="11"/>
      <c r="H340" s="11"/>
      <c r="I340" s="12"/>
      <c r="J340" s="12"/>
      <c r="K340" s="12"/>
      <c r="L340" s="12"/>
      <c r="M340" s="12"/>
      <c r="N340" s="12"/>
      <c r="O340" s="12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65"/>
      <c r="AA340" s="11"/>
      <c r="AB340" s="11"/>
      <c r="AC340" s="11"/>
      <c r="AD340" s="11"/>
      <c r="AE340" s="11"/>
      <c r="AF340" s="11"/>
      <c r="AG340" s="11"/>
      <c r="AH340" s="11"/>
      <c r="AI340" s="11"/>
    </row>
    <row r="341" spans="1:35" ht="14.1">
      <c r="A341" s="11"/>
      <c r="B341" s="11"/>
      <c r="C341" s="11"/>
      <c r="D341" s="11"/>
      <c r="E341" s="66"/>
      <c r="F341" s="11"/>
      <c r="G341" s="11"/>
      <c r="H341" s="11"/>
      <c r="I341" s="12"/>
      <c r="J341" s="12"/>
      <c r="K341" s="12"/>
      <c r="L341" s="12"/>
      <c r="M341" s="12"/>
      <c r="N341" s="12"/>
      <c r="O341" s="12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65"/>
      <c r="AA341" s="11"/>
      <c r="AB341" s="11"/>
      <c r="AC341" s="11"/>
      <c r="AD341" s="11"/>
      <c r="AE341" s="11"/>
      <c r="AF341" s="11"/>
      <c r="AG341" s="11"/>
      <c r="AH341" s="11"/>
      <c r="AI341" s="11"/>
    </row>
    <row r="342" spans="1:35" ht="14.1">
      <c r="A342" s="11"/>
      <c r="B342" s="11"/>
      <c r="C342" s="11"/>
      <c r="D342" s="11"/>
      <c r="E342" s="66"/>
      <c r="F342" s="11"/>
      <c r="G342" s="11"/>
      <c r="H342" s="11"/>
      <c r="I342" s="12"/>
      <c r="J342" s="12"/>
      <c r="K342" s="12"/>
      <c r="L342" s="12"/>
      <c r="M342" s="12"/>
      <c r="N342" s="12"/>
      <c r="O342" s="12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65"/>
      <c r="AA342" s="11"/>
      <c r="AB342" s="11"/>
      <c r="AC342" s="11"/>
      <c r="AD342" s="11"/>
      <c r="AE342" s="11"/>
      <c r="AF342" s="11"/>
      <c r="AG342" s="11"/>
      <c r="AH342" s="11"/>
      <c r="AI342" s="11"/>
    </row>
    <row r="343" spans="1:35" ht="14.1">
      <c r="A343" s="11"/>
      <c r="B343" s="11"/>
      <c r="C343" s="11"/>
      <c r="D343" s="11"/>
      <c r="E343" s="66"/>
      <c r="F343" s="11"/>
      <c r="G343" s="11"/>
      <c r="H343" s="11"/>
      <c r="I343" s="12"/>
      <c r="J343" s="12"/>
      <c r="K343" s="12"/>
      <c r="L343" s="12"/>
      <c r="M343" s="12"/>
      <c r="N343" s="12"/>
      <c r="O343" s="12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65"/>
      <c r="AA343" s="11"/>
      <c r="AB343" s="11"/>
      <c r="AC343" s="11"/>
      <c r="AD343" s="11"/>
      <c r="AE343" s="11"/>
      <c r="AF343" s="11"/>
      <c r="AG343" s="11"/>
      <c r="AH343" s="11"/>
      <c r="AI343" s="11"/>
    </row>
    <row r="344" spans="1:35" ht="14.1">
      <c r="A344" s="11"/>
      <c r="B344" s="11"/>
      <c r="C344" s="11"/>
      <c r="D344" s="11"/>
      <c r="E344" s="66"/>
      <c r="F344" s="11"/>
      <c r="G344" s="11"/>
      <c r="H344" s="11"/>
      <c r="I344" s="12"/>
      <c r="J344" s="12"/>
      <c r="K344" s="12"/>
      <c r="L344" s="12"/>
      <c r="M344" s="12"/>
      <c r="N344" s="12"/>
      <c r="O344" s="12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65"/>
      <c r="AA344" s="11"/>
      <c r="AB344" s="11"/>
      <c r="AC344" s="11"/>
      <c r="AD344" s="11"/>
      <c r="AE344" s="11"/>
      <c r="AF344" s="11"/>
      <c r="AG344" s="11"/>
      <c r="AH344" s="11"/>
      <c r="AI344" s="11"/>
    </row>
    <row r="345" spans="1:35" ht="14.1">
      <c r="A345" s="11"/>
      <c r="B345" s="11"/>
      <c r="C345" s="11"/>
      <c r="D345" s="11"/>
      <c r="E345" s="66"/>
      <c r="F345" s="11"/>
      <c r="G345" s="11"/>
      <c r="H345" s="11"/>
      <c r="I345" s="12"/>
      <c r="J345" s="12"/>
      <c r="K345" s="12"/>
      <c r="L345" s="12"/>
      <c r="M345" s="12"/>
      <c r="N345" s="12"/>
      <c r="O345" s="12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65"/>
      <c r="AA345" s="11"/>
      <c r="AB345" s="11"/>
      <c r="AC345" s="11"/>
      <c r="AD345" s="11"/>
      <c r="AE345" s="11"/>
      <c r="AF345" s="11"/>
      <c r="AG345" s="11"/>
      <c r="AH345" s="11"/>
      <c r="AI345" s="11"/>
    </row>
    <row r="346" spans="1:35" ht="14.1">
      <c r="A346" s="11"/>
      <c r="B346" s="11"/>
      <c r="C346" s="11"/>
      <c r="D346" s="11"/>
      <c r="E346" s="66"/>
      <c r="F346" s="11"/>
      <c r="G346" s="11"/>
      <c r="H346" s="11"/>
      <c r="I346" s="12"/>
      <c r="J346" s="12"/>
      <c r="K346" s="12"/>
      <c r="L346" s="12"/>
      <c r="M346" s="12"/>
      <c r="N346" s="12"/>
      <c r="O346" s="12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65"/>
      <c r="AA346" s="11"/>
      <c r="AB346" s="11"/>
      <c r="AC346" s="11"/>
      <c r="AD346" s="11"/>
      <c r="AE346" s="11"/>
      <c r="AF346" s="11"/>
      <c r="AG346" s="11"/>
      <c r="AH346" s="11"/>
      <c r="AI346" s="11"/>
    </row>
    <row r="347" spans="1:35" ht="14.1">
      <c r="A347" s="11"/>
      <c r="B347" s="11"/>
      <c r="C347" s="11"/>
      <c r="D347" s="11"/>
      <c r="E347" s="66"/>
      <c r="F347" s="11"/>
      <c r="G347" s="11"/>
      <c r="H347" s="11"/>
      <c r="I347" s="12"/>
      <c r="J347" s="12"/>
      <c r="K347" s="12"/>
      <c r="L347" s="12"/>
      <c r="M347" s="12"/>
      <c r="N347" s="12"/>
      <c r="O347" s="12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65"/>
      <c r="AA347" s="11"/>
      <c r="AB347" s="11"/>
      <c r="AC347" s="11"/>
      <c r="AD347" s="11"/>
      <c r="AE347" s="11"/>
      <c r="AF347" s="11"/>
      <c r="AG347" s="11"/>
      <c r="AH347" s="11"/>
      <c r="AI347" s="11"/>
    </row>
    <row r="348" spans="1:35" ht="14.1">
      <c r="A348" s="11"/>
      <c r="B348" s="11"/>
      <c r="C348" s="11"/>
      <c r="D348" s="11"/>
      <c r="E348" s="66"/>
      <c r="F348" s="11"/>
      <c r="G348" s="11"/>
      <c r="H348" s="11"/>
      <c r="I348" s="12"/>
      <c r="J348" s="12"/>
      <c r="K348" s="12"/>
      <c r="L348" s="12"/>
      <c r="M348" s="12"/>
      <c r="N348" s="12"/>
      <c r="O348" s="12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65"/>
      <c r="AA348" s="11"/>
      <c r="AB348" s="11"/>
      <c r="AC348" s="11"/>
      <c r="AD348" s="11"/>
      <c r="AE348" s="11"/>
      <c r="AF348" s="11"/>
      <c r="AG348" s="11"/>
      <c r="AH348" s="11"/>
      <c r="AI348" s="11"/>
    </row>
    <row r="349" spans="1:35" ht="14.1">
      <c r="A349" s="11"/>
      <c r="B349" s="11"/>
      <c r="C349" s="11"/>
      <c r="D349" s="11"/>
      <c r="E349" s="66"/>
      <c r="F349" s="11"/>
      <c r="G349" s="11"/>
      <c r="H349" s="11"/>
      <c r="I349" s="12"/>
      <c r="J349" s="12"/>
      <c r="K349" s="12"/>
      <c r="L349" s="12"/>
      <c r="M349" s="12"/>
      <c r="N349" s="12"/>
      <c r="O349" s="12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65"/>
      <c r="AA349" s="11"/>
      <c r="AB349" s="11"/>
      <c r="AC349" s="11"/>
      <c r="AD349" s="11"/>
      <c r="AE349" s="11"/>
      <c r="AF349" s="11"/>
      <c r="AG349" s="11"/>
      <c r="AH349" s="11"/>
      <c r="AI349" s="11"/>
    </row>
    <row r="350" spans="1:35" ht="14.1">
      <c r="A350" s="11"/>
      <c r="B350" s="11"/>
      <c r="C350" s="11"/>
      <c r="D350" s="11"/>
      <c r="E350" s="66"/>
      <c r="F350" s="11"/>
      <c r="G350" s="11"/>
      <c r="H350" s="11"/>
      <c r="I350" s="12"/>
      <c r="J350" s="12"/>
      <c r="K350" s="12"/>
      <c r="L350" s="12"/>
      <c r="M350" s="12"/>
      <c r="N350" s="12"/>
      <c r="O350" s="12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65"/>
      <c r="AA350" s="11"/>
      <c r="AB350" s="11"/>
      <c r="AC350" s="11"/>
      <c r="AD350" s="11"/>
      <c r="AE350" s="11"/>
      <c r="AF350" s="11"/>
      <c r="AG350" s="11"/>
      <c r="AH350" s="11"/>
      <c r="AI350" s="11"/>
    </row>
    <row r="351" spans="1:35" ht="14.1">
      <c r="A351" s="11"/>
      <c r="B351" s="11"/>
      <c r="C351" s="11"/>
      <c r="D351" s="11"/>
      <c r="E351" s="66"/>
      <c r="F351" s="11"/>
      <c r="G351" s="11"/>
      <c r="H351" s="11"/>
      <c r="I351" s="12"/>
      <c r="J351" s="12"/>
      <c r="K351" s="12"/>
      <c r="L351" s="12"/>
      <c r="M351" s="12"/>
      <c r="N351" s="12"/>
      <c r="O351" s="12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65"/>
      <c r="AA351" s="11"/>
      <c r="AB351" s="11"/>
      <c r="AC351" s="11"/>
      <c r="AD351" s="11"/>
      <c r="AE351" s="11"/>
      <c r="AF351" s="11"/>
      <c r="AG351" s="11"/>
      <c r="AH351" s="11"/>
      <c r="AI351" s="11"/>
    </row>
    <row r="352" spans="1:35" ht="14.1">
      <c r="A352" s="11"/>
      <c r="B352" s="11"/>
      <c r="C352" s="11"/>
      <c r="D352" s="11"/>
      <c r="E352" s="66"/>
      <c r="F352" s="11"/>
      <c r="G352" s="11"/>
      <c r="H352" s="11"/>
      <c r="I352" s="12"/>
      <c r="J352" s="12"/>
      <c r="K352" s="12"/>
      <c r="L352" s="12"/>
      <c r="M352" s="12"/>
      <c r="N352" s="12"/>
      <c r="O352" s="12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65"/>
      <c r="AA352" s="11"/>
      <c r="AB352" s="11"/>
      <c r="AC352" s="11"/>
      <c r="AD352" s="11"/>
      <c r="AE352" s="11"/>
      <c r="AF352" s="11"/>
      <c r="AG352" s="11"/>
      <c r="AH352" s="11"/>
      <c r="AI352" s="11"/>
    </row>
    <row r="353" spans="1:35" ht="14.1">
      <c r="A353" s="11"/>
      <c r="B353" s="11"/>
      <c r="C353" s="11"/>
      <c r="D353" s="11"/>
      <c r="E353" s="66"/>
      <c r="F353" s="11"/>
      <c r="G353" s="11"/>
      <c r="H353" s="11"/>
      <c r="I353" s="12"/>
      <c r="J353" s="12"/>
      <c r="K353" s="12"/>
      <c r="L353" s="12"/>
      <c r="M353" s="12"/>
      <c r="N353" s="12"/>
      <c r="O353" s="12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65"/>
      <c r="AA353" s="11"/>
      <c r="AB353" s="11"/>
      <c r="AC353" s="11"/>
      <c r="AD353" s="11"/>
      <c r="AE353" s="11"/>
      <c r="AF353" s="11"/>
      <c r="AG353" s="11"/>
      <c r="AH353" s="11"/>
      <c r="AI353" s="11"/>
    </row>
    <row r="354" spans="1:35" ht="14.1">
      <c r="A354" s="11"/>
      <c r="B354" s="11"/>
      <c r="C354" s="11"/>
      <c r="D354" s="11"/>
      <c r="E354" s="66"/>
      <c r="F354" s="11"/>
      <c r="G354" s="11"/>
      <c r="H354" s="11"/>
      <c r="I354" s="12"/>
      <c r="J354" s="12"/>
      <c r="K354" s="12"/>
      <c r="L354" s="12"/>
      <c r="M354" s="12"/>
      <c r="N354" s="12"/>
      <c r="O354" s="12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65"/>
      <c r="AA354" s="11"/>
      <c r="AB354" s="11"/>
      <c r="AC354" s="11"/>
      <c r="AD354" s="11"/>
      <c r="AE354" s="11"/>
      <c r="AF354" s="11"/>
      <c r="AG354" s="11"/>
      <c r="AH354" s="11"/>
      <c r="AI354" s="11"/>
    </row>
    <row r="355" spans="1:35" ht="14.1">
      <c r="A355" s="11"/>
      <c r="B355" s="11"/>
      <c r="C355" s="11"/>
      <c r="D355" s="11"/>
      <c r="E355" s="66"/>
      <c r="F355" s="11"/>
      <c r="G355" s="11"/>
      <c r="H355" s="11"/>
      <c r="I355" s="12"/>
      <c r="J355" s="12"/>
      <c r="K355" s="12"/>
      <c r="L355" s="12"/>
      <c r="M355" s="12"/>
      <c r="N355" s="12"/>
      <c r="O355" s="12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65"/>
      <c r="AA355" s="11"/>
      <c r="AB355" s="11"/>
      <c r="AC355" s="11"/>
      <c r="AD355" s="11"/>
      <c r="AE355" s="11"/>
      <c r="AF355" s="11"/>
      <c r="AG355" s="11"/>
      <c r="AH355" s="11"/>
      <c r="AI355" s="11"/>
    </row>
    <row r="356" spans="1:35" ht="14.1">
      <c r="A356" s="11"/>
      <c r="B356" s="11"/>
      <c r="C356" s="11"/>
      <c r="D356" s="11"/>
      <c r="E356" s="66"/>
      <c r="F356" s="11"/>
      <c r="G356" s="11"/>
      <c r="H356" s="11"/>
      <c r="I356" s="12"/>
      <c r="J356" s="12"/>
      <c r="K356" s="12"/>
      <c r="L356" s="12"/>
      <c r="M356" s="12"/>
      <c r="N356" s="12"/>
      <c r="O356" s="12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65"/>
      <c r="AA356" s="11"/>
      <c r="AB356" s="11"/>
      <c r="AC356" s="11"/>
      <c r="AD356" s="11"/>
      <c r="AE356" s="11"/>
      <c r="AF356" s="11"/>
      <c r="AG356" s="11"/>
      <c r="AH356" s="11"/>
      <c r="AI356" s="11"/>
    </row>
    <row r="357" spans="1:35" ht="14.1">
      <c r="A357" s="11"/>
      <c r="B357" s="11"/>
      <c r="C357" s="11"/>
      <c r="D357" s="11"/>
      <c r="E357" s="66"/>
      <c r="F357" s="11"/>
      <c r="G357" s="11"/>
      <c r="H357" s="11"/>
      <c r="I357" s="12"/>
      <c r="J357" s="12"/>
      <c r="K357" s="12"/>
      <c r="L357" s="12"/>
      <c r="M357" s="12"/>
      <c r="N357" s="12"/>
      <c r="O357" s="12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65"/>
      <c r="AA357" s="11"/>
      <c r="AB357" s="11"/>
      <c r="AC357" s="11"/>
      <c r="AD357" s="11"/>
      <c r="AE357" s="11"/>
      <c r="AF357" s="11"/>
      <c r="AG357" s="11"/>
      <c r="AH357" s="11"/>
      <c r="AI357" s="11"/>
    </row>
    <row r="358" spans="1:35" ht="14.1">
      <c r="A358" s="11"/>
      <c r="B358" s="11"/>
      <c r="C358" s="11"/>
      <c r="D358" s="11"/>
      <c r="E358" s="66"/>
      <c r="F358" s="11"/>
      <c r="G358" s="11"/>
      <c r="H358" s="11"/>
      <c r="I358" s="12"/>
      <c r="J358" s="12"/>
      <c r="K358" s="12"/>
      <c r="L358" s="12"/>
      <c r="M358" s="12"/>
      <c r="N358" s="12"/>
      <c r="O358" s="12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65"/>
      <c r="AA358" s="11"/>
      <c r="AB358" s="11"/>
      <c r="AC358" s="11"/>
      <c r="AD358" s="11"/>
      <c r="AE358" s="11"/>
      <c r="AF358" s="11"/>
      <c r="AG358" s="11"/>
      <c r="AH358" s="11"/>
      <c r="AI358" s="11"/>
    </row>
    <row r="359" spans="1:35" ht="14.1">
      <c r="A359" s="11"/>
      <c r="B359" s="11"/>
      <c r="C359" s="11"/>
      <c r="D359" s="11"/>
      <c r="E359" s="66"/>
      <c r="F359" s="11"/>
      <c r="G359" s="11"/>
      <c r="H359" s="11"/>
      <c r="I359" s="12"/>
      <c r="J359" s="12"/>
      <c r="K359" s="12"/>
      <c r="L359" s="12"/>
      <c r="M359" s="12"/>
      <c r="N359" s="12"/>
      <c r="O359" s="12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65"/>
      <c r="AA359" s="11"/>
      <c r="AB359" s="11"/>
      <c r="AC359" s="11"/>
      <c r="AD359" s="11"/>
      <c r="AE359" s="11"/>
      <c r="AF359" s="11"/>
      <c r="AG359" s="11"/>
      <c r="AH359" s="11"/>
      <c r="AI359" s="11"/>
    </row>
    <row r="360" spans="1:35" ht="14.1">
      <c r="A360" s="11"/>
      <c r="B360" s="11"/>
      <c r="C360" s="11"/>
      <c r="D360" s="11"/>
      <c r="E360" s="66"/>
      <c r="F360" s="11"/>
      <c r="G360" s="11"/>
      <c r="H360" s="11"/>
      <c r="I360" s="12"/>
      <c r="J360" s="12"/>
      <c r="K360" s="12"/>
      <c r="L360" s="12"/>
      <c r="M360" s="12"/>
      <c r="N360" s="12"/>
      <c r="O360" s="12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65"/>
      <c r="AA360" s="11"/>
      <c r="AB360" s="11"/>
      <c r="AC360" s="11"/>
      <c r="AD360" s="11"/>
      <c r="AE360" s="11"/>
      <c r="AF360" s="11"/>
      <c r="AG360" s="11"/>
      <c r="AH360" s="11"/>
      <c r="AI360" s="11"/>
    </row>
    <row r="361" spans="1:35" ht="14.1">
      <c r="A361" s="11"/>
      <c r="B361" s="11"/>
      <c r="C361" s="11"/>
      <c r="D361" s="11"/>
      <c r="E361" s="66"/>
      <c r="F361" s="11"/>
      <c r="G361" s="11"/>
      <c r="H361" s="11"/>
      <c r="I361" s="12"/>
      <c r="J361" s="12"/>
      <c r="K361" s="12"/>
      <c r="L361" s="12"/>
      <c r="M361" s="12"/>
      <c r="N361" s="12"/>
      <c r="O361" s="12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65"/>
      <c r="AA361" s="11"/>
      <c r="AB361" s="11"/>
      <c r="AC361" s="11"/>
      <c r="AD361" s="11"/>
      <c r="AE361" s="11"/>
      <c r="AF361" s="11"/>
      <c r="AG361" s="11"/>
      <c r="AH361" s="11"/>
      <c r="AI361" s="11"/>
    </row>
    <row r="362" spans="1:35" ht="14.1">
      <c r="A362" s="11"/>
      <c r="B362" s="11"/>
      <c r="C362" s="11"/>
      <c r="D362" s="11"/>
      <c r="E362" s="66"/>
      <c r="F362" s="11"/>
      <c r="G362" s="11"/>
      <c r="H362" s="11"/>
      <c r="I362" s="12"/>
      <c r="J362" s="12"/>
      <c r="K362" s="12"/>
      <c r="L362" s="12"/>
      <c r="M362" s="12"/>
      <c r="N362" s="12"/>
      <c r="O362" s="12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65"/>
      <c r="AA362" s="11"/>
      <c r="AB362" s="11"/>
      <c r="AC362" s="11"/>
      <c r="AD362" s="11"/>
      <c r="AE362" s="11"/>
      <c r="AF362" s="11"/>
      <c r="AG362" s="11"/>
      <c r="AH362" s="11"/>
      <c r="AI362" s="11"/>
    </row>
    <row r="363" spans="1:35" ht="14.1">
      <c r="A363" s="11"/>
      <c r="B363" s="11"/>
      <c r="C363" s="11"/>
      <c r="D363" s="11"/>
      <c r="E363" s="66"/>
      <c r="F363" s="11"/>
      <c r="G363" s="11"/>
      <c r="H363" s="11"/>
      <c r="I363" s="12"/>
      <c r="J363" s="12"/>
      <c r="K363" s="12"/>
      <c r="L363" s="12"/>
      <c r="M363" s="12"/>
      <c r="N363" s="12"/>
      <c r="O363" s="12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65"/>
      <c r="AA363" s="11"/>
      <c r="AB363" s="11"/>
      <c r="AC363" s="11"/>
      <c r="AD363" s="11"/>
      <c r="AE363" s="11"/>
      <c r="AF363" s="11"/>
      <c r="AG363" s="11"/>
      <c r="AH363" s="11"/>
      <c r="AI363" s="11"/>
    </row>
    <row r="364" spans="1:35" ht="14.1">
      <c r="A364" s="11"/>
      <c r="B364" s="11"/>
      <c r="C364" s="11"/>
      <c r="D364" s="11"/>
      <c r="E364" s="66"/>
      <c r="F364" s="11"/>
      <c r="G364" s="11"/>
      <c r="H364" s="11"/>
      <c r="I364" s="12"/>
      <c r="J364" s="12"/>
      <c r="K364" s="12"/>
      <c r="L364" s="12"/>
      <c r="M364" s="12"/>
      <c r="N364" s="12"/>
      <c r="O364" s="12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65"/>
      <c r="AA364" s="11"/>
      <c r="AB364" s="11"/>
      <c r="AC364" s="11"/>
      <c r="AD364" s="11"/>
      <c r="AE364" s="11"/>
      <c r="AF364" s="11"/>
      <c r="AG364" s="11"/>
      <c r="AH364" s="11"/>
      <c r="AI364" s="11"/>
    </row>
    <row r="365" spans="1:35" ht="14.1">
      <c r="A365" s="11"/>
      <c r="B365" s="11"/>
      <c r="C365" s="11"/>
      <c r="D365" s="11"/>
      <c r="E365" s="66"/>
      <c r="F365" s="11"/>
      <c r="G365" s="11"/>
      <c r="H365" s="11"/>
      <c r="I365" s="12"/>
      <c r="J365" s="12"/>
      <c r="K365" s="12"/>
      <c r="L365" s="12"/>
      <c r="M365" s="12"/>
      <c r="N365" s="12"/>
      <c r="O365" s="12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65"/>
      <c r="AA365" s="11"/>
      <c r="AB365" s="11"/>
      <c r="AC365" s="11"/>
      <c r="AD365" s="11"/>
      <c r="AE365" s="11"/>
      <c r="AF365" s="11"/>
      <c r="AG365" s="11"/>
      <c r="AH365" s="11"/>
      <c r="AI365" s="11"/>
    </row>
    <row r="366" spans="1:35" ht="14.1">
      <c r="A366" s="11"/>
      <c r="B366" s="11"/>
      <c r="C366" s="11"/>
      <c r="D366" s="11"/>
      <c r="E366" s="66"/>
      <c r="F366" s="11"/>
      <c r="G366" s="11"/>
      <c r="H366" s="11"/>
      <c r="I366" s="12"/>
      <c r="J366" s="12"/>
      <c r="K366" s="12"/>
      <c r="L366" s="12"/>
      <c r="M366" s="12"/>
      <c r="N366" s="12"/>
      <c r="O366" s="12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65"/>
      <c r="AA366" s="11"/>
      <c r="AB366" s="11"/>
      <c r="AC366" s="11"/>
      <c r="AD366" s="11"/>
      <c r="AE366" s="11"/>
      <c r="AF366" s="11"/>
      <c r="AG366" s="11"/>
      <c r="AH366" s="11"/>
      <c r="AI366" s="11"/>
    </row>
    <row r="367" spans="1:35" ht="14.1">
      <c r="A367" s="11"/>
      <c r="B367" s="11"/>
      <c r="C367" s="11"/>
      <c r="D367" s="11"/>
      <c r="E367" s="66"/>
      <c r="F367" s="11"/>
      <c r="G367" s="11"/>
      <c r="H367" s="11"/>
      <c r="I367" s="12"/>
      <c r="J367" s="12"/>
      <c r="K367" s="12"/>
      <c r="L367" s="12"/>
      <c r="M367" s="12"/>
      <c r="N367" s="12"/>
      <c r="O367" s="12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65"/>
      <c r="AA367" s="11"/>
      <c r="AB367" s="11"/>
      <c r="AC367" s="11"/>
      <c r="AD367" s="11"/>
      <c r="AE367" s="11"/>
      <c r="AF367" s="11"/>
      <c r="AG367" s="11"/>
      <c r="AH367" s="11"/>
      <c r="AI367" s="11"/>
    </row>
    <row r="368" spans="1:35" ht="14.1">
      <c r="A368" s="11"/>
      <c r="B368" s="11"/>
      <c r="C368" s="11"/>
      <c r="D368" s="11"/>
      <c r="E368" s="66"/>
      <c r="F368" s="11"/>
      <c r="G368" s="11"/>
      <c r="H368" s="11"/>
      <c r="I368" s="12"/>
      <c r="J368" s="12"/>
      <c r="K368" s="12"/>
      <c r="L368" s="12"/>
      <c r="M368" s="12"/>
      <c r="N368" s="12"/>
      <c r="O368" s="12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65"/>
      <c r="AA368" s="11"/>
      <c r="AB368" s="11"/>
      <c r="AC368" s="11"/>
      <c r="AD368" s="11"/>
      <c r="AE368" s="11"/>
      <c r="AF368" s="11"/>
      <c r="AG368" s="11"/>
      <c r="AH368" s="11"/>
      <c r="AI368" s="11"/>
    </row>
    <row r="369" spans="1:35" ht="14.1">
      <c r="A369" s="11"/>
      <c r="B369" s="11"/>
      <c r="C369" s="11"/>
      <c r="D369" s="11"/>
      <c r="E369" s="66"/>
      <c r="F369" s="11"/>
      <c r="G369" s="11"/>
      <c r="H369" s="11"/>
      <c r="I369" s="12"/>
      <c r="J369" s="12"/>
      <c r="K369" s="12"/>
      <c r="L369" s="12"/>
      <c r="M369" s="12"/>
      <c r="N369" s="12"/>
      <c r="O369" s="12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65"/>
      <c r="AA369" s="11"/>
      <c r="AB369" s="11"/>
      <c r="AC369" s="11"/>
      <c r="AD369" s="11"/>
      <c r="AE369" s="11"/>
      <c r="AF369" s="11"/>
      <c r="AG369" s="11"/>
      <c r="AH369" s="11"/>
      <c r="AI369" s="11"/>
    </row>
    <row r="370" spans="1:35" ht="14.1">
      <c r="A370" s="11"/>
      <c r="B370" s="11"/>
      <c r="C370" s="11"/>
      <c r="D370" s="11"/>
      <c r="E370" s="66"/>
      <c r="F370" s="11"/>
      <c r="G370" s="11"/>
      <c r="H370" s="11"/>
      <c r="I370" s="12"/>
      <c r="J370" s="12"/>
      <c r="K370" s="12"/>
      <c r="L370" s="12"/>
      <c r="M370" s="12"/>
      <c r="N370" s="12"/>
      <c r="O370" s="12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65"/>
      <c r="AA370" s="11"/>
      <c r="AB370" s="11"/>
      <c r="AC370" s="11"/>
      <c r="AD370" s="11"/>
      <c r="AE370" s="11"/>
      <c r="AF370" s="11"/>
      <c r="AG370" s="11"/>
      <c r="AH370" s="11"/>
      <c r="AI370" s="11"/>
    </row>
    <row r="371" spans="1:35" ht="14.1">
      <c r="A371" s="11"/>
      <c r="B371" s="11"/>
      <c r="C371" s="11"/>
      <c r="D371" s="11"/>
      <c r="E371" s="66"/>
      <c r="F371" s="11"/>
      <c r="G371" s="11"/>
      <c r="H371" s="11"/>
      <c r="I371" s="12"/>
      <c r="J371" s="12"/>
      <c r="K371" s="12"/>
      <c r="L371" s="12"/>
      <c r="M371" s="12"/>
      <c r="N371" s="12"/>
      <c r="O371" s="12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65"/>
      <c r="AA371" s="11"/>
      <c r="AB371" s="11"/>
      <c r="AC371" s="11"/>
      <c r="AD371" s="11"/>
      <c r="AE371" s="11"/>
      <c r="AF371" s="11"/>
      <c r="AG371" s="11"/>
      <c r="AH371" s="11"/>
      <c r="AI371" s="11"/>
    </row>
    <row r="372" spans="1:35" ht="14.1">
      <c r="A372" s="11"/>
      <c r="B372" s="11"/>
      <c r="C372" s="11"/>
      <c r="D372" s="11"/>
      <c r="E372" s="66"/>
      <c r="F372" s="11"/>
      <c r="G372" s="11"/>
      <c r="H372" s="11"/>
      <c r="I372" s="12"/>
      <c r="J372" s="12"/>
      <c r="K372" s="12"/>
      <c r="L372" s="12"/>
      <c r="M372" s="12"/>
      <c r="N372" s="12"/>
      <c r="O372" s="12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65"/>
      <c r="AA372" s="11"/>
      <c r="AB372" s="11"/>
      <c r="AC372" s="11"/>
      <c r="AD372" s="11"/>
      <c r="AE372" s="11"/>
      <c r="AF372" s="11"/>
      <c r="AG372" s="11"/>
      <c r="AH372" s="11"/>
      <c r="AI372" s="11"/>
    </row>
    <row r="373" spans="1:35" ht="14.1">
      <c r="A373" s="11"/>
      <c r="B373" s="11"/>
      <c r="C373" s="11"/>
      <c r="D373" s="11"/>
      <c r="E373" s="66"/>
      <c r="F373" s="11"/>
      <c r="G373" s="11"/>
      <c r="H373" s="11"/>
      <c r="I373" s="12"/>
      <c r="J373" s="12"/>
      <c r="K373" s="12"/>
      <c r="L373" s="12"/>
      <c r="M373" s="12"/>
      <c r="N373" s="12"/>
      <c r="O373" s="12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65"/>
      <c r="AA373" s="11"/>
      <c r="AB373" s="11"/>
      <c r="AC373" s="11"/>
      <c r="AD373" s="11"/>
      <c r="AE373" s="11"/>
      <c r="AF373" s="11"/>
      <c r="AG373" s="11"/>
      <c r="AH373" s="11"/>
      <c r="AI373" s="11"/>
    </row>
    <row r="374" spans="1:35" ht="14.1">
      <c r="A374" s="11"/>
      <c r="B374" s="11"/>
      <c r="C374" s="11"/>
      <c r="D374" s="11"/>
      <c r="E374" s="66"/>
      <c r="F374" s="11"/>
      <c r="G374" s="11"/>
      <c r="H374" s="11"/>
      <c r="I374" s="12"/>
      <c r="J374" s="12"/>
      <c r="K374" s="12"/>
      <c r="L374" s="12"/>
      <c r="M374" s="12"/>
      <c r="N374" s="12"/>
      <c r="O374" s="12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65"/>
      <c r="AA374" s="11"/>
      <c r="AB374" s="11"/>
      <c r="AC374" s="11"/>
      <c r="AD374" s="11"/>
      <c r="AE374" s="11"/>
      <c r="AF374" s="11"/>
      <c r="AG374" s="11"/>
      <c r="AH374" s="11"/>
      <c r="AI374" s="11"/>
    </row>
    <row r="375" spans="1:35" ht="14.1">
      <c r="A375" s="11"/>
      <c r="B375" s="11"/>
      <c r="C375" s="11"/>
      <c r="D375" s="11"/>
      <c r="E375" s="66"/>
      <c r="F375" s="11"/>
      <c r="G375" s="11"/>
      <c r="H375" s="11"/>
      <c r="I375" s="12"/>
      <c r="J375" s="12"/>
      <c r="K375" s="12"/>
      <c r="L375" s="12"/>
      <c r="M375" s="12"/>
      <c r="N375" s="12"/>
      <c r="O375" s="12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65"/>
      <c r="AA375" s="11"/>
      <c r="AB375" s="11"/>
      <c r="AC375" s="11"/>
      <c r="AD375" s="11"/>
      <c r="AE375" s="11"/>
      <c r="AF375" s="11"/>
      <c r="AG375" s="11"/>
      <c r="AH375" s="11"/>
      <c r="AI375" s="11"/>
    </row>
    <row r="376" spans="1:35" ht="14.1">
      <c r="A376" s="11"/>
      <c r="B376" s="11"/>
      <c r="C376" s="11"/>
      <c r="D376" s="11"/>
      <c r="E376" s="66"/>
      <c r="F376" s="11"/>
      <c r="G376" s="11"/>
      <c r="H376" s="11"/>
      <c r="I376" s="12"/>
      <c r="J376" s="12"/>
      <c r="K376" s="12"/>
      <c r="L376" s="12"/>
      <c r="M376" s="12"/>
      <c r="N376" s="12"/>
      <c r="O376" s="12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65"/>
      <c r="AA376" s="11"/>
      <c r="AB376" s="11"/>
      <c r="AC376" s="11"/>
      <c r="AD376" s="11"/>
      <c r="AE376" s="11"/>
      <c r="AF376" s="11"/>
      <c r="AG376" s="11"/>
      <c r="AH376" s="11"/>
      <c r="AI376" s="11"/>
    </row>
    <row r="377" spans="1:35" ht="14.1">
      <c r="A377" s="11"/>
      <c r="B377" s="11"/>
      <c r="C377" s="11"/>
      <c r="D377" s="11"/>
      <c r="E377" s="66"/>
      <c r="F377" s="11"/>
      <c r="G377" s="11"/>
      <c r="H377" s="11"/>
      <c r="I377" s="12"/>
      <c r="J377" s="12"/>
      <c r="K377" s="12"/>
      <c r="L377" s="12"/>
      <c r="M377" s="12"/>
      <c r="N377" s="12"/>
      <c r="O377" s="12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65"/>
      <c r="AA377" s="11"/>
      <c r="AB377" s="11"/>
      <c r="AC377" s="11"/>
      <c r="AD377" s="11"/>
      <c r="AE377" s="11"/>
      <c r="AF377" s="11"/>
      <c r="AG377" s="11"/>
      <c r="AH377" s="11"/>
      <c r="AI377" s="11"/>
    </row>
    <row r="378" spans="1:35" ht="14.1">
      <c r="A378" s="11"/>
      <c r="B378" s="11"/>
      <c r="C378" s="11"/>
      <c r="D378" s="11"/>
      <c r="E378" s="66"/>
      <c r="F378" s="11"/>
      <c r="G378" s="11"/>
      <c r="H378" s="11"/>
      <c r="I378" s="12"/>
      <c r="J378" s="12"/>
      <c r="K378" s="12"/>
      <c r="L378" s="12"/>
      <c r="M378" s="12"/>
      <c r="N378" s="12"/>
      <c r="O378" s="12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65"/>
      <c r="AA378" s="11"/>
      <c r="AB378" s="11"/>
      <c r="AC378" s="11"/>
      <c r="AD378" s="11"/>
      <c r="AE378" s="11"/>
      <c r="AF378" s="11"/>
      <c r="AG378" s="11"/>
      <c r="AH378" s="11"/>
      <c r="AI378" s="11"/>
    </row>
    <row r="379" spans="1:35" ht="14.1">
      <c r="A379" s="11"/>
      <c r="B379" s="11"/>
      <c r="C379" s="11"/>
      <c r="D379" s="11"/>
      <c r="E379" s="66"/>
      <c r="F379" s="11"/>
      <c r="G379" s="11"/>
      <c r="H379" s="11"/>
      <c r="I379" s="12"/>
      <c r="J379" s="12"/>
      <c r="K379" s="12"/>
      <c r="L379" s="12"/>
      <c r="M379" s="12"/>
      <c r="N379" s="12"/>
      <c r="O379" s="12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65"/>
      <c r="AA379" s="11"/>
      <c r="AB379" s="11"/>
      <c r="AC379" s="11"/>
      <c r="AD379" s="11"/>
      <c r="AE379" s="11"/>
      <c r="AF379" s="11"/>
      <c r="AG379" s="11"/>
      <c r="AH379" s="11"/>
      <c r="AI379" s="11"/>
    </row>
    <row r="380" spans="1:35" ht="14.1">
      <c r="A380" s="11"/>
      <c r="B380" s="11"/>
      <c r="C380" s="11"/>
      <c r="D380" s="11"/>
      <c r="E380" s="66"/>
      <c r="F380" s="11"/>
      <c r="G380" s="11"/>
      <c r="H380" s="11"/>
      <c r="I380" s="12"/>
      <c r="J380" s="12"/>
      <c r="K380" s="12"/>
      <c r="L380" s="12"/>
      <c r="M380" s="12"/>
      <c r="N380" s="12"/>
      <c r="O380" s="12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65"/>
      <c r="AA380" s="11"/>
      <c r="AB380" s="11"/>
      <c r="AC380" s="11"/>
      <c r="AD380" s="11"/>
      <c r="AE380" s="11"/>
      <c r="AF380" s="11"/>
      <c r="AG380" s="11"/>
      <c r="AH380" s="11"/>
      <c r="AI380" s="11"/>
    </row>
    <row r="381" spans="1:35" ht="14.1">
      <c r="A381" s="11"/>
      <c r="B381" s="11"/>
      <c r="C381" s="11"/>
      <c r="D381" s="11"/>
      <c r="E381" s="66"/>
      <c r="F381" s="11"/>
      <c r="G381" s="11"/>
      <c r="H381" s="11"/>
      <c r="I381" s="12"/>
      <c r="J381" s="12"/>
      <c r="K381" s="12"/>
      <c r="L381" s="12"/>
      <c r="M381" s="12"/>
      <c r="N381" s="12"/>
      <c r="O381" s="12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65"/>
      <c r="AA381" s="11"/>
      <c r="AB381" s="11"/>
      <c r="AC381" s="11"/>
      <c r="AD381" s="11"/>
      <c r="AE381" s="11"/>
      <c r="AF381" s="11"/>
      <c r="AG381" s="11"/>
      <c r="AH381" s="11"/>
      <c r="AI381" s="11"/>
    </row>
    <row r="382" spans="1:35" ht="14.1">
      <c r="A382" s="11"/>
      <c r="B382" s="11"/>
      <c r="C382" s="11"/>
      <c r="D382" s="11"/>
      <c r="E382" s="66"/>
      <c r="F382" s="11"/>
      <c r="G382" s="11"/>
      <c r="H382" s="11"/>
      <c r="I382" s="12"/>
      <c r="J382" s="12"/>
      <c r="K382" s="12"/>
      <c r="L382" s="12"/>
      <c r="M382" s="12"/>
      <c r="N382" s="12"/>
      <c r="O382" s="12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65"/>
      <c r="AA382" s="11"/>
      <c r="AB382" s="11"/>
      <c r="AC382" s="11"/>
      <c r="AD382" s="11"/>
      <c r="AE382" s="11"/>
      <c r="AF382" s="11"/>
      <c r="AG382" s="11"/>
      <c r="AH382" s="11"/>
      <c r="AI382" s="11"/>
    </row>
    <row r="383" spans="1:35" ht="14.1">
      <c r="A383" s="11"/>
      <c r="B383" s="11"/>
      <c r="C383" s="11"/>
      <c r="D383" s="11"/>
      <c r="E383" s="66"/>
      <c r="F383" s="11"/>
      <c r="G383" s="11"/>
      <c r="H383" s="11"/>
      <c r="I383" s="12"/>
      <c r="J383" s="12"/>
      <c r="K383" s="12"/>
      <c r="L383" s="12"/>
      <c r="M383" s="12"/>
      <c r="N383" s="12"/>
      <c r="O383" s="12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65"/>
      <c r="AA383" s="11"/>
      <c r="AB383" s="11"/>
      <c r="AC383" s="11"/>
      <c r="AD383" s="11"/>
      <c r="AE383" s="11"/>
      <c r="AF383" s="11"/>
      <c r="AG383" s="11"/>
      <c r="AH383" s="11"/>
      <c r="AI383" s="11"/>
    </row>
    <row r="384" spans="1:35" ht="14.1">
      <c r="A384" s="11"/>
      <c r="B384" s="11"/>
      <c r="C384" s="11"/>
      <c r="D384" s="11"/>
      <c r="E384" s="66"/>
      <c r="F384" s="11"/>
      <c r="G384" s="11"/>
      <c r="H384" s="11"/>
      <c r="I384" s="12"/>
      <c r="J384" s="12"/>
      <c r="K384" s="12"/>
      <c r="L384" s="12"/>
      <c r="M384" s="12"/>
      <c r="N384" s="12"/>
      <c r="O384" s="12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65"/>
      <c r="AA384" s="11"/>
      <c r="AB384" s="11"/>
      <c r="AC384" s="11"/>
      <c r="AD384" s="11"/>
      <c r="AE384" s="11"/>
      <c r="AF384" s="11"/>
      <c r="AG384" s="11"/>
      <c r="AH384" s="11"/>
      <c r="AI384" s="11"/>
    </row>
    <row r="385" spans="1:35" ht="14.1">
      <c r="A385" s="11"/>
      <c r="B385" s="11"/>
      <c r="C385" s="11"/>
      <c r="D385" s="11"/>
      <c r="E385" s="66"/>
      <c r="F385" s="11"/>
      <c r="G385" s="11"/>
      <c r="H385" s="11"/>
      <c r="I385" s="12"/>
      <c r="J385" s="12"/>
      <c r="K385" s="12"/>
      <c r="L385" s="12"/>
      <c r="M385" s="12"/>
      <c r="N385" s="12"/>
      <c r="O385" s="12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65"/>
      <c r="AA385" s="11"/>
      <c r="AB385" s="11"/>
      <c r="AC385" s="11"/>
      <c r="AD385" s="11"/>
      <c r="AE385" s="11"/>
      <c r="AF385" s="11"/>
      <c r="AG385" s="11"/>
      <c r="AH385" s="11"/>
      <c r="AI385" s="11"/>
    </row>
    <row r="386" spans="1:35" ht="14.1">
      <c r="A386" s="11"/>
      <c r="B386" s="11"/>
      <c r="C386" s="11"/>
      <c r="D386" s="11"/>
      <c r="E386" s="66"/>
      <c r="F386" s="11"/>
      <c r="G386" s="11"/>
      <c r="H386" s="11"/>
      <c r="I386" s="12"/>
      <c r="J386" s="12"/>
      <c r="K386" s="12"/>
      <c r="L386" s="12"/>
      <c r="M386" s="12"/>
      <c r="N386" s="12"/>
      <c r="O386" s="12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65"/>
      <c r="AA386" s="11"/>
      <c r="AB386" s="11"/>
      <c r="AC386" s="11"/>
      <c r="AD386" s="11"/>
      <c r="AE386" s="11"/>
      <c r="AF386" s="11"/>
      <c r="AG386" s="11"/>
      <c r="AH386" s="11"/>
      <c r="AI386" s="11"/>
    </row>
    <row r="387" spans="1:35" ht="14.1">
      <c r="A387" s="11"/>
      <c r="B387" s="11"/>
      <c r="C387" s="11"/>
      <c r="D387" s="11"/>
      <c r="E387" s="66"/>
      <c r="F387" s="11"/>
      <c r="G387" s="11"/>
      <c r="H387" s="11"/>
      <c r="I387" s="12"/>
      <c r="J387" s="12"/>
      <c r="K387" s="12"/>
      <c r="L387" s="12"/>
      <c r="M387" s="12"/>
      <c r="N387" s="12"/>
      <c r="O387" s="12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65"/>
      <c r="AA387" s="11"/>
      <c r="AB387" s="11"/>
      <c r="AC387" s="11"/>
      <c r="AD387" s="11"/>
      <c r="AE387" s="11"/>
      <c r="AF387" s="11"/>
      <c r="AG387" s="11"/>
      <c r="AH387" s="11"/>
      <c r="AI387" s="11"/>
    </row>
    <row r="388" spans="1:35" ht="14.1">
      <c r="A388" s="11"/>
      <c r="B388" s="11"/>
      <c r="C388" s="11"/>
      <c r="D388" s="11"/>
      <c r="E388" s="66"/>
      <c r="F388" s="11"/>
      <c r="G388" s="11"/>
      <c r="H388" s="11"/>
      <c r="I388" s="12"/>
      <c r="J388" s="12"/>
      <c r="K388" s="12"/>
      <c r="L388" s="12"/>
      <c r="M388" s="12"/>
      <c r="N388" s="12"/>
      <c r="O388" s="12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65"/>
      <c r="AA388" s="11"/>
      <c r="AB388" s="11"/>
      <c r="AC388" s="11"/>
      <c r="AD388" s="11"/>
      <c r="AE388" s="11"/>
      <c r="AF388" s="11"/>
      <c r="AG388" s="11"/>
      <c r="AH388" s="11"/>
      <c r="AI388" s="11"/>
    </row>
    <row r="389" spans="1:35" ht="14.1">
      <c r="A389" s="11"/>
      <c r="B389" s="11"/>
      <c r="C389" s="11"/>
      <c r="D389" s="11"/>
      <c r="E389" s="66"/>
      <c r="F389" s="11"/>
      <c r="G389" s="11"/>
      <c r="H389" s="11"/>
      <c r="I389" s="12"/>
      <c r="J389" s="12"/>
      <c r="K389" s="12"/>
      <c r="L389" s="12"/>
      <c r="M389" s="12"/>
      <c r="N389" s="12"/>
      <c r="O389" s="12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65"/>
      <c r="AA389" s="11"/>
      <c r="AB389" s="11"/>
      <c r="AC389" s="11"/>
      <c r="AD389" s="11"/>
      <c r="AE389" s="11"/>
      <c r="AF389" s="11"/>
      <c r="AG389" s="11"/>
      <c r="AH389" s="11"/>
      <c r="AI389" s="11"/>
    </row>
    <row r="390" spans="1:35" ht="14.1">
      <c r="A390" s="11"/>
      <c r="B390" s="11"/>
      <c r="C390" s="11"/>
      <c r="D390" s="11"/>
      <c r="E390" s="66"/>
      <c r="F390" s="11"/>
      <c r="G390" s="11"/>
      <c r="H390" s="11"/>
      <c r="I390" s="12"/>
      <c r="J390" s="12"/>
      <c r="K390" s="12"/>
      <c r="L390" s="12"/>
      <c r="M390" s="12"/>
      <c r="N390" s="12"/>
      <c r="O390" s="12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65"/>
      <c r="AA390" s="11"/>
      <c r="AB390" s="11"/>
      <c r="AC390" s="11"/>
      <c r="AD390" s="11"/>
      <c r="AE390" s="11"/>
      <c r="AF390" s="11"/>
      <c r="AG390" s="11"/>
      <c r="AH390" s="11"/>
      <c r="AI390" s="11"/>
    </row>
    <row r="391" spans="1:35" ht="14.1">
      <c r="A391" s="11"/>
      <c r="B391" s="11"/>
      <c r="C391" s="11"/>
      <c r="D391" s="11"/>
      <c r="E391" s="66"/>
      <c r="F391" s="11"/>
      <c r="G391" s="11"/>
      <c r="H391" s="11"/>
      <c r="I391" s="12"/>
      <c r="J391" s="12"/>
      <c r="K391" s="12"/>
      <c r="L391" s="12"/>
      <c r="M391" s="12"/>
      <c r="N391" s="12"/>
      <c r="O391" s="12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65"/>
      <c r="AA391" s="11"/>
      <c r="AB391" s="11"/>
      <c r="AC391" s="11"/>
      <c r="AD391" s="11"/>
      <c r="AE391" s="11"/>
      <c r="AF391" s="11"/>
      <c r="AG391" s="11"/>
      <c r="AH391" s="11"/>
      <c r="AI391" s="11"/>
    </row>
    <row r="392" spans="1:35" ht="14.1">
      <c r="A392" s="11"/>
      <c r="B392" s="11"/>
      <c r="C392" s="11"/>
      <c r="D392" s="11"/>
      <c r="E392" s="66"/>
      <c r="F392" s="11"/>
      <c r="G392" s="11"/>
      <c r="H392" s="11"/>
      <c r="I392" s="12"/>
      <c r="J392" s="12"/>
      <c r="K392" s="12"/>
      <c r="L392" s="12"/>
      <c r="M392" s="12"/>
      <c r="N392" s="12"/>
      <c r="O392" s="12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65"/>
      <c r="AA392" s="11"/>
      <c r="AB392" s="11"/>
      <c r="AC392" s="11"/>
      <c r="AD392" s="11"/>
      <c r="AE392" s="11"/>
      <c r="AF392" s="11"/>
      <c r="AG392" s="11"/>
      <c r="AH392" s="11"/>
      <c r="AI392" s="11"/>
    </row>
    <row r="393" spans="1:35" ht="14.1">
      <c r="A393" s="11"/>
      <c r="B393" s="11"/>
      <c r="C393" s="11"/>
      <c r="D393" s="11"/>
      <c r="E393" s="66"/>
      <c r="F393" s="11"/>
      <c r="G393" s="11"/>
      <c r="H393" s="11"/>
      <c r="I393" s="12"/>
      <c r="J393" s="12"/>
      <c r="K393" s="12"/>
      <c r="L393" s="12"/>
      <c r="M393" s="12"/>
      <c r="N393" s="12"/>
      <c r="O393" s="12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65"/>
      <c r="AA393" s="11"/>
      <c r="AB393" s="11"/>
      <c r="AC393" s="11"/>
      <c r="AD393" s="11"/>
      <c r="AE393" s="11"/>
      <c r="AF393" s="11"/>
      <c r="AG393" s="11"/>
      <c r="AH393" s="11"/>
      <c r="AI393" s="11"/>
    </row>
    <row r="394" spans="1:35" ht="14.1">
      <c r="A394" s="11"/>
      <c r="B394" s="11"/>
      <c r="C394" s="11"/>
      <c r="D394" s="11"/>
      <c r="E394" s="66"/>
      <c r="F394" s="11"/>
      <c r="G394" s="11"/>
      <c r="H394" s="11"/>
      <c r="I394" s="12"/>
      <c r="J394" s="12"/>
      <c r="K394" s="12"/>
      <c r="L394" s="12"/>
      <c r="M394" s="12"/>
      <c r="N394" s="12"/>
      <c r="O394" s="12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65"/>
      <c r="AA394" s="11"/>
      <c r="AB394" s="11"/>
      <c r="AC394" s="11"/>
      <c r="AD394" s="11"/>
      <c r="AE394" s="11"/>
      <c r="AF394" s="11"/>
      <c r="AG394" s="11"/>
      <c r="AH394" s="11"/>
      <c r="AI394" s="11"/>
    </row>
    <row r="395" spans="1:35" ht="14.1">
      <c r="A395" s="11"/>
      <c r="B395" s="11"/>
      <c r="C395" s="11"/>
      <c r="D395" s="11"/>
      <c r="E395" s="66"/>
      <c r="F395" s="11"/>
      <c r="G395" s="11"/>
      <c r="H395" s="11"/>
      <c r="I395" s="12"/>
      <c r="J395" s="12"/>
      <c r="K395" s="12"/>
      <c r="L395" s="12"/>
      <c r="M395" s="12"/>
      <c r="N395" s="12"/>
      <c r="O395" s="12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65"/>
      <c r="AA395" s="11"/>
      <c r="AB395" s="11"/>
      <c r="AC395" s="11"/>
      <c r="AD395" s="11"/>
      <c r="AE395" s="11"/>
      <c r="AF395" s="11"/>
      <c r="AG395" s="11"/>
      <c r="AH395" s="11"/>
      <c r="AI395" s="11"/>
    </row>
    <row r="396" spans="1:35" ht="14.1">
      <c r="A396" s="11"/>
      <c r="B396" s="11"/>
      <c r="C396" s="11"/>
      <c r="D396" s="11"/>
      <c r="E396" s="66"/>
      <c r="F396" s="11"/>
      <c r="G396" s="11"/>
      <c r="H396" s="11"/>
      <c r="I396" s="12"/>
      <c r="J396" s="12"/>
      <c r="K396" s="12"/>
      <c r="L396" s="12"/>
      <c r="M396" s="12"/>
      <c r="N396" s="12"/>
      <c r="O396" s="12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65"/>
      <c r="AA396" s="11"/>
      <c r="AB396" s="11"/>
      <c r="AC396" s="11"/>
      <c r="AD396" s="11"/>
      <c r="AE396" s="11"/>
      <c r="AF396" s="11"/>
      <c r="AG396" s="11"/>
      <c r="AH396" s="11"/>
      <c r="AI396" s="11"/>
    </row>
    <row r="397" spans="1:35" ht="14.1">
      <c r="A397" s="11"/>
      <c r="B397" s="11"/>
      <c r="C397" s="11"/>
      <c r="D397" s="11"/>
      <c r="E397" s="66"/>
      <c r="F397" s="11"/>
      <c r="G397" s="11"/>
      <c r="H397" s="11"/>
      <c r="I397" s="12"/>
      <c r="J397" s="12"/>
      <c r="K397" s="12"/>
      <c r="L397" s="12"/>
      <c r="M397" s="12"/>
      <c r="N397" s="12"/>
      <c r="O397" s="12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65"/>
      <c r="AA397" s="11"/>
      <c r="AB397" s="11"/>
      <c r="AC397" s="11"/>
      <c r="AD397" s="11"/>
      <c r="AE397" s="11"/>
      <c r="AF397" s="11"/>
      <c r="AG397" s="11"/>
      <c r="AH397" s="11"/>
      <c r="AI397" s="11"/>
    </row>
    <row r="398" spans="1:35" ht="14.1">
      <c r="A398" s="11"/>
      <c r="B398" s="11"/>
      <c r="C398" s="11"/>
      <c r="D398" s="11"/>
      <c r="E398" s="66"/>
      <c r="F398" s="11"/>
      <c r="G398" s="11"/>
      <c r="H398" s="11"/>
      <c r="I398" s="12"/>
      <c r="J398" s="12"/>
      <c r="K398" s="12"/>
      <c r="L398" s="12"/>
      <c r="M398" s="12"/>
      <c r="N398" s="12"/>
      <c r="O398" s="12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65"/>
      <c r="AA398" s="11"/>
      <c r="AB398" s="11"/>
      <c r="AC398" s="11"/>
      <c r="AD398" s="11"/>
      <c r="AE398" s="11"/>
      <c r="AF398" s="11"/>
      <c r="AG398" s="11"/>
      <c r="AH398" s="11"/>
      <c r="AI398" s="11"/>
    </row>
    <row r="399" spans="1:35" ht="14.1">
      <c r="A399" s="11"/>
      <c r="B399" s="11"/>
      <c r="C399" s="11"/>
      <c r="D399" s="11"/>
      <c r="E399" s="66"/>
      <c r="F399" s="11"/>
      <c r="G399" s="11"/>
      <c r="H399" s="11"/>
      <c r="I399" s="12"/>
      <c r="J399" s="12"/>
      <c r="K399" s="12"/>
      <c r="L399" s="12"/>
      <c r="M399" s="12"/>
      <c r="N399" s="12"/>
      <c r="O399" s="12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65"/>
      <c r="AA399" s="11"/>
      <c r="AB399" s="11"/>
      <c r="AC399" s="11"/>
      <c r="AD399" s="11"/>
      <c r="AE399" s="11"/>
      <c r="AF399" s="11"/>
      <c r="AG399" s="11"/>
      <c r="AH399" s="11"/>
      <c r="AI399" s="11"/>
    </row>
    <row r="400" spans="1:35" ht="14.1">
      <c r="A400" s="11"/>
      <c r="B400" s="11"/>
      <c r="C400" s="11"/>
      <c r="D400" s="11"/>
      <c r="E400" s="66"/>
      <c r="F400" s="11"/>
      <c r="G400" s="11"/>
      <c r="H400" s="11"/>
      <c r="I400" s="12"/>
      <c r="J400" s="12"/>
      <c r="K400" s="12"/>
      <c r="L400" s="12"/>
      <c r="M400" s="12"/>
      <c r="N400" s="12"/>
      <c r="O400" s="12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65"/>
      <c r="AA400" s="11"/>
      <c r="AB400" s="11"/>
      <c r="AC400" s="11"/>
      <c r="AD400" s="11"/>
      <c r="AE400" s="11"/>
      <c r="AF400" s="11"/>
      <c r="AG400" s="11"/>
      <c r="AH400" s="11"/>
      <c r="AI400" s="11"/>
    </row>
    <row r="401" spans="1:35" ht="14.1">
      <c r="A401" s="11"/>
      <c r="B401" s="11"/>
      <c r="C401" s="11"/>
      <c r="D401" s="11"/>
      <c r="E401" s="66"/>
      <c r="F401" s="11"/>
      <c r="G401" s="11"/>
      <c r="H401" s="11"/>
      <c r="I401" s="12"/>
      <c r="J401" s="12"/>
      <c r="K401" s="12"/>
      <c r="L401" s="12"/>
      <c r="M401" s="12"/>
      <c r="N401" s="12"/>
      <c r="O401" s="12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65"/>
      <c r="AA401" s="11"/>
      <c r="AB401" s="11"/>
      <c r="AC401" s="11"/>
      <c r="AD401" s="11"/>
      <c r="AE401" s="11"/>
      <c r="AF401" s="11"/>
      <c r="AG401" s="11"/>
      <c r="AH401" s="11"/>
      <c r="AI401" s="11"/>
    </row>
    <row r="402" spans="1:35" ht="14.1">
      <c r="A402" s="11"/>
      <c r="B402" s="11"/>
      <c r="C402" s="11"/>
      <c r="D402" s="11"/>
      <c r="E402" s="66"/>
      <c r="F402" s="11"/>
      <c r="G402" s="11"/>
      <c r="H402" s="11"/>
      <c r="I402" s="12"/>
      <c r="J402" s="12"/>
      <c r="K402" s="12"/>
      <c r="L402" s="12"/>
      <c r="M402" s="12"/>
      <c r="N402" s="12"/>
      <c r="O402" s="12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65"/>
      <c r="AA402" s="11"/>
      <c r="AB402" s="11"/>
      <c r="AC402" s="11"/>
      <c r="AD402" s="11"/>
      <c r="AE402" s="11"/>
      <c r="AF402" s="11"/>
      <c r="AG402" s="11"/>
      <c r="AH402" s="11"/>
      <c r="AI402" s="11"/>
    </row>
    <row r="403" spans="1:35" ht="14.1">
      <c r="A403" s="11"/>
      <c r="B403" s="11"/>
      <c r="C403" s="11"/>
      <c r="D403" s="11"/>
      <c r="E403" s="66"/>
      <c r="F403" s="11"/>
      <c r="G403" s="11"/>
      <c r="H403" s="11"/>
      <c r="I403" s="12"/>
      <c r="J403" s="12"/>
      <c r="K403" s="12"/>
      <c r="L403" s="12"/>
      <c r="M403" s="12"/>
      <c r="N403" s="12"/>
      <c r="O403" s="12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65"/>
      <c r="AA403" s="11"/>
      <c r="AB403" s="11"/>
      <c r="AC403" s="11"/>
      <c r="AD403" s="11"/>
      <c r="AE403" s="11"/>
      <c r="AF403" s="11"/>
      <c r="AG403" s="11"/>
      <c r="AH403" s="11"/>
      <c r="AI403" s="11"/>
    </row>
    <row r="404" spans="1:35" ht="14.1">
      <c r="A404" s="11"/>
      <c r="B404" s="11"/>
      <c r="C404" s="11"/>
      <c r="D404" s="11"/>
      <c r="E404" s="66"/>
      <c r="F404" s="11"/>
      <c r="G404" s="11"/>
      <c r="H404" s="11"/>
      <c r="I404" s="12"/>
      <c r="J404" s="12"/>
      <c r="K404" s="12"/>
      <c r="L404" s="12"/>
      <c r="M404" s="12"/>
      <c r="N404" s="12"/>
      <c r="O404" s="12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65"/>
      <c r="AA404" s="11"/>
      <c r="AB404" s="11"/>
      <c r="AC404" s="11"/>
      <c r="AD404" s="11"/>
      <c r="AE404" s="11"/>
      <c r="AF404" s="11"/>
      <c r="AG404" s="11"/>
      <c r="AH404" s="11"/>
      <c r="AI404" s="11"/>
    </row>
    <row r="405" spans="1:35" ht="14.1">
      <c r="A405" s="11"/>
      <c r="B405" s="11"/>
      <c r="C405" s="11"/>
      <c r="D405" s="11"/>
      <c r="E405" s="66"/>
      <c r="F405" s="11"/>
      <c r="G405" s="11"/>
      <c r="H405" s="11"/>
      <c r="I405" s="12"/>
      <c r="J405" s="12"/>
      <c r="K405" s="12"/>
      <c r="L405" s="12"/>
      <c r="M405" s="12"/>
      <c r="N405" s="12"/>
      <c r="O405" s="12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65"/>
      <c r="AA405" s="11"/>
      <c r="AB405" s="11"/>
      <c r="AC405" s="11"/>
      <c r="AD405" s="11"/>
      <c r="AE405" s="11"/>
      <c r="AF405" s="11"/>
      <c r="AG405" s="11"/>
      <c r="AH405" s="11"/>
      <c r="AI405" s="11"/>
    </row>
    <row r="406" spans="1:35" ht="14.1">
      <c r="A406" s="11"/>
      <c r="B406" s="11"/>
      <c r="C406" s="11"/>
      <c r="D406" s="11"/>
      <c r="E406" s="66"/>
      <c r="F406" s="11"/>
      <c r="G406" s="11"/>
      <c r="H406" s="11"/>
      <c r="I406" s="12"/>
      <c r="J406" s="12"/>
      <c r="K406" s="12"/>
      <c r="L406" s="12"/>
      <c r="M406" s="12"/>
      <c r="N406" s="12"/>
      <c r="O406" s="12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65"/>
      <c r="AA406" s="11"/>
      <c r="AB406" s="11"/>
      <c r="AC406" s="11"/>
      <c r="AD406" s="11"/>
      <c r="AE406" s="11"/>
      <c r="AF406" s="11"/>
      <c r="AG406" s="11"/>
      <c r="AH406" s="11"/>
      <c r="AI406" s="11"/>
    </row>
    <row r="407" spans="1:35" ht="14.1">
      <c r="A407" s="11"/>
      <c r="B407" s="11"/>
      <c r="C407" s="11"/>
      <c r="D407" s="11"/>
      <c r="E407" s="66"/>
      <c r="F407" s="11"/>
      <c r="G407" s="11"/>
      <c r="H407" s="11"/>
      <c r="I407" s="12"/>
      <c r="J407" s="12"/>
      <c r="K407" s="12"/>
      <c r="L407" s="12"/>
      <c r="M407" s="12"/>
      <c r="N407" s="12"/>
      <c r="O407" s="12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65"/>
      <c r="AA407" s="11"/>
      <c r="AB407" s="11"/>
      <c r="AC407" s="11"/>
      <c r="AD407" s="11"/>
      <c r="AE407" s="11"/>
      <c r="AF407" s="11"/>
      <c r="AG407" s="11"/>
      <c r="AH407" s="11"/>
      <c r="AI407" s="11"/>
    </row>
    <row r="408" spans="1:35" ht="14.1">
      <c r="A408" s="11"/>
      <c r="B408" s="11"/>
      <c r="C408" s="11"/>
      <c r="D408" s="11"/>
      <c r="E408" s="66"/>
      <c r="F408" s="11"/>
      <c r="G408" s="11"/>
      <c r="H408" s="11"/>
      <c r="I408" s="12"/>
      <c r="J408" s="12"/>
      <c r="K408" s="12"/>
      <c r="L408" s="12"/>
      <c r="M408" s="12"/>
      <c r="N408" s="12"/>
      <c r="O408" s="12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65"/>
      <c r="AA408" s="11"/>
      <c r="AB408" s="11"/>
      <c r="AC408" s="11"/>
      <c r="AD408" s="11"/>
      <c r="AE408" s="11"/>
      <c r="AF408" s="11"/>
      <c r="AG408" s="11"/>
      <c r="AH408" s="11"/>
      <c r="AI408" s="11"/>
    </row>
    <row r="409" spans="1:35" ht="14.1">
      <c r="A409" s="11"/>
      <c r="B409" s="11"/>
      <c r="C409" s="11"/>
      <c r="D409" s="11"/>
      <c r="E409" s="66"/>
      <c r="F409" s="11"/>
      <c r="G409" s="11"/>
      <c r="H409" s="11"/>
      <c r="I409" s="12"/>
      <c r="J409" s="12"/>
      <c r="K409" s="12"/>
      <c r="L409" s="12"/>
      <c r="M409" s="12"/>
      <c r="N409" s="12"/>
      <c r="O409" s="12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65"/>
      <c r="AA409" s="11"/>
      <c r="AB409" s="11"/>
      <c r="AC409" s="11"/>
      <c r="AD409" s="11"/>
      <c r="AE409" s="11"/>
      <c r="AF409" s="11"/>
      <c r="AG409" s="11"/>
      <c r="AH409" s="11"/>
      <c r="AI409" s="11"/>
    </row>
    <row r="410" spans="1:35" ht="14.1">
      <c r="A410" s="11"/>
      <c r="B410" s="11"/>
      <c r="C410" s="11"/>
      <c r="D410" s="11"/>
      <c r="E410" s="66"/>
      <c r="F410" s="11"/>
      <c r="G410" s="11"/>
      <c r="H410" s="11"/>
      <c r="I410" s="12"/>
      <c r="J410" s="12"/>
      <c r="K410" s="12"/>
      <c r="L410" s="12"/>
      <c r="M410" s="12"/>
      <c r="N410" s="12"/>
      <c r="O410" s="12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65"/>
      <c r="AA410" s="11"/>
      <c r="AB410" s="11"/>
      <c r="AC410" s="11"/>
      <c r="AD410" s="11"/>
      <c r="AE410" s="11"/>
      <c r="AF410" s="11"/>
      <c r="AG410" s="11"/>
      <c r="AH410" s="11"/>
      <c r="AI410" s="11"/>
    </row>
    <row r="411" spans="1:35" ht="14.1">
      <c r="A411" s="11"/>
      <c r="B411" s="11"/>
      <c r="C411" s="11"/>
      <c r="D411" s="11"/>
      <c r="E411" s="66"/>
      <c r="F411" s="11"/>
      <c r="G411" s="11"/>
      <c r="H411" s="11"/>
      <c r="I411" s="12"/>
      <c r="J411" s="12"/>
      <c r="K411" s="12"/>
      <c r="L411" s="12"/>
      <c r="M411" s="12"/>
      <c r="N411" s="12"/>
      <c r="O411" s="12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65"/>
      <c r="AA411" s="11"/>
      <c r="AB411" s="11"/>
      <c r="AC411" s="11"/>
      <c r="AD411" s="11"/>
      <c r="AE411" s="11"/>
      <c r="AF411" s="11"/>
      <c r="AG411" s="11"/>
      <c r="AH411" s="11"/>
      <c r="AI411" s="11"/>
    </row>
    <row r="412" spans="1:35" ht="14.1">
      <c r="A412" s="11"/>
      <c r="B412" s="11"/>
      <c r="C412" s="11"/>
      <c r="D412" s="11"/>
      <c r="E412" s="66"/>
      <c r="F412" s="11"/>
      <c r="G412" s="11"/>
      <c r="H412" s="11"/>
      <c r="I412" s="12"/>
      <c r="J412" s="12"/>
      <c r="K412" s="12"/>
      <c r="L412" s="12"/>
      <c r="M412" s="12"/>
      <c r="N412" s="12"/>
      <c r="O412" s="12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65"/>
      <c r="AA412" s="11"/>
      <c r="AB412" s="11"/>
      <c r="AC412" s="11"/>
      <c r="AD412" s="11"/>
      <c r="AE412" s="11"/>
      <c r="AF412" s="11"/>
      <c r="AG412" s="11"/>
      <c r="AH412" s="11"/>
      <c r="AI412" s="11"/>
    </row>
    <row r="413" spans="1:35" ht="14.1">
      <c r="A413" s="11"/>
      <c r="B413" s="11"/>
      <c r="C413" s="11"/>
      <c r="D413" s="11"/>
      <c r="E413" s="66"/>
      <c r="F413" s="11"/>
      <c r="G413" s="11"/>
      <c r="H413" s="11"/>
      <c r="I413" s="12"/>
      <c r="J413" s="12"/>
      <c r="K413" s="12"/>
      <c r="L413" s="12"/>
      <c r="M413" s="12"/>
      <c r="N413" s="12"/>
      <c r="O413" s="12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65"/>
      <c r="AA413" s="11"/>
      <c r="AB413" s="11"/>
      <c r="AC413" s="11"/>
      <c r="AD413" s="11"/>
      <c r="AE413" s="11"/>
      <c r="AF413" s="11"/>
      <c r="AG413" s="11"/>
      <c r="AH413" s="11"/>
      <c r="AI413" s="11"/>
    </row>
    <row r="414" spans="1:35" ht="14.1">
      <c r="A414" s="11"/>
      <c r="B414" s="11"/>
      <c r="C414" s="11"/>
      <c r="D414" s="11"/>
      <c r="E414" s="66"/>
      <c r="F414" s="11"/>
      <c r="G414" s="11"/>
      <c r="H414" s="11"/>
      <c r="I414" s="12"/>
      <c r="J414" s="12"/>
      <c r="K414" s="12"/>
      <c r="L414" s="12"/>
      <c r="M414" s="12"/>
      <c r="N414" s="12"/>
      <c r="O414" s="12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65"/>
      <c r="AA414" s="11"/>
      <c r="AB414" s="11"/>
      <c r="AC414" s="11"/>
      <c r="AD414" s="11"/>
      <c r="AE414" s="11"/>
      <c r="AF414" s="11"/>
      <c r="AG414" s="11"/>
      <c r="AH414" s="11"/>
      <c r="AI414" s="11"/>
    </row>
    <row r="415" spans="1:35" ht="14.1">
      <c r="A415" s="11"/>
      <c r="B415" s="11"/>
      <c r="C415" s="11"/>
      <c r="D415" s="11"/>
      <c r="E415" s="66"/>
      <c r="F415" s="11"/>
      <c r="G415" s="11"/>
      <c r="H415" s="11"/>
      <c r="I415" s="12"/>
      <c r="J415" s="12"/>
      <c r="K415" s="12"/>
      <c r="L415" s="12"/>
      <c r="M415" s="12"/>
      <c r="N415" s="12"/>
      <c r="O415" s="12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65"/>
      <c r="AA415" s="11"/>
      <c r="AB415" s="11"/>
      <c r="AC415" s="11"/>
      <c r="AD415" s="11"/>
      <c r="AE415" s="11"/>
      <c r="AF415" s="11"/>
      <c r="AG415" s="11"/>
      <c r="AH415" s="11"/>
      <c r="AI415" s="11"/>
    </row>
    <row r="416" spans="1:35" ht="14.1">
      <c r="A416" s="11"/>
      <c r="B416" s="11"/>
      <c r="C416" s="11"/>
      <c r="D416" s="11"/>
      <c r="E416" s="66"/>
      <c r="F416" s="11"/>
      <c r="G416" s="11"/>
      <c r="H416" s="11"/>
      <c r="I416" s="12"/>
      <c r="J416" s="12"/>
      <c r="K416" s="12"/>
      <c r="L416" s="12"/>
      <c r="M416" s="12"/>
      <c r="N416" s="12"/>
      <c r="O416" s="12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65"/>
      <c r="AA416" s="11"/>
      <c r="AB416" s="11"/>
      <c r="AC416" s="11"/>
      <c r="AD416" s="11"/>
      <c r="AE416" s="11"/>
      <c r="AF416" s="11"/>
      <c r="AG416" s="11"/>
      <c r="AH416" s="11"/>
      <c r="AI416" s="11"/>
    </row>
    <row r="417" spans="1:35" ht="14.1">
      <c r="A417" s="11"/>
      <c r="B417" s="11"/>
      <c r="C417" s="11"/>
      <c r="D417" s="11"/>
      <c r="E417" s="66"/>
      <c r="F417" s="11"/>
      <c r="G417" s="11"/>
      <c r="H417" s="11"/>
      <c r="I417" s="12"/>
      <c r="J417" s="12"/>
      <c r="K417" s="12"/>
      <c r="L417" s="12"/>
      <c r="M417" s="12"/>
      <c r="N417" s="12"/>
      <c r="O417" s="12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65"/>
      <c r="AA417" s="11"/>
      <c r="AB417" s="11"/>
      <c r="AC417" s="11"/>
      <c r="AD417" s="11"/>
      <c r="AE417" s="11"/>
      <c r="AF417" s="11"/>
      <c r="AG417" s="11"/>
      <c r="AH417" s="11"/>
      <c r="AI417" s="11"/>
    </row>
    <row r="418" spans="1:35" ht="14.1">
      <c r="A418" s="11"/>
      <c r="B418" s="11"/>
      <c r="C418" s="11"/>
      <c r="D418" s="11"/>
      <c r="E418" s="66"/>
      <c r="F418" s="11"/>
      <c r="G418" s="11"/>
      <c r="H418" s="11"/>
      <c r="I418" s="12"/>
      <c r="J418" s="12"/>
      <c r="K418" s="12"/>
      <c r="L418" s="12"/>
      <c r="M418" s="12"/>
      <c r="N418" s="12"/>
      <c r="O418" s="12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65"/>
      <c r="AA418" s="11"/>
      <c r="AB418" s="11"/>
      <c r="AC418" s="11"/>
      <c r="AD418" s="11"/>
      <c r="AE418" s="11"/>
      <c r="AF418" s="11"/>
      <c r="AG418" s="11"/>
      <c r="AH418" s="11"/>
      <c r="AI418" s="11"/>
    </row>
    <row r="419" spans="1:35" ht="14.1">
      <c r="A419" s="11"/>
      <c r="B419" s="11"/>
      <c r="C419" s="11"/>
      <c r="D419" s="11"/>
      <c r="E419" s="66"/>
      <c r="F419" s="11"/>
      <c r="G419" s="11"/>
      <c r="H419" s="11"/>
      <c r="I419" s="12"/>
      <c r="J419" s="12"/>
      <c r="K419" s="12"/>
      <c r="L419" s="12"/>
      <c r="M419" s="12"/>
      <c r="N419" s="12"/>
      <c r="O419" s="12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65"/>
      <c r="AA419" s="11"/>
      <c r="AB419" s="11"/>
      <c r="AC419" s="11"/>
      <c r="AD419" s="11"/>
      <c r="AE419" s="11"/>
      <c r="AF419" s="11"/>
      <c r="AG419" s="11"/>
      <c r="AH419" s="11"/>
      <c r="AI419" s="11"/>
    </row>
    <row r="420" spans="1:35" ht="14.1">
      <c r="A420" s="11"/>
      <c r="B420" s="11"/>
      <c r="C420" s="11"/>
      <c r="D420" s="11"/>
      <c r="E420" s="66"/>
      <c r="F420" s="11"/>
      <c r="G420" s="11"/>
      <c r="H420" s="11"/>
      <c r="I420" s="12"/>
      <c r="J420" s="12"/>
      <c r="K420" s="12"/>
      <c r="L420" s="12"/>
      <c r="M420" s="12"/>
      <c r="N420" s="12"/>
      <c r="O420" s="12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65"/>
      <c r="AA420" s="11"/>
      <c r="AB420" s="11"/>
      <c r="AC420" s="11"/>
      <c r="AD420" s="11"/>
      <c r="AE420" s="11"/>
      <c r="AF420" s="11"/>
      <c r="AG420" s="11"/>
      <c r="AH420" s="11"/>
      <c r="AI420" s="11"/>
    </row>
    <row r="421" spans="1:35" ht="14.1">
      <c r="A421" s="11"/>
      <c r="B421" s="11"/>
      <c r="C421" s="11"/>
      <c r="D421" s="11"/>
      <c r="E421" s="66"/>
      <c r="F421" s="11"/>
      <c r="G421" s="11"/>
      <c r="H421" s="11"/>
      <c r="I421" s="12"/>
      <c r="J421" s="12"/>
      <c r="K421" s="12"/>
      <c r="L421" s="12"/>
      <c r="M421" s="12"/>
      <c r="N421" s="12"/>
      <c r="O421" s="12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65"/>
      <c r="AA421" s="11"/>
      <c r="AB421" s="11"/>
      <c r="AC421" s="11"/>
      <c r="AD421" s="11"/>
      <c r="AE421" s="11"/>
      <c r="AF421" s="11"/>
      <c r="AG421" s="11"/>
      <c r="AH421" s="11"/>
      <c r="AI421" s="11"/>
    </row>
    <row r="422" spans="1:35" ht="14.1">
      <c r="A422" s="11"/>
      <c r="B422" s="11"/>
      <c r="C422" s="11"/>
      <c r="D422" s="11"/>
      <c r="E422" s="66"/>
      <c r="F422" s="11"/>
      <c r="G422" s="11"/>
      <c r="H422" s="11"/>
      <c r="I422" s="12"/>
      <c r="J422" s="12"/>
      <c r="K422" s="12"/>
      <c r="L422" s="12"/>
      <c r="M422" s="12"/>
      <c r="N422" s="12"/>
      <c r="O422" s="12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65"/>
      <c r="AA422" s="11"/>
      <c r="AB422" s="11"/>
      <c r="AC422" s="11"/>
      <c r="AD422" s="11"/>
      <c r="AE422" s="11"/>
      <c r="AF422" s="11"/>
      <c r="AG422" s="11"/>
      <c r="AH422" s="11"/>
      <c r="AI422" s="11"/>
    </row>
    <row r="423" spans="1:35" ht="14.1">
      <c r="A423" s="11"/>
      <c r="B423" s="11"/>
      <c r="C423" s="11"/>
      <c r="D423" s="11"/>
      <c r="E423" s="66"/>
      <c r="F423" s="11"/>
      <c r="G423" s="11"/>
      <c r="H423" s="11"/>
      <c r="I423" s="12"/>
      <c r="J423" s="12"/>
      <c r="K423" s="12"/>
      <c r="L423" s="12"/>
      <c r="M423" s="12"/>
      <c r="N423" s="12"/>
      <c r="O423" s="12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65"/>
      <c r="AA423" s="11"/>
      <c r="AB423" s="11"/>
      <c r="AC423" s="11"/>
      <c r="AD423" s="11"/>
      <c r="AE423" s="11"/>
      <c r="AF423" s="11"/>
      <c r="AG423" s="11"/>
      <c r="AH423" s="11"/>
      <c r="AI423" s="11"/>
    </row>
    <row r="424" spans="1:35" ht="14.1">
      <c r="A424" s="11"/>
      <c r="B424" s="11"/>
      <c r="C424" s="11"/>
      <c r="D424" s="11"/>
      <c r="E424" s="66"/>
      <c r="F424" s="11"/>
      <c r="G424" s="11"/>
      <c r="H424" s="11"/>
      <c r="I424" s="12"/>
      <c r="J424" s="12"/>
      <c r="K424" s="12"/>
      <c r="L424" s="12"/>
      <c r="M424" s="12"/>
      <c r="N424" s="12"/>
      <c r="O424" s="12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65"/>
      <c r="AA424" s="11"/>
      <c r="AB424" s="11"/>
      <c r="AC424" s="11"/>
      <c r="AD424" s="11"/>
      <c r="AE424" s="11"/>
      <c r="AF424" s="11"/>
      <c r="AG424" s="11"/>
      <c r="AH424" s="11"/>
      <c r="AI424" s="11"/>
    </row>
    <row r="425" spans="1:35" ht="14.1">
      <c r="A425" s="11"/>
      <c r="B425" s="11"/>
      <c r="C425" s="11"/>
      <c r="D425" s="11"/>
      <c r="E425" s="66"/>
      <c r="F425" s="11"/>
      <c r="G425" s="11"/>
      <c r="H425" s="11"/>
      <c r="I425" s="12"/>
      <c r="J425" s="12"/>
      <c r="K425" s="12"/>
      <c r="L425" s="12"/>
      <c r="M425" s="12"/>
      <c r="N425" s="12"/>
      <c r="O425" s="12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65"/>
      <c r="AA425" s="11"/>
      <c r="AB425" s="11"/>
      <c r="AC425" s="11"/>
      <c r="AD425" s="11"/>
      <c r="AE425" s="11"/>
      <c r="AF425" s="11"/>
      <c r="AG425" s="11"/>
      <c r="AH425" s="11"/>
      <c r="AI425" s="11"/>
    </row>
    <row r="426" spans="1:35" ht="14.1">
      <c r="A426" s="11"/>
      <c r="B426" s="11"/>
      <c r="C426" s="11"/>
      <c r="D426" s="11"/>
      <c r="E426" s="66"/>
      <c r="F426" s="11"/>
      <c r="G426" s="11"/>
      <c r="H426" s="11"/>
      <c r="I426" s="12"/>
      <c r="J426" s="12"/>
      <c r="K426" s="12"/>
      <c r="L426" s="12"/>
      <c r="M426" s="12"/>
      <c r="N426" s="12"/>
      <c r="O426" s="12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65"/>
      <c r="AA426" s="11"/>
      <c r="AB426" s="11"/>
      <c r="AC426" s="11"/>
      <c r="AD426" s="11"/>
      <c r="AE426" s="11"/>
      <c r="AF426" s="11"/>
      <c r="AG426" s="11"/>
      <c r="AH426" s="11"/>
      <c r="AI426" s="11"/>
    </row>
    <row r="427" spans="1:35" ht="14.1">
      <c r="A427" s="11"/>
      <c r="B427" s="11"/>
      <c r="C427" s="11"/>
      <c r="D427" s="11"/>
      <c r="E427" s="66"/>
      <c r="F427" s="11"/>
      <c r="G427" s="11"/>
      <c r="H427" s="11"/>
      <c r="I427" s="12"/>
      <c r="J427" s="12"/>
      <c r="K427" s="12"/>
      <c r="L427" s="12"/>
      <c r="M427" s="12"/>
      <c r="N427" s="12"/>
      <c r="O427" s="12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65"/>
      <c r="AA427" s="11"/>
      <c r="AB427" s="11"/>
      <c r="AC427" s="11"/>
      <c r="AD427" s="11"/>
      <c r="AE427" s="11"/>
      <c r="AF427" s="11"/>
      <c r="AG427" s="11"/>
      <c r="AH427" s="11"/>
      <c r="AI427" s="11"/>
    </row>
    <row r="428" spans="1:35" ht="14.1">
      <c r="A428" s="11"/>
      <c r="B428" s="11"/>
      <c r="C428" s="11"/>
      <c r="D428" s="11"/>
      <c r="E428" s="66"/>
      <c r="F428" s="11"/>
      <c r="G428" s="11"/>
      <c r="H428" s="11"/>
      <c r="I428" s="12"/>
      <c r="J428" s="12"/>
      <c r="K428" s="12"/>
      <c r="L428" s="12"/>
      <c r="M428" s="12"/>
      <c r="N428" s="12"/>
      <c r="O428" s="12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65"/>
      <c r="AA428" s="11"/>
      <c r="AB428" s="11"/>
      <c r="AC428" s="11"/>
      <c r="AD428" s="11"/>
      <c r="AE428" s="11"/>
      <c r="AF428" s="11"/>
      <c r="AG428" s="11"/>
      <c r="AH428" s="11"/>
      <c r="AI428" s="11"/>
    </row>
    <row r="429" spans="1:35" ht="14.1">
      <c r="A429" s="11"/>
      <c r="B429" s="11"/>
      <c r="C429" s="11"/>
      <c r="D429" s="11"/>
      <c r="E429" s="66"/>
      <c r="F429" s="11"/>
      <c r="G429" s="11"/>
      <c r="H429" s="11"/>
      <c r="I429" s="12"/>
      <c r="J429" s="12"/>
      <c r="K429" s="12"/>
      <c r="L429" s="12"/>
      <c r="M429" s="12"/>
      <c r="N429" s="12"/>
      <c r="O429" s="12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65"/>
      <c r="AA429" s="11"/>
      <c r="AB429" s="11"/>
      <c r="AC429" s="11"/>
      <c r="AD429" s="11"/>
      <c r="AE429" s="11"/>
      <c r="AF429" s="11"/>
      <c r="AG429" s="11"/>
      <c r="AH429" s="11"/>
      <c r="AI429" s="11"/>
    </row>
    <row r="430" spans="1:35" ht="14.1">
      <c r="A430" s="11"/>
      <c r="B430" s="11"/>
      <c r="C430" s="11"/>
      <c r="D430" s="11"/>
      <c r="E430" s="66"/>
      <c r="F430" s="11"/>
      <c r="G430" s="11"/>
      <c r="H430" s="11"/>
      <c r="I430" s="12"/>
      <c r="J430" s="12"/>
      <c r="K430" s="12"/>
      <c r="L430" s="12"/>
      <c r="M430" s="12"/>
      <c r="N430" s="12"/>
      <c r="O430" s="12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65"/>
      <c r="AA430" s="11"/>
      <c r="AB430" s="11"/>
      <c r="AC430" s="11"/>
      <c r="AD430" s="11"/>
      <c r="AE430" s="11"/>
      <c r="AF430" s="11"/>
      <c r="AG430" s="11"/>
      <c r="AH430" s="11"/>
      <c r="AI430" s="11"/>
    </row>
    <row r="431" spans="1:35" ht="14.1">
      <c r="A431" s="11"/>
      <c r="B431" s="11"/>
      <c r="C431" s="11"/>
      <c r="D431" s="11"/>
      <c r="E431" s="66"/>
      <c r="F431" s="11"/>
      <c r="G431" s="11"/>
      <c r="H431" s="11"/>
      <c r="I431" s="12"/>
      <c r="J431" s="12"/>
      <c r="K431" s="12"/>
      <c r="L431" s="12"/>
      <c r="M431" s="12"/>
      <c r="N431" s="12"/>
      <c r="O431" s="12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65"/>
      <c r="AA431" s="11"/>
      <c r="AB431" s="11"/>
      <c r="AC431" s="11"/>
      <c r="AD431" s="11"/>
      <c r="AE431" s="11"/>
      <c r="AF431" s="11"/>
      <c r="AG431" s="11"/>
      <c r="AH431" s="11"/>
      <c r="AI431" s="11"/>
    </row>
    <row r="432" spans="1:35" ht="14.1">
      <c r="A432" s="11"/>
      <c r="B432" s="11"/>
      <c r="C432" s="11"/>
      <c r="D432" s="11"/>
      <c r="E432" s="66"/>
      <c r="F432" s="11"/>
      <c r="G432" s="11"/>
      <c r="H432" s="11"/>
      <c r="I432" s="12"/>
      <c r="J432" s="12"/>
      <c r="K432" s="12"/>
      <c r="L432" s="12"/>
      <c r="M432" s="12"/>
      <c r="N432" s="12"/>
      <c r="O432" s="12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65"/>
      <c r="AA432" s="11"/>
      <c r="AB432" s="11"/>
      <c r="AC432" s="11"/>
      <c r="AD432" s="11"/>
      <c r="AE432" s="11"/>
      <c r="AF432" s="11"/>
      <c r="AG432" s="11"/>
      <c r="AH432" s="11"/>
      <c r="AI432" s="11"/>
    </row>
    <row r="433" spans="1:35" ht="14.1">
      <c r="A433" s="11"/>
      <c r="B433" s="11"/>
      <c r="C433" s="11"/>
      <c r="D433" s="11"/>
      <c r="E433" s="66"/>
      <c r="F433" s="11"/>
      <c r="G433" s="11"/>
      <c r="H433" s="11"/>
      <c r="I433" s="12"/>
      <c r="J433" s="12"/>
      <c r="K433" s="12"/>
      <c r="L433" s="12"/>
      <c r="M433" s="12"/>
      <c r="N433" s="12"/>
      <c r="O433" s="12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65"/>
      <c r="AA433" s="11"/>
      <c r="AB433" s="11"/>
      <c r="AC433" s="11"/>
      <c r="AD433" s="11"/>
      <c r="AE433" s="11"/>
      <c r="AF433" s="11"/>
      <c r="AG433" s="11"/>
      <c r="AH433" s="11"/>
      <c r="AI433" s="11"/>
    </row>
    <row r="434" spans="1:35" ht="14.1">
      <c r="A434" s="11"/>
      <c r="B434" s="11"/>
      <c r="C434" s="11"/>
      <c r="D434" s="11"/>
      <c r="E434" s="66"/>
      <c r="F434" s="11"/>
      <c r="G434" s="11"/>
      <c r="H434" s="11"/>
      <c r="I434" s="12"/>
      <c r="J434" s="12"/>
      <c r="K434" s="12"/>
      <c r="L434" s="12"/>
      <c r="M434" s="12"/>
      <c r="N434" s="12"/>
      <c r="O434" s="12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65"/>
      <c r="AA434" s="11"/>
      <c r="AB434" s="11"/>
      <c r="AC434" s="11"/>
      <c r="AD434" s="11"/>
      <c r="AE434" s="11"/>
      <c r="AF434" s="11"/>
      <c r="AG434" s="11"/>
      <c r="AH434" s="11"/>
      <c r="AI434" s="11"/>
    </row>
    <row r="435" spans="1:35" ht="14.1">
      <c r="A435" s="11"/>
      <c r="B435" s="11"/>
      <c r="C435" s="11"/>
      <c r="D435" s="11"/>
      <c r="E435" s="66"/>
      <c r="F435" s="11"/>
      <c r="G435" s="11"/>
      <c r="H435" s="11"/>
      <c r="I435" s="12"/>
      <c r="J435" s="12"/>
      <c r="K435" s="12"/>
      <c r="L435" s="12"/>
      <c r="M435" s="12"/>
      <c r="N435" s="12"/>
      <c r="O435" s="12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65"/>
      <c r="AA435" s="11"/>
      <c r="AB435" s="11"/>
      <c r="AC435" s="11"/>
      <c r="AD435" s="11"/>
      <c r="AE435" s="11"/>
      <c r="AF435" s="11"/>
      <c r="AG435" s="11"/>
      <c r="AH435" s="11"/>
      <c r="AI435" s="11"/>
    </row>
    <row r="436" spans="1:35" ht="14.1">
      <c r="A436" s="11"/>
      <c r="B436" s="11"/>
      <c r="C436" s="11"/>
      <c r="D436" s="11"/>
      <c r="E436" s="66"/>
      <c r="F436" s="11"/>
      <c r="G436" s="11"/>
      <c r="H436" s="11"/>
      <c r="I436" s="12"/>
      <c r="J436" s="12"/>
      <c r="K436" s="12"/>
      <c r="L436" s="12"/>
      <c r="M436" s="12"/>
      <c r="N436" s="12"/>
      <c r="O436" s="12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65"/>
      <c r="AA436" s="11"/>
      <c r="AB436" s="11"/>
      <c r="AC436" s="11"/>
      <c r="AD436" s="11"/>
      <c r="AE436" s="11"/>
      <c r="AF436" s="11"/>
      <c r="AG436" s="11"/>
      <c r="AH436" s="11"/>
      <c r="AI436" s="11"/>
    </row>
    <row r="437" spans="1:35" ht="14.1">
      <c r="A437" s="11"/>
      <c r="B437" s="11"/>
      <c r="C437" s="11"/>
      <c r="D437" s="11"/>
      <c r="E437" s="66"/>
      <c r="F437" s="11"/>
      <c r="G437" s="11"/>
      <c r="H437" s="11"/>
      <c r="I437" s="12"/>
      <c r="J437" s="12"/>
      <c r="K437" s="12"/>
      <c r="L437" s="12"/>
      <c r="M437" s="12"/>
      <c r="N437" s="12"/>
      <c r="O437" s="12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65"/>
      <c r="AA437" s="11"/>
      <c r="AB437" s="11"/>
      <c r="AC437" s="11"/>
      <c r="AD437" s="11"/>
      <c r="AE437" s="11"/>
      <c r="AF437" s="11"/>
      <c r="AG437" s="11"/>
      <c r="AH437" s="11"/>
      <c r="AI437" s="11"/>
    </row>
    <row r="438" spans="1:35" ht="14.1">
      <c r="A438" s="11"/>
      <c r="B438" s="11"/>
      <c r="C438" s="11"/>
      <c r="D438" s="11"/>
      <c r="E438" s="66"/>
      <c r="F438" s="11"/>
      <c r="G438" s="11"/>
      <c r="H438" s="11"/>
      <c r="I438" s="12"/>
      <c r="J438" s="12"/>
      <c r="K438" s="12"/>
      <c r="L438" s="12"/>
      <c r="M438" s="12"/>
      <c r="N438" s="12"/>
      <c r="O438" s="12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65"/>
      <c r="AA438" s="11"/>
      <c r="AB438" s="11"/>
      <c r="AC438" s="11"/>
      <c r="AD438" s="11"/>
      <c r="AE438" s="11"/>
      <c r="AF438" s="11"/>
      <c r="AG438" s="11"/>
      <c r="AH438" s="11"/>
      <c r="AI438" s="11"/>
    </row>
    <row r="439" spans="1:35" ht="14.1">
      <c r="A439" s="11"/>
      <c r="B439" s="11"/>
      <c r="C439" s="11"/>
      <c r="D439" s="11"/>
      <c r="E439" s="66"/>
      <c r="F439" s="11"/>
      <c r="G439" s="11"/>
      <c r="H439" s="11"/>
      <c r="I439" s="12"/>
      <c r="J439" s="12"/>
      <c r="K439" s="12"/>
      <c r="L439" s="12"/>
      <c r="M439" s="12"/>
      <c r="N439" s="12"/>
      <c r="O439" s="12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65"/>
      <c r="AA439" s="11"/>
      <c r="AB439" s="11"/>
      <c r="AC439" s="11"/>
      <c r="AD439" s="11"/>
      <c r="AE439" s="11"/>
      <c r="AF439" s="11"/>
      <c r="AG439" s="11"/>
      <c r="AH439" s="11"/>
      <c r="AI439" s="11"/>
    </row>
    <row r="440" spans="1:35" ht="14.1">
      <c r="A440" s="11"/>
      <c r="B440" s="11"/>
      <c r="C440" s="11"/>
      <c r="D440" s="11"/>
      <c r="E440" s="66"/>
      <c r="F440" s="11"/>
      <c r="G440" s="11"/>
      <c r="H440" s="11"/>
      <c r="I440" s="12"/>
      <c r="J440" s="12"/>
      <c r="K440" s="12"/>
      <c r="L440" s="12"/>
      <c r="M440" s="12"/>
      <c r="N440" s="12"/>
      <c r="O440" s="12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65"/>
      <c r="AA440" s="11"/>
      <c r="AB440" s="11"/>
      <c r="AC440" s="11"/>
      <c r="AD440" s="11"/>
      <c r="AE440" s="11"/>
      <c r="AF440" s="11"/>
      <c r="AG440" s="11"/>
      <c r="AH440" s="11"/>
      <c r="AI440" s="11"/>
    </row>
    <row r="441" spans="1:35" ht="14.1">
      <c r="A441" s="11"/>
      <c r="B441" s="11"/>
      <c r="C441" s="11"/>
      <c r="D441" s="11"/>
      <c r="E441" s="66"/>
      <c r="F441" s="11"/>
      <c r="G441" s="11"/>
      <c r="H441" s="11"/>
      <c r="I441" s="12"/>
      <c r="J441" s="12"/>
      <c r="K441" s="12"/>
      <c r="L441" s="12"/>
      <c r="M441" s="12"/>
      <c r="N441" s="12"/>
      <c r="O441" s="12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65"/>
      <c r="AA441" s="11"/>
      <c r="AB441" s="11"/>
      <c r="AC441" s="11"/>
      <c r="AD441" s="11"/>
      <c r="AE441" s="11"/>
      <c r="AF441" s="11"/>
      <c r="AG441" s="11"/>
      <c r="AH441" s="11"/>
      <c r="AI441" s="11"/>
    </row>
    <row r="442" spans="1:35" ht="14.1">
      <c r="A442" s="11"/>
      <c r="B442" s="11"/>
      <c r="C442" s="11"/>
      <c r="D442" s="11"/>
      <c r="E442" s="66"/>
      <c r="F442" s="11"/>
      <c r="G442" s="11"/>
      <c r="H442" s="11"/>
      <c r="I442" s="12"/>
      <c r="J442" s="12"/>
      <c r="K442" s="12"/>
      <c r="L442" s="12"/>
      <c r="M442" s="12"/>
      <c r="N442" s="12"/>
      <c r="O442" s="12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65"/>
      <c r="AA442" s="11"/>
      <c r="AB442" s="11"/>
      <c r="AC442" s="11"/>
      <c r="AD442" s="11"/>
      <c r="AE442" s="11"/>
      <c r="AF442" s="11"/>
      <c r="AG442" s="11"/>
      <c r="AH442" s="11"/>
      <c r="AI442" s="11"/>
    </row>
    <row r="443" spans="1:35" ht="14.1">
      <c r="A443" s="11"/>
      <c r="B443" s="11"/>
      <c r="C443" s="11"/>
      <c r="D443" s="11"/>
      <c r="E443" s="66"/>
      <c r="F443" s="11"/>
      <c r="G443" s="11"/>
      <c r="H443" s="11"/>
      <c r="I443" s="12"/>
      <c r="J443" s="12"/>
      <c r="K443" s="12"/>
      <c r="L443" s="12"/>
      <c r="M443" s="12"/>
      <c r="N443" s="12"/>
      <c r="O443" s="12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65"/>
      <c r="AA443" s="11"/>
      <c r="AB443" s="11"/>
      <c r="AC443" s="11"/>
      <c r="AD443" s="11"/>
      <c r="AE443" s="11"/>
      <c r="AF443" s="11"/>
      <c r="AG443" s="11"/>
      <c r="AH443" s="11"/>
      <c r="AI443" s="11"/>
    </row>
    <row r="444" spans="1:35" ht="14.1">
      <c r="A444" s="11"/>
      <c r="B444" s="11"/>
      <c r="C444" s="11"/>
      <c r="D444" s="11"/>
      <c r="E444" s="66"/>
      <c r="F444" s="11"/>
      <c r="G444" s="11"/>
      <c r="H444" s="11"/>
      <c r="I444" s="12"/>
      <c r="J444" s="12"/>
      <c r="K444" s="12"/>
      <c r="L444" s="12"/>
      <c r="M444" s="12"/>
      <c r="N444" s="12"/>
      <c r="O444" s="12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65"/>
      <c r="AA444" s="11"/>
      <c r="AB444" s="11"/>
      <c r="AC444" s="11"/>
      <c r="AD444" s="11"/>
      <c r="AE444" s="11"/>
      <c r="AF444" s="11"/>
      <c r="AG444" s="11"/>
      <c r="AH444" s="11"/>
      <c r="AI444" s="11"/>
    </row>
    <row r="445" spans="1:35" ht="14.1">
      <c r="A445" s="11"/>
      <c r="B445" s="11"/>
      <c r="C445" s="11"/>
      <c r="D445" s="11"/>
      <c r="E445" s="66"/>
      <c r="F445" s="11"/>
      <c r="G445" s="11"/>
      <c r="H445" s="11"/>
      <c r="I445" s="12"/>
      <c r="J445" s="12"/>
      <c r="K445" s="12"/>
      <c r="L445" s="12"/>
      <c r="M445" s="12"/>
      <c r="N445" s="12"/>
      <c r="O445" s="12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65"/>
      <c r="AA445" s="11"/>
      <c r="AB445" s="11"/>
      <c r="AC445" s="11"/>
      <c r="AD445" s="11"/>
      <c r="AE445" s="11"/>
      <c r="AF445" s="11"/>
      <c r="AG445" s="11"/>
      <c r="AH445" s="11"/>
      <c r="AI445" s="11"/>
    </row>
    <row r="446" spans="1:35" ht="14.1">
      <c r="A446" s="11"/>
      <c r="B446" s="11"/>
      <c r="C446" s="11"/>
      <c r="D446" s="11"/>
      <c r="E446" s="66"/>
      <c r="F446" s="11"/>
      <c r="G446" s="11"/>
      <c r="H446" s="11"/>
      <c r="I446" s="12"/>
      <c r="J446" s="12"/>
      <c r="K446" s="12"/>
      <c r="L446" s="12"/>
      <c r="M446" s="12"/>
      <c r="N446" s="12"/>
      <c r="O446" s="12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65"/>
      <c r="AA446" s="11"/>
      <c r="AB446" s="11"/>
      <c r="AC446" s="11"/>
      <c r="AD446" s="11"/>
      <c r="AE446" s="11"/>
      <c r="AF446" s="11"/>
      <c r="AG446" s="11"/>
      <c r="AH446" s="11"/>
      <c r="AI446" s="11"/>
    </row>
    <row r="447" spans="1:35" ht="14.1">
      <c r="A447" s="11"/>
      <c r="B447" s="11"/>
      <c r="C447" s="11"/>
      <c r="D447" s="11"/>
      <c r="E447" s="66"/>
      <c r="F447" s="11"/>
      <c r="G447" s="11"/>
      <c r="H447" s="11"/>
      <c r="I447" s="12"/>
      <c r="J447" s="12"/>
      <c r="K447" s="12"/>
      <c r="L447" s="12"/>
      <c r="M447" s="12"/>
      <c r="N447" s="12"/>
      <c r="O447" s="12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65"/>
      <c r="AA447" s="11"/>
      <c r="AB447" s="11"/>
      <c r="AC447" s="11"/>
      <c r="AD447" s="11"/>
      <c r="AE447" s="11"/>
      <c r="AF447" s="11"/>
      <c r="AG447" s="11"/>
      <c r="AH447" s="11"/>
      <c r="AI447" s="11"/>
    </row>
    <row r="448" spans="1:35" ht="14.1">
      <c r="A448" s="11"/>
      <c r="B448" s="11"/>
      <c r="C448" s="11"/>
      <c r="D448" s="11"/>
      <c r="E448" s="66"/>
      <c r="F448" s="11"/>
      <c r="G448" s="11"/>
      <c r="H448" s="11"/>
      <c r="I448" s="12"/>
      <c r="J448" s="12"/>
      <c r="K448" s="12"/>
      <c r="L448" s="12"/>
      <c r="M448" s="12"/>
      <c r="N448" s="12"/>
      <c r="O448" s="12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65"/>
      <c r="AA448" s="11"/>
      <c r="AB448" s="11"/>
      <c r="AC448" s="11"/>
      <c r="AD448" s="11"/>
      <c r="AE448" s="11"/>
      <c r="AF448" s="11"/>
      <c r="AG448" s="11"/>
      <c r="AH448" s="11"/>
      <c r="AI448" s="11"/>
    </row>
    <row r="449" spans="1:35" ht="14.1">
      <c r="A449" s="11"/>
      <c r="B449" s="11"/>
      <c r="C449" s="11"/>
      <c r="D449" s="11"/>
      <c r="E449" s="66"/>
      <c r="F449" s="11"/>
      <c r="G449" s="11"/>
      <c r="H449" s="11"/>
      <c r="I449" s="12"/>
      <c r="J449" s="12"/>
      <c r="K449" s="12"/>
      <c r="L449" s="12"/>
      <c r="M449" s="12"/>
      <c r="N449" s="12"/>
      <c r="O449" s="12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65"/>
      <c r="AA449" s="11"/>
      <c r="AB449" s="11"/>
      <c r="AC449" s="11"/>
      <c r="AD449" s="11"/>
      <c r="AE449" s="11"/>
      <c r="AF449" s="11"/>
      <c r="AG449" s="11"/>
      <c r="AH449" s="11"/>
      <c r="AI449" s="11"/>
    </row>
    <row r="450" spans="1:35" ht="14.1">
      <c r="A450" s="11"/>
      <c r="B450" s="11"/>
      <c r="C450" s="11"/>
      <c r="D450" s="11"/>
      <c r="E450" s="66"/>
      <c r="F450" s="11"/>
      <c r="G450" s="11"/>
      <c r="H450" s="11"/>
      <c r="I450" s="12"/>
      <c r="J450" s="12"/>
      <c r="K450" s="12"/>
      <c r="L450" s="12"/>
      <c r="M450" s="12"/>
      <c r="N450" s="12"/>
      <c r="O450" s="12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65"/>
      <c r="AA450" s="11"/>
      <c r="AB450" s="11"/>
      <c r="AC450" s="11"/>
      <c r="AD450" s="11"/>
      <c r="AE450" s="11"/>
      <c r="AF450" s="11"/>
      <c r="AG450" s="11"/>
      <c r="AH450" s="11"/>
      <c r="AI450" s="11"/>
    </row>
    <row r="451" spans="1:35" ht="14.1">
      <c r="A451" s="11"/>
      <c r="B451" s="11"/>
      <c r="C451" s="11"/>
      <c r="D451" s="11"/>
      <c r="E451" s="66"/>
      <c r="F451" s="11"/>
      <c r="G451" s="11"/>
      <c r="H451" s="11"/>
      <c r="I451" s="12"/>
      <c r="J451" s="12"/>
      <c r="K451" s="12"/>
      <c r="L451" s="12"/>
      <c r="M451" s="12"/>
      <c r="N451" s="12"/>
      <c r="O451" s="12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65"/>
      <c r="AA451" s="11"/>
      <c r="AB451" s="11"/>
      <c r="AC451" s="11"/>
      <c r="AD451" s="11"/>
      <c r="AE451" s="11"/>
      <c r="AF451" s="11"/>
      <c r="AG451" s="11"/>
      <c r="AH451" s="11"/>
      <c r="AI451" s="11"/>
    </row>
    <row r="452" spans="1:35" ht="14.1">
      <c r="A452" s="11"/>
      <c r="B452" s="11"/>
      <c r="C452" s="11"/>
      <c r="D452" s="11"/>
      <c r="E452" s="66"/>
      <c r="F452" s="11"/>
      <c r="G452" s="11"/>
      <c r="H452" s="11"/>
      <c r="I452" s="12"/>
      <c r="J452" s="12"/>
      <c r="K452" s="12"/>
      <c r="L452" s="12"/>
      <c r="M452" s="12"/>
      <c r="N452" s="12"/>
      <c r="O452" s="12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65"/>
      <c r="AA452" s="11"/>
      <c r="AB452" s="11"/>
      <c r="AC452" s="11"/>
      <c r="AD452" s="11"/>
      <c r="AE452" s="11"/>
      <c r="AF452" s="11"/>
      <c r="AG452" s="11"/>
      <c r="AH452" s="11"/>
      <c r="AI452" s="11"/>
    </row>
    <row r="453" spans="1:35" ht="14.1">
      <c r="A453" s="11"/>
      <c r="B453" s="11"/>
      <c r="C453" s="11"/>
      <c r="D453" s="11"/>
      <c r="E453" s="66"/>
      <c r="F453" s="11"/>
      <c r="G453" s="11"/>
      <c r="H453" s="11"/>
      <c r="I453" s="12"/>
      <c r="J453" s="12"/>
      <c r="K453" s="12"/>
      <c r="L453" s="12"/>
      <c r="M453" s="12"/>
      <c r="N453" s="12"/>
      <c r="O453" s="12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65"/>
      <c r="AA453" s="11"/>
      <c r="AB453" s="11"/>
      <c r="AC453" s="11"/>
      <c r="AD453" s="11"/>
      <c r="AE453" s="11"/>
      <c r="AF453" s="11"/>
      <c r="AG453" s="11"/>
      <c r="AH453" s="11"/>
      <c r="AI453" s="11"/>
    </row>
    <row r="454" spans="1:35" ht="14.1">
      <c r="A454" s="11"/>
      <c r="B454" s="11"/>
      <c r="C454" s="11"/>
      <c r="D454" s="11"/>
      <c r="E454" s="66"/>
      <c r="F454" s="11"/>
      <c r="G454" s="11"/>
      <c r="H454" s="11"/>
      <c r="I454" s="12"/>
      <c r="J454" s="12"/>
      <c r="K454" s="12"/>
      <c r="L454" s="12"/>
      <c r="M454" s="12"/>
      <c r="N454" s="12"/>
      <c r="O454" s="12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65"/>
      <c r="AA454" s="11"/>
      <c r="AB454" s="11"/>
      <c r="AC454" s="11"/>
      <c r="AD454" s="11"/>
      <c r="AE454" s="11"/>
      <c r="AF454" s="11"/>
      <c r="AG454" s="11"/>
      <c r="AH454" s="11"/>
      <c r="AI454" s="11"/>
    </row>
    <row r="455" spans="1:35" ht="14.1">
      <c r="A455" s="11"/>
      <c r="B455" s="11"/>
      <c r="C455" s="11"/>
      <c r="D455" s="11"/>
      <c r="E455" s="66"/>
      <c r="F455" s="11"/>
      <c r="G455" s="11"/>
      <c r="H455" s="11"/>
      <c r="I455" s="12"/>
      <c r="J455" s="12"/>
      <c r="K455" s="12"/>
      <c r="L455" s="12"/>
      <c r="M455" s="12"/>
      <c r="N455" s="12"/>
      <c r="O455" s="12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65"/>
      <c r="AA455" s="11"/>
      <c r="AB455" s="11"/>
      <c r="AC455" s="11"/>
      <c r="AD455" s="11"/>
      <c r="AE455" s="11"/>
      <c r="AF455" s="11"/>
      <c r="AG455" s="11"/>
      <c r="AH455" s="11"/>
      <c r="AI455" s="11"/>
    </row>
    <row r="456" spans="1:35" ht="14.1">
      <c r="A456" s="11"/>
      <c r="B456" s="11"/>
      <c r="C456" s="11"/>
      <c r="D456" s="11"/>
      <c r="E456" s="66"/>
      <c r="F456" s="11"/>
      <c r="G456" s="11"/>
      <c r="H456" s="11"/>
      <c r="I456" s="12"/>
      <c r="J456" s="12"/>
      <c r="K456" s="12"/>
      <c r="L456" s="12"/>
      <c r="M456" s="12"/>
      <c r="N456" s="12"/>
      <c r="O456" s="12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65"/>
      <c r="AA456" s="11"/>
      <c r="AB456" s="11"/>
      <c r="AC456" s="11"/>
      <c r="AD456" s="11"/>
      <c r="AE456" s="11"/>
      <c r="AF456" s="11"/>
      <c r="AG456" s="11"/>
      <c r="AH456" s="11"/>
      <c r="AI456" s="11"/>
    </row>
    <row r="457" spans="1:35" ht="14.1">
      <c r="A457" s="11"/>
      <c r="B457" s="11"/>
      <c r="C457" s="11"/>
      <c r="D457" s="11"/>
      <c r="E457" s="66"/>
      <c r="F457" s="11"/>
      <c r="G457" s="11"/>
      <c r="H457" s="11"/>
      <c r="I457" s="12"/>
      <c r="J457" s="12"/>
      <c r="K457" s="12"/>
      <c r="L457" s="12"/>
      <c r="M457" s="12"/>
      <c r="N457" s="12"/>
      <c r="O457" s="12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65"/>
      <c r="AA457" s="11"/>
      <c r="AB457" s="11"/>
      <c r="AC457" s="11"/>
      <c r="AD457" s="11"/>
      <c r="AE457" s="11"/>
      <c r="AF457" s="11"/>
      <c r="AG457" s="11"/>
      <c r="AH457" s="11"/>
      <c r="AI457" s="11"/>
    </row>
    <row r="458" spans="1:35" ht="14.1">
      <c r="A458" s="11"/>
      <c r="B458" s="11"/>
      <c r="C458" s="11"/>
      <c r="D458" s="11"/>
      <c r="E458" s="66"/>
      <c r="F458" s="11"/>
      <c r="G458" s="11"/>
      <c r="H458" s="11"/>
      <c r="I458" s="12"/>
      <c r="J458" s="12"/>
      <c r="K458" s="12"/>
      <c r="L458" s="12"/>
      <c r="M458" s="12"/>
      <c r="N458" s="12"/>
      <c r="O458" s="12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65"/>
      <c r="AA458" s="11"/>
      <c r="AB458" s="11"/>
      <c r="AC458" s="11"/>
      <c r="AD458" s="11"/>
      <c r="AE458" s="11"/>
      <c r="AF458" s="11"/>
      <c r="AG458" s="11"/>
      <c r="AH458" s="11"/>
      <c r="AI458" s="11"/>
    </row>
    <row r="459" spans="1:35" ht="14.1">
      <c r="A459" s="11"/>
      <c r="B459" s="11"/>
      <c r="C459" s="11"/>
      <c r="D459" s="11"/>
      <c r="E459" s="66"/>
      <c r="F459" s="11"/>
      <c r="G459" s="11"/>
      <c r="H459" s="11"/>
      <c r="I459" s="12"/>
      <c r="J459" s="12"/>
      <c r="K459" s="12"/>
      <c r="L459" s="12"/>
      <c r="M459" s="12"/>
      <c r="N459" s="12"/>
      <c r="O459" s="12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65"/>
      <c r="AA459" s="11"/>
      <c r="AB459" s="11"/>
      <c r="AC459" s="11"/>
      <c r="AD459" s="11"/>
      <c r="AE459" s="11"/>
      <c r="AF459" s="11"/>
      <c r="AG459" s="11"/>
      <c r="AH459" s="11"/>
      <c r="AI459" s="11"/>
    </row>
    <row r="460" spans="1:35" ht="14.1">
      <c r="A460" s="11"/>
      <c r="B460" s="11"/>
      <c r="C460" s="11"/>
      <c r="D460" s="11"/>
      <c r="E460" s="66"/>
      <c r="F460" s="11"/>
      <c r="G460" s="11"/>
      <c r="H460" s="11"/>
      <c r="I460" s="12"/>
      <c r="J460" s="12"/>
      <c r="K460" s="12"/>
      <c r="L460" s="12"/>
      <c r="M460" s="12"/>
      <c r="N460" s="12"/>
      <c r="O460" s="12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65"/>
      <c r="AA460" s="11"/>
      <c r="AB460" s="11"/>
      <c r="AC460" s="11"/>
      <c r="AD460" s="11"/>
      <c r="AE460" s="11"/>
      <c r="AF460" s="11"/>
      <c r="AG460" s="11"/>
      <c r="AH460" s="11"/>
      <c r="AI460" s="11"/>
    </row>
    <row r="461" spans="1:35" ht="14.1">
      <c r="A461" s="11"/>
      <c r="B461" s="11"/>
      <c r="C461" s="11"/>
      <c r="D461" s="11"/>
      <c r="E461" s="66"/>
      <c r="F461" s="11"/>
      <c r="G461" s="11"/>
      <c r="H461" s="11"/>
      <c r="I461" s="12"/>
      <c r="J461" s="12"/>
      <c r="K461" s="12"/>
      <c r="L461" s="12"/>
      <c r="M461" s="12"/>
      <c r="N461" s="12"/>
      <c r="O461" s="12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65"/>
      <c r="AA461" s="11"/>
      <c r="AB461" s="11"/>
      <c r="AC461" s="11"/>
      <c r="AD461" s="11"/>
      <c r="AE461" s="11"/>
      <c r="AF461" s="11"/>
      <c r="AG461" s="11"/>
      <c r="AH461" s="11"/>
      <c r="AI461" s="11"/>
    </row>
    <row r="462" spans="1:35" ht="14.1">
      <c r="A462" s="11"/>
      <c r="B462" s="11"/>
      <c r="C462" s="11"/>
      <c r="D462" s="11"/>
      <c r="E462" s="66"/>
      <c r="F462" s="11"/>
      <c r="G462" s="11"/>
      <c r="H462" s="11"/>
      <c r="I462" s="12"/>
      <c r="J462" s="12"/>
      <c r="K462" s="12"/>
      <c r="L462" s="12"/>
      <c r="M462" s="12"/>
      <c r="N462" s="12"/>
      <c r="O462" s="12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65"/>
      <c r="AA462" s="11"/>
      <c r="AB462" s="11"/>
      <c r="AC462" s="11"/>
      <c r="AD462" s="11"/>
      <c r="AE462" s="11"/>
      <c r="AF462" s="11"/>
      <c r="AG462" s="11"/>
      <c r="AH462" s="11"/>
      <c r="AI462" s="11"/>
    </row>
    <row r="463" spans="1:35" ht="14.1">
      <c r="A463" s="11"/>
      <c r="B463" s="11"/>
      <c r="C463" s="11"/>
      <c r="D463" s="11"/>
      <c r="E463" s="66"/>
      <c r="F463" s="11"/>
      <c r="G463" s="11"/>
      <c r="H463" s="11"/>
      <c r="I463" s="12"/>
      <c r="J463" s="12"/>
      <c r="K463" s="12"/>
      <c r="L463" s="12"/>
      <c r="M463" s="12"/>
      <c r="N463" s="12"/>
      <c r="O463" s="12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65"/>
      <c r="AA463" s="11"/>
      <c r="AB463" s="11"/>
      <c r="AC463" s="11"/>
      <c r="AD463" s="11"/>
      <c r="AE463" s="11"/>
      <c r="AF463" s="11"/>
      <c r="AG463" s="11"/>
      <c r="AH463" s="11"/>
      <c r="AI463" s="11"/>
    </row>
    <row r="464" spans="1:35" ht="14.1">
      <c r="A464" s="11"/>
      <c r="B464" s="11"/>
      <c r="C464" s="11"/>
      <c r="D464" s="11"/>
      <c r="E464" s="66"/>
      <c r="F464" s="11"/>
      <c r="G464" s="11"/>
      <c r="H464" s="11"/>
      <c r="I464" s="12"/>
      <c r="J464" s="12"/>
      <c r="K464" s="12"/>
      <c r="L464" s="12"/>
      <c r="M464" s="12"/>
      <c r="N464" s="12"/>
      <c r="O464" s="12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65"/>
      <c r="AA464" s="11"/>
      <c r="AB464" s="11"/>
      <c r="AC464" s="11"/>
      <c r="AD464" s="11"/>
      <c r="AE464" s="11"/>
      <c r="AF464" s="11"/>
      <c r="AG464" s="11"/>
      <c r="AH464" s="11"/>
      <c r="AI464" s="11"/>
    </row>
    <row r="465" spans="1:35" ht="14.1">
      <c r="A465" s="11"/>
      <c r="B465" s="11"/>
      <c r="C465" s="11"/>
      <c r="D465" s="11"/>
      <c r="E465" s="66"/>
      <c r="F465" s="11"/>
      <c r="G465" s="11"/>
      <c r="H465" s="11"/>
      <c r="I465" s="12"/>
      <c r="J465" s="12"/>
      <c r="K465" s="12"/>
      <c r="L465" s="12"/>
      <c r="M465" s="12"/>
      <c r="N465" s="12"/>
      <c r="O465" s="12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65"/>
      <c r="AA465" s="11"/>
      <c r="AB465" s="11"/>
      <c r="AC465" s="11"/>
      <c r="AD465" s="11"/>
      <c r="AE465" s="11"/>
      <c r="AF465" s="11"/>
      <c r="AG465" s="11"/>
      <c r="AH465" s="11"/>
      <c r="AI465" s="11"/>
    </row>
    <row r="466" spans="1:35" ht="14.1">
      <c r="A466" s="11"/>
      <c r="B466" s="11"/>
      <c r="C466" s="11"/>
      <c r="D466" s="11"/>
      <c r="E466" s="66"/>
      <c r="F466" s="11"/>
      <c r="G466" s="11"/>
      <c r="H466" s="11"/>
      <c r="I466" s="12"/>
      <c r="J466" s="12"/>
      <c r="K466" s="12"/>
      <c r="L466" s="12"/>
      <c r="M466" s="12"/>
      <c r="N466" s="12"/>
      <c r="O466" s="12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65"/>
      <c r="AA466" s="11"/>
      <c r="AB466" s="11"/>
      <c r="AC466" s="11"/>
      <c r="AD466" s="11"/>
      <c r="AE466" s="11"/>
      <c r="AF466" s="11"/>
      <c r="AG466" s="11"/>
      <c r="AH466" s="11"/>
      <c r="AI466" s="11"/>
    </row>
    <row r="467" spans="1:35" ht="14.1">
      <c r="A467" s="11"/>
      <c r="B467" s="11"/>
      <c r="C467" s="11"/>
      <c r="D467" s="11"/>
      <c r="E467" s="66"/>
      <c r="F467" s="11"/>
      <c r="G467" s="11"/>
      <c r="H467" s="11"/>
      <c r="I467" s="12"/>
      <c r="J467" s="12"/>
      <c r="K467" s="12"/>
      <c r="L467" s="12"/>
      <c r="M467" s="12"/>
      <c r="N467" s="12"/>
      <c r="O467" s="12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65"/>
      <c r="AA467" s="11"/>
      <c r="AB467" s="11"/>
      <c r="AC467" s="11"/>
      <c r="AD467" s="11"/>
      <c r="AE467" s="11"/>
      <c r="AF467" s="11"/>
      <c r="AG467" s="11"/>
      <c r="AH467" s="11"/>
      <c r="AI467" s="11"/>
    </row>
    <row r="468" spans="1:35" ht="14.1">
      <c r="A468" s="11"/>
      <c r="B468" s="11"/>
      <c r="C468" s="11"/>
      <c r="D468" s="11"/>
      <c r="E468" s="66"/>
      <c r="F468" s="11"/>
      <c r="G468" s="11"/>
      <c r="H468" s="11"/>
      <c r="I468" s="12"/>
      <c r="J468" s="12"/>
      <c r="K468" s="12"/>
      <c r="L468" s="12"/>
      <c r="M468" s="12"/>
      <c r="N468" s="12"/>
      <c r="O468" s="12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65"/>
      <c r="AA468" s="11"/>
      <c r="AB468" s="11"/>
      <c r="AC468" s="11"/>
      <c r="AD468" s="11"/>
      <c r="AE468" s="11"/>
      <c r="AF468" s="11"/>
      <c r="AG468" s="11"/>
      <c r="AH468" s="11"/>
      <c r="AI468" s="11"/>
    </row>
    <row r="469" spans="1:35" ht="14.1">
      <c r="A469" s="11"/>
      <c r="B469" s="11"/>
      <c r="C469" s="11"/>
      <c r="D469" s="11"/>
      <c r="E469" s="66"/>
      <c r="F469" s="11"/>
      <c r="G469" s="11"/>
      <c r="H469" s="11"/>
      <c r="I469" s="12"/>
      <c r="J469" s="12"/>
      <c r="K469" s="12"/>
      <c r="L469" s="12"/>
      <c r="M469" s="12"/>
      <c r="N469" s="12"/>
      <c r="O469" s="12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65"/>
      <c r="AA469" s="11"/>
      <c r="AB469" s="11"/>
      <c r="AC469" s="11"/>
      <c r="AD469" s="11"/>
      <c r="AE469" s="11"/>
      <c r="AF469" s="11"/>
      <c r="AG469" s="11"/>
      <c r="AH469" s="11"/>
      <c r="AI469" s="11"/>
    </row>
    <row r="470" spans="1:35" ht="14.1">
      <c r="A470" s="11"/>
      <c r="B470" s="11"/>
      <c r="C470" s="11"/>
      <c r="D470" s="11"/>
      <c r="E470" s="66"/>
      <c r="F470" s="11"/>
      <c r="G470" s="11"/>
      <c r="H470" s="11"/>
      <c r="I470" s="12"/>
      <c r="J470" s="12"/>
      <c r="K470" s="12"/>
      <c r="L470" s="12"/>
      <c r="M470" s="12"/>
      <c r="N470" s="12"/>
      <c r="O470" s="12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65"/>
      <c r="AA470" s="11"/>
      <c r="AB470" s="11"/>
      <c r="AC470" s="11"/>
      <c r="AD470" s="11"/>
      <c r="AE470" s="11"/>
      <c r="AF470" s="11"/>
      <c r="AG470" s="11"/>
      <c r="AH470" s="11"/>
      <c r="AI470" s="11"/>
    </row>
    <row r="471" spans="1:35" ht="14.1">
      <c r="A471" s="11"/>
      <c r="B471" s="11"/>
      <c r="C471" s="11"/>
      <c r="D471" s="11"/>
      <c r="E471" s="66"/>
      <c r="F471" s="11"/>
      <c r="G471" s="11"/>
      <c r="H471" s="11"/>
      <c r="I471" s="12"/>
      <c r="J471" s="12"/>
      <c r="K471" s="12"/>
      <c r="L471" s="12"/>
      <c r="M471" s="12"/>
      <c r="N471" s="12"/>
      <c r="O471" s="12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65"/>
      <c r="AA471" s="11"/>
      <c r="AB471" s="11"/>
      <c r="AC471" s="11"/>
      <c r="AD471" s="11"/>
      <c r="AE471" s="11"/>
      <c r="AF471" s="11"/>
      <c r="AG471" s="11"/>
      <c r="AH471" s="11"/>
      <c r="AI471" s="11"/>
    </row>
    <row r="472" spans="1:35" ht="14.1">
      <c r="A472" s="11"/>
      <c r="B472" s="11"/>
      <c r="C472" s="11"/>
      <c r="D472" s="11"/>
      <c r="E472" s="66"/>
      <c r="F472" s="11"/>
      <c r="G472" s="11"/>
      <c r="H472" s="11"/>
      <c r="I472" s="12"/>
      <c r="J472" s="12"/>
      <c r="K472" s="12"/>
      <c r="L472" s="12"/>
      <c r="M472" s="12"/>
      <c r="N472" s="12"/>
      <c r="O472" s="12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65"/>
      <c r="AA472" s="11"/>
      <c r="AB472" s="11"/>
      <c r="AC472" s="11"/>
      <c r="AD472" s="11"/>
      <c r="AE472" s="11"/>
      <c r="AF472" s="11"/>
      <c r="AG472" s="11"/>
      <c r="AH472" s="11"/>
      <c r="AI472" s="11"/>
    </row>
    <row r="473" spans="1:35" ht="14.1">
      <c r="A473" s="11"/>
      <c r="B473" s="11"/>
      <c r="C473" s="11"/>
      <c r="D473" s="11"/>
      <c r="E473" s="66"/>
      <c r="F473" s="11"/>
      <c r="G473" s="11"/>
      <c r="H473" s="11"/>
      <c r="I473" s="12"/>
      <c r="J473" s="12"/>
      <c r="K473" s="12"/>
      <c r="L473" s="12"/>
      <c r="M473" s="12"/>
      <c r="N473" s="12"/>
      <c r="O473" s="12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65"/>
      <c r="AA473" s="11"/>
      <c r="AB473" s="11"/>
      <c r="AC473" s="11"/>
      <c r="AD473" s="11"/>
      <c r="AE473" s="11"/>
      <c r="AF473" s="11"/>
      <c r="AG473" s="11"/>
      <c r="AH473" s="11"/>
      <c r="AI473" s="11"/>
    </row>
    <row r="474" spans="1:35" ht="14.1">
      <c r="A474" s="11"/>
      <c r="B474" s="11"/>
      <c r="C474" s="11"/>
      <c r="D474" s="11"/>
      <c r="E474" s="66"/>
      <c r="F474" s="11"/>
      <c r="G474" s="11"/>
      <c r="H474" s="11"/>
      <c r="I474" s="12"/>
      <c r="J474" s="12"/>
      <c r="K474" s="12"/>
      <c r="L474" s="12"/>
      <c r="M474" s="12"/>
      <c r="N474" s="12"/>
      <c r="O474" s="12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65"/>
      <c r="AA474" s="11"/>
      <c r="AB474" s="11"/>
      <c r="AC474" s="11"/>
      <c r="AD474" s="11"/>
      <c r="AE474" s="11"/>
      <c r="AF474" s="11"/>
      <c r="AG474" s="11"/>
      <c r="AH474" s="11"/>
      <c r="AI474" s="11"/>
    </row>
    <row r="475" spans="1:35" ht="14.1">
      <c r="A475" s="11"/>
      <c r="B475" s="11"/>
      <c r="C475" s="11"/>
      <c r="D475" s="11"/>
      <c r="E475" s="66"/>
      <c r="F475" s="11"/>
      <c r="G475" s="11"/>
      <c r="H475" s="11"/>
      <c r="I475" s="12"/>
      <c r="J475" s="12"/>
      <c r="K475" s="12"/>
      <c r="L475" s="12"/>
      <c r="M475" s="12"/>
      <c r="N475" s="12"/>
      <c r="O475" s="12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65"/>
      <c r="AA475" s="11"/>
      <c r="AB475" s="11"/>
      <c r="AC475" s="11"/>
      <c r="AD475" s="11"/>
      <c r="AE475" s="11"/>
      <c r="AF475" s="11"/>
      <c r="AG475" s="11"/>
      <c r="AH475" s="11"/>
      <c r="AI475" s="11"/>
    </row>
    <row r="476" spans="1:35" ht="14.1">
      <c r="A476" s="11"/>
      <c r="B476" s="11"/>
      <c r="C476" s="11"/>
      <c r="D476" s="11"/>
      <c r="E476" s="66"/>
      <c r="F476" s="11"/>
      <c r="G476" s="11"/>
      <c r="H476" s="11"/>
      <c r="I476" s="12"/>
      <c r="J476" s="12"/>
      <c r="K476" s="12"/>
      <c r="L476" s="12"/>
      <c r="M476" s="12"/>
      <c r="N476" s="12"/>
      <c r="O476" s="12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65"/>
      <c r="AA476" s="11"/>
      <c r="AB476" s="11"/>
      <c r="AC476" s="11"/>
      <c r="AD476" s="11"/>
      <c r="AE476" s="11"/>
      <c r="AF476" s="11"/>
      <c r="AG476" s="11"/>
      <c r="AH476" s="11"/>
      <c r="AI476" s="11"/>
    </row>
    <row r="477" spans="1:35" ht="14.1">
      <c r="A477" s="11"/>
      <c r="B477" s="11"/>
      <c r="C477" s="11"/>
      <c r="D477" s="11"/>
      <c r="E477" s="66"/>
      <c r="F477" s="11"/>
      <c r="G477" s="11"/>
      <c r="H477" s="11"/>
      <c r="I477" s="12"/>
      <c r="J477" s="12"/>
      <c r="K477" s="12"/>
      <c r="L477" s="12"/>
      <c r="M477" s="12"/>
      <c r="N477" s="12"/>
      <c r="O477" s="12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65"/>
      <c r="AA477" s="11"/>
      <c r="AB477" s="11"/>
      <c r="AC477" s="11"/>
      <c r="AD477" s="11"/>
      <c r="AE477" s="11"/>
      <c r="AF477" s="11"/>
      <c r="AG477" s="11"/>
      <c r="AH477" s="11"/>
      <c r="AI477" s="11"/>
    </row>
    <row r="478" spans="1:35" ht="14.1">
      <c r="A478" s="11"/>
      <c r="B478" s="11"/>
      <c r="C478" s="11"/>
      <c r="D478" s="11"/>
      <c r="E478" s="66"/>
      <c r="F478" s="11"/>
      <c r="G478" s="11"/>
      <c r="H478" s="11"/>
      <c r="I478" s="12"/>
      <c r="J478" s="12"/>
      <c r="K478" s="12"/>
      <c r="L478" s="12"/>
      <c r="M478" s="12"/>
      <c r="N478" s="12"/>
      <c r="O478" s="12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65"/>
      <c r="AA478" s="11"/>
      <c r="AB478" s="11"/>
      <c r="AC478" s="11"/>
      <c r="AD478" s="11"/>
      <c r="AE478" s="11"/>
      <c r="AF478" s="11"/>
      <c r="AG478" s="11"/>
      <c r="AH478" s="11"/>
      <c r="AI478" s="11"/>
    </row>
    <row r="479" spans="1:35" ht="14.1">
      <c r="A479" s="11"/>
      <c r="B479" s="11"/>
      <c r="C479" s="11"/>
      <c r="D479" s="11"/>
      <c r="E479" s="66"/>
      <c r="F479" s="11"/>
      <c r="G479" s="11"/>
      <c r="H479" s="11"/>
      <c r="I479" s="12"/>
      <c r="J479" s="12"/>
      <c r="K479" s="12"/>
      <c r="L479" s="12"/>
      <c r="M479" s="12"/>
      <c r="N479" s="12"/>
      <c r="O479" s="12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65"/>
      <c r="AA479" s="11"/>
      <c r="AB479" s="11"/>
      <c r="AC479" s="11"/>
      <c r="AD479" s="11"/>
      <c r="AE479" s="11"/>
      <c r="AF479" s="11"/>
      <c r="AG479" s="11"/>
      <c r="AH479" s="11"/>
      <c r="AI479" s="11"/>
    </row>
    <row r="480" spans="1:35" ht="14.1">
      <c r="A480" s="11"/>
      <c r="B480" s="11"/>
      <c r="C480" s="11"/>
      <c r="D480" s="11"/>
      <c r="E480" s="66"/>
      <c r="F480" s="11"/>
      <c r="G480" s="11"/>
      <c r="H480" s="11"/>
      <c r="I480" s="12"/>
      <c r="J480" s="12"/>
      <c r="K480" s="12"/>
      <c r="L480" s="12"/>
      <c r="M480" s="12"/>
      <c r="N480" s="12"/>
      <c r="O480" s="12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65"/>
      <c r="AA480" s="11"/>
      <c r="AB480" s="11"/>
      <c r="AC480" s="11"/>
      <c r="AD480" s="11"/>
      <c r="AE480" s="11"/>
      <c r="AF480" s="11"/>
      <c r="AG480" s="11"/>
      <c r="AH480" s="11"/>
      <c r="AI480" s="11"/>
    </row>
    <row r="481" spans="1:35" ht="14.1">
      <c r="A481" s="11"/>
      <c r="B481" s="11"/>
      <c r="C481" s="11"/>
      <c r="D481" s="11"/>
      <c r="E481" s="66"/>
      <c r="F481" s="11"/>
      <c r="G481" s="11"/>
      <c r="H481" s="11"/>
      <c r="I481" s="12"/>
      <c r="J481" s="12"/>
      <c r="K481" s="12"/>
      <c r="L481" s="12"/>
      <c r="M481" s="12"/>
      <c r="N481" s="12"/>
      <c r="O481" s="12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65"/>
      <c r="AA481" s="11"/>
      <c r="AB481" s="11"/>
      <c r="AC481" s="11"/>
      <c r="AD481" s="11"/>
      <c r="AE481" s="11"/>
      <c r="AF481" s="11"/>
      <c r="AG481" s="11"/>
      <c r="AH481" s="11"/>
      <c r="AI481" s="11"/>
    </row>
    <row r="482" spans="1:35" ht="14.1">
      <c r="A482" s="11"/>
      <c r="B482" s="11"/>
      <c r="C482" s="11"/>
      <c r="D482" s="11"/>
      <c r="E482" s="66"/>
      <c r="F482" s="11"/>
      <c r="G482" s="11"/>
      <c r="H482" s="11"/>
      <c r="I482" s="12"/>
      <c r="J482" s="12"/>
      <c r="K482" s="12"/>
      <c r="L482" s="12"/>
      <c r="M482" s="12"/>
      <c r="N482" s="12"/>
      <c r="O482" s="12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65"/>
      <c r="AA482" s="11"/>
      <c r="AB482" s="11"/>
      <c r="AC482" s="11"/>
      <c r="AD482" s="11"/>
      <c r="AE482" s="11"/>
      <c r="AF482" s="11"/>
      <c r="AG482" s="11"/>
      <c r="AH482" s="11"/>
      <c r="AI482" s="11"/>
    </row>
    <row r="483" spans="1:35" ht="14.1">
      <c r="A483" s="11"/>
      <c r="B483" s="11"/>
      <c r="C483" s="11"/>
      <c r="D483" s="11"/>
      <c r="E483" s="66"/>
      <c r="F483" s="11"/>
      <c r="G483" s="11"/>
      <c r="H483" s="11"/>
      <c r="I483" s="12"/>
      <c r="J483" s="12"/>
      <c r="K483" s="12"/>
      <c r="L483" s="12"/>
      <c r="M483" s="12"/>
      <c r="N483" s="12"/>
      <c r="O483" s="12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65"/>
      <c r="AA483" s="11"/>
      <c r="AB483" s="11"/>
      <c r="AC483" s="11"/>
      <c r="AD483" s="11"/>
      <c r="AE483" s="11"/>
      <c r="AF483" s="11"/>
      <c r="AG483" s="11"/>
      <c r="AH483" s="11"/>
      <c r="AI483" s="11"/>
    </row>
    <row r="484" spans="1:35" ht="14.1">
      <c r="A484" s="11"/>
      <c r="B484" s="11"/>
      <c r="C484" s="11"/>
      <c r="D484" s="11"/>
      <c r="E484" s="66"/>
      <c r="F484" s="11"/>
      <c r="G484" s="11"/>
      <c r="H484" s="11"/>
      <c r="I484" s="12"/>
      <c r="J484" s="12"/>
      <c r="K484" s="12"/>
      <c r="L484" s="12"/>
      <c r="M484" s="12"/>
      <c r="N484" s="12"/>
      <c r="O484" s="12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65"/>
      <c r="AA484" s="11"/>
      <c r="AB484" s="11"/>
      <c r="AC484" s="11"/>
      <c r="AD484" s="11"/>
      <c r="AE484" s="11"/>
      <c r="AF484" s="11"/>
      <c r="AG484" s="11"/>
      <c r="AH484" s="11"/>
      <c r="AI484" s="11"/>
    </row>
    <row r="485" spans="1:35" ht="14.1">
      <c r="A485" s="11"/>
      <c r="B485" s="11"/>
      <c r="C485" s="11"/>
      <c r="D485" s="11"/>
      <c r="E485" s="66"/>
      <c r="F485" s="11"/>
      <c r="G485" s="11"/>
      <c r="H485" s="11"/>
      <c r="I485" s="12"/>
      <c r="J485" s="12"/>
      <c r="K485" s="12"/>
      <c r="L485" s="12"/>
      <c r="M485" s="12"/>
      <c r="N485" s="12"/>
      <c r="O485" s="12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65"/>
      <c r="AA485" s="11"/>
      <c r="AB485" s="11"/>
      <c r="AC485" s="11"/>
      <c r="AD485" s="11"/>
      <c r="AE485" s="11"/>
      <c r="AF485" s="11"/>
      <c r="AG485" s="11"/>
      <c r="AH485" s="11"/>
      <c r="AI485" s="11"/>
    </row>
    <row r="486" spans="1:35" ht="14.1">
      <c r="A486" s="11"/>
      <c r="B486" s="11"/>
      <c r="C486" s="11"/>
      <c r="D486" s="11"/>
      <c r="E486" s="66"/>
      <c r="F486" s="11"/>
      <c r="G486" s="11"/>
      <c r="H486" s="11"/>
      <c r="I486" s="12"/>
      <c r="J486" s="12"/>
      <c r="K486" s="12"/>
      <c r="L486" s="12"/>
      <c r="M486" s="12"/>
      <c r="N486" s="12"/>
      <c r="O486" s="12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65"/>
      <c r="AA486" s="11"/>
      <c r="AB486" s="11"/>
      <c r="AC486" s="11"/>
      <c r="AD486" s="11"/>
      <c r="AE486" s="11"/>
      <c r="AF486" s="11"/>
      <c r="AG486" s="11"/>
      <c r="AH486" s="11"/>
      <c r="AI486" s="11"/>
    </row>
    <row r="487" spans="1:35" ht="14.1">
      <c r="A487" s="11"/>
      <c r="B487" s="11"/>
      <c r="C487" s="11"/>
      <c r="D487" s="11"/>
      <c r="E487" s="66"/>
      <c r="F487" s="11"/>
      <c r="G487" s="11"/>
      <c r="H487" s="11"/>
      <c r="I487" s="12"/>
      <c r="J487" s="12"/>
      <c r="K487" s="12"/>
      <c r="L487" s="12"/>
      <c r="M487" s="12"/>
      <c r="N487" s="12"/>
      <c r="O487" s="12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65"/>
      <c r="AA487" s="11"/>
      <c r="AB487" s="11"/>
      <c r="AC487" s="11"/>
      <c r="AD487" s="11"/>
      <c r="AE487" s="11"/>
      <c r="AF487" s="11"/>
      <c r="AG487" s="11"/>
      <c r="AH487" s="11"/>
      <c r="AI487" s="11"/>
    </row>
    <row r="488" spans="1:35" ht="14.1">
      <c r="A488" s="11"/>
      <c r="B488" s="11"/>
      <c r="C488" s="11"/>
      <c r="D488" s="11"/>
      <c r="E488" s="66"/>
      <c r="F488" s="11"/>
      <c r="G488" s="11"/>
      <c r="H488" s="11"/>
      <c r="I488" s="12"/>
      <c r="J488" s="12"/>
      <c r="K488" s="12"/>
      <c r="L488" s="12"/>
      <c r="M488" s="12"/>
      <c r="N488" s="12"/>
      <c r="O488" s="12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65"/>
      <c r="AA488" s="11"/>
      <c r="AB488" s="11"/>
      <c r="AC488" s="11"/>
      <c r="AD488" s="11"/>
      <c r="AE488" s="11"/>
      <c r="AF488" s="11"/>
      <c r="AG488" s="11"/>
      <c r="AH488" s="11"/>
      <c r="AI488" s="11"/>
    </row>
    <row r="489" spans="1:35" ht="14.1">
      <c r="A489" s="11"/>
      <c r="B489" s="11"/>
      <c r="C489" s="11"/>
      <c r="D489" s="11"/>
      <c r="E489" s="66"/>
      <c r="F489" s="11"/>
      <c r="G489" s="11"/>
      <c r="H489" s="11"/>
      <c r="I489" s="12"/>
      <c r="J489" s="12"/>
      <c r="K489" s="12"/>
      <c r="L489" s="12"/>
      <c r="M489" s="12"/>
      <c r="N489" s="12"/>
      <c r="O489" s="12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65"/>
      <c r="AA489" s="11"/>
      <c r="AB489" s="11"/>
      <c r="AC489" s="11"/>
      <c r="AD489" s="11"/>
      <c r="AE489" s="11"/>
      <c r="AF489" s="11"/>
      <c r="AG489" s="11"/>
      <c r="AH489" s="11"/>
      <c r="AI489" s="11"/>
    </row>
    <row r="490" spans="1:35" ht="14.1">
      <c r="A490" s="11"/>
      <c r="B490" s="11"/>
      <c r="C490" s="11"/>
      <c r="D490" s="11"/>
      <c r="E490" s="66"/>
      <c r="F490" s="11"/>
      <c r="G490" s="11"/>
      <c r="H490" s="11"/>
      <c r="I490" s="12"/>
      <c r="J490" s="12"/>
      <c r="K490" s="12"/>
      <c r="L490" s="12"/>
      <c r="M490" s="12"/>
      <c r="N490" s="12"/>
      <c r="O490" s="12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65"/>
      <c r="AA490" s="11"/>
      <c r="AB490" s="11"/>
      <c r="AC490" s="11"/>
      <c r="AD490" s="11"/>
      <c r="AE490" s="11"/>
      <c r="AF490" s="11"/>
      <c r="AG490" s="11"/>
      <c r="AH490" s="11"/>
      <c r="AI490" s="11"/>
    </row>
    <row r="491" spans="1:35" ht="14.1">
      <c r="A491" s="11"/>
      <c r="B491" s="11"/>
      <c r="C491" s="11"/>
      <c r="D491" s="11"/>
      <c r="E491" s="66"/>
      <c r="F491" s="11"/>
      <c r="G491" s="11"/>
      <c r="H491" s="11"/>
      <c r="I491" s="12"/>
      <c r="J491" s="12"/>
      <c r="K491" s="12"/>
      <c r="L491" s="12"/>
      <c r="M491" s="12"/>
      <c r="N491" s="12"/>
      <c r="O491" s="12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65"/>
      <c r="AA491" s="11"/>
      <c r="AB491" s="11"/>
      <c r="AC491" s="11"/>
      <c r="AD491" s="11"/>
      <c r="AE491" s="11"/>
      <c r="AF491" s="11"/>
      <c r="AG491" s="11"/>
      <c r="AH491" s="11"/>
      <c r="AI491" s="11"/>
    </row>
    <row r="492" spans="1:35" ht="14.1">
      <c r="A492" s="11"/>
      <c r="B492" s="11"/>
      <c r="C492" s="11"/>
      <c r="D492" s="11"/>
      <c r="E492" s="66"/>
      <c r="F492" s="11"/>
      <c r="G492" s="11"/>
      <c r="H492" s="11"/>
      <c r="I492" s="12"/>
      <c r="J492" s="12"/>
      <c r="K492" s="12"/>
      <c r="L492" s="12"/>
      <c r="M492" s="12"/>
      <c r="N492" s="12"/>
      <c r="O492" s="12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65"/>
      <c r="AA492" s="11"/>
      <c r="AB492" s="11"/>
      <c r="AC492" s="11"/>
      <c r="AD492" s="11"/>
      <c r="AE492" s="11"/>
      <c r="AF492" s="11"/>
      <c r="AG492" s="11"/>
      <c r="AH492" s="11"/>
      <c r="AI492" s="11"/>
    </row>
    <row r="493" spans="1:35" ht="14.1">
      <c r="A493" s="11"/>
      <c r="B493" s="11"/>
      <c r="C493" s="11"/>
      <c r="D493" s="11"/>
      <c r="E493" s="66"/>
      <c r="F493" s="11"/>
      <c r="G493" s="11"/>
      <c r="H493" s="11"/>
      <c r="I493" s="12"/>
      <c r="J493" s="12"/>
      <c r="K493" s="12"/>
      <c r="L493" s="12"/>
      <c r="M493" s="12"/>
      <c r="N493" s="12"/>
      <c r="O493" s="12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65"/>
      <c r="AA493" s="11"/>
      <c r="AB493" s="11"/>
      <c r="AC493" s="11"/>
      <c r="AD493" s="11"/>
      <c r="AE493" s="11"/>
      <c r="AF493" s="11"/>
      <c r="AG493" s="11"/>
      <c r="AH493" s="11"/>
      <c r="AI493" s="11"/>
    </row>
    <row r="494" spans="1:35" ht="14.1">
      <c r="A494" s="11"/>
      <c r="B494" s="11"/>
      <c r="C494" s="11"/>
      <c r="D494" s="11"/>
      <c r="E494" s="66"/>
      <c r="F494" s="11"/>
      <c r="G494" s="11"/>
      <c r="H494" s="11"/>
      <c r="I494" s="12"/>
      <c r="J494" s="12"/>
      <c r="K494" s="12"/>
      <c r="L494" s="12"/>
      <c r="M494" s="12"/>
      <c r="N494" s="12"/>
      <c r="O494" s="12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65"/>
      <c r="AA494" s="11"/>
      <c r="AB494" s="11"/>
      <c r="AC494" s="11"/>
      <c r="AD494" s="11"/>
      <c r="AE494" s="11"/>
      <c r="AF494" s="11"/>
      <c r="AG494" s="11"/>
      <c r="AH494" s="11"/>
      <c r="AI494" s="11"/>
    </row>
    <row r="495" spans="1:35" ht="14.1">
      <c r="A495" s="11"/>
      <c r="B495" s="11"/>
      <c r="C495" s="11"/>
      <c r="D495" s="11"/>
      <c r="E495" s="66"/>
      <c r="F495" s="11"/>
      <c r="G495" s="11"/>
      <c r="H495" s="11"/>
      <c r="I495" s="12"/>
      <c r="J495" s="12"/>
      <c r="K495" s="12"/>
      <c r="L495" s="12"/>
      <c r="M495" s="12"/>
      <c r="N495" s="12"/>
      <c r="O495" s="12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65"/>
      <c r="AA495" s="11"/>
      <c r="AB495" s="11"/>
      <c r="AC495" s="11"/>
      <c r="AD495" s="11"/>
      <c r="AE495" s="11"/>
      <c r="AF495" s="11"/>
      <c r="AG495" s="11"/>
      <c r="AH495" s="11"/>
      <c r="AI495" s="11"/>
    </row>
    <row r="496" spans="1:35" ht="14.1">
      <c r="A496" s="11"/>
      <c r="B496" s="11"/>
      <c r="C496" s="11"/>
      <c r="D496" s="11"/>
      <c r="E496" s="66"/>
      <c r="F496" s="11"/>
      <c r="G496" s="11"/>
      <c r="H496" s="11"/>
      <c r="I496" s="12"/>
      <c r="J496" s="12"/>
      <c r="K496" s="12"/>
      <c r="L496" s="12"/>
      <c r="M496" s="12"/>
      <c r="N496" s="12"/>
      <c r="O496" s="12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65"/>
      <c r="AA496" s="11"/>
      <c r="AB496" s="11"/>
      <c r="AC496" s="11"/>
      <c r="AD496" s="11"/>
      <c r="AE496" s="11"/>
      <c r="AF496" s="11"/>
      <c r="AG496" s="11"/>
      <c r="AH496" s="11"/>
      <c r="AI496" s="11"/>
    </row>
    <row r="497" spans="1:35" ht="14.1">
      <c r="A497" s="11"/>
      <c r="B497" s="11"/>
      <c r="C497" s="11"/>
      <c r="D497" s="11"/>
      <c r="E497" s="66"/>
      <c r="F497" s="11"/>
      <c r="G497" s="11"/>
      <c r="H497" s="11"/>
      <c r="I497" s="12"/>
      <c r="J497" s="12"/>
      <c r="K497" s="12"/>
      <c r="L497" s="12"/>
      <c r="M497" s="12"/>
      <c r="N497" s="12"/>
      <c r="O497" s="12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65"/>
      <c r="AA497" s="11"/>
      <c r="AB497" s="11"/>
      <c r="AC497" s="11"/>
      <c r="AD497" s="11"/>
      <c r="AE497" s="11"/>
      <c r="AF497" s="11"/>
      <c r="AG497" s="11"/>
      <c r="AH497" s="11"/>
      <c r="AI497" s="11"/>
    </row>
    <row r="498" spans="1:35" ht="14.1">
      <c r="A498" s="11"/>
      <c r="B498" s="11"/>
      <c r="C498" s="11"/>
      <c r="D498" s="11"/>
      <c r="E498" s="66"/>
      <c r="F498" s="11"/>
      <c r="G498" s="11"/>
      <c r="H498" s="11"/>
      <c r="I498" s="12"/>
      <c r="J498" s="12"/>
      <c r="K498" s="12"/>
      <c r="L498" s="12"/>
      <c r="M498" s="12"/>
      <c r="N498" s="12"/>
      <c r="O498" s="12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65"/>
      <c r="AA498" s="11"/>
      <c r="AB498" s="11"/>
      <c r="AC498" s="11"/>
      <c r="AD498" s="11"/>
      <c r="AE498" s="11"/>
      <c r="AF498" s="11"/>
      <c r="AG498" s="11"/>
      <c r="AH498" s="11"/>
      <c r="AI498" s="11"/>
    </row>
    <row r="499" spans="1:35" ht="14.1">
      <c r="A499" s="11"/>
      <c r="B499" s="11"/>
      <c r="C499" s="11"/>
      <c r="D499" s="11"/>
      <c r="E499" s="66"/>
      <c r="F499" s="11"/>
      <c r="G499" s="11"/>
      <c r="H499" s="11"/>
      <c r="I499" s="12"/>
      <c r="J499" s="12"/>
      <c r="K499" s="12"/>
      <c r="L499" s="12"/>
      <c r="M499" s="12"/>
      <c r="N499" s="12"/>
      <c r="O499" s="12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65"/>
      <c r="AA499" s="11"/>
      <c r="AB499" s="11"/>
      <c r="AC499" s="11"/>
      <c r="AD499" s="11"/>
      <c r="AE499" s="11"/>
      <c r="AF499" s="11"/>
      <c r="AG499" s="11"/>
      <c r="AH499" s="11"/>
      <c r="AI499" s="11"/>
    </row>
    <row r="500" spans="1:35" ht="14.1">
      <c r="A500" s="11"/>
      <c r="B500" s="11"/>
      <c r="C500" s="11"/>
      <c r="D500" s="11"/>
      <c r="E500" s="66"/>
      <c r="F500" s="11"/>
      <c r="G500" s="11"/>
      <c r="H500" s="11"/>
      <c r="I500" s="12"/>
      <c r="J500" s="12"/>
      <c r="K500" s="12"/>
      <c r="L500" s="12"/>
      <c r="M500" s="12"/>
      <c r="N500" s="12"/>
      <c r="O500" s="12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65"/>
      <c r="AA500" s="11"/>
      <c r="AB500" s="11"/>
      <c r="AC500" s="11"/>
      <c r="AD500" s="11"/>
      <c r="AE500" s="11"/>
      <c r="AF500" s="11"/>
      <c r="AG500" s="11"/>
      <c r="AH500" s="11"/>
      <c r="AI500" s="11"/>
    </row>
    <row r="501" spans="1:35" ht="14.1">
      <c r="A501" s="11"/>
      <c r="B501" s="11"/>
      <c r="C501" s="11"/>
      <c r="D501" s="11"/>
      <c r="E501" s="66"/>
      <c r="F501" s="11"/>
      <c r="G501" s="11"/>
      <c r="H501" s="11"/>
      <c r="I501" s="12"/>
      <c r="J501" s="12"/>
      <c r="K501" s="12"/>
      <c r="L501" s="12"/>
      <c r="M501" s="12"/>
      <c r="N501" s="12"/>
      <c r="O501" s="12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65"/>
      <c r="AA501" s="11"/>
      <c r="AB501" s="11"/>
      <c r="AC501" s="11"/>
      <c r="AD501" s="11"/>
      <c r="AE501" s="11"/>
      <c r="AF501" s="11"/>
      <c r="AG501" s="11"/>
      <c r="AH501" s="11"/>
      <c r="AI501" s="11"/>
    </row>
    <row r="502" spans="1:35" ht="14.1">
      <c r="A502" s="11"/>
      <c r="B502" s="11"/>
      <c r="C502" s="11"/>
      <c r="D502" s="11"/>
      <c r="E502" s="66"/>
      <c r="F502" s="11"/>
      <c r="G502" s="11"/>
      <c r="H502" s="11"/>
      <c r="I502" s="12"/>
      <c r="J502" s="12"/>
      <c r="K502" s="12"/>
      <c r="L502" s="12"/>
      <c r="M502" s="12"/>
      <c r="N502" s="12"/>
      <c r="O502" s="12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65"/>
      <c r="AA502" s="11"/>
      <c r="AB502" s="11"/>
      <c r="AC502" s="11"/>
      <c r="AD502" s="11"/>
      <c r="AE502" s="11"/>
      <c r="AF502" s="11"/>
      <c r="AG502" s="11"/>
      <c r="AH502" s="11"/>
      <c r="AI502" s="11"/>
    </row>
    <row r="503" spans="1:35" ht="14.1">
      <c r="A503" s="11"/>
      <c r="B503" s="11"/>
      <c r="C503" s="11"/>
      <c r="D503" s="11"/>
      <c r="E503" s="66"/>
      <c r="F503" s="11"/>
      <c r="G503" s="11"/>
      <c r="H503" s="11"/>
      <c r="I503" s="12"/>
      <c r="J503" s="12"/>
      <c r="K503" s="12"/>
      <c r="L503" s="12"/>
      <c r="M503" s="12"/>
      <c r="N503" s="12"/>
      <c r="O503" s="12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65"/>
      <c r="AA503" s="11"/>
      <c r="AB503" s="11"/>
      <c r="AC503" s="11"/>
      <c r="AD503" s="11"/>
      <c r="AE503" s="11"/>
      <c r="AF503" s="11"/>
      <c r="AG503" s="11"/>
      <c r="AH503" s="11"/>
      <c r="AI503" s="11"/>
    </row>
    <row r="504" spans="1:35" ht="14.1">
      <c r="A504" s="11"/>
      <c r="B504" s="11"/>
      <c r="C504" s="11"/>
      <c r="D504" s="11"/>
      <c r="E504" s="66"/>
      <c r="F504" s="11"/>
      <c r="G504" s="11"/>
      <c r="H504" s="11"/>
      <c r="I504" s="12"/>
      <c r="J504" s="12"/>
      <c r="K504" s="12"/>
      <c r="L504" s="12"/>
      <c r="M504" s="12"/>
      <c r="N504" s="12"/>
      <c r="O504" s="12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65"/>
      <c r="AA504" s="11"/>
      <c r="AB504" s="11"/>
      <c r="AC504" s="11"/>
      <c r="AD504" s="11"/>
      <c r="AE504" s="11"/>
      <c r="AF504" s="11"/>
      <c r="AG504" s="11"/>
      <c r="AH504" s="11"/>
      <c r="AI504" s="11"/>
    </row>
    <row r="505" spans="1:35" ht="14.1">
      <c r="A505" s="11"/>
      <c r="B505" s="11"/>
      <c r="C505" s="11"/>
      <c r="D505" s="11"/>
      <c r="E505" s="66"/>
      <c r="F505" s="11"/>
      <c r="G505" s="11"/>
      <c r="H505" s="11"/>
      <c r="I505" s="12"/>
      <c r="J505" s="12"/>
      <c r="K505" s="12"/>
      <c r="L505" s="12"/>
      <c r="M505" s="12"/>
      <c r="N505" s="12"/>
      <c r="O505" s="12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65"/>
      <c r="AA505" s="11"/>
      <c r="AB505" s="11"/>
      <c r="AC505" s="11"/>
      <c r="AD505" s="11"/>
      <c r="AE505" s="11"/>
      <c r="AF505" s="11"/>
      <c r="AG505" s="11"/>
      <c r="AH505" s="11"/>
      <c r="AI505" s="11"/>
    </row>
    <row r="506" spans="1:35" ht="14.1">
      <c r="A506" s="11"/>
      <c r="B506" s="11"/>
      <c r="C506" s="11"/>
      <c r="D506" s="11"/>
      <c r="E506" s="66"/>
      <c r="F506" s="11"/>
      <c r="G506" s="11"/>
      <c r="H506" s="11"/>
      <c r="I506" s="12"/>
      <c r="J506" s="12"/>
      <c r="K506" s="12"/>
      <c r="L506" s="12"/>
      <c r="M506" s="12"/>
      <c r="N506" s="12"/>
      <c r="O506" s="12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65"/>
      <c r="AA506" s="11"/>
      <c r="AB506" s="11"/>
      <c r="AC506" s="11"/>
      <c r="AD506" s="11"/>
      <c r="AE506" s="11"/>
      <c r="AF506" s="11"/>
      <c r="AG506" s="11"/>
      <c r="AH506" s="11"/>
      <c r="AI506" s="11"/>
    </row>
    <row r="507" spans="1:35" ht="14.1">
      <c r="A507" s="11"/>
      <c r="B507" s="11"/>
      <c r="C507" s="11"/>
      <c r="D507" s="11"/>
      <c r="E507" s="66"/>
      <c r="F507" s="11"/>
      <c r="G507" s="11"/>
      <c r="H507" s="11"/>
      <c r="I507" s="12"/>
      <c r="J507" s="12"/>
      <c r="K507" s="12"/>
      <c r="L507" s="12"/>
      <c r="M507" s="12"/>
      <c r="N507" s="12"/>
      <c r="O507" s="12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65"/>
      <c r="AA507" s="11"/>
      <c r="AB507" s="11"/>
      <c r="AC507" s="11"/>
      <c r="AD507" s="11"/>
      <c r="AE507" s="11"/>
      <c r="AF507" s="11"/>
      <c r="AG507" s="11"/>
      <c r="AH507" s="11"/>
      <c r="AI507" s="11"/>
    </row>
    <row r="508" spans="1:35" ht="14.1">
      <c r="A508" s="11"/>
      <c r="B508" s="11"/>
      <c r="C508" s="11"/>
      <c r="D508" s="11"/>
      <c r="E508" s="66"/>
      <c r="F508" s="11"/>
      <c r="G508" s="11"/>
      <c r="H508" s="11"/>
      <c r="I508" s="12"/>
      <c r="J508" s="12"/>
      <c r="K508" s="12"/>
      <c r="L508" s="12"/>
      <c r="M508" s="12"/>
      <c r="N508" s="12"/>
      <c r="O508" s="12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65"/>
      <c r="AA508" s="11"/>
      <c r="AB508" s="11"/>
      <c r="AC508" s="11"/>
      <c r="AD508" s="11"/>
      <c r="AE508" s="11"/>
      <c r="AF508" s="11"/>
      <c r="AG508" s="11"/>
      <c r="AH508" s="11"/>
      <c r="AI508" s="11"/>
    </row>
    <row r="509" spans="1:35" ht="14.1">
      <c r="A509" s="11"/>
      <c r="B509" s="11"/>
      <c r="C509" s="11"/>
      <c r="D509" s="11"/>
      <c r="E509" s="66"/>
      <c r="F509" s="11"/>
      <c r="G509" s="11"/>
      <c r="H509" s="11"/>
      <c r="I509" s="12"/>
      <c r="J509" s="12"/>
      <c r="K509" s="12"/>
      <c r="L509" s="12"/>
      <c r="M509" s="12"/>
      <c r="N509" s="12"/>
      <c r="O509" s="12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65"/>
      <c r="AA509" s="11"/>
      <c r="AB509" s="11"/>
      <c r="AC509" s="11"/>
      <c r="AD509" s="11"/>
      <c r="AE509" s="11"/>
      <c r="AF509" s="11"/>
      <c r="AG509" s="11"/>
      <c r="AH509" s="11"/>
      <c r="AI509" s="11"/>
    </row>
    <row r="510" spans="1:35" ht="14.1">
      <c r="A510" s="11"/>
      <c r="B510" s="11"/>
      <c r="C510" s="11"/>
      <c r="D510" s="11"/>
      <c r="E510" s="66"/>
      <c r="F510" s="11"/>
      <c r="G510" s="11"/>
      <c r="H510" s="11"/>
      <c r="I510" s="12"/>
      <c r="J510" s="12"/>
      <c r="K510" s="12"/>
      <c r="L510" s="12"/>
      <c r="M510" s="12"/>
      <c r="N510" s="12"/>
      <c r="O510" s="12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65"/>
      <c r="AA510" s="11"/>
      <c r="AB510" s="11"/>
      <c r="AC510" s="11"/>
      <c r="AD510" s="11"/>
      <c r="AE510" s="11"/>
      <c r="AF510" s="11"/>
      <c r="AG510" s="11"/>
      <c r="AH510" s="11"/>
      <c r="AI510" s="11"/>
    </row>
    <row r="511" spans="1:35" ht="14.1">
      <c r="A511" s="11"/>
      <c r="B511" s="11"/>
      <c r="C511" s="11"/>
      <c r="D511" s="11"/>
      <c r="E511" s="66"/>
      <c r="F511" s="11"/>
      <c r="G511" s="11"/>
      <c r="H511" s="11"/>
      <c r="I511" s="12"/>
      <c r="J511" s="12"/>
      <c r="K511" s="12"/>
      <c r="L511" s="12"/>
      <c r="M511" s="12"/>
      <c r="N511" s="12"/>
      <c r="O511" s="12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65"/>
      <c r="AA511" s="11"/>
      <c r="AB511" s="11"/>
      <c r="AC511" s="11"/>
      <c r="AD511" s="11"/>
      <c r="AE511" s="11"/>
      <c r="AF511" s="11"/>
      <c r="AG511" s="11"/>
      <c r="AH511" s="11"/>
      <c r="AI511" s="11"/>
    </row>
    <row r="512" spans="1:35" ht="14.1">
      <c r="A512" s="11"/>
      <c r="B512" s="11"/>
      <c r="C512" s="11"/>
      <c r="D512" s="11"/>
      <c r="E512" s="66"/>
      <c r="F512" s="11"/>
      <c r="G512" s="11"/>
      <c r="H512" s="11"/>
      <c r="I512" s="12"/>
      <c r="J512" s="12"/>
      <c r="K512" s="12"/>
      <c r="L512" s="12"/>
      <c r="M512" s="12"/>
      <c r="N512" s="12"/>
      <c r="O512" s="12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65"/>
      <c r="AA512" s="11"/>
      <c r="AB512" s="11"/>
      <c r="AC512" s="11"/>
      <c r="AD512" s="11"/>
      <c r="AE512" s="11"/>
      <c r="AF512" s="11"/>
      <c r="AG512" s="11"/>
      <c r="AH512" s="11"/>
      <c r="AI512" s="11"/>
    </row>
    <row r="513" spans="1:35" ht="14.1">
      <c r="A513" s="11"/>
      <c r="B513" s="11"/>
      <c r="C513" s="11"/>
      <c r="D513" s="11"/>
      <c r="E513" s="66"/>
      <c r="F513" s="11"/>
      <c r="G513" s="11"/>
      <c r="H513" s="11"/>
      <c r="I513" s="12"/>
      <c r="J513" s="12"/>
      <c r="K513" s="12"/>
      <c r="L513" s="12"/>
      <c r="M513" s="12"/>
      <c r="N513" s="12"/>
      <c r="O513" s="12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65"/>
      <c r="AA513" s="11"/>
      <c r="AB513" s="11"/>
      <c r="AC513" s="11"/>
      <c r="AD513" s="11"/>
      <c r="AE513" s="11"/>
      <c r="AF513" s="11"/>
      <c r="AG513" s="11"/>
      <c r="AH513" s="11"/>
      <c r="AI513" s="11"/>
    </row>
    <row r="514" spans="1:35" ht="14.1">
      <c r="A514" s="11"/>
      <c r="B514" s="11"/>
      <c r="C514" s="11"/>
      <c r="D514" s="11"/>
      <c r="E514" s="66"/>
      <c r="F514" s="11"/>
      <c r="G514" s="11"/>
      <c r="H514" s="11"/>
      <c r="I514" s="12"/>
      <c r="J514" s="12"/>
      <c r="K514" s="12"/>
      <c r="L514" s="12"/>
      <c r="M514" s="12"/>
      <c r="N514" s="12"/>
      <c r="O514" s="12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65"/>
      <c r="AA514" s="11"/>
      <c r="AB514" s="11"/>
      <c r="AC514" s="11"/>
      <c r="AD514" s="11"/>
      <c r="AE514" s="11"/>
      <c r="AF514" s="11"/>
      <c r="AG514" s="11"/>
      <c r="AH514" s="11"/>
      <c r="AI514" s="11"/>
    </row>
    <row r="515" spans="1:35" ht="14.1">
      <c r="A515" s="11"/>
      <c r="B515" s="11"/>
      <c r="C515" s="11"/>
      <c r="D515" s="11"/>
      <c r="E515" s="66"/>
      <c r="F515" s="11"/>
      <c r="G515" s="11"/>
      <c r="H515" s="11"/>
      <c r="I515" s="12"/>
      <c r="J515" s="12"/>
      <c r="K515" s="12"/>
      <c r="L515" s="12"/>
      <c r="M515" s="12"/>
      <c r="N515" s="12"/>
      <c r="O515" s="12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65"/>
      <c r="AA515" s="11"/>
      <c r="AB515" s="11"/>
      <c r="AC515" s="11"/>
      <c r="AD515" s="11"/>
      <c r="AE515" s="11"/>
      <c r="AF515" s="11"/>
      <c r="AG515" s="11"/>
      <c r="AH515" s="11"/>
      <c r="AI515" s="11"/>
    </row>
    <row r="516" spans="1:35" ht="14.1">
      <c r="A516" s="11"/>
      <c r="B516" s="11"/>
      <c r="C516" s="11"/>
      <c r="D516" s="11"/>
      <c r="E516" s="66"/>
      <c r="F516" s="11"/>
      <c r="G516" s="11"/>
      <c r="H516" s="11"/>
      <c r="I516" s="12"/>
      <c r="J516" s="12"/>
      <c r="K516" s="12"/>
      <c r="L516" s="12"/>
      <c r="M516" s="12"/>
      <c r="N516" s="12"/>
      <c r="O516" s="12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65"/>
      <c r="AA516" s="11"/>
      <c r="AB516" s="11"/>
      <c r="AC516" s="11"/>
      <c r="AD516" s="11"/>
      <c r="AE516" s="11"/>
      <c r="AF516" s="11"/>
      <c r="AG516" s="11"/>
      <c r="AH516" s="11"/>
      <c r="AI516" s="11"/>
    </row>
    <row r="517" spans="1:35" ht="14.1">
      <c r="A517" s="11"/>
      <c r="B517" s="11"/>
      <c r="C517" s="11"/>
      <c r="D517" s="11"/>
      <c r="E517" s="66"/>
      <c r="F517" s="11"/>
      <c r="G517" s="11"/>
      <c r="H517" s="11"/>
      <c r="I517" s="12"/>
      <c r="J517" s="12"/>
      <c r="K517" s="12"/>
      <c r="L517" s="12"/>
      <c r="M517" s="12"/>
      <c r="N517" s="12"/>
      <c r="O517" s="12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65"/>
      <c r="AA517" s="11"/>
      <c r="AB517" s="11"/>
      <c r="AC517" s="11"/>
      <c r="AD517" s="11"/>
      <c r="AE517" s="11"/>
      <c r="AF517" s="11"/>
      <c r="AG517" s="11"/>
      <c r="AH517" s="11"/>
      <c r="AI517" s="11"/>
    </row>
    <row r="518" spans="1:35" ht="14.1">
      <c r="A518" s="11"/>
      <c r="B518" s="11"/>
      <c r="C518" s="11"/>
      <c r="D518" s="11"/>
      <c r="E518" s="66"/>
      <c r="F518" s="11"/>
      <c r="G518" s="11"/>
      <c r="H518" s="11"/>
      <c r="I518" s="12"/>
      <c r="J518" s="12"/>
      <c r="K518" s="12"/>
      <c r="L518" s="12"/>
      <c r="M518" s="12"/>
      <c r="N518" s="12"/>
      <c r="O518" s="12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65"/>
      <c r="AA518" s="11"/>
      <c r="AB518" s="11"/>
      <c r="AC518" s="11"/>
      <c r="AD518" s="11"/>
      <c r="AE518" s="11"/>
      <c r="AF518" s="11"/>
      <c r="AG518" s="11"/>
      <c r="AH518" s="11"/>
      <c r="AI518" s="11"/>
    </row>
    <row r="519" spans="1:35" ht="14.1">
      <c r="A519" s="11"/>
      <c r="B519" s="11"/>
      <c r="C519" s="11"/>
      <c r="D519" s="11"/>
      <c r="E519" s="66"/>
      <c r="F519" s="11"/>
      <c r="G519" s="11"/>
      <c r="H519" s="11"/>
      <c r="I519" s="12"/>
      <c r="J519" s="12"/>
      <c r="K519" s="12"/>
      <c r="L519" s="12"/>
      <c r="M519" s="12"/>
      <c r="N519" s="12"/>
      <c r="O519" s="12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65"/>
      <c r="AA519" s="11"/>
      <c r="AB519" s="11"/>
      <c r="AC519" s="11"/>
      <c r="AD519" s="11"/>
      <c r="AE519" s="11"/>
      <c r="AF519" s="11"/>
      <c r="AG519" s="11"/>
      <c r="AH519" s="11"/>
      <c r="AI519" s="11"/>
    </row>
    <row r="520" spans="1:35" ht="14.1">
      <c r="A520" s="11"/>
      <c r="B520" s="11"/>
      <c r="C520" s="11"/>
      <c r="D520" s="11"/>
      <c r="E520" s="66"/>
      <c r="F520" s="11"/>
      <c r="G520" s="11"/>
      <c r="H520" s="11"/>
      <c r="I520" s="12"/>
      <c r="J520" s="12"/>
      <c r="K520" s="12"/>
      <c r="L520" s="12"/>
      <c r="M520" s="12"/>
      <c r="N520" s="12"/>
      <c r="O520" s="12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65"/>
      <c r="AA520" s="11"/>
      <c r="AB520" s="11"/>
      <c r="AC520" s="11"/>
      <c r="AD520" s="11"/>
      <c r="AE520" s="11"/>
      <c r="AF520" s="11"/>
      <c r="AG520" s="11"/>
      <c r="AH520" s="11"/>
      <c r="AI520" s="11"/>
    </row>
    <row r="521" spans="1:35" ht="14.1">
      <c r="A521" s="11"/>
      <c r="B521" s="11"/>
      <c r="C521" s="11"/>
      <c r="D521" s="11"/>
      <c r="E521" s="66"/>
      <c r="F521" s="11"/>
      <c r="G521" s="11"/>
      <c r="H521" s="11"/>
      <c r="I521" s="12"/>
      <c r="J521" s="12"/>
      <c r="K521" s="12"/>
      <c r="L521" s="12"/>
      <c r="M521" s="12"/>
      <c r="N521" s="12"/>
      <c r="O521" s="12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65"/>
      <c r="AA521" s="11"/>
      <c r="AB521" s="11"/>
      <c r="AC521" s="11"/>
      <c r="AD521" s="11"/>
      <c r="AE521" s="11"/>
      <c r="AF521" s="11"/>
      <c r="AG521" s="11"/>
      <c r="AH521" s="11"/>
      <c r="AI521" s="11"/>
    </row>
    <row r="522" spans="1:35" ht="14.1">
      <c r="A522" s="11"/>
      <c r="B522" s="11"/>
      <c r="C522" s="11"/>
      <c r="D522" s="11"/>
      <c r="E522" s="66"/>
      <c r="F522" s="11"/>
      <c r="G522" s="11"/>
      <c r="H522" s="11"/>
      <c r="I522" s="12"/>
      <c r="J522" s="12"/>
      <c r="K522" s="12"/>
      <c r="L522" s="12"/>
      <c r="M522" s="12"/>
      <c r="N522" s="12"/>
      <c r="O522" s="12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65"/>
      <c r="AA522" s="11"/>
      <c r="AB522" s="11"/>
      <c r="AC522" s="11"/>
      <c r="AD522" s="11"/>
      <c r="AE522" s="11"/>
      <c r="AF522" s="11"/>
      <c r="AG522" s="11"/>
      <c r="AH522" s="11"/>
      <c r="AI522" s="11"/>
    </row>
    <row r="523" spans="1:35" ht="14.1">
      <c r="A523" s="11"/>
      <c r="B523" s="11"/>
      <c r="C523" s="11"/>
      <c r="D523" s="11"/>
      <c r="E523" s="66"/>
      <c r="F523" s="11"/>
      <c r="G523" s="11"/>
      <c r="H523" s="11"/>
      <c r="I523" s="12"/>
      <c r="J523" s="12"/>
      <c r="K523" s="12"/>
      <c r="L523" s="12"/>
      <c r="M523" s="12"/>
      <c r="N523" s="12"/>
      <c r="O523" s="12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65"/>
      <c r="AA523" s="11"/>
      <c r="AB523" s="11"/>
      <c r="AC523" s="11"/>
      <c r="AD523" s="11"/>
      <c r="AE523" s="11"/>
      <c r="AF523" s="11"/>
      <c r="AG523" s="11"/>
      <c r="AH523" s="11"/>
      <c r="AI523" s="11"/>
    </row>
    <row r="524" spans="1:35" ht="14.1">
      <c r="A524" s="11"/>
      <c r="B524" s="11"/>
      <c r="C524" s="11"/>
      <c r="D524" s="11"/>
      <c r="E524" s="66"/>
      <c r="F524" s="11"/>
      <c r="G524" s="11"/>
      <c r="H524" s="11"/>
      <c r="I524" s="12"/>
      <c r="J524" s="12"/>
      <c r="K524" s="12"/>
      <c r="L524" s="12"/>
      <c r="M524" s="12"/>
      <c r="N524" s="12"/>
      <c r="O524" s="12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65"/>
      <c r="AA524" s="11"/>
      <c r="AB524" s="11"/>
      <c r="AC524" s="11"/>
      <c r="AD524" s="11"/>
      <c r="AE524" s="11"/>
      <c r="AF524" s="11"/>
      <c r="AG524" s="11"/>
      <c r="AH524" s="11"/>
      <c r="AI524" s="11"/>
    </row>
    <row r="525" spans="1:35" ht="14.1">
      <c r="A525" s="11"/>
      <c r="B525" s="11"/>
      <c r="C525" s="11"/>
      <c r="D525" s="11"/>
      <c r="E525" s="66"/>
      <c r="F525" s="11"/>
      <c r="G525" s="11"/>
      <c r="H525" s="11"/>
      <c r="I525" s="12"/>
      <c r="J525" s="12"/>
      <c r="K525" s="12"/>
      <c r="L525" s="12"/>
      <c r="M525" s="12"/>
      <c r="N525" s="12"/>
      <c r="O525" s="12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65"/>
      <c r="AA525" s="11"/>
      <c r="AB525" s="11"/>
      <c r="AC525" s="11"/>
      <c r="AD525" s="11"/>
      <c r="AE525" s="11"/>
      <c r="AF525" s="11"/>
      <c r="AG525" s="11"/>
      <c r="AH525" s="11"/>
      <c r="AI525" s="11"/>
    </row>
    <row r="526" spans="1:35" ht="14.1">
      <c r="A526" s="11"/>
      <c r="B526" s="11"/>
      <c r="C526" s="11"/>
      <c r="D526" s="11"/>
      <c r="E526" s="66"/>
      <c r="F526" s="11"/>
      <c r="G526" s="11"/>
      <c r="H526" s="11"/>
      <c r="I526" s="12"/>
      <c r="J526" s="12"/>
      <c r="K526" s="12"/>
      <c r="L526" s="12"/>
      <c r="M526" s="12"/>
      <c r="N526" s="12"/>
      <c r="O526" s="12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65"/>
      <c r="AA526" s="11"/>
      <c r="AB526" s="11"/>
      <c r="AC526" s="11"/>
      <c r="AD526" s="11"/>
      <c r="AE526" s="11"/>
      <c r="AF526" s="11"/>
      <c r="AG526" s="11"/>
      <c r="AH526" s="11"/>
      <c r="AI526" s="11"/>
    </row>
    <row r="527" spans="1:35" ht="14.1">
      <c r="A527" s="11"/>
      <c r="B527" s="11"/>
      <c r="C527" s="11"/>
      <c r="D527" s="11"/>
      <c r="E527" s="66"/>
      <c r="F527" s="11"/>
      <c r="G527" s="11"/>
      <c r="H527" s="11"/>
      <c r="I527" s="12"/>
      <c r="J527" s="12"/>
      <c r="K527" s="12"/>
      <c r="L527" s="12"/>
      <c r="M527" s="12"/>
      <c r="N527" s="12"/>
      <c r="O527" s="12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65"/>
      <c r="AA527" s="11"/>
      <c r="AB527" s="11"/>
      <c r="AC527" s="11"/>
      <c r="AD527" s="11"/>
      <c r="AE527" s="11"/>
      <c r="AF527" s="11"/>
      <c r="AG527" s="11"/>
      <c r="AH527" s="11"/>
      <c r="AI527" s="11"/>
    </row>
    <row r="528" spans="1:35" ht="14.1">
      <c r="A528" s="11"/>
      <c r="B528" s="11"/>
      <c r="C528" s="11"/>
      <c r="D528" s="11"/>
      <c r="E528" s="66"/>
      <c r="F528" s="11"/>
      <c r="G528" s="11"/>
      <c r="H528" s="11"/>
      <c r="I528" s="12"/>
      <c r="J528" s="12"/>
      <c r="K528" s="12"/>
      <c r="L528" s="12"/>
      <c r="M528" s="12"/>
      <c r="N528" s="12"/>
      <c r="O528" s="12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65"/>
      <c r="AA528" s="11"/>
      <c r="AB528" s="11"/>
      <c r="AC528" s="11"/>
      <c r="AD528" s="11"/>
      <c r="AE528" s="11"/>
      <c r="AF528" s="11"/>
      <c r="AG528" s="11"/>
      <c r="AH528" s="11"/>
      <c r="AI528" s="11"/>
    </row>
    <row r="529" spans="1:35" ht="14.1">
      <c r="A529" s="11"/>
      <c r="B529" s="11"/>
      <c r="C529" s="11"/>
      <c r="D529" s="11"/>
      <c r="E529" s="66"/>
      <c r="F529" s="11"/>
      <c r="G529" s="11"/>
      <c r="H529" s="11"/>
      <c r="I529" s="12"/>
      <c r="J529" s="12"/>
      <c r="K529" s="12"/>
      <c r="L529" s="12"/>
      <c r="M529" s="12"/>
      <c r="N529" s="12"/>
      <c r="O529" s="12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65"/>
      <c r="AA529" s="11"/>
      <c r="AB529" s="11"/>
      <c r="AC529" s="11"/>
      <c r="AD529" s="11"/>
      <c r="AE529" s="11"/>
      <c r="AF529" s="11"/>
      <c r="AG529" s="11"/>
      <c r="AH529" s="11"/>
      <c r="AI529" s="11"/>
    </row>
    <row r="530" spans="1:35" ht="14.1">
      <c r="A530" s="11"/>
      <c r="B530" s="11"/>
      <c r="C530" s="11"/>
      <c r="D530" s="11"/>
      <c r="E530" s="66"/>
      <c r="F530" s="11"/>
      <c r="G530" s="11"/>
      <c r="H530" s="11"/>
      <c r="I530" s="12"/>
      <c r="J530" s="12"/>
      <c r="K530" s="12"/>
      <c r="L530" s="12"/>
      <c r="M530" s="12"/>
      <c r="N530" s="12"/>
      <c r="O530" s="12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65"/>
      <c r="AA530" s="11"/>
      <c r="AB530" s="11"/>
      <c r="AC530" s="11"/>
      <c r="AD530" s="11"/>
      <c r="AE530" s="11"/>
      <c r="AF530" s="11"/>
      <c r="AG530" s="11"/>
      <c r="AH530" s="11"/>
      <c r="AI530" s="11"/>
    </row>
    <row r="531" spans="1:35" ht="14.1">
      <c r="A531" s="11"/>
      <c r="B531" s="11"/>
      <c r="C531" s="11"/>
      <c r="D531" s="11"/>
      <c r="E531" s="66"/>
      <c r="F531" s="11"/>
      <c r="G531" s="11"/>
      <c r="H531" s="11"/>
      <c r="I531" s="12"/>
      <c r="J531" s="12"/>
      <c r="K531" s="12"/>
      <c r="L531" s="12"/>
      <c r="M531" s="12"/>
      <c r="N531" s="12"/>
      <c r="O531" s="12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65"/>
      <c r="AA531" s="11"/>
      <c r="AB531" s="11"/>
      <c r="AC531" s="11"/>
      <c r="AD531" s="11"/>
      <c r="AE531" s="11"/>
      <c r="AF531" s="11"/>
      <c r="AG531" s="11"/>
      <c r="AH531" s="11"/>
      <c r="AI531" s="11"/>
    </row>
    <row r="532" spans="1:35" ht="14.1">
      <c r="A532" s="11"/>
      <c r="B532" s="11"/>
      <c r="C532" s="11"/>
      <c r="D532" s="11"/>
      <c r="E532" s="66"/>
      <c r="F532" s="11"/>
      <c r="G532" s="11"/>
      <c r="H532" s="11"/>
      <c r="I532" s="12"/>
      <c r="J532" s="12"/>
      <c r="K532" s="12"/>
      <c r="L532" s="12"/>
      <c r="M532" s="12"/>
      <c r="N532" s="12"/>
      <c r="O532" s="12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65"/>
      <c r="AA532" s="11"/>
      <c r="AB532" s="11"/>
      <c r="AC532" s="11"/>
      <c r="AD532" s="11"/>
      <c r="AE532" s="11"/>
      <c r="AF532" s="11"/>
      <c r="AG532" s="11"/>
      <c r="AH532" s="11"/>
      <c r="AI532" s="11"/>
    </row>
    <row r="533" spans="1:35" ht="14.1">
      <c r="A533" s="11"/>
      <c r="B533" s="11"/>
      <c r="C533" s="11"/>
      <c r="D533" s="11"/>
      <c r="E533" s="66"/>
      <c r="F533" s="11"/>
      <c r="G533" s="11"/>
      <c r="H533" s="11"/>
      <c r="I533" s="12"/>
      <c r="J533" s="12"/>
      <c r="K533" s="12"/>
      <c r="L533" s="12"/>
      <c r="M533" s="12"/>
      <c r="N533" s="12"/>
      <c r="O533" s="12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65"/>
      <c r="AA533" s="11"/>
      <c r="AB533" s="11"/>
      <c r="AC533" s="11"/>
      <c r="AD533" s="11"/>
      <c r="AE533" s="11"/>
      <c r="AF533" s="11"/>
      <c r="AG533" s="11"/>
      <c r="AH533" s="11"/>
      <c r="AI533" s="11"/>
    </row>
    <row r="534" spans="1:35" ht="14.1">
      <c r="A534" s="11"/>
      <c r="B534" s="11"/>
      <c r="C534" s="11"/>
      <c r="D534" s="11"/>
      <c r="E534" s="66"/>
      <c r="F534" s="11"/>
      <c r="G534" s="11"/>
      <c r="H534" s="11"/>
      <c r="I534" s="12"/>
      <c r="J534" s="12"/>
      <c r="K534" s="12"/>
      <c r="L534" s="12"/>
      <c r="M534" s="12"/>
      <c r="N534" s="12"/>
      <c r="O534" s="12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65"/>
      <c r="AA534" s="11"/>
      <c r="AB534" s="11"/>
      <c r="AC534" s="11"/>
      <c r="AD534" s="11"/>
      <c r="AE534" s="11"/>
      <c r="AF534" s="11"/>
      <c r="AG534" s="11"/>
      <c r="AH534" s="11"/>
      <c r="AI534" s="11"/>
    </row>
    <row r="535" spans="1:35" ht="14.1">
      <c r="A535" s="11"/>
      <c r="B535" s="11"/>
      <c r="C535" s="11"/>
      <c r="D535" s="11"/>
      <c r="E535" s="66"/>
      <c r="F535" s="11"/>
      <c r="G535" s="11"/>
      <c r="H535" s="11"/>
      <c r="I535" s="12"/>
      <c r="J535" s="12"/>
      <c r="K535" s="12"/>
      <c r="L535" s="12"/>
      <c r="M535" s="12"/>
      <c r="N535" s="12"/>
      <c r="O535" s="12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65"/>
      <c r="AA535" s="11"/>
      <c r="AB535" s="11"/>
      <c r="AC535" s="11"/>
      <c r="AD535" s="11"/>
      <c r="AE535" s="11"/>
      <c r="AF535" s="11"/>
      <c r="AG535" s="11"/>
      <c r="AH535" s="11"/>
      <c r="AI535" s="11"/>
    </row>
    <row r="536" spans="1:35" ht="14.1">
      <c r="A536" s="11"/>
      <c r="B536" s="11"/>
      <c r="C536" s="11"/>
      <c r="D536" s="11"/>
      <c r="E536" s="66"/>
      <c r="F536" s="11"/>
      <c r="G536" s="11"/>
      <c r="H536" s="11"/>
      <c r="I536" s="12"/>
      <c r="J536" s="12"/>
      <c r="K536" s="12"/>
      <c r="L536" s="12"/>
      <c r="M536" s="12"/>
      <c r="N536" s="12"/>
      <c r="O536" s="12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65"/>
      <c r="AA536" s="11"/>
      <c r="AB536" s="11"/>
      <c r="AC536" s="11"/>
      <c r="AD536" s="11"/>
      <c r="AE536" s="11"/>
      <c r="AF536" s="11"/>
      <c r="AG536" s="11"/>
      <c r="AH536" s="11"/>
      <c r="AI536" s="11"/>
    </row>
    <row r="537" spans="1:35" ht="14.1">
      <c r="A537" s="11"/>
      <c r="B537" s="11"/>
      <c r="C537" s="11"/>
      <c r="D537" s="11"/>
      <c r="E537" s="66"/>
      <c r="F537" s="11"/>
      <c r="G537" s="11"/>
      <c r="H537" s="11"/>
      <c r="I537" s="12"/>
      <c r="J537" s="12"/>
      <c r="K537" s="12"/>
      <c r="L537" s="12"/>
      <c r="M537" s="12"/>
      <c r="N537" s="12"/>
      <c r="O537" s="12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65"/>
      <c r="AA537" s="11"/>
      <c r="AB537" s="11"/>
      <c r="AC537" s="11"/>
      <c r="AD537" s="11"/>
      <c r="AE537" s="11"/>
      <c r="AF537" s="11"/>
      <c r="AG537" s="11"/>
      <c r="AH537" s="11"/>
      <c r="AI537" s="11"/>
    </row>
    <row r="538" spans="1:35" ht="14.1">
      <c r="A538" s="11"/>
      <c r="B538" s="11"/>
      <c r="C538" s="11"/>
      <c r="D538" s="11"/>
      <c r="E538" s="66"/>
      <c r="F538" s="11"/>
      <c r="G538" s="11"/>
      <c r="H538" s="11"/>
      <c r="I538" s="12"/>
      <c r="J538" s="12"/>
      <c r="K538" s="12"/>
      <c r="L538" s="12"/>
      <c r="M538" s="12"/>
      <c r="N538" s="12"/>
      <c r="O538" s="12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65"/>
      <c r="AA538" s="11"/>
      <c r="AB538" s="11"/>
      <c r="AC538" s="11"/>
      <c r="AD538" s="11"/>
      <c r="AE538" s="11"/>
      <c r="AF538" s="11"/>
      <c r="AG538" s="11"/>
      <c r="AH538" s="11"/>
      <c r="AI538" s="11"/>
    </row>
    <row r="539" spans="1:35" ht="14.1">
      <c r="A539" s="11"/>
      <c r="B539" s="11"/>
      <c r="C539" s="11"/>
      <c r="D539" s="11"/>
      <c r="E539" s="66"/>
      <c r="F539" s="11"/>
      <c r="G539" s="11"/>
      <c r="H539" s="11"/>
      <c r="I539" s="12"/>
      <c r="J539" s="12"/>
      <c r="K539" s="12"/>
      <c r="L539" s="12"/>
      <c r="M539" s="12"/>
      <c r="N539" s="12"/>
      <c r="O539" s="12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65"/>
      <c r="AA539" s="11"/>
      <c r="AB539" s="11"/>
      <c r="AC539" s="11"/>
      <c r="AD539" s="11"/>
      <c r="AE539" s="11"/>
      <c r="AF539" s="11"/>
      <c r="AG539" s="11"/>
      <c r="AH539" s="11"/>
      <c r="AI539" s="11"/>
    </row>
    <row r="540" spans="1:35" ht="14.1">
      <c r="A540" s="11"/>
      <c r="B540" s="11"/>
      <c r="C540" s="11"/>
      <c r="D540" s="11"/>
      <c r="E540" s="66"/>
      <c r="F540" s="11"/>
      <c r="G540" s="11"/>
      <c r="H540" s="11"/>
      <c r="I540" s="12"/>
      <c r="J540" s="12"/>
      <c r="K540" s="12"/>
      <c r="L540" s="12"/>
      <c r="M540" s="12"/>
      <c r="N540" s="12"/>
      <c r="O540" s="12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65"/>
      <c r="AA540" s="11"/>
      <c r="AB540" s="11"/>
      <c r="AC540" s="11"/>
      <c r="AD540" s="11"/>
      <c r="AE540" s="11"/>
      <c r="AF540" s="11"/>
      <c r="AG540" s="11"/>
      <c r="AH540" s="11"/>
      <c r="AI540" s="11"/>
    </row>
    <row r="541" spans="1:35" ht="14.1">
      <c r="A541" s="11"/>
      <c r="B541" s="11"/>
      <c r="C541" s="11"/>
      <c r="D541" s="11"/>
      <c r="E541" s="66"/>
      <c r="F541" s="11"/>
      <c r="G541" s="11"/>
      <c r="H541" s="11"/>
      <c r="I541" s="12"/>
      <c r="J541" s="12"/>
      <c r="K541" s="12"/>
      <c r="L541" s="12"/>
      <c r="M541" s="12"/>
      <c r="N541" s="12"/>
      <c r="O541" s="12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65"/>
      <c r="AA541" s="11"/>
      <c r="AB541" s="11"/>
      <c r="AC541" s="11"/>
      <c r="AD541" s="11"/>
      <c r="AE541" s="11"/>
      <c r="AF541" s="11"/>
      <c r="AG541" s="11"/>
      <c r="AH541" s="11"/>
      <c r="AI541" s="11"/>
    </row>
    <row r="542" spans="1:35" ht="14.1">
      <c r="A542" s="11"/>
      <c r="B542" s="11"/>
      <c r="C542" s="11"/>
      <c r="D542" s="11"/>
      <c r="E542" s="66"/>
      <c r="F542" s="11"/>
      <c r="G542" s="11"/>
      <c r="H542" s="11"/>
      <c r="I542" s="12"/>
      <c r="J542" s="12"/>
      <c r="K542" s="12"/>
      <c r="L542" s="12"/>
      <c r="M542" s="12"/>
      <c r="N542" s="12"/>
      <c r="O542" s="12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65"/>
      <c r="AA542" s="11"/>
      <c r="AB542" s="11"/>
      <c r="AC542" s="11"/>
      <c r="AD542" s="11"/>
      <c r="AE542" s="11"/>
      <c r="AF542" s="11"/>
      <c r="AG542" s="11"/>
      <c r="AH542" s="11"/>
      <c r="AI542" s="11"/>
    </row>
    <row r="543" spans="1:35" ht="14.1">
      <c r="A543" s="11"/>
      <c r="B543" s="11"/>
      <c r="C543" s="11"/>
      <c r="D543" s="11"/>
      <c r="E543" s="66"/>
      <c r="F543" s="11"/>
      <c r="G543" s="11"/>
      <c r="H543" s="11"/>
      <c r="I543" s="12"/>
      <c r="J543" s="12"/>
      <c r="K543" s="12"/>
      <c r="L543" s="12"/>
      <c r="M543" s="12"/>
      <c r="N543" s="12"/>
      <c r="O543" s="12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65"/>
      <c r="AA543" s="11"/>
      <c r="AB543" s="11"/>
      <c r="AC543" s="11"/>
      <c r="AD543" s="11"/>
      <c r="AE543" s="11"/>
      <c r="AF543" s="11"/>
      <c r="AG543" s="11"/>
      <c r="AH543" s="11"/>
      <c r="AI543" s="11"/>
    </row>
    <row r="544" spans="1:35" ht="14.1">
      <c r="A544" s="11"/>
      <c r="B544" s="11"/>
      <c r="C544" s="11"/>
      <c r="D544" s="11"/>
      <c r="E544" s="66"/>
      <c r="F544" s="11"/>
      <c r="G544" s="11"/>
      <c r="H544" s="11"/>
      <c r="I544" s="12"/>
      <c r="J544" s="12"/>
      <c r="K544" s="12"/>
      <c r="L544" s="12"/>
      <c r="M544" s="12"/>
      <c r="N544" s="12"/>
      <c r="O544" s="12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65"/>
      <c r="AA544" s="11"/>
      <c r="AB544" s="11"/>
      <c r="AC544" s="11"/>
      <c r="AD544" s="11"/>
      <c r="AE544" s="11"/>
      <c r="AF544" s="11"/>
      <c r="AG544" s="11"/>
      <c r="AH544" s="11"/>
      <c r="AI544" s="11"/>
    </row>
    <row r="545" spans="1:35" ht="14.1">
      <c r="A545" s="11"/>
      <c r="B545" s="11"/>
      <c r="C545" s="11"/>
      <c r="D545" s="11"/>
      <c r="E545" s="66"/>
      <c r="F545" s="11"/>
      <c r="G545" s="11"/>
      <c r="H545" s="11"/>
      <c r="I545" s="12"/>
      <c r="J545" s="12"/>
      <c r="K545" s="12"/>
      <c r="L545" s="12"/>
      <c r="M545" s="12"/>
      <c r="N545" s="12"/>
      <c r="O545" s="12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65"/>
      <c r="AA545" s="11"/>
      <c r="AB545" s="11"/>
      <c r="AC545" s="11"/>
      <c r="AD545" s="11"/>
      <c r="AE545" s="11"/>
      <c r="AF545" s="11"/>
      <c r="AG545" s="11"/>
      <c r="AH545" s="11"/>
      <c r="AI545" s="11"/>
    </row>
    <row r="546" spans="1:35" ht="14.1">
      <c r="A546" s="11"/>
      <c r="B546" s="11"/>
      <c r="C546" s="11"/>
      <c r="D546" s="11"/>
      <c r="E546" s="66"/>
      <c r="F546" s="11"/>
      <c r="G546" s="11"/>
      <c r="H546" s="11"/>
      <c r="I546" s="12"/>
      <c r="J546" s="12"/>
      <c r="K546" s="12"/>
      <c r="L546" s="12"/>
      <c r="M546" s="12"/>
      <c r="N546" s="12"/>
      <c r="O546" s="12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65"/>
      <c r="AA546" s="11"/>
      <c r="AB546" s="11"/>
      <c r="AC546" s="11"/>
      <c r="AD546" s="11"/>
      <c r="AE546" s="11"/>
      <c r="AF546" s="11"/>
      <c r="AG546" s="11"/>
      <c r="AH546" s="11"/>
      <c r="AI546" s="11"/>
    </row>
    <row r="547" spans="1:35" ht="14.1">
      <c r="A547" s="11"/>
      <c r="B547" s="11"/>
      <c r="C547" s="11"/>
      <c r="D547" s="11"/>
      <c r="E547" s="66"/>
      <c r="F547" s="11"/>
      <c r="G547" s="11"/>
      <c r="H547" s="11"/>
      <c r="I547" s="12"/>
      <c r="J547" s="12"/>
      <c r="K547" s="12"/>
      <c r="L547" s="12"/>
      <c r="M547" s="12"/>
      <c r="N547" s="12"/>
      <c r="O547" s="12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65"/>
      <c r="AA547" s="11"/>
      <c r="AB547" s="11"/>
      <c r="AC547" s="11"/>
      <c r="AD547" s="11"/>
      <c r="AE547" s="11"/>
      <c r="AF547" s="11"/>
      <c r="AG547" s="11"/>
      <c r="AH547" s="11"/>
      <c r="AI547" s="11"/>
    </row>
    <row r="548" spans="1:35" ht="14.1">
      <c r="A548" s="11"/>
      <c r="B548" s="11"/>
      <c r="C548" s="11"/>
      <c r="D548" s="11"/>
      <c r="E548" s="66"/>
      <c r="F548" s="11"/>
      <c r="G548" s="11"/>
      <c r="H548" s="11"/>
      <c r="I548" s="12"/>
      <c r="J548" s="12"/>
      <c r="K548" s="12"/>
      <c r="L548" s="12"/>
      <c r="M548" s="12"/>
      <c r="N548" s="12"/>
      <c r="O548" s="12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65"/>
      <c r="AA548" s="11"/>
      <c r="AB548" s="11"/>
      <c r="AC548" s="11"/>
      <c r="AD548" s="11"/>
      <c r="AE548" s="11"/>
      <c r="AF548" s="11"/>
      <c r="AG548" s="11"/>
      <c r="AH548" s="11"/>
      <c r="AI548" s="11"/>
    </row>
    <row r="549" spans="1:35" ht="14.1">
      <c r="A549" s="11"/>
      <c r="B549" s="11"/>
      <c r="C549" s="11"/>
      <c r="D549" s="11"/>
      <c r="E549" s="66"/>
      <c r="F549" s="11"/>
      <c r="G549" s="11"/>
      <c r="H549" s="11"/>
      <c r="I549" s="12"/>
      <c r="J549" s="12"/>
      <c r="K549" s="12"/>
      <c r="L549" s="12"/>
      <c r="M549" s="12"/>
      <c r="N549" s="12"/>
      <c r="O549" s="12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65"/>
      <c r="AA549" s="11"/>
      <c r="AB549" s="11"/>
      <c r="AC549" s="11"/>
      <c r="AD549" s="11"/>
      <c r="AE549" s="11"/>
      <c r="AF549" s="11"/>
      <c r="AG549" s="11"/>
      <c r="AH549" s="11"/>
      <c r="AI549" s="11"/>
    </row>
    <row r="550" spans="1:35" ht="14.1">
      <c r="A550" s="11"/>
      <c r="B550" s="11"/>
      <c r="C550" s="11"/>
      <c r="D550" s="11"/>
      <c r="E550" s="66"/>
      <c r="F550" s="11"/>
      <c r="G550" s="11"/>
      <c r="H550" s="11"/>
      <c r="I550" s="12"/>
      <c r="J550" s="12"/>
      <c r="K550" s="12"/>
      <c r="L550" s="12"/>
      <c r="M550" s="12"/>
      <c r="N550" s="12"/>
      <c r="O550" s="12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65"/>
      <c r="AA550" s="11"/>
      <c r="AB550" s="11"/>
      <c r="AC550" s="11"/>
      <c r="AD550" s="11"/>
      <c r="AE550" s="11"/>
      <c r="AF550" s="11"/>
      <c r="AG550" s="11"/>
      <c r="AH550" s="11"/>
      <c r="AI550" s="11"/>
    </row>
    <row r="551" spans="1:35" ht="14.1">
      <c r="A551" s="11"/>
      <c r="B551" s="11"/>
      <c r="C551" s="11"/>
      <c r="D551" s="11"/>
      <c r="E551" s="66"/>
      <c r="F551" s="11"/>
      <c r="G551" s="11"/>
      <c r="H551" s="11"/>
      <c r="I551" s="12"/>
      <c r="J551" s="12"/>
      <c r="K551" s="12"/>
      <c r="L551" s="12"/>
      <c r="M551" s="12"/>
      <c r="N551" s="12"/>
      <c r="O551" s="12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65"/>
      <c r="AA551" s="11"/>
      <c r="AB551" s="11"/>
      <c r="AC551" s="11"/>
      <c r="AD551" s="11"/>
      <c r="AE551" s="11"/>
      <c r="AF551" s="11"/>
      <c r="AG551" s="11"/>
      <c r="AH551" s="11"/>
      <c r="AI551" s="11"/>
    </row>
    <row r="552" spans="1:35" ht="14.1">
      <c r="A552" s="11"/>
      <c r="B552" s="11"/>
      <c r="C552" s="11"/>
      <c r="D552" s="11"/>
      <c r="E552" s="66"/>
      <c r="F552" s="11"/>
      <c r="G552" s="11"/>
      <c r="H552" s="11"/>
      <c r="I552" s="12"/>
      <c r="J552" s="12"/>
      <c r="K552" s="12"/>
      <c r="L552" s="12"/>
      <c r="M552" s="12"/>
      <c r="N552" s="12"/>
      <c r="O552" s="12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65"/>
      <c r="AA552" s="11"/>
      <c r="AB552" s="11"/>
      <c r="AC552" s="11"/>
      <c r="AD552" s="11"/>
      <c r="AE552" s="11"/>
      <c r="AF552" s="11"/>
      <c r="AG552" s="11"/>
      <c r="AH552" s="11"/>
      <c r="AI552" s="11"/>
    </row>
    <row r="553" spans="1:35" ht="14.1">
      <c r="A553" s="11"/>
      <c r="B553" s="11"/>
      <c r="C553" s="11"/>
      <c r="D553" s="11"/>
      <c r="E553" s="66"/>
      <c r="F553" s="11"/>
      <c r="G553" s="11"/>
      <c r="H553" s="11"/>
      <c r="I553" s="12"/>
      <c r="J553" s="12"/>
      <c r="K553" s="12"/>
      <c r="L553" s="12"/>
      <c r="M553" s="12"/>
      <c r="N553" s="12"/>
      <c r="O553" s="12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65"/>
      <c r="AA553" s="11"/>
      <c r="AB553" s="11"/>
      <c r="AC553" s="11"/>
      <c r="AD553" s="11"/>
      <c r="AE553" s="11"/>
      <c r="AF553" s="11"/>
      <c r="AG553" s="11"/>
      <c r="AH553" s="11"/>
      <c r="AI553" s="11"/>
    </row>
    <row r="554" spans="1:35" ht="14.1">
      <c r="A554" s="11"/>
      <c r="B554" s="11"/>
      <c r="C554" s="11"/>
      <c r="D554" s="11"/>
      <c r="E554" s="66"/>
      <c r="F554" s="11"/>
      <c r="G554" s="11"/>
      <c r="H554" s="11"/>
      <c r="I554" s="12"/>
      <c r="J554" s="12"/>
      <c r="K554" s="12"/>
      <c r="L554" s="12"/>
      <c r="M554" s="12"/>
      <c r="N554" s="12"/>
      <c r="O554" s="12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65"/>
      <c r="AA554" s="11"/>
      <c r="AB554" s="11"/>
      <c r="AC554" s="11"/>
      <c r="AD554" s="11"/>
      <c r="AE554" s="11"/>
      <c r="AF554" s="11"/>
      <c r="AG554" s="11"/>
      <c r="AH554" s="11"/>
      <c r="AI554" s="11"/>
    </row>
    <row r="555" spans="1:35" ht="14.1">
      <c r="A555" s="11"/>
      <c r="B555" s="11"/>
      <c r="C555" s="11"/>
      <c r="D555" s="11"/>
      <c r="E555" s="66"/>
      <c r="F555" s="11"/>
      <c r="G555" s="11"/>
      <c r="H555" s="11"/>
      <c r="I555" s="12"/>
      <c r="J555" s="12"/>
      <c r="K555" s="12"/>
      <c r="L555" s="12"/>
      <c r="M555" s="12"/>
      <c r="N555" s="12"/>
      <c r="O555" s="12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65"/>
      <c r="AA555" s="11"/>
      <c r="AB555" s="11"/>
      <c r="AC555" s="11"/>
      <c r="AD555" s="11"/>
      <c r="AE555" s="11"/>
      <c r="AF555" s="11"/>
      <c r="AG555" s="11"/>
      <c r="AH555" s="11"/>
      <c r="AI555" s="11"/>
    </row>
    <row r="556" spans="1:35" ht="14.1">
      <c r="A556" s="11"/>
      <c r="B556" s="11"/>
      <c r="C556" s="11"/>
      <c r="D556" s="11"/>
      <c r="E556" s="66"/>
      <c r="F556" s="11"/>
      <c r="G556" s="11"/>
      <c r="H556" s="11"/>
      <c r="I556" s="12"/>
      <c r="J556" s="12"/>
      <c r="K556" s="12"/>
      <c r="L556" s="12"/>
      <c r="M556" s="12"/>
      <c r="N556" s="12"/>
      <c r="O556" s="12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65"/>
      <c r="AA556" s="11"/>
      <c r="AB556" s="11"/>
      <c r="AC556" s="11"/>
      <c r="AD556" s="11"/>
      <c r="AE556" s="11"/>
      <c r="AF556" s="11"/>
      <c r="AG556" s="11"/>
      <c r="AH556" s="11"/>
      <c r="AI556" s="11"/>
    </row>
    <row r="557" spans="1:35" ht="14.1">
      <c r="A557" s="11"/>
      <c r="B557" s="11"/>
      <c r="C557" s="11"/>
      <c r="D557" s="11"/>
      <c r="E557" s="66"/>
      <c r="F557" s="11"/>
      <c r="G557" s="11"/>
      <c r="H557" s="11"/>
      <c r="I557" s="12"/>
      <c r="J557" s="12"/>
      <c r="K557" s="12"/>
      <c r="L557" s="12"/>
      <c r="M557" s="12"/>
      <c r="N557" s="12"/>
      <c r="O557" s="12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65"/>
      <c r="AA557" s="11"/>
      <c r="AB557" s="11"/>
      <c r="AC557" s="11"/>
      <c r="AD557" s="11"/>
      <c r="AE557" s="11"/>
      <c r="AF557" s="11"/>
      <c r="AG557" s="11"/>
      <c r="AH557" s="11"/>
      <c r="AI557" s="11"/>
    </row>
    <row r="558" spans="1:35" ht="14.1">
      <c r="A558" s="11"/>
      <c r="B558" s="11"/>
      <c r="C558" s="11"/>
      <c r="D558" s="11"/>
      <c r="E558" s="66"/>
      <c r="F558" s="11"/>
      <c r="G558" s="11"/>
      <c r="H558" s="11"/>
      <c r="I558" s="12"/>
      <c r="J558" s="12"/>
      <c r="K558" s="12"/>
      <c r="L558" s="12"/>
      <c r="M558" s="12"/>
      <c r="N558" s="12"/>
      <c r="O558" s="12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65"/>
      <c r="AA558" s="11"/>
      <c r="AB558" s="11"/>
      <c r="AC558" s="11"/>
      <c r="AD558" s="11"/>
      <c r="AE558" s="11"/>
      <c r="AF558" s="11"/>
      <c r="AG558" s="11"/>
      <c r="AH558" s="11"/>
      <c r="AI558" s="11"/>
    </row>
    <row r="559" spans="1:35" ht="14.1">
      <c r="A559" s="11"/>
      <c r="B559" s="11"/>
      <c r="C559" s="11"/>
      <c r="D559" s="11"/>
      <c r="E559" s="66"/>
      <c r="F559" s="11"/>
      <c r="G559" s="11"/>
      <c r="H559" s="11"/>
      <c r="I559" s="12"/>
      <c r="J559" s="12"/>
      <c r="K559" s="12"/>
      <c r="L559" s="12"/>
      <c r="M559" s="12"/>
      <c r="N559" s="12"/>
      <c r="O559" s="12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65"/>
      <c r="AA559" s="11"/>
      <c r="AB559" s="11"/>
      <c r="AC559" s="11"/>
      <c r="AD559" s="11"/>
      <c r="AE559" s="11"/>
      <c r="AF559" s="11"/>
      <c r="AG559" s="11"/>
      <c r="AH559" s="11"/>
      <c r="AI559" s="11"/>
    </row>
    <row r="560" spans="1:35" ht="14.1">
      <c r="A560" s="11"/>
      <c r="B560" s="11"/>
      <c r="C560" s="11"/>
      <c r="D560" s="11"/>
      <c r="E560" s="66"/>
      <c r="F560" s="11"/>
      <c r="G560" s="11"/>
      <c r="H560" s="11"/>
      <c r="I560" s="12"/>
      <c r="J560" s="12"/>
      <c r="K560" s="12"/>
      <c r="L560" s="12"/>
      <c r="M560" s="12"/>
      <c r="N560" s="12"/>
      <c r="O560" s="12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65"/>
      <c r="AA560" s="11"/>
      <c r="AB560" s="11"/>
      <c r="AC560" s="11"/>
      <c r="AD560" s="11"/>
      <c r="AE560" s="11"/>
      <c r="AF560" s="11"/>
      <c r="AG560" s="11"/>
      <c r="AH560" s="11"/>
      <c r="AI560" s="11"/>
    </row>
    <row r="561" spans="1:35" ht="14.1">
      <c r="A561" s="11"/>
      <c r="B561" s="11"/>
      <c r="C561" s="11"/>
      <c r="D561" s="11"/>
      <c r="E561" s="66"/>
      <c r="F561" s="11"/>
      <c r="G561" s="11"/>
      <c r="H561" s="11"/>
      <c r="I561" s="12"/>
      <c r="J561" s="12"/>
      <c r="K561" s="12"/>
      <c r="L561" s="12"/>
      <c r="M561" s="12"/>
      <c r="N561" s="12"/>
      <c r="O561" s="12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65"/>
      <c r="AA561" s="11"/>
      <c r="AB561" s="11"/>
      <c r="AC561" s="11"/>
      <c r="AD561" s="11"/>
      <c r="AE561" s="11"/>
      <c r="AF561" s="11"/>
      <c r="AG561" s="11"/>
      <c r="AH561" s="11"/>
      <c r="AI561" s="11"/>
    </row>
    <row r="562" spans="1:35" ht="14.1">
      <c r="A562" s="11"/>
      <c r="B562" s="11"/>
      <c r="C562" s="11"/>
      <c r="D562" s="11"/>
      <c r="E562" s="66"/>
      <c r="F562" s="11"/>
      <c r="G562" s="11"/>
      <c r="H562" s="11"/>
      <c r="I562" s="12"/>
      <c r="J562" s="12"/>
      <c r="K562" s="12"/>
      <c r="L562" s="12"/>
      <c r="M562" s="12"/>
      <c r="N562" s="12"/>
      <c r="O562" s="12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65"/>
      <c r="AA562" s="11"/>
      <c r="AB562" s="11"/>
      <c r="AC562" s="11"/>
      <c r="AD562" s="11"/>
      <c r="AE562" s="11"/>
      <c r="AF562" s="11"/>
      <c r="AG562" s="11"/>
      <c r="AH562" s="11"/>
      <c r="AI562" s="11"/>
    </row>
    <row r="563" spans="1:35" ht="14.1">
      <c r="A563" s="11"/>
      <c r="B563" s="11"/>
      <c r="C563" s="11"/>
      <c r="D563" s="11"/>
      <c r="E563" s="66"/>
      <c r="F563" s="11"/>
      <c r="G563" s="11"/>
      <c r="H563" s="11"/>
      <c r="I563" s="12"/>
      <c r="J563" s="12"/>
      <c r="K563" s="12"/>
      <c r="L563" s="12"/>
      <c r="M563" s="12"/>
      <c r="N563" s="12"/>
      <c r="O563" s="12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65"/>
      <c r="AA563" s="11"/>
      <c r="AB563" s="11"/>
      <c r="AC563" s="11"/>
      <c r="AD563" s="11"/>
      <c r="AE563" s="11"/>
      <c r="AF563" s="11"/>
      <c r="AG563" s="11"/>
      <c r="AH563" s="11"/>
      <c r="AI563" s="11"/>
    </row>
    <row r="564" spans="1:35" ht="14.1">
      <c r="A564" s="11"/>
      <c r="B564" s="11"/>
      <c r="C564" s="11"/>
      <c r="D564" s="11"/>
      <c r="E564" s="66"/>
      <c r="F564" s="11"/>
      <c r="G564" s="11"/>
      <c r="H564" s="11"/>
      <c r="I564" s="12"/>
      <c r="J564" s="12"/>
      <c r="K564" s="12"/>
      <c r="L564" s="12"/>
      <c r="M564" s="12"/>
      <c r="N564" s="12"/>
      <c r="O564" s="12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65"/>
      <c r="AA564" s="11"/>
      <c r="AB564" s="11"/>
      <c r="AC564" s="11"/>
      <c r="AD564" s="11"/>
      <c r="AE564" s="11"/>
      <c r="AF564" s="11"/>
      <c r="AG564" s="11"/>
      <c r="AH564" s="11"/>
      <c r="AI564" s="11"/>
    </row>
    <row r="565" spans="1:35" ht="14.1">
      <c r="A565" s="11"/>
      <c r="B565" s="11"/>
      <c r="C565" s="11"/>
      <c r="D565" s="11"/>
      <c r="E565" s="66"/>
      <c r="F565" s="11"/>
      <c r="G565" s="11"/>
      <c r="H565" s="11"/>
      <c r="I565" s="12"/>
      <c r="J565" s="12"/>
      <c r="K565" s="12"/>
      <c r="L565" s="12"/>
      <c r="M565" s="12"/>
      <c r="N565" s="12"/>
      <c r="O565" s="12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65"/>
      <c r="AA565" s="11"/>
      <c r="AB565" s="11"/>
      <c r="AC565" s="11"/>
      <c r="AD565" s="11"/>
      <c r="AE565" s="11"/>
      <c r="AF565" s="11"/>
      <c r="AG565" s="11"/>
      <c r="AH565" s="11"/>
      <c r="AI565" s="11"/>
    </row>
    <row r="566" spans="1:35" ht="14.1">
      <c r="A566" s="11"/>
      <c r="B566" s="11"/>
      <c r="C566" s="11"/>
      <c r="D566" s="11"/>
      <c r="E566" s="66"/>
      <c r="F566" s="11"/>
      <c r="G566" s="11"/>
      <c r="H566" s="11"/>
      <c r="I566" s="12"/>
      <c r="J566" s="12"/>
      <c r="K566" s="12"/>
      <c r="L566" s="12"/>
      <c r="M566" s="12"/>
      <c r="N566" s="12"/>
      <c r="O566" s="12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65"/>
      <c r="AA566" s="11"/>
      <c r="AB566" s="11"/>
      <c r="AC566" s="11"/>
      <c r="AD566" s="11"/>
      <c r="AE566" s="11"/>
      <c r="AF566" s="11"/>
      <c r="AG566" s="11"/>
      <c r="AH566" s="11"/>
      <c r="AI566" s="11"/>
    </row>
    <row r="567" spans="1:35" ht="14.1">
      <c r="A567" s="11"/>
      <c r="B567" s="11"/>
      <c r="C567" s="11"/>
      <c r="D567" s="11"/>
      <c r="E567" s="66"/>
      <c r="F567" s="11"/>
      <c r="G567" s="11"/>
      <c r="H567" s="11"/>
      <c r="I567" s="12"/>
      <c r="J567" s="12"/>
      <c r="K567" s="12"/>
      <c r="L567" s="12"/>
      <c r="M567" s="12"/>
      <c r="N567" s="12"/>
      <c r="O567" s="12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65"/>
      <c r="AA567" s="11"/>
      <c r="AB567" s="11"/>
      <c r="AC567" s="11"/>
      <c r="AD567" s="11"/>
      <c r="AE567" s="11"/>
      <c r="AF567" s="11"/>
      <c r="AG567" s="11"/>
      <c r="AH567" s="11"/>
      <c r="AI567" s="11"/>
    </row>
    <row r="568" spans="1:35" ht="14.1">
      <c r="A568" s="11"/>
      <c r="B568" s="11"/>
      <c r="C568" s="11"/>
      <c r="D568" s="11"/>
      <c r="E568" s="66"/>
      <c r="F568" s="11"/>
      <c r="G568" s="11"/>
      <c r="H568" s="11"/>
      <c r="I568" s="12"/>
      <c r="J568" s="12"/>
      <c r="K568" s="12"/>
      <c r="L568" s="12"/>
      <c r="M568" s="12"/>
      <c r="N568" s="12"/>
      <c r="O568" s="12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65"/>
      <c r="AA568" s="11"/>
      <c r="AB568" s="11"/>
      <c r="AC568" s="11"/>
      <c r="AD568" s="11"/>
      <c r="AE568" s="11"/>
      <c r="AF568" s="11"/>
      <c r="AG568" s="11"/>
      <c r="AH568" s="11"/>
      <c r="AI568" s="11"/>
    </row>
    <row r="569" spans="1:35" ht="14.1">
      <c r="A569" s="11"/>
      <c r="B569" s="11"/>
      <c r="C569" s="11"/>
      <c r="D569" s="11"/>
      <c r="E569" s="66"/>
      <c r="F569" s="11"/>
      <c r="G569" s="11"/>
      <c r="H569" s="11"/>
      <c r="I569" s="12"/>
      <c r="J569" s="12"/>
      <c r="K569" s="12"/>
      <c r="L569" s="12"/>
      <c r="M569" s="12"/>
      <c r="N569" s="12"/>
      <c r="O569" s="12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65"/>
      <c r="AA569" s="11"/>
      <c r="AB569" s="11"/>
      <c r="AC569" s="11"/>
      <c r="AD569" s="11"/>
      <c r="AE569" s="11"/>
      <c r="AF569" s="11"/>
      <c r="AG569" s="11"/>
      <c r="AH569" s="11"/>
      <c r="AI569" s="11"/>
    </row>
    <row r="570" spans="1:35" ht="14.1">
      <c r="A570" s="11"/>
      <c r="B570" s="11"/>
      <c r="C570" s="11"/>
      <c r="D570" s="11"/>
      <c r="E570" s="66"/>
      <c r="F570" s="11"/>
      <c r="G570" s="11"/>
      <c r="H570" s="11"/>
      <c r="I570" s="12"/>
      <c r="J570" s="12"/>
      <c r="K570" s="12"/>
      <c r="L570" s="12"/>
      <c r="M570" s="12"/>
      <c r="N570" s="12"/>
      <c r="O570" s="12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65"/>
      <c r="AA570" s="11"/>
      <c r="AB570" s="11"/>
      <c r="AC570" s="11"/>
      <c r="AD570" s="11"/>
      <c r="AE570" s="11"/>
      <c r="AF570" s="11"/>
      <c r="AG570" s="11"/>
      <c r="AH570" s="11"/>
      <c r="AI570" s="11"/>
    </row>
    <row r="571" spans="1:35" ht="14.1">
      <c r="A571" s="11"/>
      <c r="B571" s="11"/>
      <c r="C571" s="11"/>
      <c r="D571" s="11"/>
      <c r="E571" s="66"/>
      <c r="F571" s="11"/>
      <c r="G571" s="11"/>
      <c r="H571" s="11"/>
      <c r="I571" s="12"/>
      <c r="J571" s="12"/>
      <c r="K571" s="12"/>
      <c r="L571" s="12"/>
      <c r="M571" s="12"/>
      <c r="N571" s="12"/>
      <c r="O571" s="12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65"/>
      <c r="AA571" s="11"/>
      <c r="AB571" s="11"/>
      <c r="AC571" s="11"/>
      <c r="AD571" s="11"/>
      <c r="AE571" s="11"/>
      <c r="AF571" s="11"/>
      <c r="AG571" s="11"/>
      <c r="AH571" s="11"/>
      <c r="AI571" s="11"/>
    </row>
    <row r="572" spans="1:35" ht="14.1">
      <c r="A572" s="11"/>
      <c r="B572" s="11"/>
      <c r="C572" s="11"/>
      <c r="D572" s="11"/>
      <c r="E572" s="66"/>
      <c r="F572" s="11"/>
      <c r="G572" s="11"/>
      <c r="H572" s="11"/>
      <c r="I572" s="12"/>
      <c r="J572" s="12"/>
      <c r="K572" s="12"/>
      <c r="L572" s="12"/>
      <c r="M572" s="12"/>
      <c r="N572" s="12"/>
      <c r="O572" s="12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65"/>
      <c r="AA572" s="11"/>
      <c r="AB572" s="11"/>
      <c r="AC572" s="11"/>
      <c r="AD572" s="11"/>
      <c r="AE572" s="11"/>
      <c r="AF572" s="11"/>
      <c r="AG572" s="11"/>
      <c r="AH572" s="11"/>
      <c r="AI572" s="11"/>
    </row>
    <row r="573" spans="1:35" ht="14.1">
      <c r="A573" s="11"/>
      <c r="B573" s="11"/>
      <c r="C573" s="11"/>
      <c r="D573" s="11"/>
      <c r="E573" s="66"/>
      <c r="F573" s="11"/>
      <c r="G573" s="11"/>
      <c r="H573" s="11"/>
      <c r="I573" s="12"/>
      <c r="J573" s="12"/>
      <c r="K573" s="12"/>
      <c r="L573" s="12"/>
      <c r="M573" s="12"/>
      <c r="N573" s="12"/>
      <c r="O573" s="12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65"/>
      <c r="AA573" s="11"/>
      <c r="AB573" s="11"/>
      <c r="AC573" s="11"/>
      <c r="AD573" s="11"/>
      <c r="AE573" s="11"/>
      <c r="AF573" s="11"/>
      <c r="AG573" s="11"/>
      <c r="AH573" s="11"/>
      <c r="AI573" s="11"/>
    </row>
    <row r="574" spans="1:35" ht="14.1">
      <c r="A574" s="11"/>
      <c r="B574" s="11"/>
      <c r="C574" s="11"/>
      <c r="D574" s="11"/>
      <c r="E574" s="66"/>
      <c r="F574" s="11"/>
      <c r="G574" s="11"/>
      <c r="H574" s="11"/>
      <c r="I574" s="12"/>
      <c r="J574" s="12"/>
      <c r="K574" s="12"/>
      <c r="L574" s="12"/>
      <c r="M574" s="12"/>
      <c r="N574" s="12"/>
      <c r="O574" s="12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65"/>
      <c r="AA574" s="11"/>
      <c r="AB574" s="11"/>
      <c r="AC574" s="11"/>
      <c r="AD574" s="11"/>
      <c r="AE574" s="11"/>
      <c r="AF574" s="11"/>
      <c r="AG574" s="11"/>
      <c r="AH574" s="11"/>
      <c r="AI574" s="11"/>
    </row>
    <row r="575" spans="1:35" ht="14.1">
      <c r="A575" s="11"/>
      <c r="B575" s="11"/>
      <c r="C575" s="11"/>
      <c r="D575" s="11"/>
      <c r="E575" s="66"/>
      <c r="F575" s="11"/>
      <c r="G575" s="11"/>
      <c r="H575" s="11"/>
      <c r="I575" s="12"/>
      <c r="J575" s="12"/>
      <c r="K575" s="12"/>
      <c r="L575" s="12"/>
      <c r="M575" s="12"/>
      <c r="N575" s="12"/>
      <c r="O575" s="12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65"/>
      <c r="AA575" s="11"/>
      <c r="AB575" s="11"/>
      <c r="AC575" s="11"/>
      <c r="AD575" s="11"/>
      <c r="AE575" s="11"/>
      <c r="AF575" s="11"/>
      <c r="AG575" s="11"/>
      <c r="AH575" s="11"/>
      <c r="AI575" s="11"/>
    </row>
    <row r="576" spans="1:35" ht="14.1">
      <c r="A576" s="11"/>
      <c r="B576" s="11"/>
      <c r="C576" s="11"/>
      <c r="D576" s="11"/>
      <c r="E576" s="66"/>
      <c r="F576" s="11"/>
      <c r="G576" s="11"/>
      <c r="H576" s="11"/>
      <c r="I576" s="12"/>
      <c r="J576" s="12"/>
      <c r="K576" s="12"/>
      <c r="L576" s="12"/>
      <c r="M576" s="12"/>
      <c r="N576" s="12"/>
      <c r="O576" s="12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65"/>
      <c r="AA576" s="11"/>
      <c r="AB576" s="11"/>
      <c r="AC576" s="11"/>
      <c r="AD576" s="11"/>
      <c r="AE576" s="11"/>
      <c r="AF576" s="11"/>
      <c r="AG576" s="11"/>
      <c r="AH576" s="11"/>
      <c r="AI576" s="11"/>
    </row>
    <row r="577" spans="1:35" ht="14.1">
      <c r="A577" s="11"/>
      <c r="B577" s="11"/>
      <c r="C577" s="11"/>
      <c r="D577" s="11"/>
      <c r="E577" s="66"/>
      <c r="F577" s="11"/>
      <c r="G577" s="11"/>
      <c r="H577" s="11"/>
      <c r="I577" s="12"/>
      <c r="J577" s="12"/>
      <c r="K577" s="12"/>
      <c r="L577" s="12"/>
      <c r="M577" s="12"/>
      <c r="N577" s="12"/>
      <c r="O577" s="12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65"/>
      <c r="AA577" s="11"/>
      <c r="AB577" s="11"/>
      <c r="AC577" s="11"/>
      <c r="AD577" s="11"/>
      <c r="AE577" s="11"/>
      <c r="AF577" s="11"/>
      <c r="AG577" s="11"/>
      <c r="AH577" s="11"/>
      <c r="AI577" s="11"/>
    </row>
    <row r="578" spans="1:35" ht="14.1">
      <c r="A578" s="11"/>
      <c r="B578" s="11"/>
      <c r="C578" s="11"/>
      <c r="D578" s="11"/>
      <c r="E578" s="66"/>
      <c r="F578" s="11"/>
      <c r="G578" s="11"/>
      <c r="H578" s="11"/>
      <c r="I578" s="12"/>
      <c r="J578" s="12"/>
      <c r="K578" s="12"/>
      <c r="L578" s="12"/>
      <c r="M578" s="12"/>
      <c r="N578" s="12"/>
      <c r="O578" s="12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65"/>
      <c r="AA578" s="11"/>
      <c r="AB578" s="11"/>
      <c r="AC578" s="11"/>
      <c r="AD578" s="11"/>
      <c r="AE578" s="11"/>
      <c r="AF578" s="11"/>
      <c r="AG578" s="11"/>
      <c r="AH578" s="11"/>
      <c r="AI578" s="11"/>
    </row>
    <row r="579" spans="1:35" ht="14.1">
      <c r="A579" s="11"/>
      <c r="B579" s="11"/>
      <c r="C579" s="11"/>
      <c r="D579" s="11"/>
      <c r="E579" s="66"/>
      <c r="F579" s="11"/>
      <c r="G579" s="11"/>
      <c r="H579" s="11"/>
      <c r="I579" s="12"/>
      <c r="J579" s="12"/>
      <c r="K579" s="12"/>
      <c r="L579" s="12"/>
      <c r="M579" s="12"/>
      <c r="N579" s="12"/>
      <c r="O579" s="12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65"/>
      <c r="AA579" s="11"/>
      <c r="AB579" s="11"/>
      <c r="AC579" s="11"/>
      <c r="AD579" s="11"/>
      <c r="AE579" s="11"/>
      <c r="AF579" s="11"/>
      <c r="AG579" s="11"/>
      <c r="AH579" s="11"/>
      <c r="AI579" s="11"/>
    </row>
    <row r="580" spans="1:35" ht="14.1">
      <c r="A580" s="11"/>
      <c r="B580" s="11"/>
      <c r="C580" s="11"/>
      <c r="D580" s="11"/>
      <c r="E580" s="66"/>
      <c r="F580" s="11"/>
      <c r="G580" s="11"/>
      <c r="H580" s="11"/>
      <c r="I580" s="12"/>
      <c r="J580" s="12"/>
      <c r="K580" s="12"/>
      <c r="L580" s="12"/>
      <c r="M580" s="12"/>
      <c r="N580" s="12"/>
      <c r="O580" s="12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65"/>
      <c r="AA580" s="11"/>
      <c r="AB580" s="11"/>
      <c r="AC580" s="11"/>
      <c r="AD580" s="11"/>
      <c r="AE580" s="11"/>
      <c r="AF580" s="11"/>
      <c r="AG580" s="11"/>
      <c r="AH580" s="11"/>
      <c r="AI580" s="11"/>
    </row>
    <row r="581" spans="1:35" ht="14.1">
      <c r="A581" s="11"/>
      <c r="B581" s="11"/>
      <c r="C581" s="11"/>
      <c r="D581" s="11"/>
      <c r="E581" s="66"/>
      <c r="F581" s="11"/>
      <c r="G581" s="11"/>
      <c r="H581" s="11"/>
      <c r="I581" s="12"/>
      <c r="J581" s="12"/>
      <c r="K581" s="12"/>
      <c r="L581" s="12"/>
      <c r="M581" s="12"/>
      <c r="N581" s="12"/>
      <c r="O581" s="12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65"/>
      <c r="AA581" s="11"/>
      <c r="AB581" s="11"/>
      <c r="AC581" s="11"/>
      <c r="AD581" s="11"/>
      <c r="AE581" s="11"/>
      <c r="AF581" s="11"/>
      <c r="AG581" s="11"/>
      <c r="AH581" s="11"/>
      <c r="AI581" s="11"/>
    </row>
    <row r="582" spans="1:35" ht="14.1">
      <c r="A582" s="11"/>
      <c r="B582" s="11"/>
      <c r="C582" s="11"/>
      <c r="D582" s="11"/>
      <c r="E582" s="66"/>
      <c r="F582" s="11"/>
      <c r="G582" s="11"/>
      <c r="H582" s="11"/>
      <c r="I582" s="12"/>
      <c r="J582" s="12"/>
      <c r="K582" s="12"/>
      <c r="L582" s="12"/>
      <c r="M582" s="12"/>
      <c r="N582" s="12"/>
      <c r="O582" s="12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65"/>
      <c r="AA582" s="11"/>
      <c r="AB582" s="11"/>
      <c r="AC582" s="11"/>
      <c r="AD582" s="11"/>
      <c r="AE582" s="11"/>
      <c r="AF582" s="11"/>
      <c r="AG582" s="11"/>
      <c r="AH582" s="11"/>
      <c r="AI582" s="11"/>
    </row>
    <row r="583" spans="1:35" ht="14.1">
      <c r="A583" s="11"/>
      <c r="B583" s="11"/>
      <c r="C583" s="11"/>
      <c r="D583" s="11"/>
      <c r="E583" s="66"/>
      <c r="F583" s="11"/>
      <c r="G583" s="11"/>
      <c r="H583" s="11"/>
      <c r="I583" s="12"/>
      <c r="J583" s="12"/>
      <c r="K583" s="12"/>
      <c r="L583" s="12"/>
      <c r="M583" s="12"/>
      <c r="N583" s="12"/>
      <c r="O583" s="12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65"/>
      <c r="AA583" s="11"/>
      <c r="AB583" s="11"/>
      <c r="AC583" s="11"/>
      <c r="AD583" s="11"/>
      <c r="AE583" s="11"/>
      <c r="AF583" s="11"/>
      <c r="AG583" s="11"/>
      <c r="AH583" s="11"/>
      <c r="AI583" s="11"/>
    </row>
    <row r="584" spans="1:35" ht="14.1">
      <c r="A584" s="11"/>
      <c r="B584" s="11"/>
      <c r="C584" s="11"/>
      <c r="D584" s="11"/>
      <c r="E584" s="66"/>
      <c r="F584" s="11"/>
      <c r="G584" s="11"/>
      <c r="H584" s="11"/>
      <c r="I584" s="12"/>
      <c r="J584" s="12"/>
      <c r="K584" s="12"/>
      <c r="L584" s="12"/>
      <c r="M584" s="12"/>
      <c r="N584" s="12"/>
      <c r="O584" s="12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65"/>
      <c r="AA584" s="11"/>
      <c r="AB584" s="11"/>
      <c r="AC584" s="11"/>
      <c r="AD584" s="11"/>
      <c r="AE584" s="11"/>
      <c r="AF584" s="11"/>
      <c r="AG584" s="11"/>
      <c r="AH584" s="11"/>
      <c r="AI584" s="11"/>
    </row>
    <row r="585" spans="1:35" ht="14.1">
      <c r="A585" s="11"/>
      <c r="B585" s="11"/>
      <c r="C585" s="11"/>
      <c r="D585" s="11"/>
      <c r="E585" s="66"/>
      <c r="F585" s="11"/>
      <c r="G585" s="11"/>
      <c r="H585" s="11"/>
      <c r="I585" s="12"/>
      <c r="J585" s="12"/>
      <c r="K585" s="12"/>
      <c r="L585" s="12"/>
      <c r="M585" s="12"/>
      <c r="N585" s="12"/>
      <c r="O585" s="12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65"/>
      <c r="AA585" s="11"/>
      <c r="AB585" s="11"/>
      <c r="AC585" s="11"/>
      <c r="AD585" s="11"/>
      <c r="AE585" s="11"/>
      <c r="AF585" s="11"/>
      <c r="AG585" s="11"/>
      <c r="AH585" s="11"/>
      <c r="AI585" s="11"/>
    </row>
    <row r="586" spans="1:35" ht="14.1">
      <c r="A586" s="11"/>
      <c r="B586" s="11"/>
      <c r="C586" s="11"/>
      <c r="D586" s="11"/>
      <c r="E586" s="66"/>
      <c r="F586" s="11"/>
      <c r="G586" s="11"/>
      <c r="H586" s="11"/>
      <c r="I586" s="12"/>
      <c r="J586" s="12"/>
      <c r="K586" s="12"/>
      <c r="L586" s="12"/>
      <c r="M586" s="12"/>
      <c r="N586" s="12"/>
      <c r="O586" s="12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65"/>
      <c r="AA586" s="11"/>
      <c r="AB586" s="11"/>
      <c r="AC586" s="11"/>
      <c r="AD586" s="11"/>
      <c r="AE586" s="11"/>
      <c r="AF586" s="11"/>
      <c r="AG586" s="11"/>
      <c r="AH586" s="11"/>
      <c r="AI586" s="11"/>
    </row>
    <row r="587" spans="1:35" ht="14.1">
      <c r="A587" s="11"/>
      <c r="B587" s="11"/>
      <c r="C587" s="11"/>
      <c r="D587" s="11"/>
      <c r="E587" s="66"/>
      <c r="F587" s="11"/>
      <c r="G587" s="11"/>
      <c r="H587" s="11"/>
      <c r="I587" s="12"/>
      <c r="J587" s="12"/>
      <c r="K587" s="12"/>
      <c r="L587" s="12"/>
      <c r="M587" s="12"/>
      <c r="N587" s="12"/>
      <c r="O587" s="12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65"/>
      <c r="AA587" s="11"/>
      <c r="AB587" s="11"/>
      <c r="AC587" s="11"/>
      <c r="AD587" s="11"/>
      <c r="AE587" s="11"/>
      <c r="AF587" s="11"/>
      <c r="AG587" s="11"/>
      <c r="AH587" s="11"/>
      <c r="AI587" s="11"/>
    </row>
    <row r="588" spans="1:35" ht="14.1">
      <c r="A588" s="11"/>
      <c r="B588" s="11"/>
      <c r="C588" s="11"/>
      <c r="D588" s="11"/>
      <c r="E588" s="66"/>
      <c r="F588" s="11"/>
      <c r="G588" s="11"/>
      <c r="H588" s="11"/>
      <c r="I588" s="12"/>
      <c r="J588" s="12"/>
      <c r="K588" s="12"/>
      <c r="L588" s="12"/>
      <c r="M588" s="12"/>
      <c r="N588" s="12"/>
      <c r="O588" s="12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65"/>
      <c r="AA588" s="11"/>
      <c r="AB588" s="11"/>
      <c r="AC588" s="11"/>
      <c r="AD588" s="11"/>
      <c r="AE588" s="11"/>
      <c r="AF588" s="11"/>
      <c r="AG588" s="11"/>
      <c r="AH588" s="11"/>
      <c r="AI588" s="11"/>
    </row>
    <row r="589" spans="1:35" ht="14.1">
      <c r="A589" s="11"/>
      <c r="B589" s="11"/>
      <c r="C589" s="11"/>
      <c r="D589" s="11"/>
      <c r="E589" s="66"/>
      <c r="F589" s="11"/>
      <c r="G589" s="11"/>
      <c r="H589" s="11"/>
      <c r="I589" s="12"/>
      <c r="J589" s="12"/>
      <c r="K589" s="12"/>
      <c r="L589" s="12"/>
      <c r="M589" s="12"/>
      <c r="N589" s="12"/>
      <c r="O589" s="12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65"/>
      <c r="AA589" s="11"/>
      <c r="AB589" s="11"/>
      <c r="AC589" s="11"/>
      <c r="AD589" s="11"/>
      <c r="AE589" s="11"/>
      <c r="AF589" s="11"/>
      <c r="AG589" s="11"/>
      <c r="AH589" s="11"/>
      <c r="AI589" s="11"/>
    </row>
    <row r="590" spans="1:35" ht="14.1">
      <c r="A590" s="11"/>
      <c r="B590" s="11"/>
      <c r="C590" s="11"/>
      <c r="D590" s="11"/>
      <c r="E590" s="66"/>
      <c r="F590" s="11"/>
      <c r="G590" s="11"/>
      <c r="H590" s="11"/>
      <c r="I590" s="12"/>
      <c r="J590" s="12"/>
      <c r="K590" s="12"/>
      <c r="L590" s="12"/>
      <c r="M590" s="12"/>
      <c r="N590" s="12"/>
      <c r="O590" s="12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65"/>
      <c r="AA590" s="11"/>
      <c r="AB590" s="11"/>
      <c r="AC590" s="11"/>
      <c r="AD590" s="11"/>
      <c r="AE590" s="11"/>
      <c r="AF590" s="11"/>
      <c r="AG590" s="11"/>
      <c r="AH590" s="11"/>
      <c r="AI590" s="11"/>
    </row>
    <row r="591" spans="1:35" ht="14.1">
      <c r="A591" s="11"/>
      <c r="B591" s="11"/>
      <c r="C591" s="11"/>
      <c r="D591" s="11"/>
      <c r="E591" s="66"/>
      <c r="F591" s="11"/>
      <c r="G591" s="11"/>
      <c r="H591" s="11"/>
      <c r="I591" s="12"/>
      <c r="J591" s="12"/>
      <c r="K591" s="12"/>
      <c r="L591" s="12"/>
      <c r="M591" s="12"/>
      <c r="N591" s="12"/>
      <c r="O591" s="12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65"/>
      <c r="AA591" s="11"/>
      <c r="AB591" s="11"/>
      <c r="AC591" s="11"/>
      <c r="AD591" s="11"/>
      <c r="AE591" s="11"/>
      <c r="AF591" s="11"/>
      <c r="AG591" s="11"/>
      <c r="AH591" s="11"/>
      <c r="AI591" s="11"/>
    </row>
    <row r="592" spans="1:35" ht="14.1">
      <c r="A592" s="11"/>
      <c r="B592" s="11"/>
      <c r="C592" s="11"/>
      <c r="D592" s="11"/>
      <c r="E592" s="66"/>
      <c r="F592" s="11"/>
      <c r="G592" s="11"/>
      <c r="H592" s="11"/>
      <c r="I592" s="12"/>
      <c r="J592" s="12"/>
      <c r="K592" s="12"/>
      <c r="L592" s="12"/>
      <c r="M592" s="12"/>
      <c r="N592" s="12"/>
      <c r="O592" s="12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65"/>
      <c r="AA592" s="11"/>
      <c r="AB592" s="11"/>
      <c r="AC592" s="11"/>
      <c r="AD592" s="11"/>
      <c r="AE592" s="11"/>
      <c r="AF592" s="11"/>
      <c r="AG592" s="11"/>
      <c r="AH592" s="11"/>
      <c r="AI592" s="11"/>
    </row>
    <row r="593" spans="1:35" ht="14.1">
      <c r="A593" s="11"/>
      <c r="B593" s="11"/>
      <c r="C593" s="11"/>
      <c r="D593" s="11"/>
      <c r="E593" s="66"/>
      <c r="F593" s="11"/>
      <c r="G593" s="11"/>
      <c r="H593" s="11"/>
      <c r="I593" s="12"/>
      <c r="J593" s="12"/>
      <c r="K593" s="12"/>
      <c r="L593" s="12"/>
      <c r="M593" s="12"/>
      <c r="N593" s="12"/>
      <c r="O593" s="12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65"/>
      <c r="AA593" s="11"/>
      <c r="AB593" s="11"/>
      <c r="AC593" s="11"/>
      <c r="AD593" s="11"/>
      <c r="AE593" s="11"/>
      <c r="AF593" s="11"/>
      <c r="AG593" s="11"/>
      <c r="AH593" s="11"/>
      <c r="AI593" s="11"/>
    </row>
    <row r="594" spans="1:35" ht="14.1">
      <c r="A594" s="11"/>
      <c r="B594" s="11"/>
      <c r="C594" s="11"/>
      <c r="D594" s="11"/>
      <c r="E594" s="66"/>
      <c r="F594" s="11"/>
      <c r="G594" s="11"/>
      <c r="H594" s="11"/>
      <c r="I594" s="12"/>
      <c r="J594" s="12"/>
      <c r="K594" s="12"/>
      <c r="L594" s="12"/>
      <c r="M594" s="12"/>
      <c r="N594" s="12"/>
      <c r="O594" s="12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65"/>
      <c r="AA594" s="11"/>
      <c r="AB594" s="11"/>
      <c r="AC594" s="11"/>
      <c r="AD594" s="11"/>
      <c r="AE594" s="11"/>
      <c r="AF594" s="11"/>
      <c r="AG594" s="11"/>
      <c r="AH594" s="11"/>
      <c r="AI594" s="11"/>
    </row>
    <row r="595" spans="1:35" ht="14.1">
      <c r="A595" s="11"/>
      <c r="B595" s="11"/>
      <c r="C595" s="11"/>
      <c r="D595" s="11"/>
      <c r="E595" s="66"/>
      <c r="F595" s="11"/>
      <c r="G595" s="11"/>
      <c r="H595" s="11"/>
      <c r="I595" s="12"/>
      <c r="J595" s="12"/>
      <c r="K595" s="12"/>
      <c r="L595" s="12"/>
      <c r="M595" s="12"/>
      <c r="N595" s="12"/>
      <c r="O595" s="12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65"/>
      <c r="AA595" s="11"/>
      <c r="AB595" s="11"/>
      <c r="AC595" s="11"/>
      <c r="AD595" s="11"/>
      <c r="AE595" s="11"/>
      <c r="AF595" s="11"/>
      <c r="AG595" s="11"/>
      <c r="AH595" s="11"/>
      <c r="AI595" s="11"/>
    </row>
    <row r="596" spans="1:35" ht="14.1">
      <c r="A596" s="11"/>
      <c r="B596" s="11"/>
      <c r="C596" s="11"/>
      <c r="D596" s="11"/>
      <c r="E596" s="66"/>
      <c r="F596" s="11"/>
      <c r="G596" s="11"/>
      <c r="H596" s="11"/>
      <c r="I596" s="12"/>
      <c r="J596" s="12"/>
      <c r="K596" s="12"/>
      <c r="L596" s="12"/>
      <c r="M596" s="12"/>
      <c r="N596" s="12"/>
      <c r="O596" s="12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65"/>
      <c r="AA596" s="11"/>
      <c r="AB596" s="11"/>
      <c r="AC596" s="11"/>
      <c r="AD596" s="11"/>
      <c r="AE596" s="11"/>
      <c r="AF596" s="11"/>
      <c r="AG596" s="11"/>
      <c r="AH596" s="11"/>
      <c r="AI596" s="11"/>
    </row>
    <row r="597" spans="1:35" ht="14.1">
      <c r="A597" s="11"/>
      <c r="B597" s="11"/>
      <c r="C597" s="11"/>
      <c r="D597" s="11"/>
      <c r="E597" s="66"/>
      <c r="F597" s="11"/>
      <c r="G597" s="11"/>
      <c r="H597" s="11"/>
      <c r="I597" s="12"/>
      <c r="J597" s="12"/>
      <c r="K597" s="12"/>
      <c r="L597" s="12"/>
      <c r="M597" s="12"/>
      <c r="N597" s="12"/>
      <c r="O597" s="12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65"/>
      <c r="AA597" s="11"/>
      <c r="AB597" s="11"/>
      <c r="AC597" s="11"/>
      <c r="AD597" s="11"/>
      <c r="AE597" s="11"/>
      <c r="AF597" s="11"/>
      <c r="AG597" s="11"/>
      <c r="AH597" s="11"/>
      <c r="AI597" s="11"/>
    </row>
    <row r="598" spans="1:35" ht="14.1">
      <c r="A598" s="11"/>
      <c r="B598" s="11"/>
      <c r="C598" s="11"/>
      <c r="D598" s="11"/>
      <c r="E598" s="66"/>
      <c r="F598" s="11"/>
      <c r="G598" s="11"/>
      <c r="H598" s="11"/>
      <c r="I598" s="12"/>
      <c r="J598" s="12"/>
      <c r="K598" s="12"/>
      <c r="L598" s="12"/>
      <c r="M598" s="12"/>
      <c r="N598" s="12"/>
      <c r="O598" s="12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65"/>
      <c r="AA598" s="11"/>
      <c r="AB598" s="11"/>
      <c r="AC598" s="11"/>
      <c r="AD598" s="11"/>
      <c r="AE598" s="11"/>
      <c r="AF598" s="11"/>
      <c r="AG598" s="11"/>
      <c r="AH598" s="11"/>
      <c r="AI598" s="11"/>
    </row>
    <row r="599" spans="1:35" ht="14.1">
      <c r="A599" s="11"/>
      <c r="B599" s="11"/>
      <c r="C599" s="11"/>
      <c r="D599" s="11"/>
      <c r="E599" s="66"/>
      <c r="F599" s="11"/>
      <c r="G599" s="11"/>
      <c r="H599" s="11"/>
      <c r="I599" s="12"/>
      <c r="J599" s="12"/>
      <c r="K599" s="12"/>
      <c r="L599" s="12"/>
      <c r="M599" s="12"/>
      <c r="N599" s="12"/>
      <c r="O599" s="12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65"/>
      <c r="AA599" s="11"/>
      <c r="AB599" s="11"/>
      <c r="AC599" s="11"/>
      <c r="AD599" s="11"/>
      <c r="AE599" s="11"/>
      <c r="AF599" s="11"/>
      <c r="AG599" s="11"/>
      <c r="AH599" s="11"/>
      <c r="AI599" s="11"/>
    </row>
    <row r="600" spans="1:35" ht="14.1">
      <c r="A600" s="11"/>
      <c r="B600" s="11"/>
      <c r="C600" s="11"/>
      <c r="D600" s="11"/>
      <c r="E600" s="66"/>
      <c r="F600" s="11"/>
      <c r="G600" s="11"/>
      <c r="H600" s="11"/>
      <c r="I600" s="12"/>
      <c r="J600" s="12"/>
      <c r="K600" s="12"/>
      <c r="L600" s="12"/>
      <c r="M600" s="12"/>
      <c r="N600" s="12"/>
      <c r="O600" s="12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65"/>
      <c r="AA600" s="11"/>
      <c r="AB600" s="11"/>
      <c r="AC600" s="11"/>
      <c r="AD600" s="11"/>
      <c r="AE600" s="11"/>
      <c r="AF600" s="11"/>
      <c r="AG600" s="11"/>
      <c r="AH600" s="11"/>
      <c r="AI600" s="11"/>
    </row>
    <row r="601" spans="1:35" ht="14.1">
      <c r="A601" s="11"/>
      <c r="B601" s="11"/>
      <c r="C601" s="11"/>
      <c r="D601" s="11"/>
      <c r="E601" s="66"/>
      <c r="F601" s="11"/>
      <c r="G601" s="11"/>
      <c r="H601" s="11"/>
      <c r="I601" s="12"/>
      <c r="J601" s="12"/>
      <c r="K601" s="12"/>
      <c r="L601" s="12"/>
      <c r="M601" s="12"/>
      <c r="N601" s="12"/>
      <c r="O601" s="12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65"/>
      <c r="AA601" s="11"/>
      <c r="AB601" s="11"/>
      <c r="AC601" s="11"/>
      <c r="AD601" s="11"/>
      <c r="AE601" s="11"/>
      <c r="AF601" s="11"/>
      <c r="AG601" s="11"/>
      <c r="AH601" s="11"/>
      <c r="AI601" s="11"/>
    </row>
    <row r="602" spans="1:35" ht="14.1">
      <c r="A602" s="11"/>
      <c r="B602" s="11"/>
      <c r="C602" s="11"/>
      <c r="D602" s="11"/>
      <c r="E602" s="66"/>
      <c r="F602" s="11"/>
      <c r="G602" s="11"/>
      <c r="H602" s="11"/>
      <c r="I602" s="12"/>
      <c r="J602" s="12"/>
      <c r="K602" s="12"/>
      <c r="L602" s="12"/>
      <c r="M602" s="12"/>
      <c r="N602" s="12"/>
      <c r="O602" s="12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65"/>
      <c r="AA602" s="11"/>
      <c r="AB602" s="11"/>
      <c r="AC602" s="11"/>
      <c r="AD602" s="11"/>
      <c r="AE602" s="11"/>
      <c r="AF602" s="11"/>
      <c r="AG602" s="11"/>
      <c r="AH602" s="11"/>
      <c r="AI602" s="11"/>
    </row>
    <row r="603" spans="1:35" ht="14.1">
      <c r="A603" s="11"/>
      <c r="B603" s="11"/>
      <c r="C603" s="11"/>
      <c r="D603" s="11"/>
      <c r="E603" s="66"/>
      <c r="F603" s="11"/>
      <c r="G603" s="11"/>
      <c r="H603" s="11"/>
      <c r="I603" s="12"/>
      <c r="J603" s="12"/>
      <c r="K603" s="12"/>
      <c r="L603" s="12"/>
      <c r="M603" s="12"/>
      <c r="N603" s="12"/>
      <c r="O603" s="12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65"/>
      <c r="AA603" s="11"/>
      <c r="AB603" s="11"/>
      <c r="AC603" s="11"/>
      <c r="AD603" s="11"/>
      <c r="AE603" s="11"/>
      <c r="AF603" s="11"/>
      <c r="AG603" s="11"/>
      <c r="AH603" s="11"/>
      <c r="AI603" s="11"/>
    </row>
    <row r="604" spans="1:35" ht="14.1">
      <c r="A604" s="11"/>
      <c r="B604" s="11"/>
      <c r="C604" s="11"/>
      <c r="D604" s="11"/>
      <c r="E604" s="66"/>
      <c r="F604" s="11"/>
      <c r="G604" s="11"/>
      <c r="H604" s="11"/>
      <c r="I604" s="12"/>
      <c r="J604" s="12"/>
      <c r="K604" s="12"/>
      <c r="L604" s="12"/>
      <c r="M604" s="12"/>
      <c r="N604" s="12"/>
      <c r="O604" s="12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65"/>
      <c r="AA604" s="11"/>
      <c r="AB604" s="11"/>
      <c r="AC604" s="11"/>
      <c r="AD604" s="11"/>
      <c r="AE604" s="11"/>
      <c r="AF604" s="11"/>
      <c r="AG604" s="11"/>
      <c r="AH604" s="11"/>
      <c r="AI604" s="11"/>
    </row>
    <row r="605" spans="1:35" ht="14.1">
      <c r="A605" s="11"/>
      <c r="B605" s="11"/>
      <c r="C605" s="11"/>
      <c r="D605" s="11"/>
      <c r="E605" s="66"/>
      <c r="F605" s="11"/>
      <c r="G605" s="11"/>
      <c r="H605" s="11"/>
      <c r="I605" s="12"/>
      <c r="J605" s="12"/>
      <c r="K605" s="12"/>
      <c r="L605" s="12"/>
      <c r="M605" s="12"/>
      <c r="N605" s="12"/>
      <c r="O605" s="12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65"/>
      <c r="AA605" s="11"/>
      <c r="AB605" s="11"/>
      <c r="AC605" s="11"/>
      <c r="AD605" s="11"/>
      <c r="AE605" s="11"/>
      <c r="AF605" s="11"/>
      <c r="AG605" s="11"/>
      <c r="AH605" s="11"/>
      <c r="AI605" s="11"/>
    </row>
    <row r="606" spans="1:35" ht="14.1">
      <c r="A606" s="11"/>
      <c r="B606" s="11"/>
      <c r="C606" s="11"/>
      <c r="D606" s="11"/>
      <c r="E606" s="66"/>
      <c r="F606" s="11"/>
      <c r="G606" s="11"/>
      <c r="H606" s="11"/>
      <c r="I606" s="12"/>
      <c r="J606" s="12"/>
      <c r="K606" s="12"/>
      <c r="L606" s="12"/>
      <c r="M606" s="12"/>
      <c r="N606" s="12"/>
      <c r="O606" s="12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65"/>
      <c r="AA606" s="11"/>
      <c r="AB606" s="11"/>
      <c r="AC606" s="11"/>
      <c r="AD606" s="11"/>
      <c r="AE606" s="11"/>
      <c r="AF606" s="11"/>
      <c r="AG606" s="11"/>
      <c r="AH606" s="11"/>
      <c r="AI606" s="11"/>
    </row>
    <row r="607" spans="1:35" ht="14.1">
      <c r="A607" s="11"/>
      <c r="B607" s="11"/>
      <c r="C607" s="11"/>
      <c r="D607" s="11"/>
      <c r="E607" s="66"/>
      <c r="F607" s="11"/>
      <c r="G607" s="11"/>
      <c r="H607" s="11"/>
      <c r="I607" s="12"/>
      <c r="J607" s="12"/>
      <c r="K607" s="12"/>
      <c r="L607" s="12"/>
      <c r="M607" s="12"/>
      <c r="N607" s="12"/>
      <c r="O607" s="12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65"/>
      <c r="AA607" s="11"/>
      <c r="AB607" s="11"/>
      <c r="AC607" s="11"/>
      <c r="AD607" s="11"/>
      <c r="AE607" s="11"/>
      <c r="AF607" s="11"/>
      <c r="AG607" s="11"/>
      <c r="AH607" s="11"/>
      <c r="AI607" s="11"/>
    </row>
    <row r="608" spans="1:35" ht="14.1">
      <c r="A608" s="11"/>
      <c r="B608" s="11"/>
      <c r="C608" s="11"/>
      <c r="D608" s="11"/>
      <c r="E608" s="66"/>
      <c r="F608" s="11"/>
      <c r="G608" s="11"/>
      <c r="H608" s="11"/>
      <c r="I608" s="12"/>
      <c r="J608" s="12"/>
      <c r="K608" s="12"/>
      <c r="L608" s="12"/>
      <c r="M608" s="12"/>
      <c r="N608" s="12"/>
      <c r="O608" s="12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65"/>
      <c r="AA608" s="11"/>
      <c r="AB608" s="11"/>
      <c r="AC608" s="11"/>
      <c r="AD608" s="11"/>
      <c r="AE608" s="11"/>
      <c r="AF608" s="11"/>
      <c r="AG608" s="11"/>
      <c r="AH608" s="11"/>
      <c r="AI608" s="11"/>
    </row>
    <row r="609" spans="1:35" ht="14.1">
      <c r="A609" s="11"/>
      <c r="B609" s="11"/>
      <c r="C609" s="11"/>
      <c r="D609" s="11"/>
      <c r="E609" s="66"/>
      <c r="F609" s="11"/>
      <c r="G609" s="11"/>
      <c r="H609" s="11"/>
      <c r="I609" s="12"/>
      <c r="J609" s="12"/>
      <c r="K609" s="12"/>
      <c r="L609" s="12"/>
      <c r="M609" s="12"/>
      <c r="N609" s="12"/>
      <c r="O609" s="12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65"/>
      <c r="AA609" s="11"/>
      <c r="AB609" s="11"/>
      <c r="AC609" s="11"/>
      <c r="AD609" s="11"/>
      <c r="AE609" s="11"/>
      <c r="AF609" s="11"/>
      <c r="AG609" s="11"/>
      <c r="AH609" s="11"/>
      <c r="AI609" s="11"/>
    </row>
    <row r="610" spans="1:35" ht="14.1">
      <c r="A610" s="11"/>
      <c r="B610" s="11"/>
      <c r="C610" s="11"/>
      <c r="D610" s="11"/>
      <c r="E610" s="66"/>
      <c r="F610" s="11"/>
      <c r="G610" s="11"/>
      <c r="H610" s="11"/>
      <c r="I610" s="12"/>
      <c r="J610" s="12"/>
      <c r="K610" s="12"/>
      <c r="L610" s="12"/>
      <c r="M610" s="12"/>
      <c r="N610" s="12"/>
      <c r="O610" s="12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65"/>
      <c r="AA610" s="11"/>
      <c r="AB610" s="11"/>
      <c r="AC610" s="11"/>
      <c r="AD610" s="11"/>
      <c r="AE610" s="11"/>
      <c r="AF610" s="11"/>
      <c r="AG610" s="11"/>
      <c r="AH610" s="11"/>
      <c r="AI610" s="11"/>
    </row>
    <row r="611" spans="1:35" ht="14.1">
      <c r="A611" s="11"/>
      <c r="B611" s="11"/>
      <c r="C611" s="11"/>
      <c r="D611" s="11"/>
      <c r="E611" s="66"/>
      <c r="F611" s="11"/>
      <c r="G611" s="11"/>
      <c r="H611" s="11"/>
      <c r="I611" s="12"/>
      <c r="J611" s="12"/>
      <c r="K611" s="12"/>
      <c r="L611" s="12"/>
      <c r="M611" s="12"/>
      <c r="N611" s="12"/>
      <c r="O611" s="12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65"/>
      <c r="AA611" s="11"/>
      <c r="AB611" s="11"/>
      <c r="AC611" s="11"/>
      <c r="AD611" s="11"/>
      <c r="AE611" s="11"/>
      <c r="AF611" s="11"/>
      <c r="AG611" s="11"/>
      <c r="AH611" s="11"/>
      <c r="AI611" s="11"/>
    </row>
    <row r="612" spans="1:35" ht="14.1">
      <c r="A612" s="11"/>
      <c r="B612" s="11"/>
      <c r="C612" s="11"/>
      <c r="D612" s="11"/>
      <c r="E612" s="66"/>
      <c r="F612" s="11"/>
      <c r="G612" s="11"/>
      <c r="H612" s="11"/>
      <c r="I612" s="12"/>
      <c r="J612" s="12"/>
      <c r="K612" s="12"/>
      <c r="L612" s="12"/>
      <c r="M612" s="12"/>
      <c r="N612" s="12"/>
      <c r="O612" s="12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65"/>
      <c r="AA612" s="11"/>
      <c r="AB612" s="11"/>
      <c r="AC612" s="11"/>
      <c r="AD612" s="11"/>
      <c r="AE612" s="11"/>
      <c r="AF612" s="11"/>
      <c r="AG612" s="11"/>
      <c r="AH612" s="11"/>
      <c r="AI612" s="11"/>
    </row>
    <row r="613" spans="1:35" ht="14.1">
      <c r="A613" s="11"/>
      <c r="B613" s="11"/>
      <c r="C613" s="11"/>
      <c r="D613" s="11"/>
      <c r="E613" s="66"/>
      <c r="F613" s="11"/>
      <c r="G613" s="11"/>
      <c r="H613" s="11"/>
      <c r="I613" s="12"/>
      <c r="J613" s="12"/>
      <c r="K613" s="12"/>
      <c r="L613" s="12"/>
      <c r="M613" s="12"/>
      <c r="N613" s="12"/>
      <c r="O613" s="12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65"/>
      <c r="AA613" s="11"/>
      <c r="AB613" s="11"/>
      <c r="AC613" s="11"/>
      <c r="AD613" s="11"/>
      <c r="AE613" s="11"/>
      <c r="AF613" s="11"/>
      <c r="AG613" s="11"/>
      <c r="AH613" s="11"/>
      <c r="AI613" s="11"/>
    </row>
    <row r="614" spans="1:35" ht="14.1">
      <c r="A614" s="11"/>
      <c r="B614" s="11"/>
      <c r="C614" s="11"/>
      <c r="D614" s="11"/>
      <c r="E614" s="66"/>
      <c r="F614" s="11"/>
      <c r="G614" s="11"/>
      <c r="H614" s="11"/>
      <c r="I614" s="12"/>
      <c r="J614" s="12"/>
      <c r="K614" s="12"/>
      <c r="L614" s="12"/>
      <c r="M614" s="12"/>
      <c r="N614" s="12"/>
      <c r="O614" s="12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65"/>
      <c r="AA614" s="11"/>
      <c r="AB614" s="11"/>
      <c r="AC614" s="11"/>
      <c r="AD614" s="11"/>
      <c r="AE614" s="11"/>
      <c r="AF614" s="11"/>
      <c r="AG614" s="11"/>
      <c r="AH614" s="11"/>
      <c r="AI614" s="11"/>
    </row>
    <row r="615" spans="1:35" ht="14.1">
      <c r="A615" s="11"/>
      <c r="B615" s="11"/>
      <c r="C615" s="11"/>
      <c r="D615" s="11"/>
      <c r="E615" s="66"/>
      <c r="F615" s="11"/>
      <c r="G615" s="11"/>
      <c r="H615" s="11"/>
      <c r="I615" s="12"/>
      <c r="J615" s="12"/>
      <c r="K615" s="12"/>
      <c r="L615" s="12"/>
      <c r="M615" s="12"/>
      <c r="N615" s="12"/>
      <c r="O615" s="12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65"/>
      <c r="AA615" s="11"/>
      <c r="AB615" s="11"/>
      <c r="AC615" s="11"/>
      <c r="AD615" s="11"/>
      <c r="AE615" s="11"/>
      <c r="AF615" s="11"/>
      <c r="AG615" s="11"/>
      <c r="AH615" s="11"/>
      <c r="AI615" s="11"/>
    </row>
    <row r="616" spans="1:35" ht="14.1">
      <c r="A616" s="11"/>
      <c r="B616" s="11"/>
      <c r="C616" s="11"/>
      <c r="D616" s="11"/>
      <c r="E616" s="66"/>
      <c r="F616" s="11"/>
      <c r="G616" s="11"/>
      <c r="H616" s="11"/>
      <c r="I616" s="12"/>
      <c r="J616" s="12"/>
      <c r="K616" s="12"/>
      <c r="L616" s="12"/>
      <c r="M616" s="12"/>
      <c r="N616" s="12"/>
      <c r="O616" s="12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65"/>
      <c r="AA616" s="11"/>
      <c r="AB616" s="11"/>
      <c r="AC616" s="11"/>
      <c r="AD616" s="11"/>
      <c r="AE616" s="11"/>
      <c r="AF616" s="11"/>
      <c r="AG616" s="11"/>
      <c r="AH616" s="11"/>
      <c r="AI616" s="11"/>
    </row>
    <row r="617" spans="1:35" ht="14.1">
      <c r="A617" s="11"/>
      <c r="B617" s="11"/>
      <c r="C617" s="11"/>
      <c r="D617" s="11"/>
      <c r="E617" s="66"/>
      <c r="F617" s="11"/>
      <c r="G617" s="11"/>
      <c r="H617" s="11"/>
      <c r="I617" s="12"/>
      <c r="J617" s="12"/>
      <c r="K617" s="12"/>
      <c r="L617" s="12"/>
      <c r="M617" s="12"/>
      <c r="N617" s="12"/>
      <c r="O617" s="12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65"/>
      <c r="AA617" s="11"/>
      <c r="AB617" s="11"/>
      <c r="AC617" s="11"/>
      <c r="AD617" s="11"/>
      <c r="AE617" s="11"/>
      <c r="AF617" s="11"/>
      <c r="AG617" s="11"/>
      <c r="AH617" s="11"/>
      <c r="AI617" s="11"/>
    </row>
    <row r="618" spans="1:35" ht="14.1">
      <c r="A618" s="11"/>
      <c r="B618" s="11"/>
      <c r="C618" s="11"/>
      <c r="D618" s="11"/>
      <c r="E618" s="66"/>
      <c r="F618" s="11"/>
      <c r="G618" s="11"/>
      <c r="H618" s="11"/>
      <c r="I618" s="12"/>
      <c r="J618" s="12"/>
      <c r="K618" s="12"/>
      <c r="L618" s="12"/>
      <c r="M618" s="12"/>
      <c r="N618" s="12"/>
      <c r="O618" s="12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65"/>
      <c r="AA618" s="11"/>
      <c r="AB618" s="11"/>
      <c r="AC618" s="11"/>
      <c r="AD618" s="11"/>
      <c r="AE618" s="11"/>
      <c r="AF618" s="11"/>
      <c r="AG618" s="11"/>
      <c r="AH618" s="11"/>
      <c r="AI618" s="11"/>
    </row>
    <row r="619" spans="1:35" ht="14.1">
      <c r="A619" s="11"/>
      <c r="B619" s="11"/>
      <c r="C619" s="11"/>
      <c r="D619" s="11"/>
      <c r="E619" s="66"/>
      <c r="F619" s="11"/>
      <c r="G619" s="11"/>
      <c r="H619" s="11"/>
      <c r="I619" s="12"/>
      <c r="J619" s="12"/>
      <c r="K619" s="12"/>
      <c r="L619" s="12"/>
      <c r="M619" s="12"/>
      <c r="N619" s="12"/>
      <c r="O619" s="12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65"/>
      <c r="AA619" s="11"/>
      <c r="AB619" s="11"/>
      <c r="AC619" s="11"/>
      <c r="AD619" s="11"/>
      <c r="AE619" s="11"/>
      <c r="AF619" s="11"/>
      <c r="AG619" s="11"/>
      <c r="AH619" s="11"/>
      <c r="AI619" s="11"/>
    </row>
    <row r="620" spans="1:35" ht="14.1">
      <c r="A620" s="11"/>
      <c r="B620" s="11"/>
      <c r="C620" s="11"/>
      <c r="D620" s="11"/>
      <c r="E620" s="66"/>
      <c r="F620" s="11"/>
      <c r="G620" s="11"/>
      <c r="H620" s="11"/>
      <c r="I620" s="12"/>
      <c r="J620" s="12"/>
      <c r="K620" s="12"/>
      <c r="L620" s="12"/>
      <c r="M620" s="12"/>
      <c r="N620" s="12"/>
      <c r="O620" s="12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65"/>
      <c r="AA620" s="11"/>
      <c r="AB620" s="11"/>
      <c r="AC620" s="11"/>
      <c r="AD620" s="11"/>
      <c r="AE620" s="11"/>
      <c r="AF620" s="11"/>
      <c r="AG620" s="11"/>
      <c r="AH620" s="11"/>
      <c r="AI620" s="11"/>
    </row>
    <row r="621" spans="1:35" ht="14.1">
      <c r="A621" s="11"/>
      <c r="B621" s="11"/>
      <c r="C621" s="11"/>
      <c r="D621" s="11"/>
      <c r="E621" s="66"/>
      <c r="F621" s="11"/>
      <c r="G621" s="11"/>
      <c r="H621" s="11"/>
      <c r="I621" s="12"/>
      <c r="J621" s="12"/>
      <c r="K621" s="12"/>
      <c r="L621" s="12"/>
      <c r="M621" s="12"/>
      <c r="N621" s="12"/>
      <c r="O621" s="12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65"/>
      <c r="AA621" s="11"/>
      <c r="AB621" s="11"/>
      <c r="AC621" s="11"/>
      <c r="AD621" s="11"/>
      <c r="AE621" s="11"/>
      <c r="AF621" s="11"/>
      <c r="AG621" s="11"/>
      <c r="AH621" s="11"/>
      <c r="AI621" s="11"/>
    </row>
    <row r="622" spans="1:35" ht="14.1">
      <c r="A622" s="11"/>
      <c r="B622" s="11"/>
      <c r="C622" s="11"/>
      <c r="D622" s="11"/>
      <c r="E622" s="66"/>
      <c r="F622" s="11"/>
      <c r="G622" s="11"/>
      <c r="H622" s="11"/>
      <c r="I622" s="12"/>
      <c r="J622" s="12"/>
      <c r="K622" s="12"/>
      <c r="L622" s="12"/>
      <c r="M622" s="12"/>
      <c r="N622" s="12"/>
      <c r="O622" s="12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65"/>
      <c r="AA622" s="11"/>
      <c r="AB622" s="11"/>
      <c r="AC622" s="11"/>
      <c r="AD622" s="11"/>
      <c r="AE622" s="11"/>
      <c r="AF622" s="11"/>
      <c r="AG622" s="11"/>
      <c r="AH622" s="11"/>
      <c r="AI622" s="11"/>
    </row>
    <row r="623" spans="1:35" ht="14.1">
      <c r="A623" s="11"/>
      <c r="B623" s="11"/>
      <c r="C623" s="11"/>
      <c r="D623" s="11"/>
      <c r="E623" s="66"/>
      <c r="F623" s="11"/>
      <c r="G623" s="11"/>
      <c r="H623" s="11"/>
      <c r="I623" s="12"/>
      <c r="J623" s="12"/>
      <c r="K623" s="12"/>
      <c r="L623" s="12"/>
      <c r="M623" s="12"/>
      <c r="N623" s="12"/>
      <c r="O623" s="12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65"/>
      <c r="AA623" s="11"/>
      <c r="AB623" s="11"/>
      <c r="AC623" s="11"/>
      <c r="AD623" s="11"/>
      <c r="AE623" s="11"/>
      <c r="AF623" s="11"/>
      <c r="AG623" s="11"/>
      <c r="AH623" s="11"/>
      <c r="AI623" s="11"/>
    </row>
    <row r="624" spans="1:35" ht="14.1">
      <c r="A624" s="11"/>
      <c r="B624" s="11"/>
      <c r="C624" s="11"/>
      <c r="D624" s="11"/>
      <c r="E624" s="66"/>
      <c r="F624" s="11"/>
      <c r="G624" s="11"/>
      <c r="H624" s="11"/>
      <c r="I624" s="12"/>
      <c r="J624" s="12"/>
      <c r="K624" s="12"/>
      <c r="L624" s="12"/>
      <c r="M624" s="12"/>
      <c r="N624" s="12"/>
      <c r="O624" s="12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65"/>
      <c r="AA624" s="11"/>
      <c r="AB624" s="11"/>
      <c r="AC624" s="11"/>
      <c r="AD624" s="11"/>
      <c r="AE624" s="11"/>
      <c r="AF624" s="11"/>
      <c r="AG624" s="11"/>
      <c r="AH624" s="11"/>
      <c r="AI624" s="11"/>
    </row>
    <row r="625" spans="1:35" ht="14.1">
      <c r="A625" s="11"/>
      <c r="B625" s="11"/>
      <c r="C625" s="11"/>
      <c r="D625" s="11"/>
      <c r="E625" s="66"/>
      <c r="F625" s="11"/>
      <c r="G625" s="11"/>
      <c r="H625" s="11"/>
      <c r="I625" s="12"/>
      <c r="J625" s="12"/>
      <c r="K625" s="12"/>
      <c r="L625" s="12"/>
      <c r="M625" s="12"/>
      <c r="N625" s="12"/>
      <c r="O625" s="12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65"/>
      <c r="AA625" s="11"/>
      <c r="AB625" s="11"/>
      <c r="AC625" s="11"/>
      <c r="AD625" s="11"/>
      <c r="AE625" s="11"/>
      <c r="AF625" s="11"/>
      <c r="AG625" s="11"/>
      <c r="AH625" s="11"/>
      <c r="AI625" s="11"/>
    </row>
    <row r="626" spans="1:35" ht="14.1">
      <c r="A626" s="11"/>
      <c r="B626" s="11"/>
      <c r="C626" s="11"/>
      <c r="D626" s="11"/>
      <c r="E626" s="66"/>
      <c r="F626" s="11"/>
      <c r="G626" s="11"/>
      <c r="H626" s="11"/>
      <c r="I626" s="12"/>
      <c r="J626" s="12"/>
      <c r="K626" s="12"/>
      <c r="L626" s="12"/>
      <c r="M626" s="12"/>
      <c r="N626" s="12"/>
      <c r="O626" s="12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65"/>
      <c r="AA626" s="11"/>
      <c r="AB626" s="11"/>
      <c r="AC626" s="11"/>
      <c r="AD626" s="11"/>
      <c r="AE626" s="11"/>
      <c r="AF626" s="11"/>
      <c r="AG626" s="11"/>
      <c r="AH626" s="11"/>
      <c r="AI626" s="11"/>
    </row>
    <row r="627" spans="1:35" ht="14.1">
      <c r="A627" s="11"/>
      <c r="B627" s="11"/>
      <c r="C627" s="11"/>
      <c r="D627" s="11"/>
      <c r="E627" s="66"/>
      <c r="F627" s="11"/>
      <c r="G627" s="11"/>
      <c r="H627" s="11"/>
      <c r="I627" s="12"/>
      <c r="J627" s="12"/>
      <c r="K627" s="12"/>
      <c r="L627" s="12"/>
      <c r="M627" s="12"/>
      <c r="N627" s="12"/>
      <c r="O627" s="12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65"/>
      <c r="AA627" s="11"/>
      <c r="AB627" s="11"/>
      <c r="AC627" s="11"/>
      <c r="AD627" s="11"/>
      <c r="AE627" s="11"/>
      <c r="AF627" s="11"/>
      <c r="AG627" s="11"/>
      <c r="AH627" s="11"/>
      <c r="AI627" s="11"/>
    </row>
    <row r="628" spans="1:35" ht="14.1">
      <c r="A628" s="11"/>
      <c r="B628" s="11"/>
      <c r="C628" s="11"/>
      <c r="D628" s="11"/>
      <c r="E628" s="66"/>
      <c r="F628" s="11"/>
      <c r="G628" s="11"/>
      <c r="H628" s="11"/>
      <c r="I628" s="12"/>
      <c r="J628" s="12"/>
      <c r="K628" s="12"/>
      <c r="L628" s="12"/>
      <c r="M628" s="12"/>
      <c r="N628" s="12"/>
      <c r="O628" s="12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65"/>
      <c r="AA628" s="11"/>
      <c r="AB628" s="11"/>
      <c r="AC628" s="11"/>
      <c r="AD628" s="11"/>
      <c r="AE628" s="11"/>
      <c r="AF628" s="11"/>
      <c r="AG628" s="11"/>
      <c r="AH628" s="11"/>
      <c r="AI628" s="11"/>
    </row>
    <row r="629" spans="1:35" ht="14.1">
      <c r="A629" s="11"/>
      <c r="B629" s="11"/>
      <c r="C629" s="11"/>
      <c r="D629" s="11"/>
      <c r="E629" s="66"/>
      <c r="F629" s="11"/>
      <c r="G629" s="11"/>
      <c r="H629" s="11"/>
      <c r="I629" s="12"/>
      <c r="J629" s="12"/>
      <c r="K629" s="12"/>
      <c r="L629" s="12"/>
      <c r="M629" s="12"/>
      <c r="N629" s="12"/>
      <c r="O629" s="12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65"/>
      <c r="AA629" s="11"/>
      <c r="AB629" s="11"/>
      <c r="AC629" s="11"/>
      <c r="AD629" s="11"/>
      <c r="AE629" s="11"/>
      <c r="AF629" s="11"/>
      <c r="AG629" s="11"/>
      <c r="AH629" s="11"/>
      <c r="AI629" s="11"/>
    </row>
    <row r="630" spans="1:35" ht="14.1">
      <c r="A630" s="11"/>
      <c r="B630" s="11"/>
      <c r="C630" s="11"/>
      <c r="D630" s="11"/>
      <c r="E630" s="66"/>
      <c r="F630" s="11"/>
      <c r="G630" s="11"/>
      <c r="H630" s="11"/>
      <c r="I630" s="12"/>
      <c r="J630" s="12"/>
      <c r="K630" s="12"/>
      <c r="L630" s="12"/>
      <c r="M630" s="12"/>
      <c r="N630" s="12"/>
      <c r="O630" s="12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65"/>
      <c r="AA630" s="11"/>
      <c r="AB630" s="11"/>
      <c r="AC630" s="11"/>
      <c r="AD630" s="11"/>
      <c r="AE630" s="11"/>
      <c r="AF630" s="11"/>
      <c r="AG630" s="11"/>
      <c r="AH630" s="11"/>
      <c r="AI630" s="11"/>
    </row>
    <row r="631" spans="1:35" ht="14.1">
      <c r="A631" s="11"/>
      <c r="B631" s="11"/>
      <c r="C631" s="11"/>
      <c r="D631" s="11"/>
      <c r="E631" s="66"/>
      <c r="F631" s="11"/>
      <c r="G631" s="11"/>
      <c r="H631" s="11"/>
      <c r="I631" s="12"/>
      <c r="J631" s="12"/>
      <c r="K631" s="12"/>
      <c r="L631" s="12"/>
      <c r="M631" s="12"/>
      <c r="N631" s="12"/>
      <c r="O631" s="12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65"/>
      <c r="AA631" s="11"/>
      <c r="AB631" s="11"/>
      <c r="AC631" s="11"/>
      <c r="AD631" s="11"/>
      <c r="AE631" s="11"/>
      <c r="AF631" s="11"/>
      <c r="AG631" s="11"/>
      <c r="AH631" s="11"/>
      <c r="AI631" s="11"/>
    </row>
    <row r="632" spans="1:35" ht="14.1">
      <c r="A632" s="11"/>
      <c r="B632" s="11"/>
      <c r="C632" s="11"/>
      <c r="D632" s="11"/>
      <c r="E632" s="66"/>
      <c r="F632" s="11"/>
      <c r="G632" s="11"/>
      <c r="H632" s="11"/>
      <c r="I632" s="12"/>
      <c r="J632" s="12"/>
      <c r="K632" s="12"/>
      <c r="L632" s="12"/>
      <c r="M632" s="12"/>
      <c r="N632" s="12"/>
      <c r="O632" s="12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65"/>
      <c r="AA632" s="11"/>
      <c r="AB632" s="11"/>
      <c r="AC632" s="11"/>
      <c r="AD632" s="11"/>
      <c r="AE632" s="11"/>
      <c r="AF632" s="11"/>
      <c r="AG632" s="11"/>
      <c r="AH632" s="11"/>
      <c r="AI632" s="11"/>
    </row>
    <row r="633" spans="1:35" ht="14.1">
      <c r="A633" s="11"/>
      <c r="B633" s="11"/>
      <c r="C633" s="11"/>
      <c r="D633" s="11"/>
      <c r="E633" s="66"/>
      <c r="F633" s="11"/>
      <c r="G633" s="11"/>
      <c r="H633" s="11"/>
      <c r="I633" s="12"/>
      <c r="J633" s="12"/>
      <c r="K633" s="12"/>
      <c r="L633" s="12"/>
      <c r="M633" s="12"/>
      <c r="N633" s="12"/>
      <c r="O633" s="12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65"/>
      <c r="AA633" s="11"/>
      <c r="AB633" s="11"/>
      <c r="AC633" s="11"/>
      <c r="AD633" s="11"/>
      <c r="AE633" s="11"/>
      <c r="AF633" s="11"/>
      <c r="AG633" s="11"/>
      <c r="AH633" s="11"/>
      <c r="AI633" s="11"/>
    </row>
    <row r="634" spans="1:35" ht="14.1">
      <c r="A634" s="11"/>
      <c r="B634" s="11"/>
      <c r="C634" s="11"/>
      <c r="D634" s="11"/>
      <c r="E634" s="66"/>
      <c r="F634" s="11"/>
      <c r="G634" s="11"/>
      <c r="H634" s="11"/>
      <c r="I634" s="12"/>
      <c r="J634" s="12"/>
      <c r="K634" s="12"/>
      <c r="L634" s="12"/>
      <c r="M634" s="12"/>
      <c r="N634" s="12"/>
      <c r="O634" s="12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65"/>
      <c r="AA634" s="11"/>
      <c r="AB634" s="11"/>
      <c r="AC634" s="11"/>
      <c r="AD634" s="11"/>
      <c r="AE634" s="11"/>
      <c r="AF634" s="11"/>
      <c r="AG634" s="11"/>
      <c r="AH634" s="11"/>
      <c r="AI634" s="11"/>
    </row>
    <row r="635" spans="1:35" ht="14.1">
      <c r="A635" s="11"/>
      <c r="B635" s="11"/>
      <c r="C635" s="11"/>
      <c r="D635" s="11"/>
      <c r="E635" s="66"/>
      <c r="F635" s="11"/>
      <c r="G635" s="11"/>
      <c r="H635" s="11"/>
      <c r="I635" s="12"/>
      <c r="J635" s="12"/>
      <c r="K635" s="12"/>
      <c r="L635" s="12"/>
      <c r="M635" s="12"/>
      <c r="N635" s="12"/>
      <c r="O635" s="12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65"/>
      <c r="AA635" s="11"/>
      <c r="AB635" s="11"/>
      <c r="AC635" s="11"/>
      <c r="AD635" s="11"/>
      <c r="AE635" s="11"/>
      <c r="AF635" s="11"/>
      <c r="AG635" s="11"/>
      <c r="AH635" s="11"/>
      <c r="AI635" s="11"/>
    </row>
    <row r="636" spans="1:35" ht="14.1">
      <c r="A636" s="11"/>
      <c r="B636" s="11"/>
      <c r="C636" s="11"/>
      <c r="D636" s="11"/>
      <c r="E636" s="66"/>
      <c r="F636" s="11"/>
      <c r="G636" s="11"/>
      <c r="H636" s="11"/>
      <c r="I636" s="12"/>
      <c r="J636" s="12"/>
      <c r="K636" s="12"/>
      <c r="L636" s="12"/>
      <c r="M636" s="12"/>
      <c r="N636" s="12"/>
      <c r="O636" s="12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65"/>
      <c r="AA636" s="11"/>
      <c r="AB636" s="11"/>
      <c r="AC636" s="11"/>
      <c r="AD636" s="11"/>
      <c r="AE636" s="11"/>
      <c r="AF636" s="11"/>
      <c r="AG636" s="11"/>
      <c r="AH636" s="11"/>
      <c r="AI636" s="11"/>
    </row>
    <row r="637" spans="1:35" ht="14.1">
      <c r="A637" s="11"/>
      <c r="B637" s="11"/>
      <c r="C637" s="11"/>
      <c r="D637" s="11"/>
      <c r="E637" s="66"/>
      <c r="F637" s="11"/>
      <c r="G637" s="11"/>
      <c r="H637" s="11"/>
      <c r="I637" s="12"/>
      <c r="J637" s="12"/>
      <c r="K637" s="12"/>
      <c r="L637" s="12"/>
      <c r="M637" s="12"/>
      <c r="N637" s="12"/>
      <c r="O637" s="12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65"/>
      <c r="AA637" s="11"/>
      <c r="AB637" s="11"/>
      <c r="AC637" s="11"/>
      <c r="AD637" s="11"/>
      <c r="AE637" s="11"/>
      <c r="AF637" s="11"/>
      <c r="AG637" s="11"/>
      <c r="AH637" s="11"/>
      <c r="AI637" s="11"/>
    </row>
    <row r="638" spans="1:35" ht="14.1">
      <c r="A638" s="11"/>
      <c r="B638" s="11"/>
      <c r="C638" s="11"/>
      <c r="D638" s="11"/>
      <c r="E638" s="66"/>
      <c r="F638" s="11"/>
      <c r="G638" s="11"/>
      <c r="H638" s="11"/>
      <c r="I638" s="12"/>
      <c r="J638" s="12"/>
      <c r="K638" s="12"/>
      <c r="L638" s="12"/>
      <c r="M638" s="12"/>
      <c r="N638" s="12"/>
      <c r="O638" s="12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65"/>
      <c r="AA638" s="11"/>
      <c r="AB638" s="11"/>
      <c r="AC638" s="11"/>
      <c r="AD638" s="11"/>
      <c r="AE638" s="11"/>
      <c r="AF638" s="11"/>
      <c r="AG638" s="11"/>
      <c r="AH638" s="11"/>
      <c r="AI638" s="11"/>
    </row>
    <row r="639" spans="1:35" ht="14.1">
      <c r="A639" s="11"/>
      <c r="B639" s="11"/>
      <c r="C639" s="11"/>
      <c r="D639" s="11"/>
      <c r="E639" s="66"/>
      <c r="F639" s="11"/>
      <c r="G639" s="11"/>
      <c r="H639" s="11"/>
      <c r="I639" s="12"/>
      <c r="J639" s="12"/>
      <c r="K639" s="12"/>
      <c r="L639" s="12"/>
      <c r="M639" s="12"/>
      <c r="N639" s="12"/>
      <c r="O639" s="12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65"/>
      <c r="AA639" s="11"/>
      <c r="AB639" s="11"/>
      <c r="AC639" s="11"/>
      <c r="AD639" s="11"/>
      <c r="AE639" s="11"/>
      <c r="AF639" s="11"/>
      <c r="AG639" s="11"/>
      <c r="AH639" s="11"/>
      <c r="AI639" s="11"/>
    </row>
    <row r="640" spans="1:35" ht="14.1">
      <c r="A640" s="11"/>
      <c r="B640" s="11"/>
      <c r="C640" s="11"/>
      <c r="D640" s="11"/>
      <c r="E640" s="66"/>
      <c r="F640" s="11"/>
      <c r="G640" s="11"/>
      <c r="H640" s="11"/>
      <c r="I640" s="12"/>
      <c r="J640" s="12"/>
      <c r="K640" s="12"/>
      <c r="L640" s="12"/>
      <c r="M640" s="12"/>
      <c r="N640" s="12"/>
      <c r="O640" s="12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65"/>
      <c r="AA640" s="11"/>
      <c r="AB640" s="11"/>
      <c r="AC640" s="11"/>
      <c r="AD640" s="11"/>
      <c r="AE640" s="11"/>
      <c r="AF640" s="11"/>
      <c r="AG640" s="11"/>
      <c r="AH640" s="11"/>
      <c r="AI640" s="11"/>
    </row>
    <row r="641" spans="1:35" ht="14.1">
      <c r="A641" s="11"/>
      <c r="B641" s="11"/>
      <c r="C641" s="11"/>
      <c r="D641" s="11"/>
      <c r="E641" s="66"/>
      <c r="F641" s="11"/>
      <c r="G641" s="11"/>
      <c r="H641" s="11"/>
      <c r="I641" s="12"/>
      <c r="J641" s="12"/>
      <c r="K641" s="12"/>
      <c r="L641" s="12"/>
      <c r="M641" s="12"/>
      <c r="N641" s="12"/>
      <c r="O641" s="12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65"/>
      <c r="AA641" s="11"/>
      <c r="AB641" s="11"/>
      <c r="AC641" s="11"/>
      <c r="AD641" s="11"/>
      <c r="AE641" s="11"/>
      <c r="AF641" s="11"/>
      <c r="AG641" s="11"/>
      <c r="AH641" s="11"/>
      <c r="AI641" s="11"/>
    </row>
    <row r="642" spans="1:35" ht="14.1">
      <c r="A642" s="11"/>
      <c r="B642" s="11"/>
      <c r="C642" s="11"/>
      <c r="D642" s="11"/>
      <c r="E642" s="66"/>
      <c r="F642" s="11"/>
      <c r="G642" s="11"/>
      <c r="H642" s="11"/>
      <c r="I642" s="12"/>
      <c r="J642" s="12"/>
      <c r="K642" s="12"/>
      <c r="L642" s="12"/>
      <c r="M642" s="12"/>
      <c r="N642" s="12"/>
      <c r="O642" s="12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65"/>
      <c r="AA642" s="11"/>
      <c r="AB642" s="11"/>
      <c r="AC642" s="11"/>
      <c r="AD642" s="11"/>
      <c r="AE642" s="11"/>
      <c r="AF642" s="11"/>
      <c r="AG642" s="11"/>
      <c r="AH642" s="11"/>
      <c r="AI642" s="11"/>
    </row>
    <row r="643" spans="1:35" ht="14.1">
      <c r="A643" s="11"/>
      <c r="B643" s="11"/>
      <c r="C643" s="11"/>
      <c r="D643" s="11"/>
      <c r="E643" s="66"/>
      <c r="F643" s="11"/>
      <c r="G643" s="11"/>
      <c r="H643" s="11"/>
      <c r="I643" s="12"/>
      <c r="J643" s="12"/>
      <c r="K643" s="12"/>
      <c r="L643" s="12"/>
      <c r="M643" s="12"/>
      <c r="N643" s="12"/>
      <c r="O643" s="12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65"/>
      <c r="AA643" s="11"/>
      <c r="AB643" s="11"/>
      <c r="AC643" s="11"/>
      <c r="AD643" s="11"/>
      <c r="AE643" s="11"/>
      <c r="AF643" s="11"/>
      <c r="AG643" s="11"/>
      <c r="AH643" s="11"/>
      <c r="AI643" s="11"/>
    </row>
    <row r="644" spans="1:35" ht="14.1">
      <c r="A644" s="11"/>
      <c r="B644" s="11"/>
      <c r="C644" s="11"/>
      <c r="D644" s="11"/>
      <c r="E644" s="66"/>
      <c r="F644" s="11"/>
      <c r="G644" s="11"/>
      <c r="H644" s="11"/>
      <c r="I644" s="12"/>
      <c r="J644" s="12"/>
      <c r="K644" s="12"/>
      <c r="L644" s="12"/>
      <c r="M644" s="12"/>
      <c r="N644" s="12"/>
      <c r="O644" s="12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65"/>
      <c r="AA644" s="11"/>
      <c r="AB644" s="11"/>
      <c r="AC644" s="11"/>
      <c r="AD644" s="11"/>
      <c r="AE644" s="11"/>
      <c r="AF644" s="11"/>
      <c r="AG644" s="11"/>
      <c r="AH644" s="11"/>
      <c r="AI644" s="11"/>
    </row>
    <row r="645" spans="1:35" ht="14.1">
      <c r="A645" s="11"/>
      <c r="B645" s="11"/>
      <c r="C645" s="11"/>
      <c r="D645" s="11"/>
      <c r="E645" s="66"/>
      <c r="F645" s="11"/>
      <c r="G645" s="11"/>
      <c r="H645" s="11"/>
      <c r="I645" s="12"/>
      <c r="J645" s="12"/>
      <c r="K645" s="12"/>
      <c r="L645" s="12"/>
      <c r="M645" s="12"/>
      <c r="N645" s="12"/>
      <c r="O645" s="12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65"/>
      <c r="AA645" s="11"/>
      <c r="AB645" s="11"/>
      <c r="AC645" s="11"/>
      <c r="AD645" s="11"/>
      <c r="AE645" s="11"/>
      <c r="AF645" s="11"/>
      <c r="AG645" s="11"/>
      <c r="AH645" s="11"/>
      <c r="AI645" s="11"/>
    </row>
    <row r="646" spans="1:35" ht="14.1">
      <c r="A646" s="11"/>
      <c r="B646" s="11"/>
      <c r="C646" s="11"/>
      <c r="D646" s="11"/>
      <c r="E646" s="66"/>
      <c r="F646" s="11"/>
      <c r="G646" s="11"/>
      <c r="H646" s="11"/>
      <c r="I646" s="12"/>
      <c r="J646" s="12"/>
      <c r="K646" s="12"/>
      <c r="L646" s="12"/>
      <c r="M646" s="12"/>
      <c r="N646" s="12"/>
      <c r="O646" s="12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65"/>
      <c r="AA646" s="11"/>
      <c r="AB646" s="11"/>
      <c r="AC646" s="11"/>
      <c r="AD646" s="11"/>
      <c r="AE646" s="11"/>
      <c r="AF646" s="11"/>
      <c r="AG646" s="11"/>
      <c r="AH646" s="11"/>
      <c r="AI646" s="11"/>
    </row>
    <row r="647" spans="1:35" ht="14.1">
      <c r="A647" s="11"/>
      <c r="B647" s="11"/>
      <c r="C647" s="11"/>
      <c r="D647" s="11"/>
      <c r="E647" s="66"/>
      <c r="F647" s="11"/>
      <c r="G647" s="11"/>
      <c r="H647" s="11"/>
      <c r="I647" s="12"/>
      <c r="J647" s="12"/>
      <c r="K647" s="12"/>
      <c r="L647" s="12"/>
      <c r="M647" s="12"/>
      <c r="N647" s="12"/>
      <c r="O647" s="12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65"/>
      <c r="AA647" s="11"/>
      <c r="AB647" s="11"/>
      <c r="AC647" s="11"/>
      <c r="AD647" s="11"/>
      <c r="AE647" s="11"/>
      <c r="AF647" s="11"/>
      <c r="AG647" s="11"/>
      <c r="AH647" s="11"/>
      <c r="AI647" s="11"/>
    </row>
    <row r="648" spans="1:35" ht="14.1">
      <c r="A648" s="11"/>
      <c r="B648" s="11"/>
      <c r="C648" s="11"/>
      <c r="D648" s="11"/>
      <c r="E648" s="66"/>
      <c r="F648" s="11"/>
      <c r="G648" s="11"/>
      <c r="H648" s="11"/>
      <c r="I648" s="12"/>
      <c r="J648" s="12"/>
      <c r="K648" s="12"/>
      <c r="L648" s="12"/>
      <c r="M648" s="12"/>
      <c r="N648" s="12"/>
      <c r="O648" s="12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65"/>
      <c r="AA648" s="11"/>
      <c r="AB648" s="11"/>
      <c r="AC648" s="11"/>
      <c r="AD648" s="11"/>
      <c r="AE648" s="11"/>
      <c r="AF648" s="11"/>
      <c r="AG648" s="11"/>
      <c r="AH648" s="11"/>
      <c r="AI648" s="11"/>
    </row>
    <row r="649" spans="1:35" ht="14.1">
      <c r="A649" s="11"/>
      <c r="B649" s="11"/>
      <c r="C649" s="11"/>
      <c r="D649" s="11"/>
      <c r="E649" s="66"/>
      <c r="F649" s="11"/>
      <c r="G649" s="11"/>
      <c r="H649" s="11"/>
      <c r="I649" s="12"/>
      <c r="J649" s="12"/>
      <c r="K649" s="12"/>
      <c r="L649" s="12"/>
      <c r="M649" s="12"/>
      <c r="N649" s="12"/>
      <c r="O649" s="12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65"/>
      <c r="AA649" s="11"/>
      <c r="AB649" s="11"/>
      <c r="AC649" s="11"/>
      <c r="AD649" s="11"/>
      <c r="AE649" s="11"/>
      <c r="AF649" s="11"/>
      <c r="AG649" s="11"/>
      <c r="AH649" s="11"/>
      <c r="AI649" s="11"/>
    </row>
    <row r="650" spans="1:35" ht="14.1">
      <c r="A650" s="11"/>
      <c r="B650" s="11"/>
      <c r="C650" s="11"/>
      <c r="D650" s="11"/>
      <c r="E650" s="66"/>
      <c r="F650" s="11"/>
      <c r="G650" s="11"/>
      <c r="H650" s="11"/>
      <c r="I650" s="12"/>
      <c r="J650" s="12"/>
      <c r="K650" s="12"/>
      <c r="L650" s="12"/>
      <c r="M650" s="12"/>
      <c r="N650" s="12"/>
      <c r="O650" s="12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65"/>
      <c r="AA650" s="11"/>
      <c r="AB650" s="11"/>
      <c r="AC650" s="11"/>
      <c r="AD650" s="11"/>
      <c r="AE650" s="11"/>
      <c r="AF650" s="11"/>
      <c r="AG650" s="11"/>
      <c r="AH650" s="11"/>
      <c r="AI650" s="11"/>
    </row>
    <row r="651" spans="1:35" ht="14.1">
      <c r="A651" s="11"/>
      <c r="B651" s="11"/>
      <c r="C651" s="11"/>
      <c r="D651" s="11"/>
      <c r="E651" s="66"/>
      <c r="F651" s="11"/>
      <c r="G651" s="11"/>
      <c r="H651" s="11"/>
      <c r="I651" s="12"/>
      <c r="J651" s="12"/>
      <c r="K651" s="12"/>
      <c r="L651" s="12"/>
      <c r="M651" s="12"/>
      <c r="N651" s="12"/>
      <c r="O651" s="12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65"/>
      <c r="AA651" s="11"/>
      <c r="AB651" s="11"/>
      <c r="AC651" s="11"/>
      <c r="AD651" s="11"/>
      <c r="AE651" s="11"/>
      <c r="AF651" s="11"/>
      <c r="AG651" s="11"/>
      <c r="AH651" s="11"/>
      <c r="AI651" s="11"/>
    </row>
    <row r="652" spans="1:35" ht="14.1">
      <c r="A652" s="11"/>
      <c r="B652" s="11"/>
      <c r="C652" s="11"/>
      <c r="D652" s="11"/>
      <c r="E652" s="66"/>
      <c r="F652" s="11"/>
      <c r="G652" s="11"/>
      <c r="H652" s="11"/>
      <c r="I652" s="12"/>
      <c r="J652" s="12"/>
      <c r="K652" s="12"/>
      <c r="L652" s="12"/>
      <c r="M652" s="12"/>
      <c r="N652" s="12"/>
      <c r="O652" s="12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65"/>
      <c r="AA652" s="11"/>
      <c r="AB652" s="11"/>
      <c r="AC652" s="11"/>
      <c r="AD652" s="11"/>
      <c r="AE652" s="11"/>
      <c r="AF652" s="11"/>
      <c r="AG652" s="11"/>
      <c r="AH652" s="11"/>
      <c r="AI652" s="11"/>
    </row>
    <row r="653" spans="1:35" ht="14.1">
      <c r="A653" s="11"/>
      <c r="B653" s="11"/>
      <c r="C653" s="11"/>
      <c r="D653" s="11"/>
      <c r="E653" s="66"/>
      <c r="F653" s="11"/>
      <c r="G653" s="11"/>
      <c r="H653" s="11"/>
      <c r="I653" s="12"/>
      <c r="J653" s="12"/>
      <c r="K653" s="12"/>
      <c r="L653" s="12"/>
      <c r="M653" s="12"/>
      <c r="N653" s="12"/>
      <c r="O653" s="12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65"/>
      <c r="AA653" s="11"/>
      <c r="AB653" s="11"/>
      <c r="AC653" s="11"/>
      <c r="AD653" s="11"/>
      <c r="AE653" s="11"/>
      <c r="AF653" s="11"/>
      <c r="AG653" s="11"/>
      <c r="AH653" s="11"/>
      <c r="AI653" s="11"/>
    </row>
    <row r="654" spans="1:35" ht="14.1">
      <c r="A654" s="11"/>
      <c r="B654" s="11"/>
      <c r="C654" s="11"/>
      <c r="D654" s="11"/>
      <c r="E654" s="66"/>
      <c r="F654" s="11"/>
      <c r="G654" s="11"/>
      <c r="H654" s="11"/>
      <c r="I654" s="12"/>
      <c r="J654" s="12"/>
      <c r="K654" s="12"/>
      <c r="L654" s="12"/>
      <c r="M654" s="12"/>
      <c r="N654" s="12"/>
      <c r="O654" s="12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65"/>
      <c r="AA654" s="11"/>
      <c r="AB654" s="11"/>
      <c r="AC654" s="11"/>
      <c r="AD654" s="11"/>
      <c r="AE654" s="11"/>
      <c r="AF654" s="11"/>
      <c r="AG654" s="11"/>
      <c r="AH654" s="11"/>
      <c r="AI654" s="11"/>
    </row>
    <row r="655" spans="1:35" ht="14.1">
      <c r="A655" s="11"/>
      <c r="B655" s="11"/>
      <c r="C655" s="11"/>
      <c r="D655" s="11"/>
      <c r="E655" s="66"/>
      <c r="F655" s="11"/>
      <c r="G655" s="11"/>
      <c r="H655" s="11"/>
      <c r="I655" s="12"/>
      <c r="J655" s="12"/>
      <c r="K655" s="12"/>
      <c r="L655" s="12"/>
      <c r="M655" s="12"/>
      <c r="N655" s="12"/>
      <c r="O655" s="12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65"/>
      <c r="AA655" s="11"/>
      <c r="AB655" s="11"/>
      <c r="AC655" s="11"/>
      <c r="AD655" s="11"/>
      <c r="AE655" s="11"/>
      <c r="AF655" s="11"/>
      <c r="AG655" s="11"/>
      <c r="AH655" s="11"/>
      <c r="AI655" s="11"/>
    </row>
    <row r="656" spans="1:35" ht="14.1">
      <c r="A656" s="11"/>
      <c r="B656" s="11"/>
      <c r="C656" s="11"/>
      <c r="D656" s="11"/>
      <c r="E656" s="66"/>
      <c r="F656" s="11"/>
      <c r="G656" s="11"/>
      <c r="H656" s="11"/>
      <c r="I656" s="12"/>
      <c r="J656" s="12"/>
      <c r="K656" s="12"/>
      <c r="L656" s="12"/>
      <c r="M656" s="12"/>
      <c r="N656" s="12"/>
      <c r="O656" s="12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65"/>
      <c r="AA656" s="11"/>
      <c r="AB656" s="11"/>
      <c r="AC656" s="11"/>
      <c r="AD656" s="11"/>
      <c r="AE656" s="11"/>
      <c r="AF656" s="11"/>
      <c r="AG656" s="11"/>
      <c r="AH656" s="11"/>
      <c r="AI656" s="11"/>
    </row>
    <row r="657" spans="1:35" ht="14.1">
      <c r="A657" s="11"/>
      <c r="B657" s="11"/>
      <c r="C657" s="11"/>
      <c r="D657" s="11"/>
      <c r="E657" s="66"/>
      <c r="F657" s="11"/>
      <c r="G657" s="11"/>
      <c r="H657" s="11"/>
      <c r="I657" s="12"/>
      <c r="J657" s="12"/>
      <c r="K657" s="12"/>
      <c r="L657" s="12"/>
      <c r="M657" s="12"/>
      <c r="N657" s="12"/>
      <c r="O657" s="12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65"/>
      <c r="AA657" s="11"/>
      <c r="AB657" s="11"/>
      <c r="AC657" s="11"/>
      <c r="AD657" s="11"/>
      <c r="AE657" s="11"/>
      <c r="AF657" s="11"/>
      <c r="AG657" s="11"/>
      <c r="AH657" s="11"/>
      <c r="AI657" s="11"/>
    </row>
    <row r="658" spans="1:35" ht="14.1">
      <c r="A658" s="11"/>
      <c r="B658" s="11"/>
      <c r="C658" s="11"/>
      <c r="D658" s="11"/>
      <c r="E658" s="66"/>
      <c r="F658" s="11"/>
      <c r="G658" s="11"/>
      <c r="H658" s="11"/>
      <c r="I658" s="12"/>
      <c r="J658" s="12"/>
      <c r="K658" s="12"/>
      <c r="L658" s="12"/>
      <c r="M658" s="12"/>
      <c r="N658" s="12"/>
      <c r="O658" s="12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65"/>
      <c r="AA658" s="11"/>
      <c r="AB658" s="11"/>
      <c r="AC658" s="11"/>
      <c r="AD658" s="11"/>
      <c r="AE658" s="11"/>
      <c r="AF658" s="11"/>
      <c r="AG658" s="11"/>
      <c r="AH658" s="11"/>
      <c r="AI658" s="11"/>
    </row>
    <row r="659" spans="1:35" ht="14.1">
      <c r="A659" s="11"/>
      <c r="B659" s="11"/>
      <c r="C659" s="11"/>
      <c r="D659" s="11"/>
      <c r="E659" s="66"/>
      <c r="F659" s="11"/>
      <c r="G659" s="11"/>
      <c r="H659" s="11"/>
      <c r="I659" s="12"/>
      <c r="J659" s="12"/>
      <c r="K659" s="12"/>
      <c r="L659" s="12"/>
      <c r="M659" s="12"/>
      <c r="N659" s="12"/>
      <c r="O659" s="12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65"/>
      <c r="AA659" s="11"/>
      <c r="AB659" s="11"/>
      <c r="AC659" s="11"/>
      <c r="AD659" s="11"/>
      <c r="AE659" s="11"/>
      <c r="AF659" s="11"/>
      <c r="AG659" s="11"/>
      <c r="AH659" s="11"/>
      <c r="AI659" s="11"/>
    </row>
    <row r="660" spans="1:35" ht="14.1">
      <c r="A660" s="11"/>
      <c r="B660" s="11"/>
      <c r="C660" s="11"/>
      <c r="D660" s="11"/>
      <c r="E660" s="66"/>
      <c r="F660" s="11"/>
      <c r="G660" s="11"/>
      <c r="H660" s="11"/>
      <c r="I660" s="12"/>
      <c r="J660" s="12"/>
      <c r="K660" s="12"/>
      <c r="L660" s="12"/>
      <c r="M660" s="12"/>
      <c r="N660" s="12"/>
      <c r="O660" s="12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65"/>
      <c r="AA660" s="11"/>
      <c r="AB660" s="11"/>
      <c r="AC660" s="11"/>
      <c r="AD660" s="11"/>
      <c r="AE660" s="11"/>
      <c r="AF660" s="11"/>
      <c r="AG660" s="11"/>
      <c r="AH660" s="11"/>
      <c r="AI660" s="11"/>
    </row>
    <row r="661" spans="1:35" ht="14.1">
      <c r="A661" s="11"/>
      <c r="B661" s="11"/>
      <c r="C661" s="11"/>
      <c r="D661" s="11"/>
      <c r="E661" s="66"/>
      <c r="F661" s="11"/>
      <c r="G661" s="11"/>
      <c r="H661" s="11"/>
      <c r="I661" s="12"/>
      <c r="J661" s="12"/>
      <c r="K661" s="12"/>
      <c r="L661" s="12"/>
      <c r="M661" s="12"/>
      <c r="N661" s="12"/>
      <c r="O661" s="12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65"/>
      <c r="AA661" s="11"/>
      <c r="AB661" s="11"/>
      <c r="AC661" s="11"/>
      <c r="AD661" s="11"/>
      <c r="AE661" s="11"/>
      <c r="AF661" s="11"/>
      <c r="AG661" s="11"/>
      <c r="AH661" s="11"/>
      <c r="AI661" s="11"/>
    </row>
    <row r="662" spans="1:35" ht="14.1">
      <c r="A662" s="11"/>
      <c r="B662" s="11"/>
      <c r="C662" s="11"/>
      <c r="D662" s="11"/>
      <c r="E662" s="66"/>
      <c r="F662" s="11"/>
      <c r="G662" s="11"/>
      <c r="H662" s="11"/>
      <c r="I662" s="12"/>
      <c r="J662" s="12"/>
      <c r="K662" s="12"/>
      <c r="L662" s="12"/>
      <c r="M662" s="12"/>
      <c r="N662" s="12"/>
      <c r="O662" s="12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65"/>
      <c r="AA662" s="11"/>
      <c r="AB662" s="11"/>
      <c r="AC662" s="11"/>
      <c r="AD662" s="11"/>
      <c r="AE662" s="11"/>
      <c r="AF662" s="11"/>
      <c r="AG662" s="11"/>
      <c r="AH662" s="11"/>
      <c r="AI662" s="11"/>
    </row>
    <row r="663" spans="1:35" ht="14.1">
      <c r="A663" s="11"/>
      <c r="B663" s="11"/>
      <c r="C663" s="11"/>
      <c r="D663" s="11"/>
      <c r="E663" s="66"/>
      <c r="F663" s="11"/>
      <c r="G663" s="11"/>
      <c r="H663" s="11"/>
      <c r="I663" s="12"/>
      <c r="J663" s="12"/>
      <c r="K663" s="12"/>
      <c r="L663" s="12"/>
      <c r="M663" s="12"/>
      <c r="N663" s="12"/>
      <c r="O663" s="12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65"/>
      <c r="AA663" s="11"/>
      <c r="AB663" s="11"/>
      <c r="AC663" s="11"/>
      <c r="AD663" s="11"/>
      <c r="AE663" s="11"/>
      <c r="AF663" s="11"/>
      <c r="AG663" s="11"/>
      <c r="AH663" s="11"/>
      <c r="AI663" s="11"/>
    </row>
    <row r="664" spans="1:35" ht="14.1">
      <c r="A664" s="11"/>
      <c r="B664" s="11"/>
      <c r="C664" s="11"/>
      <c r="D664" s="11"/>
      <c r="E664" s="66"/>
      <c r="F664" s="11"/>
      <c r="G664" s="11"/>
      <c r="H664" s="11"/>
      <c r="I664" s="12"/>
      <c r="J664" s="12"/>
      <c r="K664" s="12"/>
      <c r="L664" s="12"/>
      <c r="M664" s="12"/>
      <c r="N664" s="12"/>
      <c r="O664" s="12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65"/>
      <c r="AA664" s="11"/>
      <c r="AB664" s="11"/>
      <c r="AC664" s="11"/>
      <c r="AD664" s="11"/>
      <c r="AE664" s="11"/>
      <c r="AF664" s="11"/>
      <c r="AG664" s="11"/>
      <c r="AH664" s="11"/>
      <c r="AI664" s="11"/>
    </row>
    <row r="665" spans="1:35" ht="14.1">
      <c r="A665" s="11"/>
      <c r="B665" s="11"/>
      <c r="C665" s="11"/>
      <c r="D665" s="11"/>
      <c r="E665" s="66"/>
      <c r="F665" s="11"/>
      <c r="G665" s="11"/>
      <c r="H665" s="11"/>
      <c r="I665" s="12"/>
      <c r="J665" s="12"/>
      <c r="K665" s="12"/>
      <c r="L665" s="12"/>
      <c r="M665" s="12"/>
      <c r="N665" s="12"/>
      <c r="O665" s="12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65"/>
      <c r="AA665" s="11"/>
      <c r="AB665" s="11"/>
      <c r="AC665" s="11"/>
      <c r="AD665" s="11"/>
      <c r="AE665" s="11"/>
      <c r="AF665" s="11"/>
      <c r="AG665" s="11"/>
      <c r="AH665" s="11"/>
      <c r="AI665" s="11"/>
    </row>
    <row r="666" spans="1:35" ht="14.1">
      <c r="A666" s="11"/>
      <c r="B666" s="11"/>
      <c r="C666" s="11"/>
      <c r="D666" s="11"/>
      <c r="E666" s="66"/>
      <c r="F666" s="11"/>
      <c r="G666" s="11"/>
      <c r="H666" s="11"/>
      <c r="I666" s="12"/>
      <c r="J666" s="12"/>
      <c r="K666" s="12"/>
      <c r="L666" s="12"/>
      <c r="M666" s="12"/>
      <c r="N666" s="12"/>
      <c r="O666" s="12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65"/>
      <c r="AA666" s="11"/>
      <c r="AB666" s="11"/>
      <c r="AC666" s="11"/>
      <c r="AD666" s="11"/>
      <c r="AE666" s="11"/>
      <c r="AF666" s="11"/>
      <c r="AG666" s="11"/>
      <c r="AH666" s="11"/>
      <c r="AI666" s="11"/>
    </row>
    <row r="667" spans="1:35" ht="14.1">
      <c r="A667" s="11"/>
      <c r="B667" s="11"/>
      <c r="C667" s="11"/>
      <c r="D667" s="11"/>
      <c r="E667" s="66"/>
      <c r="F667" s="11"/>
      <c r="G667" s="11"/>
      <c r="H667" s="11"/>
      <c r="I667" s="12"/>
      <c r="J667" s="12"/>
      <c r="K667" s="12"/>
      <c r="L667" s="12"/>
      <c r="M667" s="12"/>
      <c r="N667" s="12"/>
      <c r="O667" s="12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65"/>
      <c r="AA667" s="11"/>
      <c r="AB667" s="11"/>
      <c r="AC667" s="11"/>
      <c r="AD667" s="11"/>
      <c r="AE667" s="11"/>
      <c r="AF667" s="11"/>
      <c r="AG667" s="11"/>
      <c r="AH667" s="11"/>
      <c r="AI667" s="11"/>
    </row>
    <row r="668" spans="1:35" ht="14.1">
      <c r="A668" s="11"/>
      <c r="B668" s="11"/>
      <c r="C668" s="11"/>
      <c r="D668" s="11"/>
      <c r="E668" s="66"/>
      <c r="F668" s="11"/>
      <c r="G668" s="11"/>
      <c r="H668" s="11"/>
      <c r="I668" s="12"/>
      <c r="J668" s="12"/>
      <c r="K668" s="12"/>
      <c r="L668" s="12"/>
      <c r="M668" s="12"/>
      <c r="N668" s="12"/>
      <c r="O668" s="12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65"/>
      <c r="AA668" s="11"/>
      <c r="AB668" s="11"/>
      <c r="AC668" s="11"/>
      <c r="AD668" s="11"/>
      <c r="AE668" s="11"/>
      <c r="AF668" s="11"/>
      <c r="AG668" s="11"/>
      <c r="AH668" s="11"/>
      <c r="AI668" s="11"/>
    </row>
    <row r="669" spans="1:35" ht="14.1">
      <c r="A669" s="11"/>
      <c r="B669" s="11"/>
      <c r="C669" s="11"/>
      <c r="D669" s="11"/>
      <c r="E669" s="66"/>
      <c r="F669" s="11"/>
      <c r="G669" s="11"/>
      <c r="H669" s="11"/>
      <c r="I669" s="12"/>
      <c r="J669" s="12"/>
      <c r="K669" s="12"/>
      <c r="L669" s="12"/>
      <c r="M669" s="12"/>
      <c r="N669" s="12"/>
      <c r="O669" s="12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65"/>
      <c r="AA669" s="11"/>
      <c r="AB669" s="11"/>
      <c r="AC669" s="11"/>
      <c r="AD669" s="11"/>
      <c r="AE669" s="11"/>
      <c r="AF669" s="11"/>
      <c r="AG669" s="11"/>
      <c r="AH669" s="11"/>
      <c r="AI669" s="11"/>
    </row>
    <row r="670" spans="1:35" ht="14.1">
      <c r="A670" s="11"/>
      <c r="B670" s="11"/>
      <c r="C670" s="11"/>
      <c r="D670" s="11"/>
      <c r="E670" s="66"/>
      <c r="F670" s="11"/>
      <c r="G670" s="11"/>
      <c r="H670" s="11"/>
      <c r="I670" s="12"/>
      <c r="J670" s="12"/>
      <c r="K670" s="12"/>
      <c r="L670" s="12"/>
      <c r="M670" s="12"/>
      <c r="N670" s="12"/>
      <c r="O670" s="12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65"/>
      <c r="AA670" s="11"/>
      <c r="AB670" s="11"/>
      <c r="AC670" s="11"/>
      <c r="AD670" s="11"/>
      <c r="AE670" s="11"/>
      <c r="AF670" s="11"/>
      <c r="AG670" s="11"/>
      <c r="AH670" s="11"/>
      <c r="AI670" s="11"/>
    </row>
    <row r="671" spans="1:35" ht="14.1">
      <c r="A671" s="11"/>
      <c r="B671" s="11"/>
      <c r="C671" s="11"/>
      <c r="D671" s="11"/>
      <c r="E671" s="66"/>
      <c r="F671" s="11"/>
      <c r="G671" s="11"/>
      <c r="H671" s="11"/>
      <c r="I671" s="12"/>
      <c r="J671" s="12"/>
      <c r="K671" s="12"/>
      <c r="L671" s="12"/>
      <c r="M671" s="12"/>
      <c r="N671" s="12"/>
      <c r="O671" s="12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65"/>
      <c r="AA671" s="11"/>
      <c r="AB671" s="11"/>
      <c r="AC671" s="11"/>
      <c r="AD671" s="11"/>
      <c r="AE671" s="11"/>
      <c r="AF671" s="11"/>
      <c r="AG671" s="11"/>
      <c r="AH671" s="11"/>
      <c r="AI671" s="11"/>
    </row>
    <row r="672" spans="1:35" ht="14.1">
      <c r="A672" s="11"/>
      <c r="B672" s="11"/>
      <c r="C672" s="11"/>
      <c r="D672" s="11"/>
      <c r="E672" s="66"/>
      <c r="F672" s="11"/>
      <c r="G672" s="11"/>
      <c r="H672" s="11"/>
      <c r="I672" s="12"/>
      <c r="J672" s="12"/>
      <c r="K672" s="12"/>
      <c r="L672" s="12"/>
      <c r="M672" s="12"/>
      <c r="N672" s="12"/>
      <c r="O672" s="12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65"/>
      <c r="AA672" s="11"/>
      <c r="AB672" s="11"/>
      <c r="AC672" s="11"/>
      <c r="AD672" s="11"/>
      <c r="AE672" s="11"/>
      <c r="AF672" s="11"/>
      <c r="AG672" s="11"/>
      <c r="AH672" s="11"/>
      <c r="AI672" s="11"/>
    </row>
    <row r="673" spans="1:35" ht="14.1">
      <c r="A673" s="11"/>
      <c r="B673" s="11"/>
      <c r="C673" s="11"/>
      <c r="D673" s="11"/>
      <c r="E673" s="66"/>
      <c r="F673" s="11"/>
      <c r="G673" s="11"/>
      <c r="H673" s="11"/>
      <c r="I673" s="12"/>
      <c r="J673" s="12"/>
      <c r="K673" s="12"/>
      <c r="L673" s="12"/>
      <c r="M673" s="12"/>
      <c r="N673" s="12"/>
      <c r="O673" s="12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65"/>
      <c r="AA673" s="11"/>
      <c r="AB673" s="11"/>
      <c r="AC673" s="11"/>
      <c r="AD673" s="11"/>
      <c r="AE673" s="11"/>
      <c r="AF673" s="11"/>
      <c r="AG673" s="11"/>
      <c r="AH673" s="11"/>
      <c r="AI673" s="11"/>
    </row>
    <row r="674" spans="1:35" ht="14.1">
      <c r="A674" s="11"/>
      <c r="B674" s="11"/>
      <c r="C674" s="11"/>
      <c r="D674" s="11"/>
      <c r="E674" s="66"/>
      <c r="F674" s="11"/>
      <c r="G674" s="11"/>
      <c r="H674" s="11"/>
      <c r="I674" s="12"/>
      <c r="J674" s="12"/>
      <c r="K674" s="12"/>
      <c r="L674" s="12"/>
      <c r="M674" s="12"/>
      <c r="N674" s="12"/>
      <c r="O674" s="12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65"/>
      <c r="AA674" s="11"/>
      <c r="AB674" s="11"/>
      <c r="AC674" s="11"/>
      <c r="AD674" s="11"/>
      <c r="AE674" s="11"/>
      <c r="AF674" s="11"/>
      <c r="AG674" s="11"/>
      <c r="AH674" s="11"/>
      <c r="AI674" s="11"/>
    </row>
    <row r="675" spans="1:35" ht="14.1">
      <c r="A675" s="11"/>
      <c r="B675" s="11"/>
      <c r="C675" s="11"/>
      <c r="D675" s="11"/>
      <c r="E675" s="66"/>
      <c r="F675" s="11"/>
      <c r="G675" s="11"/>
      <c r="H675" s="11"/>
      <c r="I675" s="12"/>
      <c r="J675" s="12"/>
      <c r="K675" s="12"/>
      <c r="L675" s="12"/>
      <c r="M675" s="12"/>
      <c r="N675" s="12"/>
      <c r="O675" s="12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65"/>
      <c r="AA675" s="11"/>
      <c r="AB675" s="11"/>
      <c r="AC675" s="11"/>
      <c r="AD675" s="11"/>
      <c r="AE675" s="11"/>
      <c r="AF675" s="11"/>
      <c r="AG675" s="11"/>
      <c r="AH675" s="11"/>
      <c r="AI675" s="11"/>
    </row>
    <row r="676" spans="1:35" ht="14.1">
      <c r="A676" s="11"/>
      <c r="B676" s="11"/>
      <c r="C676" s="11"/>
      <c r="D676" s="11"/>
      <c r="E676" s="66"/>
      <c r="F676" s="11"/>
      <c r="G676" s="11"/>
      <c r="H676" s="11"/>
      <c r="I676" s="12"/>
      <c r="J676" s="12"/>
      <c r="K676" s="12"/>
      <c r="L676" s="12"/>
      <c r="M676" s="12"/>
      <c r="N676" s="12"/>
      <c r="O676" s="12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65"/>
      <c r="AA676" s="11"/>
      <c r="AB676" s="11"/>
      <c r="AC676" s="11"/>
      <c r="AD676" s="11"/>
      <c r="AE676" s="11"/>
      <c r="AF676" s="11"/>
      <c r="AG676" s="11"/>
      <c r="AH676" s="11"/>
      <c r="AI676" s="11"/>
    </row>
    <row r="677" spans="1:35" ht="14.1">
      <c r="A677" s="11"/>
      <c r="B677" s="11"/>
      <c r="C677" s="11"/>
      <c r="D677" s="11"/>
      <c r="E677" s="66"/>
      <c r="F677" s="11"/>
      <c r="G677" s="11"/>
      <c r="H677" s="11"/>
      <c r="I677" s="12"/>
      <c r="J677" s="12"/>
      <c r="K677" s="12"/>
      <c r="L677" s="12"/>
      <c r="M677" s="12"/>
      <c r="N677" s="12"/>
      <c r="O677" s="12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65"/>
      <c r="AA677" s="11"/>
      <c r="AB677" s="11"/>
      <c r="AC677" s="11"/>
      <c r="AD677" s="11"/>
      <c r="AE677" s="11"/>
      <c r="AF677" s="11"/>
      <c r="AG677" s="11"/>
      <c r="AH677" s="11"/>
      <c r="AI677" s="11"/>
    </row>
    <row r="678" spans="1:35" ht="14.1">
      <c r="A678" s="11"/>
      <c r="B678" s="11"/>
      <c r="C678" s="11"/>
      <c r="D678" s="11"/>
      <c r="E678" s="66"/>
      <c r="F678" s="11"/>
      <c r="G678" s="11"/>
      <c r="H678" s="11"/>
      <c r="I678" s="12"/>
      <c r="J678" s="12"/>
      <c r="K678" s="12"/>
      <c r="L678" s="12"/>
      <c r="M678" s="12"/>
      <c r="N678" s="12"/>
      <c r="O678" s="12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65"/>
      <c r="AA678" s="11"/>
      <c r="AB678" s="11"/>
      <c r="AC678" s="11"/>
      <c r="AD678" s="11"/>
      <c r="AE678" s="11"/>
      <c r="AF678" s="11"/>
      <c r="AG678" s="11"/>
      <c r="AH678" s="11"/>
      <c r="AI678" s="11"/>
    </row>
    <row r="679" spans="1:35" ht="14.1">
      <c r="A679" s="11"/>
      <c r="B679" s="11"/>
      <c r="C679" s="11"/>
      <c r="D679" s="11"/>
      <c r="E679" s="66"/>
      <c r="F679" s="11"/>
      <c r="G679" s="11"/>
      <c r="H679" s="11"/>
      <c r="I679" s="12"/>
      <c r="J679" s="12"/>
      <c r="K679" s="12"/>
      <c r="L679" s="12"/>
      <c r="M679" s="12"/>
      <c r="N679" s="12"/>
      <c r="O679" s="12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65"/>
      <c r="AA679" s="11"/>
      <c r="AB679" s="11"/>
      <c r="AC679" s="11"/>
      <c r="AD679" s="11"/>
      <c r="AE679" s="11"/>
      <c r="AF679" s="11"/>
      <c r="AG679" s="11"/>
      <c r="AH679" s="11"/>
      <c r="AI679" s="11"/>
    </row>
    <row r="680" spans="1:35" ht="14.1">
      <c r="A680" s="11"/>
      <c r="B680" s="11"/>
      <c r="C680" s="11"/>
      <c r="D680" s="11"/>
      <c r="E680" s="66"/>
      <c r="F680" s="11"/>
      <c r="G680" s="11"/>
      <c r="H680" s="11"/>
      <c r="I680" s="12"/>
      <c r="J680" s="12"/>
      <c r="K680" s="12"/>
      <c r="L680" s="12"/>
      <c r="M680" s="12"/>
      <c r="N680" s="12"/>
      <c r="O680" s="12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65"/>
      <c r="AA680" s="11"/>
      <c r="AB680" s="11"/>
      <c r="AC680" s="11"/>
      <c r="AD680" s="11"/>
      <c r="AE680" s="11"/>
      <c r="AF680" s="11"/>
      <c r="AG680" s="11"/>
      <c r="AH680" s="11"/>
      <c r="AI680" s="11"/>
    </row>
    <row r="681" spans="1:35" ht="14.1">
      <c r="A681" s="11"/>
      <c r="B681" s="11"/>
      <c r="C681" s="11"/>
      <c r="D681" s="11"/>
      <c r="E681" s="66"/>
      <c r="F681" s="11"/>
      <c r="G681" s="11"/>
      <c r="H681" s="11"/>
      <c r="I681" s="12"/>
      <c r="J681" s="12"/>
      <c r="K681" s="12"/>
      <c r="L681" s="12"/>
      <c r="M681" s="12"/>
      <c r="N681" s="12"/>
      <c r="O681" s="12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65"/>
      <c r="AA681" s="11"/>
      <c r="AB681" s="11"/>
      <c r="AC681" s="11"/>
      <c r="AD681" s="11"/>
      <c r="AE681" s="11"/>
      <c r="AF681" s="11"/>
      <c r="AG681" s="11"/>
      <c r="AH681" s="11"/>
      <c r="AI681" s="11"/>
    </row>
    <row r="682" spans="1:35" ht="14.1">
      <c r="A682" s="11"/>
      <c r="B682" s="11"/>
      <c r="C682" s="11"/>
      <c r="D682" s="11"/>
      <c r="E682" s="66"/>
      <c r="F682" s="11"/>
      <c r="G682" s="11"/>
      <c r="H682" s="11"/>
      <c r="I682" s="12"/>
      <c r="J682" s="12"/>
      <c r="K682" s="12"/>
      <c r="L682" s="12"/>
      <c r="M682" s="12"/>
      <c r="N682" s="12"/>
      <c r="O682" s="12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65"/>
      <c r="AA682" s="11"/>
      <c r="AB682" s="11"/>
      <c r="AC682" s="11"/>
      <c r="AD682" s="11"/>
      <c r="AE682" s="11"/>
      <c r="AF682" s="11"/>
      <c r="AG682" s="11"/>
      <c r="AH682" s="11"/>
      <c r="AI682" s="11"/>
    </row>
    <row r="683" spans="1:35" ht="14.1">
      <c r="A683" s="11"/>
      <c r="B683" s="11"/>
      <c r="C683" s="11"/>
      <c r="D683" s="11"/>
      <c r="E683" s="66"/>
      <c r="F683" s="11"/>
      <c r="G683" s="11"/>
      <c r="H683" s="11"/>
      <c r="I683" s="12"/>
      <c r="J683" s="12"/>
      <c r="K683" s="12"/>
      <c r="L683" s="12"/>
      <c r="M683" s="12"/>
      <c r="N683" s="12"/>
      <c r="O683" s="12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65"/>
      <c r="AA683" s="11"/>
      <c r="AB683" s="11"/>
      <c r="AC683" s="11"/>
      <c r="AD683" s="11"/>
      <c r="AE683" s="11"/>
      <c r="AF683" s="11"/>
      <c r="AG683" s="11"/>
      <c r="AH683" s="11"/>
      <c r="AI683" s="11"/>
    </row>
    <row r="684" spans="1:35" ht="14.1">
      <c r="A684" s="11"/>
      <c r="B684" s="11"/>
      <c r="C684" s="11"/>
      <c r="D684" s="11"/>
      <c r="E684" s="66"/>
      <c r="F684" s="11"/>
      <c r="G684" s="11"/>
      <c r="H684" s="11"/>
      <c r="I684" s="12"/>
      <c r="J684" s="12"/>
      <c r="K684" s="12"/>
      <c r="L684" s="12"/>
      <c r="M684" s="12"/>
      <c r="N684" s="12"/>
      <c r="O684" s="12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65"/>
      <c r="AA684" s="11"/>
      <c r="AB684" s="11"/>
      <c r="AC684" s="11"/>
      <c r="AD684" s="11"/>
      <c r="AE684" s="11"/>
      <c r="AF684" s="11"/>
      <c r="AG684" s="11"/>
      <c r="AH684" s="11"/>
      <c r="AI684" s="11"/>
    </row>
    <row r="685" spans="1:35" ht="14.1">
      <c r="A685" s="11"/>
      <c r="B685" s="11"/>
      <c r="C685" s="11"/>
      <c r="D685" s="11"/>
      <c r="E685" s="66"/>
      <c r="F685" s="11"/>
      <c r="G685" s="11"/>
      <c r="H685" s="11"/>
      <c r="I685" s="12"/>
      <c r="J685" s="12"/>
      <c r="K685" s="12"/>
      <c r="L685" s="12"/>
      <c r="M685" s="12"/>
      <c r="N685" s="12"/>
      <c r="O685" s="12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65"/>
      <c r="AA685" s="11"/>
      <c r="AB685" s="11"/>
      <c r="AC685" s="11"/>
      <c r="AD685" s="11"/>
      <c r="AE685" s="11"/>
      <c r="AF685" s="11"/>
      <c r="AG685" s="11"/>
      <c r="AH685" s="11"/>
      <c r="AI685" s="11"/>
    </row>
    <row r="686" spans="1:35" ht="14.1">
      <c r="A686" s="11"/>
      <c r="B686" s="11"/>
      <c r="C686" s="11"/>
      <c r="D686" s="11"/>
      <c r="E686" s="66"/>
      <c r="F686" s="11"/>
      <c r="G686" s="11"/>
      <c r="H686" s="11"/>
      <c r="I686" s="12"/>
      <c r="J686" s="12"/>
      <c r="K686" s="12"/>
      <c r="L686" s="12"/>
      <c r="M686" s="12"/>
      <c r="N686" s="12"/>
      <c r="O686" s="12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65"/>
      <c r="AA686" s="11"/>
      <c r="AB686" s="11"/>
      <c r="AC686" s="11"/>
      <c r="AD686" s="11"/>
      <c r="AE686" s="11"/>
      <c r="AF686" s="11"/>
      <c r="AG686" s="11"/>
      <c r="AH686" s="11"/>
      <c r="AI686" s="11"/>
    </row>
    <row r="687" spans="1:35" ht="14.1">
      <c r="A687" s="11"/>
      <c r="B687" s="11"/>
      <c r="C687" s="11"/>
      <c r="D687" s="11"/>
      <c r="E687" s="66"/>
      <c r="F687" s="11"/>
      <c r="G687" s="11"/>
      <c r="H687" s="11"/>
      <c r="I687" s="12"/>
      <c r="J687" s="12"/>
      <c r="K687" s="12"/>
      <c r="L687" s="12"/>
      <c r="M687" s="12"/>
      <c r="N687" s="12"/>
      <c r="O687" s="12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65"/>
      <c r="AA687" s="11"/>
      <c r="AB687" s="11"/>
      <c r="AC687" s="11"/>
      <c r="AD687" s="11"/>
      <c r="AE687" s="11"/>
      <c r="AF687" s="11"/>
      <c r="AG687" s="11"/>
      <c r="AH687" s="11"/>
      <c r="AI687" s="11"/>
    </row>
    <row r="688" spans="1:35" ht="14.1">
      <c r="A688" s="11"/>
      <c r="B688" s="11"/>
      <c r="C688" s="11"/>
      <c r="D688" s="11"/>
      <c r="E688" s="66"/>
      <c r="F688" s="11"/>
      <c r="G688" s="11"/>
      <c r="H688" s="11"/>
      <c r="I688" s="12"/>
      <c r="J688" s="12"/>
      <c r="K688" s="12"/>
      <c r="L688" s="12"/>
      <c r="M688" s="12"/>
      <c r="N688" s="12"/>
      <c r="O688" s="12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65"/>
      <c r="AA688" s="11"/>
      <c r="AB688" s="11"/>
      <c r="AC688" s="11"/>
      <c r="AD688" s="11"/>
      <c r="AE688" s="11"/>
      <c r="AF688" s="11"/>
      <c r="AG688" s="11"/>
      <c r="AH688" s="11"/>
      <c r="AI688" s="11"/>
    </row>
    <row r="689" spans="1:35" ht="14.1">
      <c r="A689" s="11"/>
      <c r="B689" s="11"/>
      <c r="C689" s="11"/>
      <c r="D689" s="11"/>
      <c r="E689" s="66"/>
      <c r="F689" s="11"/>
      <c r="G689" s="11"/>
      <c r="H689" s="11"/>
      <c r="I689" s="12"/>
      <c r="J689" s="12"/>
      <c r="K689" s="12"/>
      <c r="L689" s="12"/>
      <c r="M689" s="12"/>
      <c r="N689" s="12"/>
      <c r="O689" s="12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65"/>
      <c r="AA689" s="11"/>
      <c r="AB689" s="11"/>
      <c r="AC689" s="11"/>
      <c r="AD689" s="11"/>
      <c r="AE689" s="11"/>
      <c r="AF689" s="11"/>
      <c r="AG689" s="11"/>
      <c r="AH689" s="11"/>
      <c r="AI689" s="11"/>
    </row>
    <row r="690" spans="1:35" ht="14.1">
      <c r="A690" s="11"/>
      <c r="B690" s="11"/>
      <c r="C690" s="11"/>
      <c r="D690" s="11"/>
      <c r="E690" s="66"/>
      <c r="F690" s="11"/>
      <c r="G690" s="11"/>
      <c r="H690" s="11"/>
      <c r="I690" s="12"/>
      <c r="J690" s="12"/>
      <c r="K690" s="12"/>
      <c r="L690" s="12"/>
      <c r="M690" s="12"/>
      <c r="N690" s="12"/>
      <c r="O690" s="12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65"/>
      <c r="AA690" s="11"/>
      <c r="AB690" s="11"/>
      <c r="AC690" s="11"/>
      <c r="AD690" s="11"/>
      <c r="AE690" s="11"/>
      <c r="AF690" s="11"/>
      <c r="AG690" s="11"/>
      <c r="AH690" s="11"/>
      <c r="AI690" s="11"/>
    </row>
    <row r="691" spans="1:35" ht="14.1">
      <c r="A691" s="11"/>
      <c r="B691" s="11"/>
      <c r="C691" s="11"/>
      <c r="D691" s="11"/>
      <c r="E691" s="66"/>
      <c r="F691" s="11"/>
      <c r="G691" s="11"/>
      <c r="H691" s="11"/>
      <c r="I691" s="12"/>
      <c r="J691" s="12"/>
      <c r="K691" s="12"/>
      <c r="L691" s="12"/>
      <c r="M691" s="12"/>
      <c r="N691" s="12"/>
      <c r="O691" s="12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65"/>
      <c r="AA691" s="11"/>
      <c r="AB691" s="11"/>
      <c r="AC691" s="11"/>
      <c r="AD691" s="11"/>
      <c r="AE691" s="11"/>
      <c r="AF691" s="11"/>
      <c r="AG691" s="11"/>
      <c r="AH691" s="11"/>
      <c r="AI691" s="11"/>
    </row>
    <row r="692" spans="1:35" ht="14.1">
      <c r="A692" s="11"/>
      <c r="B692" s="11"/>
      <c r="C692" s="11"/>
      <c r="D692" s="11"/>
      <c r="E692" s="66"/>
      <c r="F692" s="11"/>
      <c r="G692" s="11"/>
      <c r="H692" s="11"/>
      <c r="I692" s="12"/>
      <c r="J692" s="12"/>
      <c r="K692" s="12"/>
      <c r="L692" s="12"/>
      <c r="M692" s="12"/>
      <c r="N692" s="12"/>
      <c r="O692" s="12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65"/>
      <c r="AA692" s="11"/>
      <c r="AB692" s="11"/>
      <c r="AC692" s="11"/>
      <c r="AD692" s="11"/>
      <c r="AE692" s="11"/>
      <c r="AF692" s="11"/>
      <c r="AG692" s="11"/>
      <c r="AH692" s="11"/>
      <c r="AI692" s="11"/>
    </row>
    <row r="693" spans="1:35" ht="14.1">
      <c r="A693" s="11"/>
      <c r="B693" s="11"/>
      <c r="C693" s="11"/>
      <c r="D693" s="11"/>
      <c r="E693" s="66"/>
      <c r="F693" s="11"/>
      <c r="G693" s="11"/>
      <c r="H693" s="11"/>
      <c r="I693" s="12"/>
      <c r="J693" s="12"/>
      <c r="K693" s="12"/>
      <c r="L693" s="12"/>
      <c r="M693" s="12"/>
      <c r="N693" s="12"/>
      <c r="O693" s="12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65"/>
      <c r="AA693" s="11"/>
      <c r="AB693" s="11"/>
      <c r="AC693" s="11"/>
      <c r="AD693" s="11"/>
      <c r="AE693" s="11"/>
      <c r="AF693" s="11"/>
      <c r="AG693" s="11"/>
      <c r="AH693" s="11"/>
      <c r="AI693" s="11"/>
    </row>
    <row r="694" spans="1:35" ht="14.1">
      <c r="A694" s="11"/>
      <c r="B694" s="11"/>
      <c r="C694" s="11"/>
      <c r="D694" s="11"/>
      <c r="E694" s="66"/>
      <c r="F694" s="11"/>
      <c r="G694" s="11"/>
      <c r="H694" s="11"/>
      <c r="I694" s="12"/>
      <c r="J694" s="12"/>
      <c r="K694" s="12"/>
      <c r="L694" s="12"/>
      <c r="M694" s="12"/>
      <c r="N694" s="12"/>
      <c r="O694" s="12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65"/>
      <c r="AA694" s="11"/>
      <c r="AB694" s="11"/>
      <c r="AC694" s="11"/>
      <c r="AD694" s="11"/>
      <c r="AE694" s="11"/>
      <c r="AF694" s="11"/>
      <c r="AG694" s="11"/>
      <c r="AH694" s="11"/>
      <c r="AI694" s="11"/>
    </row>
    <row r="695" spans="1:35" ht="14.1">
      <c r="A695" s="11"/>
      <c r="B695" s="11"/>
      <c r="C695" s="11"/>
      <c r="D695" s="11"/>
      <c r="E695" s="66"/>
      <c r="F695" s="11"/>
      <c r="G695" s="11"/>
      <c r="H695" s="11"/>
      <c r="I695" s="12"/>
      <c r="J695" s="12"/>
      <c r="K695" s="12"/>
      <c r="L695" s="12"/>
      <c r="M695" s="12"/>
      <c r="N695" s="12"/>
      <c r="O695" s="12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65"/>
      <c r="AA695" s="11"/>
      <c r="AB695" s="11"/>
      <c r="AC695" s="11"/>
      <c r="AD695" s="11"/>
      <c r="AE695" s="11"/>
      <c r="AF695" s="11"/>
      <c r="AG695" s="11"/>
      <c r="AH695" s="11"/>
      <c r="AI695" s="11"/>
    </row>
    <row r="696" spans="1:35" ht="14.1">
      <c r="A696" s="11"/>
      <c r="B696" s="11"/>
      <c r="C696" s="11"/>
      <c r="D696" s="11"/>
      <c r="E696" s="66"/>
      <c r="F696" s="11"/>
      <c r="G696" s="11"/>
      <c r="H696" s="11"/>
      <c r="I696" s="12"/>
      <c r="J696" s="12"/>
      <c r="K696" s="12"/>
      <c r="L696" s="12"/>
      <c r="M696" s="12"/>
      <c r="N696" s="12"/>
      <c r="O696" s="12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65"/>
      <c r="AA696" s="11"/>
      <c r="AB696" s="11"/>
      <c r="AC696" s="11"/>
      <c r="AD696" s="11"/>
      <c r="AE696" s="11"/>
      <c r="AF696" s="11"/>
      <c r="AG696" s="11"/>
      <c r="AH696" s="11"/>
      <c r="AI696" s="11"/>
    </row>
    <row r="697" spans="1:35" ht="14.1">
      <c r="A697" s="11"/>
      <c r="B697" s="11"/>
      <c r="C697" s="11"/>
      <c r="D697" s="11"/>
      <c r="E697" s="66"/>
      <c r="F697" s="11"/>
      <c r="G697" s="11"/>
      <c r="H697" s="11"/>
      <c r="I697" s="12"/>
      <c r="J697" s="12"/>
      <c r="K697" s="12"/>
      <c r="L697" s="12"/>
      <c r="M697" s="12"/>
      <c r="N697" s="12"/>
      <c r="O697" s="12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65"/>
      <c r="AA697" s="11"/>
      <c r="AB697" s="11"/>
      <c r="AC697" s="11"/>
      <c r="AD697" s="11"/>
      <c r="AE697" s="11"/>
      <c r="AF697" s="11"/>
      <c r="AG697" s="11"/>
      <c r="AH697" s="11"/>
      <c r="AI697" s="11"/>
    </row>
    <row r="698" spans="1:35" ht="14.1">
      <c r="A698" s="11"/>
      <c r="B698" s="11"/>
      <c r="C698" s="11"/>
      <c r="D698" s="11"/>
      <c r="E698" s="66"/>
      <c r="F698" s="11"/>
      <c r="G698" s="11"/>
      <c r="H698" s="11"/>
      <c r="I698" s="12"/>
      <c r="J698" s="12"/>
      <c r="K698" s="12"/>
      <c r="L698" s="12"/>
      <c r="M698" s="12"/>
      <c r="N698" s="12"/>
      <c r="O698" s="12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65"/>
      <c r="AA698" s="11"/>
      <c r="AB698" s="11"/>
      <c r="AC698" s="11"/>
      <c r="AD698" s="11"/>
      <c r="AE698" s="11"/>
      <c r="AF698" s="11"/>
      <c r="AG698" s="11"/>
      <c r="AH698" s="11"/>
      <c r="AI698" s="11"/>
    </row>
    <row r="699" spans="1:35" ht="14.1">
      <c r="A699" s="11"/>
      <c r="B699" s="11"/>
      <c r="C699" s="11"/>
      <c r="D699" s="11"/>
      <c r="E699" s="66"/>
      <c r="F699" s="11"/>
      <c r="G699" s="11"/>
      <c r="H699" s="11"/>
      <c r="I699" s="12"/>
      <c r="J699" s="12"/>
      <c r="K699" s="12"/>
      <c r="L699" s="12"/>
      <c r="M699" s="12"/>
      <c r="N699" s="12"/>
      <c r="O699" s="12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65"/>
      <c r="AA699" s="11"/>
      <c r="AB699" s="11"/>
      <c r="AC699" s="11"/>
      <c r="AD699" s="11"/>
      <c r="AE699" s="11"/>
      <c r="AF699" s="11"/>
      <c r="AG699" s="11"/>
      <c r="AH699" s="11"/>
      <c r="AI699" s="11"/>
    </row>
    <row r="700" spans="1:35" ht="14.1">
      <c r="A700" s="11"/>
      <c r="B700" s="11"/>
      <c r="C700" s="11"/>
      <c r="D700" s="11"/>
      <c r="E700" s="66"/>
      <c r="F700" s="11"/>
      <c r="G700" s="11"/>
      <c r="H700" s="11"/>
      <c r="I700" s="12"/>
      <c r="J700" s="12"/>
      <c r="K700" s="12"/>
      <c r="L700" s="12"/>
      <c r="M700" s="12"/>
      <c r="N700" s="12"/>
      <c r="O700" s="12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65"/>
      <c r="AA700" s="11"/>
      <c r="AB700" s="11"/>
      <c r="AC700" s="11"/>
      <c r="AD700" s="11"/>
      <c r="AE700" s="11"/>
      <c r="AF700" s="11"/>
      <c r="AG700" s="11"/>
      <c r="AH700" s="11"/>
      <c r="AI700" s="11"/>
    </row>
    <row r="701" spans="1:35" ht="14.1">
      <c r="A701" s="11"/>
      <c r="B701" s="11"/>
      <c r="C701" s="11"/>
      <c r="D701" s="11"/>
      <c r="E701" s="66"/>
      <c r="F701" s="11"/>
      <c r="G701" s="11"/>
      <c r="H701" s="11"/>
      <c r="I701" s="12"/>
      <c r="J701" s="12"/>
      <c r="K701" s="12"/>
      <c r="L701" s="12"/>
      <c r="M701" s="12"/>
      <c r="N701" s="12"/>
      <c r="O701" s="12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65"/>
      <c r="AA701" s="11"/>
      <c r="AB701" s="11"/>
      <c r="AC701" s="11"/>
      <c r="AD701" s="11"/>
      <c r="AE701" s="11"/>
      <c r="AF701" s="11"/>
      <c r="AG701" s="11"/>
      <c r="AH701" s="11"/>
      <c r="AI701" s="11"/>
    </row>
    <row r="702" spans="1:35" ht="14.1">
      <c r="A702" s="11"/>
      <c r="B702" s="11"/>
      <c r="C702" s="11"/>
      <c r="D702" s="11"/>
      <c r="E702" s="66"/>
      <c r="F702" s="11"/>
      <c r="G702" s="11"/>
      <c r="H702" s="11"/>
      <c r="I702" s="12"/>
      <c r="J702" s="12"/>
      <c r="K702" s="12"/>
      <c r="L702" s="12"/>
      <c r="M702" s="12"/>
      <c r="N702" s="12"/>
      <c r="O702" s="12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65"/>
      <c r="AA702" s="11"/>
      <c r="AB702" s="11"/>
      <c r="AC702" s="11"/>
      <c r="AD702" s="11"/>
      <c r="AE702" s="11"/>
      <c r="AF702" s="11"/>
      <c r="AG702" s="11"/>
      <c r="AH702" s="11"/>
      <c r="AI702" s="11"/>
    </row>
    <row r="703" spans="1:35" ht="14.1">
      <c r="A703" s="11"/>
      <c r="B703" s="11"/>
      <c r="C703" s="11"/>
      <c r="D703" s="11"/>
      <c r="E703" s="66"/>
      <c r="F703" s="11"/>
      <c r="G703" s="11"/>
      <c r="H703" s="11"/>
      <c r="I703" s="12"/>
      <c r="J703" s="12"/>
      <c r="K703" s="12"/>
      <c r="L703" s="12"/>
      <c r="M703" s="12"/>
      <c r="N703" s="12"/>
      <c r="O703" s="12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65"/>
      <c r="AA703" s="11"/>
      <c r="AB703" s="11"/>
      <c r="AC703" s="11"/>
      <c r="AD703" s="11"/>
      <c r="AE703" s="11"/>
      <c r="AF703" s="11"/>
      <c r="AG703" s="11"/>
      <c r="AH703" s="11"/>
      <c r="AI703" s="11"/>
    </row>
    <row r="704" spans="1:35" ht="14.1">
      <c r="A704" s="11"/>
      <c r="B704" s="11"/>
      <c r="C704" s="11"/>
      <c r="D704" s="11"/>
      <c r="E704" s="66"/>
      <c r="F704" s="11"/>
      <c r="G704" s="11"/>
      <c r="H704" s="11"/>
      <c r="I704" s="12"/>
      <c r="J704" s="12"/>
      <c r="K704" s="12"/>
      <c r="L704" s="12"/>
      <c r="M704" s="12"/>
      <c r="N704" s="12"/>
      <c r="O704" s="12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65"/>
      <c r="AA704" s="11"/>
      <c r="AB704" s="11"/>
      <c r="AC704" s="11"/>
      <c r="AD704" s="11"/>
      <c r="AE704" s="11"/>
      <c r="AF704" s="11"/>
      <c r="AG704" s="11"/>
      <c r="AH704" s="11"/>
      <c r="AI704" s="11"/>
    </row>
    <row r="705" spans="1:35" ht="14.1">
      <c r="A705" s="11"/>
      <c r="B705" s="11"/>
      <c r="C705" s="11"/>
      <c r="D705" s="11"/>
      <c r="E705" s="66"/>
      <c r="F705" s="11"/>
      <c r="G705" s="11"/>
      <c r="H705" s="11"/>
      <c r="I705" s="12"/>
      <c r="J705" s="12"/>
      <c r="K705" s="12"/>
      <c r="L705" s="12"/>
      <c r="M705" s="12"/>
      <c r="N705" s="12"/>
      <c r="O705" s="12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65"/>
      <c r="AA705" s="11"/>
      <c r="AB705" s="11"/>
      <c r="AC705" s="11"/>
      <c r="AD705" s="11"/>
      <c r="AE705" s="11"/>
      <c r="AF705" s="11"/>
      <c r="AG705" s="11"/>
      <c r="AH705" s="11"/>
      <c r="AI705" s="11"/>
    </row>
    <row r="706" spans="1:35" ht="14.1">
      <c r="A706" s="11"/>
      <c r="B706" s="11"/>
      <c r="C706" s="11"/>
      <c r="D706" s="11"/>
      <c r="E706" s="66"/>
      <c r="F706" s="11"/>
      <c r="G706" s="11"/>
      <c r="H706" s="11"/>
      <c r="I706" s="12"/>
      <c r="J706" s="12"/>
      <c r="K706" s="12"/>
      <c r="L706" s="12"/>
      <c r="M706" s="12"/>
      <c r="N706" s="12"/>
      <c r="O706" s="12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65"/>
      <c r="AA706" s="11"/>
      <c r="AB706" s="11"/>
      <c r="AC706" s="11"/>
      <c r="AD706" s="11"/>
      <c r="AE706" s="11"/>
      <c r="AF706" s="11"/>
      <c r="AG706" s="11"/>
      <c r="AH706" s="11"/>
      <c r="AI706" s="11"/>
    </row>
    <row r="707" spans="1:35" ht="14.1">
      <c r="A707" s="11"/>
      <c r="B707" s="11"/>
      <c r="C707" s="11"/>
      <c r="D707" s="11"/>
      <c r="E707" s="66"/>
      <c r="F707" s="11"/>
      <c r="G707" s="11"/>
      <c r="H707" s="11"/>
      <c r="I707" s="12"/>
      <c r="J707" s="12"/>
      <c r="K707" s="12"/>
      <c r="L707" s="12"/>
      <c r="M707" s="12"/>
      <c r="N707" s="12"/>
      <c r="O707" s="12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65"/>
      <c r="AA707" s="11"/>
      <c r="AB707" s="11"/>
      <c r="AC707" s="11"/>
      <c r="AD707" s="11"/>
      <c r="AE707" s="11"/>
      <c r="AF707" s="11"/>
      <c r="AG707" s="11"/>
      <c r="AH707" s="11"/>
      <c r="AI707" s="11"/>
    </row>
    <row r="708" spans="1:35" ht="14.1">
      <c r="A708" s="11"/>
      <c r="B708" s="11"/>
      <c r="C708" s="11"/>
      <c r="D708" s="11"/>
      <c r="E708" s="66"/>
      <c r="F708" s="11"/>
      <c r="G708" s="11"/>
      <c r="H708" s="11"/>
      <c r="I708" s="12"/>
      <c r="J708" s="12"/>
      <c r="K708" s="12"/>
      <c r="L708" s="12"/>
      <c r="M708" s="12"/>
      <c r="N708" s="12"/>
      <c r="O708" s="12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65"/>
      <c r="AA708" s="11"/>
      <c r="AB708" s="11"/>
      <c r="AC708" s="11"/>
      <c r="AD708" s="11"/>
      <c r="AE708" s="11"/>
      <c r="AF708" s="11"/>
      <c r="AG708" s="11"/>
      <c r="AH708" s="11"/>
      <c r="AI708" s="11"/>
    </row>
    <row r="709" spans="1:35" ht="14.1">
      <c r="A709" s="11"/>
      <c r="B709" s="11"/>
      <c r="C709" s="11"/>
      <c r="D709" s="11"/>
      <c r="E709" s="66"/>
      <c r="F709" s="11"/>
      <c r="G709" s="11"/>
      <c r="H709" s="11"/>
      <c r="I709" s="12"/>
      <c r="J709" s="12"/>
      <c r="K709" s="12"/>
      <c r="L709" s="12"/>
      <c r="M709" s="12"/>
      <c r="N709" s="12"/>
      <c r="O709" s="12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65"/>
      <c r="AA709" s="11"/>
      <c r="AB709" s="11"/>
      <c r="AC709" s="11"/>
      <c r="AD709" s="11"/>
      <c r="AE709" s="11"/>
      <c r="AF709" s="11"/>
      <c r="AG709" s="11"/>
      <c r="AH709" s="11"/>
      <c r="AI709" s="11"/>
    </row>
    <row r="710" spans="1:35" ht="14.1">
      <c r="A710" s="11"/>
      <c r="B710" s="11"/>
      <c r="C710" s="11"/>
      <c r="D710" s="11"/>
      <c r="E710" s="66"/>
      <c r="F710" s="11"/>
      <c r="G710" s="11"/>
      <c r="H710" s="11"/>
      <c r="I710" s="12"/>
      <c r="J710" s="12"/>
      <c r="K710" s="12"/>
      <c r="L710" s="12"/>
      <c r="M710" s="12"/>
      <c r="N710" s="12"/>
      <c r="O710" s="12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65"/>
      <c r="AA710" s="11"/>
      <c r="AB710" s="11"/>
      <c r="AC710" s="11"/>
      <c r="AD710" s="11"/>
      <c r="AE710" s="11"/>
      <c r="AF710" s="11"/>
      <c r="AG710" s="11"/>
      <c r="AH710" s="11"/>
      <c r="AI710" s="11"/>
    </row>
    <row r="711" spans="1:35" ht="14.1">
      <c r="A711" s="11"/>
      <c r="B711" s="11"/>
      <c r="C711" s="11"/>
      <c r="D711" s="11"/>
      <c r="E711" s="66"/>
      <c r="F711" s="11"/>
      <c r="G711" s="11"/>
      <c r="H711" s="11"/>
      <c r="I711" s="12"/>
      <c r="J711" s="12"/>
      <c r="K711" s="12"/>
      <c r="L711" s="12"/>
      <c r="M711" s="12"/>
      <c r="N711" s="12"/>
      <c r="O711" s="12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65"/>
      <c r="AA711" s="11"/>
      <c r="AB711" s="11"/>
      <c r="AC711" s="11"/>
      <c r="AD711" s="11"/>
      <c r="AE711" s="11"/>
      <c r="AF711" s="11"/>
      <c r="AG711" s="11"/>
      <c r="AH711" s="11"/>
      <c r="AI711" s="11"/>
    </row>
    <row r="712" spans="1:35" ht="14.1">
      <c r="A712" s="11"/>
      <c r="B712" s="11"/>
      <c r="C712" s="11"/>
      <c r="D712" s="11"/>
      <c r="E712" s="66"/>
      <c r="F712" s="11"/>
      <c r="G712" s="11"/>
      <c r="H712" s="11"/>
      <c r="I712" s="12"/>
      <c r="J712" s="12"/>
      <c r="K712" s="12"/>
      <c r="L712" s="12"/>
      <c r="M712" s="12"/>
      <c r="N712" s="12"/>
      <c r="O712" s="12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65"/>
      <c r="AA712" s="11"/>
      <c r="AB712" s="11"/>
      <c r="AC712" s="11"/>
      <c r="AD712" s="11"/>
      <c r="AE712" s="11"/>
      <c r="AF712" s="11"/>
      <c r="AG712" s="11"/>
      <c r="AH712" s="11"/>
      <c r="AI712" s="11"/>
    </row>
    <row r="713" spans="1:35" ht="14.1">
      <c r="A713" s="11"/>
      <c r="B713" s="11"/>
      <c r="C713" s="11"/>
      <c r="D713" s="11"/>
      <c r="E713" s="66"/>
      <c r="F713" s="11"/>
      <c r="G713" s="11"/>
      <c r="H713" s="11"/>
      <c r="I713" s="12"/>
      <c r="J713" s="12"/>
      <c r="K713" s="12"/>
      <c r="L713" s="12"/>
      <c r="M713" s="12"/>
      <c r="N713" s="12"/>
      <c r="O713" s="12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65"/>
      <c r="AA713" s="11"/>
      <c r="AB713" s="11"/>
      <c r="AC713" s="11"/>
      <c r="AD713" s="11"/>
      <c r="AE713" s="11"/>
      <c r="AF713" s="11"/>
      <c r="AG713" s="11"/>
      <c r="AH713" s="11"/>
      <c r="AI713" s="11"/>
    </row>
    <row r="714" spans="1:35" ht="14.1">
      <c r="A714" s="11"/>
      <c r="B714" s="11"/>
      <c r="C714" s="11"/>
      <c r="D714" s="11"/>
      <c r="E714" s="66"/>
      <c r="F714" s="11"/>
      <c r="G714" s="11"/>
      <c r="H714" s="11"/>
      <c r="I714" s="12"/>
      <c r="J714" s="12"/>
      <c r="K714" s="12"/>
      <c r="L714" s="12"/>
      <c r="M714" s="12"/>
      <c r="N714" s="12"/>
      <c r="O714" s="12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65"/>
      <c r="AA714" s="11"/>
      <c r="AB714" s="11"/>
      <c r="AC714" s="11"/>
      <c r="AD714" s="11"/>
      <c r="AE714" s="11"/>
      <c r="AF714" s="11"/>
      <c r="AG714" s="11"/>
      <c r="AH714" s="11"/>
      <c r="AI714" s="11"/>
    </row>
    <row r="715" spans="1:35" ht="14.1">
      <c r="A715" s="11"/>
      <c r="B715" s="11"/>
      <c r="C715" s="11"/>
      <c r="D715" s="11"/>
      <c r="E715" s="66"/>
      <c r="F715" s="11"/>
      <c r="G715" s="11"/>
      <c r="H715" s="11"/>
      <c r="I715" s="12"/>
      <c r="J715" s="12"/>
      <c r="K715" s="12"/>
      <c r="L715" s="12"/>
      <c r="M715" s="12"/>
      <c r="N715" s="12"/>
      <c r="O715" s="12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65"/>
      <c r="AA715" s="11"/>
      <c r="AB715" s="11"/>
      <c r="AC715" s="11"/>
      <c r="AD715" s="11"/>
      <c r="AE715" s="11"/>
      <c r="AF715" s="11"/>
      <c r="AG715" s="11"/>
      <c r="AH715" s="11"/>
      <c r="AI715" s="11"/>
    </row>
    <row r="716" spans="1:35" ht="14.1">
      <c r="A716" s="11"/>
      <c r="B716" s="11"/>
      <c r="C716" s="11"/>
      <c r="D716" s="11"/>
      <c r="E716" s="66"/>
      <c r="F716" s="11"/>
      <c r="G716" s="11"/>
      <c r="H716" s="11"/>
      <c r="I716" s="12"/>
      <c r="J716" s="12"/>
      <c r="K716" s="12"/>
      <c r="L716" s="12"/>
      <c r="M716" s="12"/>
      <c r="N716" s="12"/>
      <c r="O716" s="12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65"/>
      <c r="AA716" s="11"/>
      <c r="AB716" s="11"/>
      <c r="AC716" s="11"/>
      <c r="AD716" s="11"/>
      <c r="AE716" s="11"/>
      <c r="AF716" s="11"/>
      <c r="AG716" s="11"/>
      <c r="AH716" s="11"/>
      <c r="AI716" s="11"/>
    </row>
    <row r="717" spans="1:35" ht="14.1">
      <c r="A717" s="11"/>
      <c r="B717" s="11"/>
      <c r="C717" s="11"/>
      <c r="D717" s="11"/>
      <c r="E717" s="66"/>
      <c r="F717" s="11"/>
      <c r="G717" s="11"/>
      <c r="H717" s="11"/>
      <c r="I717" s="12"/>
      <c r="J717" s="12"/>
      <c r="K717" s="12"/>
      <c r="L717" s="12"/>
      <c r="M717" s="12"/>
      <c r="N717" s="12"/>
      <c r="O717" s="12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65"/>
      <c r="AA717" s="11"/>
      <c r="AB717" s="11"/>
      <c r="AC717" s="11"/>
      <c r="AD717" s="11"/>
      <c r="AE717" s="11"/>
      <c r="AF717" s="11"/>
      <c r="AG717" s="11"/>
      <c r="AH717" s="11"/>
      <c r="AI717" s="11"/>
    </row>
    <row r="718" spans="1:35" ht="14.1">
      <c r="A718" s="11"/>
      <c r="B718" s="11"/>
      <c r="C718" s="11"/>
      <c r="D718" s="11"/>
      <c r="E718" s="66"/>
      <c r="F718" s="11"/>
      <c r="G718" s="11"/>
      <c r="H718" s="11"/>
      <c r="I718" s="12"/>
      <c r="J718" s="12"/>
      <c r="K718" s="12"/>
      <c r="L718" s="12"/>
      <c r="M718" s="12"/>
      <c r="N718" s="12"/>
      <c r="O718" s="12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65"/>
      <c r="AA718" s="11"/>
      <c r="AB718" s="11"/>
      <c r="AC718" s="11"/>
      <c r="AD718" s="11"/>
      <c r="AE718" s="11"/>
      <c r="AF718" s="11"/>
      <c r="AG718" s="11"/>
      <c r="AH718" s="11"/>
      <c r="AI718" s="11"/>
    </row>
    <row r="719" spans="1:35" ht="14.1">
      <c r="A719" s="11"/>
      <c r="B719" s="11"/>
      <c r="C719" s="11"/>
      <c r="D719" s="11"/>
      <c r="E719" s="66"/>
      <c r="F719" s="11"/>
      <c r="G719" s="11"/>
      <c r="H719" s="11"/>
      <c r="I719" s="12"/>
      <c r="J719" s="12"/>
      <c r="K719" s="12"/>
      <c r="L719" s="12"/>
      <c r="M719" s="12"/>
      <c r="N719" s="12"/>
      <c r="O719" s="12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65"/>
      <c r="AA719" s="11"/>
      <c r="AB719" s="11"/>
      <c r="AC719" s="11"/>
      <c r="AD719" s="11"/>
      <c r="AE719" s="11"/>
      <c r="AF719" s="11"/>
      <c r="AG719" s="11"/>
      <c r="AH719" s="11"/>
      <c r="AI719" s="11"/>
    </row>
    <row r="720" spans="1:35" ht="14.1">
      <c r="A720" s="11"/>
      <c r="B720" s="11"/>
      <c r="C720" s="11"/>
      <c r="D720" s="11"/>
      <c r="E720" s="66"/>
      <c r="F720" s="11"/>
      <c r="G720" s="11"/>
      <c r="H720" s="11"/>
      <c r="I720" s="12"/>
      <c r="J720" s="12"/>
      <c r="K720" s="12"/>
      <c r="L720" s="12"/>
      <c r="M720" s="12"/>
      <c r="N720" s="12"/>
      <c r="O720" s="12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65"/>
      <c r="AA720" s="11"/>
      <c r="AB720" s="11"/>
      <c r="AC720" s="11"/>
      <c r="AD720" s="11"/>
      <c r="AE720" s="11"/>
      <c r="AF720" s="11"/>
      <c r="AG720" s="11"/>
      <c r="AH720" s="11"/>
      <c r="AI720" s="11"/>
    </row>
    <row r="721" spans="1:35" ht="14.1">
      <c r="A721" s="11"/>
      <c r="B721" s="11"/>
      <c r="C721" s="11"/>
      <c r="D721" s="11"/>
      <c r="E721" s="66"/>
      <c r="F721" s="11"/>
      <c r="G721" s="11"/>
      <c r="H721" s="11"/>
      <c r="I721" s="12"/>
      <c r="J721" s="12"/>
      <c r="K721" s="12"/>
      <c r="L721" s="12"/>
      <c r="M721" s="12"/>
      <c r="N721" s="12"/>
      <c r="O721" s="12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65"/>
      <c r="AA721" s="11"/>
      <c r="AB721" s="11"/>
      <c r="AC721" s="11"/>
      <c r="AD721" s="11"/>
      <c r="AE721" s="11"/>
      <c r="AF721" s="11"/>
      <c r="AG721" s="11"/>
      <c r="AH721" s="11"/>
      <c r="AI721" s="11"/>
    </row>
    <row r="722" spans="1:35" ht="14.1">
      <c r="A722" s="11"/>
      <c r="B722" s="11"/>
      <c r="C722" s="11"/>
      <c r="D722" s="11"/>
      <c r="E722" s="66"/>
      <c r="F722" s="11"/>
      <c r="G722" s="11"/>
      <c r="H722" s="11"/>
      <c r="I722" s="12"/>
      <c r="J722" s="12"/>
      <c r="K722" s="12"/>
      <c r="L722" s="12"/>
      <c r="M722" s="12"/>
      <c r="N722" s="12"/>
      <c r="O722" s="12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65"/>
      <c r="AA722" s="11"/>
      <c r="AB722" s="11"/>
      <c r="AC722" s="11"/>
      <c r="AD722" s="11"/>
      <c r="AE722" s="11"/>
      <c r="AF722" s="11"/>
      <c r="AG722" s="11"/>
      <c r="AH722" s="11"/>
      <c r="AI722" s="11"/>
    </row>
    <row r="723" spans="1:35" ht="14.1">
      <c r="A723" s="11"/>
      <c r="B723" s="11"/>
      <c r="C723" s="11"/>
      <c r="D723" s="11"/>
      <c r="E723" s="66"/>
      <c r="F723" s="11"/>
      <c r="G723" s="11"/>
      <c r="H723" s="11"/>
      <c r="I723" s="12"/>
      <c r="J723" s="12"/>
      <c r="K723" s="12"/>
      <c r="L723" s="12"/>
      <c r="M723" s="12"/>
      <c r="N723" s="12"/>
      <c r="O723" s="12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65"/>
      <c r="AA723" s="11"/>
      <c r="AB723" s="11"/>
      <c r="AC723" s="11"/>
      <c r="AD723" s="11"/>
      <c r="AE723" s="11"/>
      <c r="AF723" s="11"/>
      <c r="AG723" s="11"/>
      <c r="AH723" s="11"/>
      <c r="AI723" s="11"/>
    </row>
    <row r="724" spans="1:35" ht="14.1">
      <c r="A724" s="11"/>
      <c r="B724" s="11"/>
      <c r="C724" s="11"/>
      <c r="D724" s="11"/>
      <c r="E724" s="66"/>
      <c r="F724" s="11"/>
      <c r="G724" s="11"/>
      <c r="H724" s="11"/>
      <c r="I724" s="12"/>
      <c r="J724" s="12"/>
      <c r="K724" s="12"/>
      <c r="L724" s="12"/>
      <c r="M724" s="12"/>
      <c r="N724" s="12"/>
      <c r="O724" s="12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65"/>
      <c r="AA724" s="11"/>
      <c r="AB724" s="11"/>
      <c r="AC724" s="11"/>
      <c r="AD724" s="11"/>
      <c r="AE724" s="11"/>
      <c r="AF724" s="11"/>
      <c r="AG724" s="11"/>
      <c r="AH724" s="11"/>
      <c r="AI724" s="11"/>
    </row>
    <row r="725" spans="1:35" ht="14.1">
      <c r="A725" s="11"/>
      <c r="B725" s="11"/>
      <c r="C725" s="11"/>
      <c r="D725" s="11"/>
      <c r="E725" s="66"/>
      <c r="F725" s="11"/>
      <c r="G725" s="11"/>
      <c r="H725" s="11"/>
      <c r="I725" s="12"/>
      <c r="J725" s="12"/>
      <c r="K725" s="12"/>
      <c r="L725" s="12"/>
      <c r="M725" s="12"/>
      <c r="N725" s="12"/>
      <c r="O725" s="12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65"/>
      <c r="AA725" s="11"/>
      <c r="AB725" s="11"/>
      <c r="AC725" s="11"/>
      <c r="AD725" s="11"/>
      <c r="AE725" s="11"/>
      <c r="AF725" s="11"/>
      <c r="AG725" s="11"/>
      <c r="AH725" s="11"/>
      <c r="AI725" s="11"/>
    </row>
    <row r="726" spans="1:35" ht="14.1">
      <c r="A726" s="11"/>
      <c r="B726" s="11"/>
      <c r="C726" s="11"/>
      <c r="D726" s="11"/>
      <c r="E726" s="66"/>
      <c r="F726" s="11"/>
      <c r="G726" s="11"/>
      <c r="H726" s="11"/>
      <c r="I726" s="12"/>
      <c r="J726" s="12"/>
      <c r="K726" s="12"/>
      <c r="L726" s="12"/>
      <c r="M726" s="12"/>
      <c r="N726" s="12"/>
      <c r="O726" s="12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65"/>
      <c r="AA726" s="11"/>
      <c r="AB726" s="11"/>
      <c r="AC726" s="11"/>
      <c r="AD726" s="11"/>
      <c r="AE726" s="11"/>
      <c r="AF726" s="11"/>
      <c r="AG726" s="11"/>
      <c r="AH726" s="11"/>
      <c r="AI726" s="11"/>
    </row>
    <row r="727" spans="1:35" ht="14.1">
      <c r="A727" s="11"/>
      <c r="B727" s="11"/>
      <c r="C727" s="11"/>
      <c r="D727" s="11"/>
      <c r="E727" s="66"/>
      <c r="F727" s="11"/>
      <c r="G727" s="11"/>
      <c r="H727" s="11"/>
      <c r="I727" s="12"/>
      <c r="J727" s="12"/>
      <c r="K727" s="12"/>
      <c r="L727" s="12"/>
      <c r="M727" s="12"/>
      <c r="N727" s="12"/>
      <c r="O727" s="12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65"/>
      <c r="AA727" s="11"/>
      <c r="AB727" s="11"/>
      <c r="AC727" s="11"/>
      <c r="AD727" s="11"/>
      <c r="AE727" s="11"/>
      <c r="AF727" s="11"/>
      <c r="AG727" s="11"/>
      <c r="AH727" s="11"/>
      <c r="AI727" s="11"/>
    </row>
    <row r="728" spans="1:35" ht="14.1">
      <c r="A728" s="11"/>
      <c r="B728" s="11"/>
      <c r="C728" s="11"/>
      <c r="D728" s="11"/>
      <c r="E728" s="66"/>
      <c r="F728" s="11"/>
      <c r="G728" s="11"/>
      <c r="H728" s="11"/>
      <c r="I728" s="12"/>
      <c r="J728" s="12"/>
      <c r="K728" s="12"/>
      <c r="L728" s="12"/>
      <c r="M728" s="12"/>
      <c r="N728" s="12"/>
      <c r="O728" s="12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65"/>
      <c r="AA728" s="11"/>
      <c r="AB728" s="11"/>
      <c r="AC728" s="11"/>
      <c r="AD728" s="11"/>
      <c r="AE728" s="11"/>
      <c r="AF728" s="11"/>
      <c r="AG728" s="11"/>
      <c r="AH728" s="11"/>
      <c r="AI728" s="11"/>
    </row>
    <row r="729" spans="1:35" ht="14.1">
      <c r="A729" s="11"/>
      <c r="B729" s="11"/>
      <c r="C729" s="11"/>
      <c r="D729" s="11"/>
      <c r="E729" s="66"/>
      <c r="F729" s="11"/>
      <c r="G729" s="11"/>
      <c r="H729" s="11"/>
      <c r="I729" s="12"/>
      <c r="J729" s="12"/>
      <c r="K729" s="12"/>
      <c r="L729" s="12"/>
      <c r="M729" s="12"/>
      <c r="N729" s="12"/>
      <c r="O729" s="12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65"/>
      <c r="AA729" s="11"/>
      <c r="AB729" s="11"/>
      <c r="AC729" s="11"/>
      <c r="AD729" s="11"/>
      <c r="AE729" s="11"/>
      <c r="AF729" s="11"/>
      <c r="AG729" s="11"/>
      <c r="AH729" s="11"/>
      <c r="AI729" s="11"/>
    </row>
    <row r="730" spans="1:35" ht="14.1">
      <c r="A730" s="11"/>
      <c r="B730" s="11"/>
      <c r="C730" s="11"/>
      <c r="D730" s="11"/>
      <c r="E730" s="66"/>
      <c r="F730" s="11"/>
      <c r="G730" s="11"/>
      <c r="H730" s="11"/>
      <c r="I730" s="12"/>
      <c r="J730" s="12"/>
      <c r="K730" s="12"/>
      <c r="L730" s="12"/>
      <c r="M730" s="12"/>
      <c r="N730" s="12"/>
      <c r="O730" s="12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65"/>
      <c r="AA730" s="11"/>
      <c r="AB730" s="11"/>
      <c r="AC730" s="11"/>
      <c r="AD730" s="11"/>
      <c r="AE730" s="11"/>
      <c r="AF730" s="11"/>
      <c r="AG730" s="11"/>
      <c r="AH730" s="11"/>
      <c r="AI730" s="11"/>
    </row>
    <row r="731" spans="1:35" ht="14.1">
      <c r="A731" s="11"/>
      <c r="B731" s="11"/>
      <c r="C731" s="11"/>
      <c r="D731" s="11"/>
      <c r="E731" s="66"/>
      <c r="F731" s="11"/>
      <c r="G731" s="11"/>
      <c r="H731" s="11"/>
      <c r="I731" s="12"/>
      <c r="J731" s="12"/>
      <c r="K731" s="12"/>
      <c r="L731" s="12"/>
      <c r="M731" s="12"/>
      <c r="N731" s="12"/>
      <c r="O731" s="12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65"/>
      <c r="AA731" s="11"/>
      <c r="AB731" s="11"/>
      <c r="AC731" s="11"/>
      <c r="AD731" s="11"/>
      <c r="AE731" s="11"/>
      <c r="AF731" s="11"/>
      <c r="AG731" s="11"/>
      <c r="AH731" s="11"/>
      <c r="AI731" s="11"/>
    </row>
    <row r="732" spans="1:35" ht="14.1">
      <c r="A732" s="11"/>
      <c r="B732" s="11"/>
      <c r="C732" s="11"/>
      <c r="D732" s="11"/>
      <c r="E732" s="66"/>
      <c r="F732" s="11"/>
      <c r="G732" s="11"/>
      <c r="H732" s="11"/>
      <c r="I732" s="12"/>
      <c r="J732" s="12"/>
      <c r="K732" s="12"/>
      <c r="L732" s="12"/>
      <c r="M732" s="12"/>
      <c r="N732" s="12"/>
      <c r="O732" s="12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65"/>
      <c r="AA732" s="11"/>
      <c r="AB732" s="11"/>
      <c r="AC732" s="11"/>
      <c r="AD732" s="11"/>
      <c r="AE732" s="11"/>
      <c r="AF732" s="11"/>
      <c r="AG732" s="11"/>
      <c r="AH732" s="11"/>
      <c r="AI732" s="11"/>
    </row>
    <row r="733" spans="1:35" ht="14.1">
      <c r="A733" s="11"/>
      <c r="B733" s="11"/>
      <c r="C733" s="11"/>
      <c r="D733" s="11"/>
      <c r="E733" s="66"/>
      <c r="F733" s="11"/>
      <c r="G733" s="11"/>
      <c r="H733" s="11"/>
      <c r="I733" s="12"/>
      <c r="J733" s="12"/>
      <c r="K733" s="12"/>
      <c r="L733" s="12"/>
      <c r="M733" s="12"/>
      <c r="N733" s="12"/>
      <c r="O733" s="12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65"/>
      <c r="AA733" s="11"/>
      <c r="AB733" s="11"/>
      <c r="AC733" s="11"/>
      <c r="AD733" s="11"/>
      <c r="AE733" s="11"/>
      <c r="AF733" s="11"/>
      <c r="AG733" s="11"/>
      <c r="AH733" s="11"/>
      <c r="AI733" s="11"/>
    </row>
    <row r="734" spans="1:35" ht="14.1">
      <c r="A734" s="11"/>
      <c r="B734" s="11"/>
      <c r="C734" s="11"/>
      <c r="D734" s="11"/>
      <c r="E734" s="66"/>
      <c r="F734" s="11"/>
      <c r="G734" s="11"/>
      <c r="H734" s="11"/>
      <c r="I734" s="12"/>
      <c r="J734" s="12"/>
      <c r="K734" s="12"/>
      <c r="L734" s="12"/>
      <c r="M734" s="12"/>
      <c r="N734" s="12"/>
      <c r="O734" s="12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65"/>
      <c r="AA734" s="11"/>
      <c r="AB734" s="11"/>
      <c r="AC734" s="11"/>
      <c r="AD734" s="11"/>
      <c r="AE734" s="11"/>
      <c r="AF734" s="11"/>
      <c r="AG734" s="11"/>
      <c r="AH734" s="11"/>
      <c r="AI734" s="11"/>
    </row>
    <row r="735" spans="1:35" ht="14.1">
      <c r="A735" s="11"/>
      <c r="B735" s="11"/>
      <c r="C735" s="11"/>
      <c r="D735" s="11"/>
      <c r="E735" s="66"/>
      <c r="F735" s="11"/>
      <c r="G735" s="11"/>
      <c r="H735" s="11"/>
      <c r="I735" s="12"/>
      <c r="J735" s="12"/>
      <c r="K735" s="12"/>
      <c r="L735" s="12"/>
      <c r="M735" s="12"/>
      <c r="N735" s="12"/>
      <c r="O735" s="12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65"/>
      <c r="AA735" s="11"/>
      <c r="AB735" s="11"/>
      <c r="AC735" s="11"/>
      <c r="AD735" s="11"/>
      <c r="AE735" s="11"/>
      <c r="AF735" s="11"/>
      <c r="AG735" s="11"/>
      <c r="AH735" s="11"/>
      <c r="AI735" s="11"/>
    </row>
    <row r="736" spans="1:35" ht="14.1">
      <c r="A736" s="11"/>
      <c r="B736" s="11"/>
      <c r="C736" s="11"/>
      <c r="D736" s="11"/>
      <c r="E736" s="66"/>
      <c r="F736" s="11"/>
      <c r="G736" s="11"/>
      <c r="H736" s="11"/>
      <c r="I736" s="12"/>
      <c r="J736" s="12"/>
      <c r="K736" s="12"/>
      <c r="L736" s="12"/>
      <c r="M736" s="12"/>
      <c r="N736" s="12"/>
      <c r="O736" s="12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65"/>
      <c r="AA736" s="11"/>
      <c r="AB736" s="11"/>
      <c r="AC736" s="11"/>
      <c r="AD736" s="11"/>
      <c r="AE736" s="11"/>
      <c r="AF736" s="11"/>
      <c r="AG736" s="11"/>
      <c r="AH736" s="11"/>
      <c r="AI736" s="11"/>
    </row>
    <row r="737" spans="1:35" ht="14.1">
      <c r="A737" s="11"/>
      <c r="B737" s="11"/>
      <c r="C737" s="11"/>
      <c r="D737" s="11"/>
      <c r="E737" s="66"/>
      <c r="F737" s="11"/>
      <c r="G737" s="11"/>
      <c r="H737" s="11"/>
      <c r="I737" s="12"/>
      <c r="J737" s="12"/>
      <c r="K737" s="12"/>
      <c r="L737" s="12"/>
      <c r="M737" s="12"/>
      <c r="N737" s="12"/>
      <c r="O737" s="12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65"/>
      <c r="AA737" s="11"/>
      <c r="AB737" s="11"/>
      <c r="AC737" s="11"/>
      <c r="AD737" s="11"/>
      <c r="AE737" s="11"/>
      <c r="AF737" s="11"/>
      <c r="AG737" s="11"/>
      <c r="AH737" s="11"/>
      <c r="AI737" s="11"/>
    </row>
    <row r="738" spans="1:35" ht="14.1">
      <c r="A738" s="11"/>
      <c r="B738" s="11"/>
      <c r="C738" s="11"/>
      <c r="D738" s="11"/>
      <c r="E738" s="66"/>
      <c r="F738" s="11"/>
      <c r="G738" s="11"/>
      <c r="H738" s="11"/>
      <c r="I738" s="12"/>
      <c r="J738" s="12"/>
      <c r="K738" s="12"/>
      <c r="L738" s="12"/>
      <c r="M738" s="12"/>
      <c r="N738" s="12"/>
      <c r="O738" s="12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65"/>
      <c r="AA738" s="11"/>
      <c r="AB738" s="11"/>
      <c r="AC738" s="11"/>
      <c r="AD738" s="11"/>
      <c r="AE738" s="11"/>
      <c r="AF738" s="11"/>
      <c r="AG738" s="11"/>
      <c r="AH738" s="11"/>
      <c r="AI738" s="11"/>
    </row>
    <row r="739" spans="1:35" ht="14.1">
      <c r="A739" s="11"/>
      <c r="B739" s="11"/>
      <c r="C739" s="11"/>
      <c r="D739" s="11"/>
      <c r="E739" s="66"/>
      <c r="F739" s="11"/>
      <c r="G739" s="11"/>
      <c r="H739" s="11"/>
      <c r="I739" s="12"/>
      <c r="J739" s="12"/>
      <c r="K739" s="12"/>
      <c r="L739" s="12"/>
      <c r="M739" s="12"/>
      <c r="N739" s="12"/>
      <c r="O739" s="12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65"/>
      <c r="AA739" s="11"/>
      <c r="AB739" s="11"/>
      <c r="AC739" s="11"/>
      <c r="AD739" s="11"/>
      <c r="AE739" s="11"/>
      <c r="AF739" s="11"/>
      <c r="AG739" s="11"/>
      <c r="AH739" s="11"/>
      <c r="AI739" s="11"/>
    </row>
    <row r="740" spans="1:35" ht="14.1">
      <c r="A740" s="11"/>
      <c r="B740" s="11"/>
      <c r="C740" s="11"/>
      <c r="D740" s="11"/>
      <c r="E740" s="66"/>
      <c r="F740" s="11"/>
      <c r="G740" s="11"/>
      <c r="H740" s="11"/>
      <c r="I740" s="12"/>
      <c r="J740" s="12"/>
      <c r="K740" s="12"/>
      <c r="L740" s="12"/>
      <c r="M740" s="12"/>
      <c r="N740" s="12"/>
      <c r="O740" s="12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65"/>
      <c r="AA740" s="11"/>
      <c r="AB740" s="11"/>
      <c r="AC740" s="11"/>
      <c r="AD740" s="11"/>
      <c r="AE740" s="11"/>
      <c r="AF740" s="11"/>
      <c r="AG740" s="11"/>
      <c r="AH740" s="11"/>
      <c r="AI740" s="11"/>
    </row>
    <row r="741" spans="1:35" ht="14.1">
      <c r="A741" s="11"/>
      <c r="B741" s="11"/>
      <c r="C741" s="11"/>
      <c r="D741" s="11"/>
      <c r="E741" s="66"/>
      <c r="F741" s="11"/>
      <c r="G741" s="11"/>
      <c r="H741" s="11"/>
      <c r="I741" s="12"/>
      <c r="J741" s="12"/>
      <c r="K741" s="12"/>
      <c r="L741" s="12"/>
      <c r="M741" s="12"/>
      <c r="N741" s="12"/>
      <c r="O741" s="12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65"/>
      <c r="AA741" s="11"/>
    </row>
    <row r="742" spans="1:35" ht="14.1">
      <c r="A742" s="11"/>
      <c r="B742" s="11"/>
      <c r="C742" s="11"/>
      <c r="D742" s="11"/>
      <c r="E742" s="66"/>
      <c r="F742" s="11"/>
      <c r="G742" s="11"/>
      <c r="H742" s="11"/>
      <c r="I742" s="12"/>
      <c r="J742" s="12"/>
      <c r="K742" s="12"/>
      <c r="L742" s="12"/>
      <c r="M742" s="12"/>
      <c r="N742" s="12"/>
      <c r="O742" s="12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65"/>
      <c r="AA742" s="11"/>
    </row>
    <row r="743" spans="1:35" ht="14.1">
      <c r="A743" s="11"/>
      <c r="B743" s="11"/>
      <c r="C743" s="11"/>
      <c r="D743" s="11"/>
      <c r="E743" s="66"/>
      <c r="F743" s="11"/>
      <c r="G743" s="11"/>
      <c r="H743" s="11"/>
      <c r="I743" s="12"/>
      <c r="J743" s="12"/>
      <c r="K743" s="12"/>
      <c r="L743" s="12"/>
      <c r="M743" s="12"/>
      <c r="N743" s="12"/>
      <c r="O743" s="12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65"/>
      <c r="AA743" s="11"/>
    </row>
    <row r="744" spans="1:35" ht="14.1">
      <c r="A744" s="11"/>
      <c r="B744" s="11"/>
      <c r="C744" s="11"/>
      <c r="D744" s="11"/>
      <c r="E744" s="66"/>
      <c r="F744" s="11"/>
      <c r="G744" s="11"/>
      <c r="H744" s="11"/>
      <c r="I744" s="12"/>
      <c r="J744" s="12"/>
      <c r="K744" s="12"/>
      <c r="L744" s="12"/>
      <c r="M744" s="12"/>
      <c r="N744" s="12"/>
      <c r="O744" s="12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65"/>
      <c r="AA744" s="11"/>
    </row>
    <row r="745" spans="1:35" ht="14.1">
      <c r="B745" s="11"/>
      <c r="C745" s="11"/>
      <c r="D745" s="11"/>
      <c r="E745" s="66"/>
      <c r="F745" s="11"/>
      <c r="G745" s="11"/>
      <c r="H745" s="11"/>
      <c r="I745" s="12"/>
      <c r="J745" s="12"/>
      <c r="K745" s="12"/>
      <c r="L745" s="12"/>
      <c r="M745" s="12"/>
      <c r="N745" s="12"/>
      <c r="O745" s="12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65"/>
    </row>
    <row r="746" spans="1:35" ht="14.1">
      <c r="B746" s="11"/>
      <c r="C746" s="11"/>
      <c r="D746" s="11"/>
      <c r="E746" s="66"/>
      <c r="F746" s="11"/>
      <c r="G746" s="11"/>
      <c r="H746" s="11"/>
      <c r="I746" s="12"/>
      <c r="J746" s="12"/>
      <c r="K746" s="12"/>
      <c r="L746" s="12"/>
      <c r="M746" s="12"/>
      <c r="N746" s="12"/>
      <c r="O746" s="12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65"/>
    </row>
    <row r="747" spans="1:35" ht="14.1">
      <c r="B747" s="11"/>
      <c r="C747" s="11"/>
      <c r="D747" s="11"/>
      <c r="E747" s="66"/>
      <c r="F747" s="11"/>
      <c r="G747" s="11"/>
      <c r="H747" s="11"/>
      <c r="I747" s="12"/>
      <c r="J747" s="12"/>
      <c r="K747" s="12"/>
      <c r="L747" s="12"/>
      <c r="M747" s="12"/>
      <c r="N747" s="12"/>
      <c r="O747" s="12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65"/>
    </row>
    <row r="748" spans="1:35" ht="14.1">
      <c r="B748" s="11"/>
      <c r="C748" s="11"/>
      <c r="D748" s="11"/>
      <c r="E748" s="66"/>
      <c r="F748" s="11"/>
      <c r="G748" s="11"/>
      <c r="H748" s="11"/>
      <c r="I748" s="12"/>
      <c r="J748" s="12"/>
      <c r="K748" s="12"/>
      <c r="L748" s="12"/>
      <c r="M748" s="12"/>
      <c r="N748" s="12"/>
      <c r="O748" s="12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65"/>
    </row>
    <row r="749" spans="1:35" ht="14.1">
      <c r="B749" s="11"/>
      <c r="C749" s="11"/>
      <c r="D749" s="11"/>
      <c r="E749" s="66"/>
      <c r="F749" s="11"/>
      <c r="G749" s="11"/>
      <c r="H749" s="11"/>
      <c r="I749" s="12"/>
      <c r="J749" s="12"/>
      <c r="K749" s="12"/>
      <c r="L749" s="12"/>
      <c r="M749" s="12"/>
      <c r="N749" s="12"/>
      <c r="O749" s="12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65"/>
    </row>
    <row r="750" spans="1:35" ht="14.1">
      <c r="B750" s="11"/>
      <c r="C750" s="11"/>
      <c r="D750" s="11"/>
      <c r="E750" s="66"/>
      <c r="F750" s="11"/>
      <c r="G750" s="11"/>
      <c r="H750" s="11"/>
      <c r="I750" s="12"/>
      <c r="J750" s="12"/>
      <c r="K750" s="12"/>
      <c r="L750" s="12"/>
      <c r="M750" s="12"/>
      <c r="N750" s="12"/>
      <c r="O750" s="12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65"/>
    </row>
    <row r="751" spans="1:35" ht="14.1">
      <c r="B751" s="11"/>
      <c r="C751" s="11"/>
      <c r="D751" s="11"/>
      <c r="E751" s="66"/>
      <c r="F751" s="11"/>
      <c r="G751" s="11"/>
      <c r="H751" s="11"/>
      <c r="I751" s="12"/>
      <c r="J751" s="12"/>
      <c r="K751" s="12"/>
      <c r="L751" s="12"/>
      <c r="M751" s="12"/>
      <c r="N751" s="12"/>
      <c r="O751" s="12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65"/>
    </row>
    <row r="752" spans="1:35" ht="14.1">
      <c r="B752" s="11"/>
      <c r="C752" s="11"/>
      <c r="D752" s="11"/>
      <c r="E752" s="66"/>
      <c r="F752" s="11"/>
      <c r="G752" s="11"/>
      <c r="H752" s="11"/>
      <c r="I752" s="12"/>
      <c r="J752" s="12"/>
      <c r="K752" s="12"/>
      <c r="L752" s="12"/>
      <c r="M752" s="12"/>
      <c r="N752" s="12"/>
      <c r="O752" s="12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65"/>
    </row>
    <row r="753" spans="2:26" ht="14.1">
      <c r="B753" s="11"/>
      <c r="C753" s="11"/>
      <c r="D753" s="11"/>
      <c r="E753" s="66"/>
      <c r="F753" s="11"/>
      <c r="G753" s="11"/>
      <c r="H753" s="11"/>
      <c r="I753" s="12"/>
      <c r="J753" s="12"/>
      <c r="K753" s="12"/>
      <c r="L753" s="12"/>
      <c r="M753" s="12"/>
      <c r="N753" s="12"/>
      <c r="O753" s="12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65"/>
    </row>
    <row r="754" spans="2:26" ht="14.1">
      <c r="B754" s="11"/>
      <c r="C754" s="11"/>
      <c r="D754" s="11"/>
      <c r="E754" s="66"/>
      <c r="F754" s="11"/>
      <c r="G754" s="11"/>
      <c r="H754" s="11"/>
      <c r="I754" s="12"/>
      <c r="J754" s="12"/>
      <c r="K754" s="12"/>
      <c r="L754" s="12"/>
      <c r="M754" s="12"/>
      <c r="N754" s="12"/>
      <c r="O754" s="12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65"/>
    </row>
    <row r="755" spans="2:26" ht="14.1">
      <c r="B755" s="11"/>
      <c r="C755" s="11"/>
      <c r="D755" s="11"/>
      <c r="E755" s="66"/>
      <c r="F755" s="11"/>
      <c r="G755" s="11"/>
      <c r="H755" s="11"/>
      <c r="I755" s="12"/>
      <c r="J755" s="12"/>
      <c r="K755" s="12"/>
      <c r="L755" s="12"/>
      <c r="M755" s="12"/>
      <c r="N755" s="12"/>
      <c r="O755" s="12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65"/>
    </row>
    <row r="756" spans="2:26" ht="14.1">
      <c r="B756" s="11"/>
      <c r="C756" s="11"/>
      <c r="D756" s="11"/>
      <c r="E756" s="66"/>
      <c r="F756" s="11"/>
      <c r="G756" s="11"/>
      <c r="H756" s="11"/>
      <c r="I756" s="12"/>
      <c r="J756" s="12"/>
      <c r="K756" s="12"/>
      <c r="L756" s="12"/>
      <c r="M756" s="12"/>
      <c r="N756" s="12"/>
      <c r="O756" s="12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65"/>
    </row>
    <row r="757" spans="2:26" ht="14.1">
      <c r="B757" s="11"/>
      <c r="C757" s="11"/>
      <c r="D757" s="11"/>
      <c r="E757" s="66"/>
      <c r="F757" s="11"/>
      <c r="G757" s="11"/>
      <c r="H757" s="11"/>
      <c r="I757" s="12"/>
      <c r="J757" s="12"/>
      <c r="K757" s="12"/>
      <c r="L757" s="12"/>
      <c r="M757" s="12"/>
      <c r="N757" s="12"/>
      <c r="O757" s="12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65"/>
    </row>
    <row r="758" spans="2:26" ht="14.1">
      <c r="B758" s="11"/>
      <c r="C758" s="11"/>
      <c r="D758" s="11"/>
      <c r="E758" s="66"/>
      <c r="F758" s="11"/>
      <c r="G758" s="11"/>
      <c r="H758" s="11"/>
      <c r="I758" s="12"/>
      <c r="J758" s="12"/>
      <c r="K758" s="12"/>
      <c r="L758" s="12"/>
      <c r="M758" s="12"/>
      <c r="N758" s="12"/>
      <c r="O758" s="12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65"/>
    </row>
    <row r="759" spans="2:26" ht="14.1">
      <c r="B759" s="11"/>
      <c r="C759" s="11"/>
      <c r="D759" s="11"/>
      <c r="E759" s="66"/>
      <c r="F759" s="11"/>
      <c r="G759" s="11"/>
      <c r="H759" s="11"/>
      <c r="I759" s="12"/>
      <c r="J759" s="12"/>
      <c r="K759" s="12"/>
      <c r="L759" s="12"/>
      <c r="M759" s="12"/>
      <c r="N759" s="12"/>
      <c r="O759" s="12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65"/>
    </row>
    <row r="760" spans="2:26" ht="14.1">
      <c r="B760" s="11"/>
      <c r="C760" s="11"/>
      <c r="D760" s="11"/>
      <c r="E760" s="66"/>
      <c r="F760" s="11"/>
      <c r="G760" s="11"/>
      <c r="H760" s="11"/>
      <c r="I760" s="12"/>
      <c r="J760" s="12"/>
      <c r="K760" s="12"/>
      <c r="L760" s="12"/>
      <c r="M760" s="12"/>
      <c r="N760" s="12"/>
      <c r="O760" s="12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65"/>
    </row>
    <row r="761" spans="2:26" ht="14.1">
      <c r="B761" s="11"/>
      <c r="C761" s="11"/>
      <c r="D761" s="11"/>
      <c r="E761" s="66"/>
      <c r="F761" s="11"/>
      <c r="G761" s="11"/>
      <c r="H761" s="11"/>
      <c r="I761" s="12"/>
      <c r="J761" s="12"/>
      <c r="K761" s="12"/>
      <c r="L761" s="12"/>
      <c r="M761" s="12"/>
      <c r="N761" s="12"/>
      <c r="O761" s="12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65"/>
    </row>
    <row r="762" spans="2:26" ht="14.1">
      <c r="B762" s="11"/>
      <c r="C762" s="11"/>
      <c r="D762" s="11"/>
      <c r="E762" s="66"/>
      <c r="F762" s="11"/>
      <c r="G762" s="11"/>
      <c r="H762" s="11"/>
      <c r="I762" s="12"/>
      <c r="J762" s="12"/>
      <c r="K762" s="12"/>
      <c r="L762" s="12"/>
      <c r="M762" s="12"/>
      <c r="N762" s="12"/>
      <c r="O762" s="12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65"/>
    </row>
    <row r="763" spans="2:26" ht="14.1">
      <c r="B763" s="11"/>
      <c r="C763" s="11"/>
      <c r="D763" s="11"/>
      <c r="E763" s="66"/>
      <c r="F763" s="11"/>
      <c r="G763" s="11"/>
      <c r="H763" s="11"/>
      <c r="I763" s="12"/>
      <c r="J763" s="12"/>
      <c r="K763" s="12"/>
      <c r="L763" s="12"/>
      <c r="M763" s="12"/>
      <c r="N763" s="12"/>
      <c r="O763" s="12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65"/>
    </row>
    <row r="764" spans="2:26" ht="14.1">
      <c r="B764" s="11"/>
      <c r="C764" s="11"/>
      <c r="D764" s="11"/>
      <c r="E764" s="66"/>
      <c r="F764" s="11"/>
      <c r="G764" s="11"/>
      <c r="H764" s="11"/>
      <c r="I764" s="12"/>
      <c r="J764" s="12"/>
      <c r="K764" s="12"/>
      <c r="L764" s="12"/>
      <c r="M764" s="12"/>
      <c r="N764" s="12"/>
      <c r="O764" s="12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65"/>
    </row>
    <row r="765" spans="2:26" ht="14.1">
      <c r="B765" s="11"/>
      <c r="C765" s="11"/>
      <c r="D765" s="11"/>
      <c r="E765" s="66"/>
      <c r="F765" s="11"/>
      <c r="G765" s="11"/>
      <c r="H765" s="11"/>
      <c r="I765" s="12"/>
      <c r="J765" s="12"/>
      <c r="K765" s="12"/>
      <c r="L765" s="12"/>
      <c r="M765" s="12"/>
      <c r="N765" s="12"/>
      <c r="O765" s="12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65"/>
    </row>
    <row r="766" spans="2:26" ht="14.1">
      <c r="B766" s="11"/>
      <c r="C766" s="11"/>
      <c r="D766" s="11"/>
      <c r="E766" s="66"/>
      <c r="F766" s="11"/>
      <c r="G766" s="11"/>
      <c r="H766" s="11"/>
      <c r="I766" s="12"/>
      <c r="J766" s="12"/>
      <c r="K766" s="12"/>
      <c r="L766" s="12"/>
      <c r="M766" s="12"/>
      <c r="N766" s="12"/>
      <c r="O766" s="12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65"/>
    </row>
    <row r="767" spans="2:26" ht="14.1">
      <c r="B767" s="11"/>
      <c r="C767" s="11"/>
      <c r="D767" s="11"/>
      <c r="E767" s="66"/>
      <c r="F767" s="11"/>
      <c r="G767" s="11"/>
      <c r="H767" s="11"/>
      <c r="I767" s="12"/>
      <c r="J767" s="12"/>
      <c r="K767" s="12"/>
      <c r="L767" s="12"/>
      <c r="M767" s="12"/>
      <c r="N767" s="12"/>
      <c r="O767" s="12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65"/>
    </row>
    <row r="768" spans="2:26" ht="14.1">
      <c r="B768" s="11"/>
      <c r="C768" s="11"/>
      <c r="D768" s="11"/>
      <c r="E768" s="66"/>
      <c r="F768" s="11"/>
      <c r="G768" s="11"/>
      <c r="H768" s="11"/>
      <c r="I768" s="12"/>
      <c r="J768" s="12"/>
      <c r="K768" s="12"/>
      <c r="L768" s="12"/>
      <c r="M768" s="12"/>
      <c r="N768" s="12"/>
      <c r="O768" s="12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65"/>
    </row>
    <row r="769" spans="2:26" ht="14.1">
      <c r="B769" s="11"/>
      <c r="C769" s="11"/>
      <c r="D769" s="11"/>
      <c r="E769" s="66"/>
      <c r="F769" s="11"/>
      <c r="G769" s="11"/>
      <c r="H769" s="11"/>
      <c r="I769" s="12"/>
      <c r="J769" s="12"/>
      <c r="K769" s="12"/>
      <c r="L769" s="12"/>
      <c r="M769" s="12"/>
      <c r="N769" s="12"/>
      <c r="O769" s="12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65"/>
    </row>
    <row r="770" spans="2:26" ht="14.1">
      <c r="B770" s="11"/>
      <c r="C770" s="11"/>
      <c r="D770" s="11"/>
      <c r="E770" s="66"/>
      <c r="F770" s="11"/>
      <c r="G770" s="11"/>
      <c r="H770" s="11"/>
      <c r="I770" s="12"/>
      <c r="J770" s="12"/>
      <c r="K770" s="12"/>
      <c r="L770" s="12"/>
      <c r="M770" s="12"/>
      <c r="N770" s="12"/>
      <c r="O770" s="12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65"/>
    </row>
    <row r="771" spans="2:26" ht="14.1">
      <c r="B771" s="11"/>
      <c r="C771" s="11"/>
      <c r="D771" s="11"/>
      <c r="E771" s="66"/>
      <c r="F771" s="11"/>
      <c r="G771" s="11"/>
      <c r="H771" s="11"/>
      <c r="I771" s="12"/>
      <c r="J771" s="12"/>
      <c r="K771" s="12"/>
      <c r="L771" s="12"/>
      <c r="M771" s="12"/>
      <c r="N771" s="12"/>
      <c r="O771" s="12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65"/>
    </row>
    <row r="772" spans="2:26" ht="14.1">
      <c r="B772" s="11"/>
      <c r="C772" s="11"/>
      <c r="D772" s="11"/>
      <c r="E772" s="66"/>
      <c r="F772" s="11"/>
      <c r="G772" s="11"/>
      <c r="H772" s="11"/>
      <c r="I772" s="12"/>
      <c r="J772" s="12"/>
      <c r="K772" s="12"/>
      <c r="L772" s="12"/>
      <c r="M772" s="12"/>
      <c r="N772" s="12"/>
      <c r="O772" s="12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65"/>
    </row>
    <row r="773" spans="2:26" ht="14.1">
      <c r="B773" s="11"/>
    </row>
    <row r="774" spans="2:26" ht="14.1">
      <c r="B774" s="11"/>
    </row>
    <row r="775" spans="2:26" ht="14.1">
      <c r="B775" s="11"/>
    </row>
  </sheetData>
  <mergeCells count="6">
    <mergeCell ref="B6:Z6"/>
    <mergeCell ref="E2:T5"/>
    <mergeCell ref="B2:D5"/>
    <mergeCell ref="U2:V5"/>
    <mergeCell ref="W2:X5"/>
    <mergeCell ref="Y2:Z5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999"/>
  <sheetViews>
    <sheetView workbookViewId="0">
      <selection activeCell="B7" sqref="B7:K31"/>
    </sheetView>
  </sheetViews>
  <sheetFormatPr defaultColWidth="14.42578125" defaultRowHeight="15.75" customHeight="1"/>
  <cols>
    <col min="1" max="1" width="10.7109375" customWidth="1"/>
    <col min="2" max="2" width="11.85546875" bestFit="1" customWidth="1"/>
    <col min="3" max="3" width="17.42578125" customWidth="1"/>
    <col min="4" max="4" width="48.7109375" customWidth="1"/>
    <col min="5" max="8" width="10.85546875" customWidth="1"/>
    <col min="9" max="11" width="21" customWidth="1"/>
    <col min="12" max="12" width="10.7109375" customWidth="1"/>
  </cols>
  <sheetData>
    <row r="2" spans="1:12" ht="18" customHeight="1">
      <c r="A2" s="11"/>
      <c r="B2" s="67"/>
      <c r="C2" s="194"/>
      <c r="D2" s="195" t="s">
        <v>82</v>
      </c>
      <c r="E2" s="223"/>
      <c r="F2" s="223"/>
      <c r="G2" s="223"/>
      <c r="H2" s="223"/>
      <c r="I2" s="224"/>
      <c r="J2" s="225"/>
      <c r="K2" s="224"/>
      <c r="L2" s="11"/>
    </row>
    <row r="3" spans="1:12" ht="18" customHeight="1">
      <c r="A3" s="11"/>
      <c r="B3" s="68"/>
      <c r="C3" s="226"/>
      <c r="D3" s="227"/>
      <c r="E3" s="228"/>
      <c r="F3" s="228"/>
      <c r="G3" s="228"/>
      <c r="H3" s="228"/>
      <c r="I3" s="229"/>
      <c r="J3" s="228"/>
      <c r="K3" s="229"/>
      <c r="L3" s="11"/>
    </row>
    <row r="4" spans="1:12" ht="18" customHeight="1">
      <c r="A4" s="11"/>
      <c r="B4" s="69"/>
      <c r="C4" s="230"/>
      <c r="D4" s="231"/>
      <c r="E4" s="230"/>
      <c r="F4" s="230"/>
      <c r="G4" s="230"/>
      <c r="H4" s="230"/>
      <c r="I4" s="232"/>
      <c r="J4" s="230"/>
      <c r="K4" s="232"/>
      <c r="L4" s="11"/>
    </row>
    <row r="5" spans="1:12" ht="21" customHeight="1">
      <c r="A5" s="66"/>
      <c r="B5" s="196" t="s">
        <v>83</v>
      </c>
      <c r="C5" s="233"/>
      <c r="D5" s="233"/>
      <c r="E5" s="233"/>
      <c r="F5" s="233"/>
      <c r="G5" s="233"/>
      <c r="H5" s="233"/>
      <c r="I5" s="233"/>
      <c r="J5" s="233"/>
      <c r="K5" s="234"/>
      <c r="L5" s="70"/>
    </row>
    <row r="6" spans="1:12" ht="42">
      <c r="A6" s="71"/>
      <c r="B6" s="24" t="s">
        <v>84</v>
      </c>
      <c r="C6" s="24" t="s">
        <v>85</v>
      </c>
      <c r="D6" s="24" t="s">
        <v>57</v>
      </c>
      <c r="E6" s="24" t="s">
        <v>60</v>
      </c>
      <c r="F6" s="24" t="s">
        <v>86</v>
      </c>
      <c r="G6" s="72" t="s">
        <v>87</v>
      </c>
      <c r="H6" s="72" t="s">
        <v>88</v>
      </c>
      <c r="I6" s="197" t="s">
        <v>81</v>
      </c>
      <c r="J6" s="223"/>
      <c r="K6" s="224"/>
      <c r="L6" s="71"/>
    </row>
    <row r="7" spans="1:12" ht="14.1">
      <c r="B7" s="2"/>
      <c r="C7" s="2"/>
      <c r="D7" s="2"/>
      <c r="E7" s="3"/>
      <c r="F7" s="86"/>
      <c r="G7" s="3"/>
      <c r="H7" s="87"/>
      <c r="I7" s="2"/>
      <c r="J7" s="2"/>
      <c r="K7" s="2"/>
    </row>
    <row r="8" spans="1:12" ht="14.1">
      <c r="B8" s="2"/>
      <c r="C8" s="2"/>
      <c r="D8" s="2"/>
      <c r="E8" s="3"/>
      <c r="F8" s="86"/>
      <c r="G8" s="3"/>
      <c r="H8" s="87"/>
      <c r="I8" s="2"/>
      <c r="J8" s="2"/>
      <c r="K8" s="2"/>
    </row>
    <row r="9" spans="1:12" ht="14.25" customHeight="1">
      <c r="B9" s="2"/>
      <c r="C9" s="2"/>
      <c r="D9" s="2"/>
      <c r="E9" s="87"/>
      <c r="F9" s="86"/>
      <c r="G9" s="87"/>
      <c r="H9" s="87"/>
      <c r="I9" s="201"/>
      <c r="J9" s="202"/>
      <c r="K9" s="203"/>
    </row>
    <row r="10" spans="1:12" ht="14.1">
      <c r="B10" s="2"/>
      <c r="C10" s="2"/>
      <c r="D10" s="2"/>
      <c r="E10" s="3"/>
      <c r="F10" s="86"/>
      <c r="G10" s="3"/>
      <c r="H10" s="87"/>
      <c r="I10" s="2"/>
      <c r="J10" s="2"/>
      <c r="K10" s="2"/>
    </row>
    <row r="11" spans="1:12" ht="14.1">
      <c r="B11" s="2"/>
      <c r="C11" s="2"/>
      <c r="D11" s="2"/>
      <c r="E11" s="3"/>
      <c r="F11" s="86"/>
      <c r="G11" s="3"/>
      <c r="H11" s="87"/>
      <c r="I11" s="2"/>
      <c r="J11" s="2"/>
      <c r="K11" s="2"/>
    </row>
    <row r="12" spans="1:12" ht="14.1">
      <c r="B12" s="2"/>
      <c r="C12" s="2"/>
      <c r="D12" s="2"/>
      <c r="E12" s="87"/>
      <c r="F12" s="86"/>
      <c r="G12" s="87"/>
      <c r="H12" s="87"/>
      <c r="I12" s="201"/>
      <c r="J12" s="202"/>
      <c r="K12" s="203"/>
    </row>
    <row r="13" spans="1:12" ht="14.1">
      <c r="B13" s="2"/>
      <c r="C13" s="2"/>
      <c r="D13" s="2"/>
      <c r="E13" s="87"/>
      <c r="F13" s="86"/>
      <c r="G13" s="87"/>
      <c r="H13" s="87"/>
      <c r="I13" s="2"/>
      <c r="J13" s="2"/>
      <c r="K13" s="2"/>
    </row>
    <row r="14" spans="1:12" ht="14.1">
      <c r="B14" s="2"/>
      <c r="C14" s="2"/>
      <c r="D14" s="2"/>
      <c r="E14" s="87"/>
      <c r="F14" s="86"/>
      <c r="G14" s="87"/>
      <c r="H14" s="87"/>
      <c r="I14" s="2"/>
      <c r="J14" s="2"/>
      <c r="K14" s="2"/>
    </row>
    <row r="15" spans="1:12" ht="14.1">
      <c r="B15" s="2"/>
      <c r="C15" s="2"/>
      <c r="D15" s="2"/>
      <c r="E15" s="87"/>
      <c r="F15" s="86"/>
      <c r="G15" s="87"/>
      <c r="H15" s="87"/>
      <c r="I15" s="2"/>
      <c r="J15" s="2"/>
      <c r="K15" s="2"/>
    </row>
    <row r="16" spans="1:12" ht="14.1">
      <c r="B16" s="2"/>
      <c r="C16" s="2"/>
      <c r="D16" s="2"/>
      <c r="E16" s="87"/>
      <c r="F16" s="86"/>
      <c r="G16" s="87"/>
      <c r="H16" s="87"/>
      <c r="I16" s="2"/>
      <c r="J16" s="2"/>
      <c r="K16" s="2"/>
    </row>
    <row r="17" spans="1:12" ht="14.1">
      <c r="B17" s="2"/>
      <c r="C17" s="2"/>
      <c r="D17" s="2"/>
      <c r="E17" s="87"/>
      <c r="F17" s="86"/>
      <c r="G17" s="87"/>
      <c r="H17" s="87"/>
      <c r="I17" s="2"/>
      <c r="J17" s="2"/>
      <c r="K17" s="2"/>
    </row>
    <row r="18" spans="1:12" ht="14.1">
      <c r="B18" s="2"/>
      <c r="C18" s="2"/>
      <c r="D18" s="2"/>
      <c r="E18" s="87"/>
      <c r="F18" s="86"/>
      <c r="G18" s="87"/>
      <c r="H18" s="87"/>
      <c r="I18" s="2"/>
      <c r="J18" s="2"/>
      <c r="K18" s="2"/>
    </row>
    <row r="19" spans="1:12" ht="14.1">
      <c r="B19" s="2"/>
      <c r="C19" s="2"/>
      <c r="D19" s="2"/>
      <c r="E19" s="87"/>
      <c r="F19" s="86"/>
      <c r="G19" s="87"/>
      <c r="H19" s="87"/>
      <c r="I19" s="201"/>
      <c r="J19" s="202"/>
      <c r="K19" s="203"/>
    </row>
    <row r="20" spans="1:12" ht="14.1">
      <c r="B20" s="2"/>
      <c r="C20" s="2"/>
      <c r="D20" s="2"/>
      <c r="E20" s="87"/>
      <c r="F20" s="86"/>
      <c r="G20" s="87"/>
      <c r="H20" s="87"/>
      <c r="I20" s="201"/>
      <c r="J20" s="202"/>
      <c r="K20" s="203"/>
    </row>
    <row r="21" spans="1:12" ht="14.1">
      <c r="B21" s="145"/>
      <c r="C21" s="145"/>
      <c r="D21" s="145"/>
      <c r="E21" s="146"/>
      <c r="F21" s="147"/>
      <c r="G21" s="146"/>
      <c r="H21" s="146"/>
      <c r="I21" s="198"/>
      <c r="J21" s="199"/>
      <c r="K21" s="200"/>
    </row>
    <row r="22" spans="1:12" ht="14.1">
      <c r="A22" s="91"/>
      <c r="B22" s="143"/>
      <c r="C22" s="144"/>
      <c r="D22" s="144"/>
      <c r="E22" s="87"/>
      <c r="F22" s="86"/>
      <c r="G22" s="87"/>
      <c r="H22" s="87"/>
      <c r="I22" s="201"/>
      <c r="J22" s="202"/>
      <c r="K22" s="203"/>
      <c r="L22" s="91"/>
    </row>
    <row r="23" spans="1:12" ht="14.1">
      <c r="A23" s="91"/>
      <c r="B23" s="143"/>
      <c r="C23" s="144"/>
      <c r="D23" s="144"/>
      <c r="E23" s="87"/>
      <c r="F23" s="86"/>
      <c r="G23" s="87"/>
      <c r="H23" s="87"/>
      <c r="I23" s="201"/>
      <c r="J23" s="202"/>
      <c r="K23" s="203"/>
      <c r="L23" s="91"/>
    </row>
    <row r="24" spans="1:12" ht="14.1">
      <c r="A24" s="91"/>
      <c r="B24" s="143"/>
      <c r="C24" s="144"/>
      <c r="D24" s="144"/>
      <c r="E24" s="87"/>
      <c r="F24" s="86"/>
      <c r="G24" s="87"/>
      <c r="H24" s="87"/>
      <c r="I24" s="201"/>
      <c r="J24" s="202"/>
      <c r="K24" s="203"/>
      <c r="L24" s="91"/>
    </row>
    <row r="25" spans="1:12" ht="14.1">
      <c r="A25" s="91"/>
      <c r="B25" s="143"/>
      <c r="C25" s="144"/>
      <c r="D25" s="144"/>
      <c r="E25" s="87"/>
      <c r="F25" s="86"/>
      <c r="G25" s="87"/>
      <c r="H25" s="87"/>
      <c r="I25" s="201"/>
      <c r="J25" s="202"/>
      <c r="K25" s="203"/>
      <c r="L25" s="91"/>
    </row>
    <row r="26" spans="1:12" ht="14.1">
      <c r="A26" s="91"/>
      <c r="B26" s="143"/>
      <c r="C26" s="144"/>
      <c r="D26" s="144"/>
      <c r="E26" s="87"/>
      <c r="F26" s="86"/>
      <c r="G26" s="87"/>
      <c r="H26" s="87"/>
      <c r="I26" s="201"/>
      <c r="J26" s="202"/>
      <c r="K26" s="203"/>
      <c r="L26" s="91"/>
    </row>
    <row r="27" spans="1:12" ht="14.1">
      <c r="A27" s="91"/>
      <c r="B27" s="148"/>
      <c r="C27" s="149"/>
      <c r="D27" s="149"/>
      <c r="E27" s="146"/>
      <c r="F27" s="147"/>
      <c r="G27" s="146"/>
      <c r="H27" s="146"/>
      <c r="I27" s="198"/>
      <c r="J27" s="199"/>
      <c r="K27" s="200"/>
      <c r="L27" s="91"/>
    </row>
    <row r="28" spans="1:12" ht="14.1">
      <c r="A28" s="91"/>
      <c r="B28" s="143"/>
      <c r="C28" s="144"/>
      <c r="D28" s="144"/>
      <c r="E28" s="87"/>
      <c r="F28" s="86"/>
      <c r="G28" s="87"/>
      <c r="H28" s="146"/>
      <c r="I28" s="198"/>
      <c r="J28" s="199"/>
      <c r="K28" s="200"/>
      <c r="L28" s="91"/>
    </row>
    <row r="29" spans="1:12" ht="14.1">
      <c r="A29" s="91"/>
      <c r="B29" s="143"/>
      <c r="C29" s="144"/>
      <c r="D29" s="144"/>
      <c r="E29" s="87"/>
      <c r="F29" s="86"/>
      <c r="G29" s="87"/>
      <c r="H29" s="146"/>
      <c r="I29" s="198"/>
      <c r="J29" s="199"/>
      <c r="K29" s="200"/>
      <c r="L29" s="91"/>
    </row>
    <row r="30" spans="1:12" ht="14.1">
      <c r="A30" s="91"/>
      <c r="B30" s="143"/>
      <c r="C30" s="144"/>
      <c r="D30" s="144"/>
      <c r="E30" s="87"/>
      <c r="F30" s="86"/>
      <c r="G30" s="87"/>
      <c r="H30" s="146"/>
      <c r="I30" s="198"/>
      <c r="J30" s="199"/>
      <c r="K30" s="200"/>
      <c r="L30" s="91"/>
    </row>
    <row r="31" spans="1:12" ht="12.95">
      <c r="B31" s="91"/>
      <c r="C31" s="91"/>
      <c r="D31" s="91"/>
      <c r="E31" s="91"/>
      <c r="F31" s="91"/>
      <c r="G31" s="91"/>
      <c r="H31" s="91"/>
      <c r="I31" s="91"/>
      <c r="J31" s="91"/>
      <c r="K31" s="91"/>
    </row>
    <row r="32" spans="1:12" ht="12.95"/>
    <row r="33" ht="12.95"/>
    <row r="34" ht="12.95"/>
    <row r="35" ht="12.95"/>
    <row r="36" ht="12.95"/>
    <row r="37" ht="12.95"/>
    <row r="38" ht="12.95"/>
    <row r="39" ht="12.95"/>
    <row r="40" ht="12.95"/>
    <row r="41" ht="12.95"/>
    <row r="42" ht="12.95"/>
    <row r="43" ht="12.95"/>
    <row r="44" ht="12.95"/>
    <row r="45" ht="12.95"/>
    <row r="46" ht="12.95"/>
    <row r="47" ht="12.95"/>
    <row r="48" ht="12.95"/>
    <row r="49" ht="12.95"/>
    <row r="50" ht="12.95"/>
    <row r="51" ht="12.95"/>
    <row r="52" ht="12.95"/>
    <row r="53" ht="12.95"/>
    <row r="54" ht="12.95"/>
    <row r="55" ht="12.95"/>
    <row r="56" ht="12.95"/>
    <row r="57" ht="12.95"/>
    <row r="58" ht="12.95"/>
    <row r="59" ht="12.95"/>
    <row r="60" ht="12.95"/>
    <row r="61" ht="12.95"/>
    <row r="62" ht="12.95"/>
    <row r="63" ht="12.95"/>
    <row r="64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</sheetData>
  <mergeCells count="19">
    <mergeCell ref="I30:K30"/>
    <mergeCell ref="I27:K27"/>
    <mergeCell ref="I28:K28"/>
    <mergeCell ref="I29:K29"/>
    <mergeCell ref="I22:K22"/>
    <mergeCell ref="I23:K23"/>
    <mergeCell ref="I24:K24"/>
    <mergeCell ref="I25:K25"/>
    <mergeCell ref="I26:K26"/>
    <mergeCell ref="I21:K21"/>
    <mergeCell ref="I20:K20"/>
    <mergeCell ref="I9:K9"/>
    <mergeCell ref="I12:K12"/>
    <mergeCell ref="I19:K19"/>
    <mergeCell ref="C2:C4"/>
    <mergeCell ref="D2:I4"/>
    <mergeCell ref="J2:K4"/>
    <mergeCell ref="B5:K5"/>
    <mergeCell ref="I6:K6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Z1000"/>
  <sheetViews>
    <sheetView topLeftCell="A2" workbookViewId="0">
      <selection activeCell="B5" sqref="B5:J5"/>
    </sheetView>
  </sheetViews>
  <sheetFormatPr defaultColWidth="14.42578125" defaultRowHeight="15.75" customHeight="1"/>
  <cols>
    <col min="1" max="1" width="3" customWidth="1"/>
    <col min="2" max="3" width="12" customWidth="1"/>
    <col min="4" max="4" width="20.85546875" customWidth="1"/>
    <col min="5" max="6" width="19.42578125" customWidth="1"/>
    <col min="7" max="7" width="18.42578125" customWidth="1"/>
    <col min="8" max="8" width="17.42578125" customWidth="1"/>
    <col min="9" max="9" width="13.42578125" customWidth="1"/>
    <col min="10" max="10" width="25.85546875" customWidth="1"/>
    <col min="11" max="26" width="10.7109375" customWidth="1"/>
  </cols>
  <sheetData>
    <row r="2" spans="1:26" ht="18" customHeight="1">
      <c r="A2" s="11"/>
      <c r="B2" s="204"/>
      <c r="C2" s="224"/>
      <c r="D2" s="205" t="s">
        <v>89</v>
      </c>
      <c r="E2" s="223"/>
      <c r="F2" s="223"/>
      <c r="G2" s="223"/>
      <c r="H2" s="224"/>
      <c r="I2" s="206"/>
      <c r="J2" s="224"/>
      <c r="Y2" s="11"/>
      <c r="Z2" s="11"/>
    </row>
    <row r="3" spans="1:26" ht="18" customHeight="1">
      <c r="A3" s="11"/>
      <c r="B3" s="227"/>
      <c r="C3" s="229"/>
      <c r="D3" s="227"/>
      <c r="E3" s="228"/>
      <c r="F3" s="228"/>
      <c r="G3" s="228"/>
      <c r="H3" s="229"/>
      <c r="I3" s="227"/>
      <c r="J3" s="229"/>
      <c r="Y3" s="11"/>
      <c r="Z3" s="11"/>
    </row>
    <row r="4" spans="1:26" ht="18" customHeight="1">
      <c r="A4" s="11"/>
      <c r="B4" s="231"/>
      <c r="C4" s="232"/>
      <c r="D4" s="231"/>
      <c r="E4" s="230"/>
      <c r="F4" s="230"/>
      <c r="G4" s="230"/>
      <c r="H4" s="232"/>
      <c r="I4" s="231"/>
      <c r="J4" s="232"/>
      <c r="Y4" s="11"/>
      <c r="Z4" s="11"/>
    </row>
    <row r="5" spans="1:26" ht="12" customHeight="1">
      <c r="A5" s="66"/>
      <c r="B5" s="196" t="s">
        <v>83</v>
      </c>
      <c r="C5" s="233"/>
      <c r="D5" s="233"/>
      <c r="E5" s="233"/>
      <c r="F5" s="233"/>
      <c r="G5" s="233"/>
      <c r="H5" s="233"/>
      <c r="I5" s="233"/>
      <c r="J5" s="234"/>
      <c r="Y5" s="66"/>
      <c r="Z5" s="66"/>
    </row>
    <row r="6" spans="1:26" ht="30">
      <c r="B6" s="4" t="s">
        <v>90</v>
      </c>
      <c r="C6" s="4" t="s">
        <v>84</v>
      </c>
      <c r="D6" s="4" t="s">
        <v>57</v>
      </c>
      <c r="E6" s="4" t="s">
        <v>91</v>
      </c>
      <c r="F6" s="4" t="s">
        <v>92</v>
      </c>
      <c r="G6" s="4" t="s">
        <v>93</v>
      </c>
      <c r="H6" s="4" t="s">
        <v>94</v>
      </c>
      <c r="I6" s="4" t="s">
        <v>95</v>
      </c>
      <c r="J6" s="4" t="s">
        <v>96</v>
      </c>
    </row>
    <row r="7" spans="1:26" ht="14.1">
      <c r="B7" s="6">
        <v>1</v>
      </c>
      <c r="C7" s="7"/>
      <c r="D7" s="7"/>
      <c r="E7" s="8"/>
      <c r="F7" s="8"/>
      <c r="G7" s="8"/>
      <c r="H7" s="8"/>
      <c r="I7" s="8"/>
      <c r="J7" s="8"/>
    </row>
    <row r="8" spans="1:26" ht="14.1">
      <c r="B8" s="6"/>
      <c r="C8" s="7"/>
      <c r="D8" s="7"/>
      <c r="E8" s="8"/>
      <c r="F8" s="8"/>
      <c r="G8" s="8"/>
      <c r="H8" s="8"/>
      <c r="I8" s="8"/>
      <c r="J8" s="8"/>
    </row>
    <row r="9" spans="1:26" ht="14.1">
      <c r="B9" s="6"/>
      <c r="C9" s="7"/>
      <c r="D9" s="7"/>
      <c r="E9" s="8"/>
      <c r="F9" s="8"/>
      <c r="G9" s="8"/>
      <c r="H9" s="8"/>
      <c r="I9" s="8"/>
      <c r="J9" s="8"/>
    </row>
    <row r="10" spans="1:26" ht="14.1">
      <c r="B10" s="6"/>
      <c r="C10" s="7"/>
      <c r="D10" s="7"/>
      <c r="E10" s="8"/>
      <c r="F10" s="8"/>
      <c r="G10" s="8"/>
      <c r="H10" s="8"/>
      <c r="I10" s="8"/>
      <c r="J10" s="8"/>
    </row>
    <row r="11" spans="1:26" ht="14.1">
      <c r="B11" s="6"/>
      <c r="C11" s="7"/>
      <c r="D11" s="7"/>
      <c r="E11" s="8"/>
      <c r="F11" s="8"/>
      <c r="G11" s="8"/>
      <c r="H11" s="8"/>
      <c r="I11" s="9"/>
      <c r="J11" s="8"/>
    </row>
    <row r="12" spans="1:26" ht="14.1">
      <c r="B12" s="10"/>
      <c r="C12" s="10"/>
      <c r="D12" s="10"/>
      <c r="E12" s="10"/>
      <c r="F12" s="10"/>
      <c r="G12" s="10"/>
      <c r="H12" s="10"/>
      <c r="I12" s="10"/>
      <c r="J12" s="10"/>
    </row>
    <row r="13" spans="1:26" ht="14.1">
      <c r="B13" s="10"/>
      <c r="C13" s="10"/>
      <c r="D13" s="10"/>
      <c r="E13" s="10"/>
      <c r="F13" s="10"/>
      <c r="G13" s="10"/>
      <c r="H13" s="10"/>
      <c r="I13" s="10"/>
      <c r="J13" s="10"/>
    </row>
    <row r="14" spans="1:26" ht="14.1">
      <c r="B14" s="10"/>
      <c r="C14" s="10"/>
      <c r="D14" s="10"/>
      <c r="E14" s="10"/>
      <c r="F14" s="10"/>
      <c r="G14" s="10"/>
      <c r="H14" s="10"/>
      <c r="I14" s="10"/>
      <c r="J14" s="10"/>
    </row>
    <row r="15" spans="1:26" ht="14.1">
      <c r="B15" s="10"/>
      <c r="C15" s="10"/>
      <c r="D15" s="10"/>
      <c r="E15" s="10"/>
      <c r="F15" s="10"/>
      <c r="G15" s="10"/>
      <c r="H15" s="10"/>
      <c r="I15" s="10"/>
      <c r="J15" s="10"/>
    </row>
    <row r="16" spans="1:26" ht="14.1">
      <c r="B16" s="10"/>
      <c r="C16" s="10"/>
      <c r="D16" s="10"/>
      <c r="E16" s="10"/>
      <c r="F16" s="10"/>
      <c r="G16" s="10"/>
      <c r="H16" s="10"/>
      <c r="I16" s="10"/>
      <c r="J16" s="10"/>
    </row>
    <row r="17" spans="2:10" ht="14.1">
      <c r="B17" s="10"/>
      <c r="C17" s="10"/>
      <c r="D17" s="10"/>
      <c r="E17" s="10"/>
      <c r="F17" s="10"/>
      <c r="G17" s="10"/>
      <c r="H17" s="10"/>
      <c r="I17" s="10"/>
      <c r="J17" s="10"/>
    </row>
    <row r="18" spans="2:10" ht="14.1">
      <c r="B18" s="10"/>
      <c r="C18" s="10"/>
      <c r="D18" s="10"/>
      <c r="E18" s="10"/>
      <c r="F18" s="10"/>
      <c r="G18" s="10"/>
      <c r="H18" s="10"/>
      <c r="I18" s="10"/>
      <c r="J18" s="10"/>
    </row>
    <row r="19" spans="2:10" ht="14.1">
      <c r="B19" s="10"/>
      <c r="C19" s="10"/>
      <c r="D19" s="10"/>
      <c r="E19" s="10"/>
      <c r="F19" s="10"/>
      <c r="G19" s="10"/>
      <c r="H19" s="10"/>
      <c r="I19" s="10"/>
      <c r="J19" s="10"/>
    </row>
    <row r="20" spans="2:10" ht="14.1">
      <c r="B20" s="10"/>
      <c r="C20" s="10"/>
      <c r="D20" s="10"/>
      <c r="E20" s="10"/>
      <c r="F20" s="10"/>
      <c r="G20" s="10"/>
      <c r="H20" s="10"/>
      <c r="I20" s="10"/>
      <c r="J20" s="10"/>
    </row>
    <row r="21" spans="2:10" ht="12.95"/>
    <row r="22" spans="2:10" ht="12.95"/>
    <row r="23" spans="2:10" ht="12.95"/>
    <row r="24" spans="2:10" ht="12.95"/>
    <row r="25" spans="2:10" ht="12.95"/>
    <row r="26" spans="2:10" ht="12.95"/>
    <row r="27" spans="2:10" ht="12.95"/>
    <row r="28" spans="2:10" ht="12.95"/>
    <row r="29" spans="2:10" ht="12.95"/>
    <row r="30" spans="2:10" ht="12.95"/>
    <row r="31" spans="2:10" ht="12.95"/>
    <row r="32" spans="2:10" ht="12.95"/>
    <row r="33" ht="12.95"/>
    <row r="34" ht="12.95"/>
    <row r="35" ht="12.95"/>
    <row r="36" ht="12.95"/>
    <row r="37" ht="12.95"/>
    <row r="38" ht="12.95"/>
    <row r="39" ht="12.95"/>
    <row r="40" ht="12.95"/>
    <row r="41" ht="12.95"/>
    <row r="42" ht="12.95"/>
    <row r="43" ht="12.95"/>
    <row r="44" ht="12.95"/>
    <row r="45" ht="12.95"/>
    <row r="46" ht="12.95"/>
    <row r="47" ht="12.95"/>
    <row r="48" ht="12.95"/>
    <row r="49" ht="12.95"/>
    <row r="50" ht="12.95"/>
    <row r="51" ht="12.95"/>
    <row r="52" ht="12.95"/>
    <row r="53" ht="12.95"/>
    <row r="54" ht="12.95"/>
    <row r="55" ht="12.95"/>
    <row r="56" ht="12.95"/>
    <row r="57" ht="12.95"/>
    <row r="58" ht="12.95"/>
    <row r="59" ht="12.95"/>
    <row r="60" ht="12.95"/>
    <row r="61" ht="12.95"/>
    <row r="62" ht="12.95"/>
    <row r="63" ht="12.95"/>
    <row r="64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  <row r="1000" ht="12.95"/>
  </sheetData>
  <mergeCells count="4">
    <mergeCell ref="B2:C4"/>
    <mergeCell ref="D2:H4"/>
    <mergeCell ref="I2:J4"/>
    <mergeCell ref="B5:J5"/>
  </mergeCells>
  <dataValidations count="1">
    <dataValidation type="list" allowBlank="1" showErrorMessage="1" sqref="F7:H11" xr:uid="{00000000-0002-0000-0700-000000000000}">
      <formula1>#REF!</formula1>
    </dataValidation>
  </dataValidation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Z936"/>
  <sheetViews>
    <sheetView tabSelected="1" topLeftCell="B1" workbookViewId="0">
      <selection activeCell="J9" sqref="J9"/>
    </sheetView>
  </sheetViews>
  <sheetFormatPr defaultColWidth="14.42578125" defaultRowHeight="15.75" customHeight="1"/>
  <cols>
    <col min="1" max="1" width="14.28515625" customWidth="1"/>
    <col min="2" max="2" width="20.140625" customWidth="1"/>
    <col min="3" max="3" width="10.7109375" customWidth="1"/>
    <col min="4" max="4" width="21.7109375" customWidth="1"/>
    <col min="5" max="5" width="12.140625" customWidth="1"/>
    <col min="6" max="7" width="10.7109375" customWidth="1"/>
    <col min="8" max="8" width="11.85546875" customWidth="1"/>
    <col min="9" max="10" width="12.85546875" customWidth="1"/>
    <col min="11" max="12" width="15" bestFit="1" customWidth="1"/>
    <col min="13" max="13" width="12.7109375" bestFit="1" customWidth="1"/>
    <col min="14" max="14" width="10.85546875" bestFit="1" customWidth="1"/>
    <col min="15" max="15" width="13.140625" customWidth="1"/>
    <col min="16" max="16" width="10.7109375" customWidth="1"/>
    <col min="17" max="17" width="13.140625" customWidth="1"/>
    <col min="18" max="26" width="10.7109375" customWidth="1"/>
  </cols>
  <sheetData>
    <row r="2" spans="2:26" ht="18" customHeight="1">
      <c r="B2" s="204"/>
      <c r="C2" s="224"/>
      <c r="D2" s="195" t="s">
        <v>97</v>
      </c>
      <c r="E2" s="223"/>
      <c r="F2" s="223"/>
      <c r="G2" s="223"/>
      <c r="H2" s="224"/>
      <c r="I2" s="206"/>
      <c r="J2" s="224"/>
      <c r="Y2" s="11"/>
      <c r="Z2" s="11"/>
    </row>
    <row r="3" spans="2:26" ht="18" customHeight="1">
      <c r="B3" s="227"/>
      <c r="C3" s="229"/>
      <c r="D3" s="227"/>
      <c r="E3" s="228"/>
      <c r="F3" s="228"/>
      <c r="G3" s="228"/>
      <c r="H3" s="229"/>
      <c r="I3" s="227"/>
      <c r="J3" s="229"/>
      <c r="Y3" s="11"/>
      <c r="Z3" s="11"/>
    </row>
    <row r="4" spans="2:26" ht="18" customHeight="1" thickBot="1">
      <c r="B4" s="231"/>
      <c r="C4" s="232"/>
      <c r="D4" s="231"/>
      <c r="E4" s="230"/>
      <c r="F4" s="230"/>
      <c r="G4" s="230"/>
      <c r="H4" s="232"/>
      <c r="I4" s="231"/>
      <c r="J4" s="232"/>
      <c r="Y4" s="11"/>
      <c r="Z4" s="11"/>
    </row>
    <row r="5" spans="2:26" ht="12" customHeight="1" thickBot="1">
      <c r="B5" s="196" t="s">
        <v>83</v>
      </c>
      <c r="C5" s="233"/>
      <c r="D5" s="233"/>
      <c r="E5" s="233"/>
      <c r="F5" s="233"/>
      <c r="G5" s="233"/>
      <c r="H5" s="233"/>
      <c r="I5" s="233"/>
      <c r="J5" s="234"/>
      <c r="Y5" s="66"/>
      <c r="Z5" s="66"/>
    </row>
    <row r="6" spans="2:26" ht="60.95" thickBot="1">
      <c r="B6" s="26" t="s">
        <v>98</v>
      </c>
      <c r="C6" s="13" t="s">
        <v>99</v>
      </c>
      <c r="D6" s="26" t="s">
        <v>100</v>
      </c>
      <c r="E6" s="24" t="s">
        <v>61</v>
      </c>
      <c r="F6" s="24" t="s">
        <v>101</v>
      </c>
      <c r="G6" s="24" t="s">
        <v>102</v>
      </c>
      <c r="H6" s="24" t="s">
        <v>103</v>
      </c>
      <c r="I6" s="24" t="s">
        <v>104</v>
      </c>
      <c r="J6" s="25" t="s">
        <v>105</v>
      </c>
      <c r="K6" s="25" t="s">
        <v>106</v>
      </c>
      <c r="L6" s="25" t="s">
        <v>107</v>
      </c>
      <c r="M6" s="24" t="s">
        <v>108</v>
      </c>
      <c r="N6" s="24" t="s">
        <v>109</v>
      </c>
      <c r="O6" s="24" t="s">
        <v>110</v>
      </c>
      <c r="P6" s="24" t="s">
        <v>111</v>
      </c>
      <c r="Q6" s="24" t="s">
        <v>112</v>
      </c>
      <c r="R6" s="24" t="s">
        <v>113</v>
      </c>
    </row>
    <row r="7" spans="2:26" ht="15" thickBot="1">
      <c r="B7" s="73" t="s">
        <v>32</v>
      </c>
      <c r="C7" s="43"/>
      <c r="D7" s="5"/>
      <c r="E7" s="14"/>
      <c r="F7" s="44"/>
      <c r="G7" s="44"/>
      <c r="H7" s="44"/>
      <c r="I7" s="44"/>
      <c r="J7" s="47">
        <f t="shared" ref="J7:J8" si="0">IFERROR(G7/F7,0)</f>
        <v>0</v>
      </c>
      <c r="K7" s="45"/>
      <c r="L7" s="45"/>
      <c r="M7" s="45"/>
      <c r="N7" s="45"/>
      <c r="O7" s="46">
        <f>SUM(Tabla13[[#This Row],[Tiempo configuración robot (min)]:[Tiempo revisión evidencia (min)]])</f>
        <v>0</v>
      </c>
      <c r="P7" s="45">
        <v>0</v>
      </c>
      <c r="Q7" s="46">
        <f>SUM(Tabla13[[#This Row],[Tiempo configuración robot (min)]:[Tiempo revisión evidencia (min)]])</f>
        <v>0</v>
      </c>
      <c r="R7" s="45">
        <v>0</v>
      </c>
    </row>
    <row r="8" spans="2:26" ht="15" thickBot="1">
      <c r="B8" s="73"/>
      <c r="C8" s="43"/>
      <c r="D8" s="5"/>
      <c r="E8" s="14"/>
      <c r="F8" s="44"/>
      <c r="G8" s="44"/>
      <c r="H8" s="44"/>
      <c r="I8" s="44"/>
      <c r="J8" s="47">
        <f t="shared" si="0"/>
        <v>0</v>
      </c>
      <c r="K8" s="45"/>
      <c r="L8" s="45"/>
      <c r="M8" s="45"/>
      <c r="N8" s="45"/>
      <c r="O8" s="46">
        <f>SUM(Tabla13[[#This Row],[Tiempo configuración robot (min)]:[Tiempo revisión evidencia (min)]])</f>
        <v>0</v>
      </c>
      <c r="P8" s="45">
        <v>450</v>
      </c>
      <c r="Q8" s="46">
        <f>Tabla13[[#This Row],[Tiempo automatización (min)]]+Q7</f>
        <v>0</v>
      </c>
      <c r="R8" s="45">
        <f>Tabla13[[#This Row],[Tiempo Manual (min)]]+R7</f>
        <v>450</v>
      </c>
    </row>
    <row r="9" spans="2:26" ht="12.95"/>
    <row r="10" spans="2:26" ht="12.95"/>
    <row r="11" spans="2:26" ht="12.95"/>
    <row r="12" spans="2:26" ht="12.95"/>
    <row r="13" spans="2:26" ht="12.95"/>
    <row r="14" spans="2:26" ht="12.95"/>
    <row r="15" spans="2:26" ht="12.95"/>
    <row r="16" spans="2:26" ht="12.95"/>
    <row r="17" ht="12.95"/>
    <row r="18" ht="12.95"/>
    <row r="19" ht="12.95"/>
    <row r="20" ht="12.95"/>
    <row r="21" ht="12.95"/>
    <row r="22" ht="12.95"/>
    <row r="23" ht="12.95"/>
    <row r="24" ht="12.95"/>
    <row r="25" ht="12.95"/>
    <row r="26" ht="12.95"/>
    <row r="27" ht="12.95"/>
    <row r="28" ht="12.95"/>
    <row r="29" ht="12.95"/>
    <row r="30" ht="12.95"/>
    <row r="31" ht="12.95"/>
    <row r="32" ht="12.95"/>
    <row r="33" ht="12.95"/>
    <row r="34" ht="12.95"/>
    <row r="35" ht="12.95"/>
    <row r="36" ht="12.95"/>
    <row r="37" ht="12.95"/>
    <row r="38" ht="12.95"/>
    <row r="39" ht="12.95"/>
    <row r="40" ht="12.95"/>
    <row r="41" ht="12.95"/>
    <row r="42" ht="12.95"/>
    <row r="43" ht="12.95"/>
    <row r="44" ht="12.95"/>
    <row r="45" ht="12.95"/>
    <row r="46" ht="12.95"/>
    <row r="47" ht="12.95"/>
    <row r="48" ht="12.95"/>
    <row r="49" ht="12.95"/>
    <row r="50" ht="12.95"/>
    <row r="51" ht="12.95"/>
    <row r="52" ht="12.95"/>
    <row r="53" ht="12.95"/>
    <row r="54" ht="12.95"/>
    <row r="55" ht="12.95"/>
    <row r="56" ht="12.95"/>
    <row r="57" ht="12.95"/>
    <row r="58" ht="12.95"/>
    <row r="59" ht="12.95"/>
    <row r="60" ht="12.95"/>
    <row r="61" ht="12.95"/>
    <row r="62" ht="12.95"/>
    <row r="63" ht="12.95"/>
    <row r="64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</sheetData>
  <mergeCells count="4">
    <mergeCell ref="B2:C4"/>
    <mergeCell ref="D2:H4"/>
    <mergeCell ref="I2:J4"/>
    <mergeCell ref="B5:J5"/>
  </mergeCells>
  <phoneticPr fontId="23" type="noConversion"/>
  <pageMargins left="0.7" right="0.7" top="0.75" bottom="0.75" header="0" footer="0"/>
  <pageSetup orientation="landscape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21"/>
  <sheetViews>
    <sheetView workbookViewId="0">
      <selection activeCell="E13" sqref="B7:E13"/>
    </sheetView>
  </sheetViews>
  <sheetFormatPr defaultColWidth="14.42578125" defaultRowHeight="15.75" customHeight="1"/>
  <cols>
    <col min="2" max="2" width="21.85546875" customWidth="1"/>
  </cols>
  <sheetData>
    <row r="1" spans="1:6" ht="15.75" customHeight="1">
      <c r="B1" s="91"/>
      <c r="C1" s="91"/>
      <c r="D1" s="91"/>
      <c r="E1" s="91"/>
    </row>
    <row r="2" spans="1:6" ht="12.95">
      <c r="A2" s="91"/>
      <c r="B2" s="205" t="s">
        <v>114</v>
      </c>
      <c r="C2" s="223"/>
      <c r="D2" s="223"/>
      <c r="E2" s="224"/>
      <c r="F2" s="91"/>
    </row>
    <row r="3" spans="1:6" ht="12.95">
      <c r="A3" s="91"/>
      <c r="B3" s="227"/>
      <c r="C3" s="235"/>
      <c r="D3" s="235"/>
      <c r="E3" s="229"/>
      <c r="F3" s="91"/>
    </row>
    <row r="4" spans="1:6" ht="18" customHeight="1">
      <c r="A4" s="91"/>
      <c r="B4" s="227"/>
      <c r="C4" s="235"/>
      <c r="D4" s="235"/>
      <c r="E4" s="229"/>
      <c r="F4" s="91"/>
    </row>
    <row r="5" spans="1:6" ht="12.95">
      <c r="A5" s="91"/>
      <c r="B5" s="231"/>
      <c r="C5" s="226"/>
      <c r="D5" s="226"/>
      <c r="E5" s="229"/>
      <c r="F5" s="91"/>
    </row>
    <row r="6" spans="1:6" ht="15">
      <c r="A6" s="91"/>
      <c r="B6" s="88" t="s">
        <v>85</v>
      </c>
      <c r="C6" s="197" t="s">
        <v>57</v>
      </c>
      <c r="D6" s="224"/>
      <c r="E6" s="132" t="s">
        <v>60</v>
      </c>
      <c r="F6" s="91"/>
    </row>
    <row r="7" spans="1:6" ht="15.95">
      <c r="A7" s="91"/>
      <c r="B7" s="128"/>
      <c r="C7" s="211"/>
      <c r="D7" s="212"/>
      <c r="E7" s="133"/>
      <c r="F7" s="91"/>
    </row>
    <row r="8" spans="1:6" ht="15.95">
      <c r="A8" s="91"/>
      <c r="B8" s="129"/>
      <c r="C8" s="209"/>
      <c r="D8" s="210"/>
      <c r="E8" s="134"/>
      <c r="F8" s="91"/>
    </row>
    <row r="9" spans="1:6" ht="15.95">
      <c r="A9" s="91"/>
      <c r="B9" s="129"/>
      <c r="C9" s="209"/>
      <c r="D9" s="210"/>
      <c r="E9" s="134"/>
      <c r="F9" s="91"/>
    </row>
    <row r="10" spans="1:6" ht="15.95">
      <c r="A10" s="91"/>
      <c r="B10" s="129"/>
      <c r="C10" s="209"/>
      <c r="D10" s="210"/>
      <c r="E10" s="134"/>
      <c r="F10" s="91"/>
    </row>
    <row r="11" spans="1:6" ht="15.95">
      <c r="A11" s="91"/>
      <c r="B11" s="129"/>
      <c r="C11" s="209"/>
      <c r="D11" s="210"/>
      <c r="E11" s="134"/>
      <c r="F11" s="91"/>
    </row>
    <row r="12" spans="1:6" ht="15.95">
      <c r="A12" s="91"/>
      <c r="B12" s="129"/>
      <c r="C12" s="209"/>
      <c r="D12" s="210"/>
      <c r="E12" s="134"/>
      <c r="F12" s="91"/>
    </row>
    <row r="13" spans="1:6" ht="15.95">
      <c r="A13" s="91"/>
      <c r="B13" s="129"/>
      <c r="C13" s="207"/>
      <c r="D13" s="208"/>
      <c r="E13" s="134"/>
      <c r="F13" s="91"/>
    </row>
    <row r="14" spans="1:6" ht="12.95">
      <c r="A14" s="91"/>
      <c r="B14" s="130"/>
      <c r="C14" s="124"/>
      <c r="D14" s="125"/>
      <c r="E14" s="134"/>
      <c r="F14" s="91"/>
    </row>
    <row r="15" spans="1:6" ht="12.95">
      <c r="A15" s="91"/>
      <c r="B15" s="130"/>
      <c r="C15" s="124"/>
      <c r="D15" s="125"/>
      <c r="E15" s="134"/>
      <c r="F15" s="91"/>
    </row>
    <row r="16" spans="1:6" ht="12.95">
      <c r="A16" s="91"/>
      <c r="B16" s="130"/>
      <c r="C16" s="124"/>
      <c r="D16" s="125"/>
      <c r="E16" s="134"/>
      <c r="F16" s="91"/>
    </row>
    <row r="17" spans="1:6" ht="12.95">
      <c r="A17" s="91"/>
      <c r="B17" s="130"/>
      <c r="C17" s="124"/>
      <c r="D17" s="125"/>
      <c r="E17" s="134"/>
      <c r="F17" s="91"/>
    </row>
    <row r="18" spans="1:6" ht="12.95">
      <c r="A18" s="91"/>
      <c r="B18" s="130"/>
      <c r="C18" s="124"/>
      <c r="D18" s="125"/>
      <c r="E18" s="134"/>
      <c r="F18" s="91"/>
    </row>
    <row r="19" spans="1:6" ht="12.95">
      <c r="A19" s="91"/>
      <c r="B19" s="130"/>
      <c r="C19" s="124"/>
      <c r="D19" s="125"/>
      <c r="E19" s="134"/>
      <c r="F19" s="91"/>
    </row>
    <row r="20" spans="1:6" ht="12.95">
      <c r="A20" s="91"/>
      <c r="B20" s="131"/>
      <c r="C20" s="126"/>
      <c r="D20" s="127"/>
      <c r="E20" s="135"/>
      <c r="F20" s="91"/>
    </row>
    <row r="21" spans="1:6" ht="15.75" customHeight="1">
      <c r="B21" s="91"/>
      <c r="C21" s="91"/>
      <c r="D21" s="91"/>
      <c r="E21" s="91"/>
    </row>
  </sheetData>
  <mergeCells count="9">
    <mergeCell ref="C13:D13"/>
    <mergeCell ref="C12:D12"/>
    <mergeCell ref="C10:D10"/>
    <mergeCell ref="C11:D11"/>
    <mergeCell ref="B2:E5"/>
    <mergeCell ref="C6:D6"/>
    <mergeCell ref="C7:D7"/>
    <mergeCell ref="C8:D8"/>
    <mergeCell ref="C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Jesus Yasmani Martinez Perdomo</cp:lastModifiedBy>
  <cp:revision/>
  <dcterms:created xsi:type="dcterms:W3CDTF">2022-03-01T22:43:01Z</dcterms:created>
  <dcterms:modified xsi:type="dcterms:W3CDTF">2022-11-02T00:12:39Z</dcterms:modified>
  <cp:category/>
  <cp:contentStatus/>
</cp:coreProperties>
</file>