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Wilson\Documents\test\Testing\Testing\Test Case 2\"/>
    </mc:Choice>
  </mc:AlternateContent>
  <xr:revisionPtr revIDLastSave="0" documentId="8_{B71C7A4D-5897-48B8-BF38-589AEFF9C4EA}" xr6:coauthVersionLast="47" xr6:coauthVersionMax="47" xr10:uidLastSave="{00000000-0000-0000-0000-000000000000}"/>
  <bookViews>
    <workbookView xWindow="-108" yWindow="-108" windowWidth="23256" windowHeight="12576" activeTab="3" xr2:uid="{F86D0AFA-6897-4267-9CD3-CB04DB7154D2}"/>
  </bookViews>
  <sheets>
    <sheet name="Tab2_R" sheetId="1" r:id="rId1"/>
    <sheet name="Tab2_R_reformat" sheetId="2" r:id="rId2"/>
    <sheet name="Tab2_SAS" sheetId="3" r:id="rId3"/>
    <sheet name="Dif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4" l="1"/>
  <c r="M6" i="4"/>
  <c r="L7" i="4"/>
  <c r="M7" i="4"/>
  <c r="L8" i="4"/>
  <c r="M8" i="4"/>
  <c r="L9" i="4"/>
  <c r="M9" i="4"/>
  <c r="L10" i="4"/>
  <c r="M10" i="4"/>
  <c r="L11" i="4"/>
  <c r="M11" i="4"/>
  <c r="J6" i="4"/>
  <c r="K6" i="4"/>
  <c r="J7" i="4"/>
  <c r="K7" i="4"/>
  <c r="J8" i="4"/>
  <c r="K8" i="4"/>
  <c r="J9" i="4"/>
  <c r="K9" i="4"/>
  <c r="H6" i="4"/>
  <c r="I6" i="4"/>
  <c r="H7" i="4"/>
  <c r="I7" i="4"/>
  <c r="H5" i="4"/>
  <c r="H4" i="4"/>
  <c r="I4" i="4"/>
  <c r="J4" i="4"/>
  <c r="K4" i="4"/>
  <c r="L4" i="4"/>
  <c r="M4" i="4"/>
  <c r="I5" i="4"/>
  <c r="J5" i="4"/>
  <c r="K5" i="4"/>
  <c r="L5" i="4"/>
  <c r="M5" i="4"/>
  <c r="G4" i="4"/>
  <c r="G5" i="4"/>
  <c r="F5" i="4"/>
  <c r="F4" i="4"/>
  <c r="C6" i="4"/>
  <c r="M1" i="4"/>
  <c r="L1" i="4"/>
  <c r="K1" i="4"/>
  <c r="J1" i="4"/>
  <c r="I1" i="4"/>
  <c r="H1" i="4"/>
  <c r="G1" i="4"/>
  <c r="F1" i="4"/>
  <c r="E1" i="4"/>
  <c r="D1" i="4"/>
  <c r="C3" i="4"/>
  <c r="C4" i="4"/>
  <c r="C5" i="4"/>
  <c r="C7" i="4"/>
  <c r="C8" i="4"/>
  <c r="C9" i="4"/>
  <c r="C10" i="4"/>
  <c r="C11" i="4"/>
  <c r="C12" i="4"/>
  <c r="C13" i="4"/>
  <c r="C2" i="4"/>
  <c r="N1" i="3"/>
  <c r="M1" i="3"/>
  <c r="L1" i="3"/>
  <c r="K1" i="3"/>
  <c r="J1" i="3"/>
  <c r="I1" i="3"/>
  <c r="H1" i="3"/>
  <c r="G1" i="3"/>
  <c r="F1" i="3"/>
  <c r="E1" i="3"/>
  <c r="P3" i="2"/>
  <c r="P4" i="2"/>
  <c r="P5" i="2"/>
  <c r="P6" i="2"/>
  <c r="P7" i="2"/>
  <c r="P8" i="2"/>
  <c r="P9" i="2"/>
  <c r="P10" i="2"/>
  <c r="P11" i="2"/>
  <c r="P2" i="2"/>
  <c r="N3" i="2"/>
  <c r="N4" i="2"/>
  <c r="N5" i="2"/>
  <c r="N6" i="2"/>
  <c r="N7" i="2"/>
  <c r="N8" i="2"/>
  <c r="N9" i="2"/>
  <c r="N2" i="2"/>
  <c r="L3" i="2"/>
  <c r="L4" i="2"/>
  <c r="L5" i="2"/>
  <c r="L6" i="2"/>
  <c r="L7" i="2"/>
  <c r="L2" i="2"/>
  <c r="J3" i="2"/>
  <c r="J4" i="2"/>
  <c r="J5" i="2"/>
  <c r="J2" i="2"/>
  <c r="O3" i="2"/>
  <c r="O4" i="2"/>
  <c r="O5" i="2"/>
  <c r="O6" i="2"/>
  <c r="O7" i="2"/>
  <c r="O8" i="2"/>
  <c r="O9" i="2"/>
  <c r="O10" i="2"/>
  <c r="O11" i="2"/>
  <c r="O2" i="2"/>
  <c r="M2" i="2"/>
  <c r="M3" i="2"/>
  <c r="M4" i="2"/>
  <c r="M5" i="2"/>
  <c r="M6" i="2"/>
  <c r="M7" i="2"/>
  <c r="M8" i="2"/>
  <c r="M9" i="2"/>
  <c r="K2" i="2"/>
  <c r="K3" i="2"/>
  <c r="K4" i="2"/>
  <c r="K5" i="2"/>
  <c r="K6" i="2"/>
  <c r="K7" i="2"/>
  <c r="I2" i="2"/>
  <c r="I3" i="2"/>
  <c r="I4" i="2"/>
  <c r="I5" i="2"/>
  <c r="G2" i="2"/>
  <c r="H3" i="2"/>
  <c r="H2" i="2"/>
  <c r="G3" i="2"/>
  <c r="O1" i="2"/>
  <c r="P1" i="2"/>
  <c r="H1" i="2"/>
  <c r="I1" i="2"/>
  <c r="J1" i="2"/>
  <c r="K1" i="2"/>
  <c r="L1" i="2"/>
  <c r="M1" i="2"/>
  <c r="N1" i="2"/>
  <c r="G1" i="2"/>
</calcChain>
</file>

<file path=xl/sharedStrings.xml><?xml version="1.0" encoding="utf-8"?>
<sst xmlns="http://schemas.openxmlformats.org/spreadsheetml/2006/main" count="158" uniqueCount="57">
  <si>
    <t>Treatment</t>
  </si>
  <si>
    <t>Times Included</t>
  </si>
  <si>
    <t>Original Scale Mean</t>
  </si>
  <si>
    <t>Original Scale Median</t>
  </si>
  <si>
    <t>Original Scale SE</t>
  </si>
  <si>
    <t>Transformed Scale Mean</t>
  </si>
  <si>
    <t>Transformed Scale SE</t>
  </si>
  <si>
    <t>Back Transformed Mean</t>
  </si>
  <si>
    <t>Back Transformed SE</t>
  </si>
  <si>
    <t>Difference from Dose 1</t>
  </si>
  <si>
    <t>p value from Dose 1</t>
  </si>
  <si>
    <t>Difference from Dose 2</t>
  </si>
  <si>
    <t>p value from Dose 2</t>
  </si>
  <si>
    <t>Difference from Dose 3</t>
  </si>
  <si>
    <t>p value from Dose 3</t>
  </si>
  <si>
    <t>Difference from Dose 4</t>
  </si>
  <si>
    <t>p value from Dose 4</t>
  </si>
  <si>
    <t>Difference from Dose 5</t>
  </si>
  <si>
    <t>p value from Dose 5</t>
  </si>
  <si>
    <t>Vehicle</t>
  </si>
  <si>
    <t>Average Over Time</t>
  </si>
  <si>
    <t>0.29 (-0.085, 0.666)</t>
  </si>
  <si>
    <t>0.02 (-0.424, 0.46)</t>
  </si>
  <si>
    <t>0.38 (-0.081, 0.84)</t>
  </si>
  <si>
    <t>0.23 (-0.223, 0.688)</t>
  </si>
  <si>
    <t>0.52 (0.072, 0.977)</t>
  </si>
  <si>
    <t>Time 6</t>
  </si>
  <si>
    <t>0.33 (-0.203, 0.855)</t>
  </si>
  <si>
    <t>0.34 (-0.222, 0.896)</t>
  </si>
  <si>
    <t>0.51 (-0.056, 1.079)</t>
  </si>
  <si>
    <t>0.51 (-0.06, 1.07)</t>
  </si>
  <si>
    <t>0.68 (0.113, 1.243)</t>
  </si>
  <si>
    <t>Dose 1</t>
  </si>
  <si>
    <t>-0.27 (-0.706, 0.161)</t>
  </si>
  <si>
    <t>0.09 (-0.445, 0.623)</t>
  </si>
  <si>
    <t>-0.06 (-0.603, 0.486)</t>
  </si>
  <si>
    <t>0.23 (-0.309, 0.777)</t>
  </si>
  <si>
    <t>0.01 (-0.623, 0.645)</t>
  </si>
  <si>
    <t>0.19 (-0.502, 0.873)</t>
  </si>
  <si>
    <t>0.18 (-0.516, 0.874)</t>
  </si>
  <si>
    <t>0.35 (-0.342, 1.047)</t>
  </si>
  <si>
    <t>Dose 2</t>
  </si>
  <si>
    <t>0.36 (-0.09, 0.814)</t>
  </si>
  <si>
    <t>0.21 (-0.331, 0.76)</t>
  </si>
  <si>
    <t>0.51 (-0.046, 1.06)</t>
  </si>
  <si>
    <t>0.17 (-0.462, 0.811)</t>
  </si>
  <si>
    <t>0.17 (-0.521, 0.857)</t>
  </si>
  <si>
    <t>0.34 (-0.354, 1.036)</t>
  </si>
  <si>
    <t>Dose 3</t>
  </si>
  <si>
    <t>-0.15 (-0.631, 0.337)</t>
  </si>
  <si>
    <t>0.14 (-0.408, 0.698)</t>
  </si>
  <si>
    <t>-0.01 (-0.653, 0.641)</t>
  </si>
  <si>
    <t>0.17 (-0.526, 0.859)</t>
  </si>
  <si>
    <t>Dose 4</t>
  </si>
  <si>
    <t>0.29 (-0.158, 0.742)</t>
  </si>
  <si>
    <t>0.17 (-0.463, 0.809)</t>
  </si>
  <si>
    <t>Dose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</si>
</sst>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05D9-11E8-4949-B06F-F465BF948031}">
  <dimension ref="A1:S13"/>
  <sheetViews>
    <sheetView topLeftCell="H1" workbookViewId="0">
      <selection activeCell="O6" sqref="O6"/>
    </sheetView>
  </sheetViews>
  <sheetFormatPr defaultRowHeight="14.4" x14ac:dyDescent="0.3"/>
  <cols>
    <col min="1" max="1" width="9.5546875" bestFit="1" customWidth="1"/>
    <col min="2" max="2" width="16.44140625" bestFit="1" customWidth="1"/>
    <col min="3" max="3" width="17.21875" bestFit="1" customWidth="1"/>
    <col min="4" max="4" width="18.6640625" bestFit="1" customWidth="1"/>
    <col min="5" max="5" width="14.33203125" bestFit="1" customWidth="1"/>
    <col min="6" max="6" width="21.5546875" bestFit="1" customWidth="1"/>
    <col min="7" max="7" width="18.6640625" bestFit="1" customWidth="1"/>
    <col min="8" max="8" width="21.109375" bestFit="1" customWidth="1"/>
    <col min="9" max="9" width="18.33203125" bestFit="1" customWidth="1"/>
    <col min="10" max="10" width="20.21875" bestFit="1" customWidth="1"/>
    <col min="11" max="11" width="17.44140625" bestFit="1" customWidth="1"/>
    <col min="12" max="12" width="20.21875" bestFit="1" customWidth="1"/>
    <col min="13" max="13" width="17.44140625" bestFit="1" customWidth="1"/>
    <col min="14" max="14" width="20.21875" bestFit="1" customWidth="1"/>
    <col min="15" max="15" width="17.44140625" bestFit="1" customWidth="1"/>
    <col min="16" max="16" width="20.21875" bestFit="1" customWidth="1"/>
    <col min="17" max="17" width="17.44140625" bestFit="1" customWidth="1"/>
    <col min="18" max="18" width="20.21875" bestFit="1" customWidth="1"/>
    <col min="19" max="19" width="17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>
        <v>17.75</v>
      </c>
      <c r="D2">
        <v>11.18</v>
      </c>
      <c r="E2">
        <v>1.381</v>
      </c>
      <c r="F2">
        <v>2.33</v>
      </c>
      <c r="G2">
        <v>0.09</v>
      </c>
      <c r="H2">
        <v>10.29</v>
      </c>
      <c r="I2">
        <v>0.93</v>
      </c>
      <c r="J2" t="s">
        <v>21</v>
      </c>
      <c r="K2">
        <v>0.20599999999999999</v>
      </c>
      <c r="L2" t="s">
        <v>22</v>
      </c>
      <c r="M2">
        <v>1</v>
      </c>
      <c r="N2" t="s">
        <v>23</v>
      </c>
      <c r="O2">
        <v>0.14599999999999999</v>
      </c>
      <c r="P2" t="s">
        <v>24</v>
      </c>
      <c r="Q2">
        <v>0.63700000000000001</v>
      </c>
      <c r="R2" t="s">
        <v>25</v>
      </c>
      <c r="S2">
        <v>1.6E-2</v>
      </c>
    </row>
    <row r="3" spans="1:19" x14ac:dyDescent="0.3">
      <c r="A3" t="s">
        <v>19</v>
      </c>
      <c r="B3" t="s">
        <v>26</v>
      </c>
      <c r="C3">
        <v>42.37</v>
      </c>
      <c r="D3">
        <v>32.19</v>
      </c>
      <c r="E3">
        <v>2.024</v>
      </c>
      <c r="F3">
        <v>3.51</v>
      </c>
      <c r="G3">
        <v>0.11600000000000001</v>
      </c>
      <c r="H3">
        <v>33.33</v>
      </c>
      <c r="I3">
        <v>3.87</v>
      </c>
      <c r="J3" t="s">
        <v>27</v>
      </c>
      <c r="K3">
        <v>0.47199999999999998</v>
      </c>
      <c r="L3" t="s">
        <v>28</v>
      </c>
      <c r="M3">
        <v>0.49199999999999999</v>
      </c>
      <c r="N3" t="s">
        <v>29</v>
      </c>
      <c r="O3">
        <v>9.9000000000000005E-2</v>
      </c>
      <c r="P3" t="s">
        <v>30</v>
      </c>
      <c r="Q3">
        <v>0.104</v>
      </c>
      <c r="R3" t="s">
        <v>31</v>
      </c>
      <c r="S3">
        <v>0.01</v>
      </c>
    </row>
    <row r="4" spans="1:19" x14ac:dyDescent="0.3">
      <c r="A4" t="s">
        <v>32</v>
      </c>
      <c r="B4" t="s">
        <v>20</v>
      </c>
      <c r="C4">
        <v>12.29</v>
      </c>
      <c r="D4">
        <v>8.39</v>
      </c>
      <c r="E4">
        <v>0.90500000000000003</v>
      </c>
      <c r="F4">
        <v>2.04</v>
      </c>
      <c r="G4">
        <v>0.12</v>
      </c>
      <c r="H4">
        <v>7.69</v>
      </c>
      <c r="I4">
        <v>0.92</v>
      </c>
      <c r="L4" t="s">
        <v>33</v>
      </c>
      <c r="M4">
        <v>0.46500000000000002</v>
      </c>
      <c r="N4" t="s">
        <v>34</v>
      </c>
      <c r="O4">
        <v>0.999</v>
      </c>
      <c r="P4" t="s">
        <v>35</v>
      </c>
      <c r="Q4">
        <v>1</v>
      </c>
      <c r="R4" t="s">
        <v>36</v>
      </c>
      <c r="S4">
        <v>0.82299999999999995</v>
      </c>
    </row>
    <row r="5" spans="1:19" x14ac:dyDescent="0.3">
      <c r="A5" t="s">
        <v>32</v>
      </c>
      <c r="B5" t="s">
        <v>26</v>
      </c>
      <c r="C5">
        <v>29.18</v>
      </c>
      <c r="D5">
        <v>30.18</v>
      </c>
      <c r="E5">
        <v>1.466</v>
      </c>
      <c r="F5">
        <v>3.18</v>
      </c>
      <c r="G5">
        <v>0.16300000000000001</v>
      </c>
      <c r="H5">
        <v>24.06</v>
      </c>
      <c r="I5">
        <v>3.93</v>
      </c>
      <c r="L5" t="s">
        <v>37</v>
      </c>
      <c r="M5">
        <v>1</v>
      </c>
      <c r="N5" t="s">
        <v>38</v>
      </c>
      <c r="O5">
        <v>0.98599999999999999</v>
      </c>
      <c r="P5" t="s">
        <v>39</v>
      </c>
      <c r="Q5">
        <v>0.98899999999999999</v>
      </c>
      <c r="R5" t="s">
        <v>40</v>
      </c>
      <c r="S5">
        <v>0.71899999999999997</v>
      </c>
    </row>
    <row r="6" spans="1:19" x14ac:dyDescent="0.3">
      <c r="A6" t="s">
        <v>41</v>
      </c>
      <c r="B6" t="s">
        <v>20</v>
      </c>
      <c r="C6">
        <v>14.6</v>
      </c>
      <c r="D6">
        <v>10.7</v>
      </c>
      <c r="E6">
        <v>1.204</v>
      </c>
      <c r="F6">
        <v>2.31</v>
      </c>
      <c r="G6">
        <v>0.127</v>
      </c>
      <c r="H6">
        <v>10.1</v>
      </c>
      <c r="I6">
        <v>1.29</v>
      </c>
      <c r="N6" t="s">
        <v>42</v>
      </c>
      <c r="O6">
        <v>0.189</v>
      </c>
      <c r="P6" t="s">
        <v>43</v>
      </c>
      <c r="Q6">
        <v>0.877</v>
      </c>
      <c r="R6" t="s">
        <v>44</v>
      </c>
      <c r="S6">
        <v>9.0999999999999998E-2</v>
      </c>
    </row>
    <row r="7" spans="1:19" x14ac:dyDescent="0.3">
      <c r="A7" t="s">
        <v>41</v>
      </c>
      <c r="B7" t="s">
        <v>26</v>
      </c>
      <c r="C7">
        <v>29.05</v>
      </c>
      <c r="D7">
        <v>27.31</v>
      </c>
      <c r="E7">
        <v>2.8380000000000001</v>
      </c>
      <c r="F7">
        <v>3.17</v>
      </c>
      <c r="G7">
        <v>0.16400000000000001</v>
      </c>
      <c r="H7">
        <v>23.79</v>
      </c>
      <c r="I7">
        <v>3.91</v>
      </c>
      <c r="N7" t="s">
        <v>45</v>
      </c>
      <c r="O7">
        <v>0.98599999999999999</v>
      </c>
      <c r="P7" t="s">
        <v>46</v>
      </c>
      <c r="Q7">
        <v>0.99299999999999999</v>
      </c>
      <c r="R7" t="s">
        <v>47</v>
      </c>
      <c r="S7">
        <v>0.751</v>
      </c>
    </row>
    <row r="8" spans="1:19" x14ac:dyDescent="0.3">
      <c r="A8" t="s">
        <v>48</v>
      </c>
      <c r="B8" t="s">
        <v>20</v>
      </c>
      <c r="C8">
        <v>10.82</v>
      </c>
      <c r="D8">
        <v>7.32</v>
      </c>
      <c r="E8">
        <v>0.82499999999999996</v>
      </c>
      <c r="F8">
        <v>1.95</v>
      </c>
      <c r="G8">
        <v>0.127</v>
      </c>
      <c r="H8">
        <v>7.04</v>
      </c>
      <c r="I8">
        <v>0.9</v>
      </c>
      <c r="P8" t="s">
        <v>49</v>
      </c>
      <c r="Q8">
        <v>0.94899999999999995</v>
      </c>
      <c r="R8" t="s">
        <v>50</v>
      </c>
      <c r="S8">
        <v>0.98299999999999998</v>
      </c>
    </row>
    <row r="9" spans="1:19" x14ac:dyDescent="0.3">
      <c r="A9" t="s">
        <v>48</v>
      </c>
      <c r="B9" t="s">
        <v>26</v>
      </c>
      <c r="C9">
        <v>23.45</v>
      </c>
      <c r="D9">
        <v>20.95</v>
      </c>
      <c r="E9">
        <v>1.65</v>
      </c>
      <c r="F9">
        <v>3</v>
      </c>
      <c r="G9">
        <v>0.16400000000000001</v>
      </c>
      <c r="H9">
        <v>19.989999999999998</v>
      </c>
      <c r="I9">
        <v>3.28</v>
      </c>
      <c r="P9" t="s">
        <v>51</v>
      </c>
      <c r="Q9">
        <v>1</v>
      </c>
      <c r="R9" t="s">
        <v>52</v>
      </c>
      <c r="S9">
        <v>0.99299999999999999</v>
      </c>
    </row>
    <row r="10" spans="1:19" x14ac:dyDescent="0.3">
      <c r="A10" t="s">
        <v>53</v>
      </c>
      <c r="B10" t="s">
        <v>20</v>
      </c>
      <c r="C10">
        <v>13.54</v>
      </c>
      <c r="D10">
        <v>7.7</v>
      </c>
      <c r="E10">
        <v>1.5109999999999999</v>
      </c>
      <c r="F10">
        <v>2.1</v>
      </c>
      <c r="G10">
        <v>0.127</v>
      </c>
      <c r="H10">
        <v>8.15</v>
      </c>
      <c r="I10">
        <v>1.04</v>
      </c>
      <c r="R10" t="s">
        <v>54</v>
      </c>
      <c r="S10">
        <v>0.42199999999999999</v>
      </c>
    </row>
    <row r="11" spans="1:19" x14ac:dyDescent="0.3">
      <c r="A11" t="s">
        <v>53</v>
      </c>
      <c r="B11" t="s">
        <v>26</v>
      </c>
      <c r="C11">
        <v>27.19</v>
      </c>
      <c r="D11">
        <v>24.19</v>
      </c>
      <c r="E11">
        <v>2.476</v>
      </c>
      <c r="F11">
        <v>3</v>
      </c>
      <c r="G11">
        <v>0.16400000000000001</v>
      </c>
      <c r="H11">
        <v>20.11</v>
      </c>
      <c r="I11">
        <v>3.31</v>
      </c>
      <c r="R11" t="s">
        <v>55</v>
      </c>
      <c r="S11">
        <v>0.98699999999999999</v>
      </c>
    </row>
    <row r="12" spans="1:19" x14ac:dyDescent="0.3">
      <c r="A12" t="s">
        <v>56</v>
      </c>
      <c r="B12" t="s">
        <v>20</v>
      </c>
      <c r="C12">
        <v>9.06</v>
      </c>
      <c r="D12">
        <v>6.83</v>
      </c>
      <c r="E12">
        <v>0.59399999999999997</v>
      </c>
      <c r="F12">
        <v>1.81</v>
      </c>
      <c r="G12">
        <v>0.127</v>
      </c>
      <c r="H12">
        <v>6.09</v>
      </c>
      <c r="I12">
        <v>0.78</v>
      </c>
    </row>
    <row r="13" spans="1:19" x14ac:dyDescent="0.3">
      <c r="A13" t="s">
        <v>56</v>
      </c>
      <c r="B13" t="s">
        <v>26</v>
      </c>
      <c r="C13">
        <v>20.47</v>
      </c>
      <c r="D13">
        <v>18.82</v>
      </c>
      <c r="E13">
        <v>1.266</v>
      </c>
      <c r="F13">
        <v>2.83</v>
      </c>
      <c r="G13">
        <v>0.16400000000000001</v>
      </c>
      <c r="H13">
        <v>16.920000000000002</v>
      </c>
      <c r="I13">
        <v>2.78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5E0B-767B-46FF-9967-CD3D522BF7A3}">
  <dimension ref="A1:P13"/>
  <sheetViews>
    <sheetView topLeftCell="E1" workbookViewId="0">
      <selection activeCell="L6" sqref="L6"/>
    </sheetView>
  </sheetViews>
  <sheetFormatPr defaultRowHeight="14.4" x14ac:dyDescent="0.3"/>
  <cols>
    <col min="1" max="1" width="9.5546875" bestFit="1" customWidth="1"/>
    <col min="2" max="2" width="16.44140625" bestFit="1" customWidth="1"/>
    <col min="3" max="3" width="21.5546875" bestFit="1" customWidth="1"/>
    <col min="4" max="4" width="18.6640625" bestFit="1" customWidth="1"/>
    <col min="5" max="5" width="21.109375" bestFit="1" customWidth="1"/>
    <col min="6" max="6" width="18.33203125" bestFit="1" customWidth="1"/>
    <col min="7" max="7" width="20.21875" bestFit="1" customWidth="1"/>
    <col min="8" max="8" width="17.44140625" bestFit="1" customWidth="1"/>
    <col min="9" max="9" width="20.21875" bestFit="1" customWidth="1"/>
    <col min="10" max="10" width="17.44140625" bestFit="1" customWidth="1"/>
    <col min="11" max="11" width="20.21875" bestFit="1" customWidth="1"/>
    <col min="12" max="12" width="17.44140625" bestFit="1" customWidth="1"/>
    <col min="13" max="13" width="20.21875" bestFit="1" customWidth="1"/>
    <col min="14" max="14" width="17.44140625" bestFit="1" customWidth="1"/>
    <col min="15" max="15" width="20.21875" bestFit="1" customWidth="1"/>
    <col min="16" max="16" width="17.44140625" bestFit="1" customWidth="1"/>
  </cols>
  <sheetData>
    <row r="1" spans="1:16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tr">
        <f>Tab2_R!J1</f>
        <v>Difference from Dose 1</v>
      </c>
      <c r="H1" t="str">
        <f>Tab2_R!K1</f>
        <v>p value from Dose 1</v>
      </c>
      <c r="I1" t="str">
        <f>Tab2_R!L1</f>
        <v>Difference from Dose 2</v>
      </c>
      <c r="J1" t="str">
        <f>Tab2_R!M1</f>
        <v>p value from Dose 2</v>
      </c>
      <c r="K1" t="str">
        <f>Tab2_R!N1</f>
        <v>Difference from Dose 3</v>
      </c>
      <c r="L1" t="str">
        <f>Tab2_R!O1</f>
        <v>p value from Dose 3</v>
      </c>
      <c r="M1" t="str">
        <f>Tab2_R!P1</f>
        <v>Difference from Dose 4</v>
      </c>
      <c r="N1" t="str">
        <f>Tab2_R!Q1</f>
        <v>p value from Dose 4</v>
      </c>
      <c r="O1" t="str">
        <f>Tab2_R!R1</f>
        <v>Difference from Dose 5</v>
      </c>
      <c r="P1" t="str">
        <f>Tab2_R!S1</f>
        <v>p value from Dose 5</v>
      </c>
    </row>
    <row r="2" spans="1:16" x14ac:dyDescent="0.3">
      <c r="A2" t="s">
        <v>19</v>
      </c>
      <c r="B2" t="s">
        <v>20</v>
      </c>
      <c r="C2">
        <v>2.33</v>
      </c>
      <c r="D2">
        <v>0.09</v>
      </c>
      <c r="E2">
        <v>10.29</v>
      </c>
      <c r="F2" s="1">
        <v>0.93</v>
      </c>
      <c r="G2" s="1" t="str">
        <f>LEFT(Tab2_R!J2,(FIND(" ",Tab2_R!J2,1)-1))</f>
        <v>0.29</v>
      </c>
      <c r="H2" s="1">
        <f>Tab2_R!K2</f>
        <v>0.20599999999999999</v>
      </c>
      <c r="I2" s="1" t="str">
        <f>LEFT(Tab2_R!L2,(FIND(" ",Tab2_R!L2,1)-1))</f>
        <v>0.02</v>
      </c>
      <c r="J2" s="1">
        <f>Tab2_R!M2</f>
        <v>1</v>
      </c>
      <c r="K2" s="1" t="str">
        <f>LEFT(Tab2_R!N2,(FIND(" ",Tab2_R!N2,1)-1))</f>
        <v>0.38</v>
      </c>
      <c r="L2" s="1">
        <f>Tab2_R!O2</f>
        <v>0.14599999999999999</v>
      </c>
      <c r="M2" s="1" t="str">
        <f>LEFT(Tab2_R!P2,(FIND(" ",Tab2_R!P2,1)-1))</f>
        <v>0.23</v>
      </c>
      <c r="N2" s="1">
        <f>Tab2_R!Q2</f>
        <v>0.63700000000000001</v>
      </c>
      <c r="O2" s="1" t="str">
        <f>LEFT(Tab2_R!R2,(FIND(" ",Tab2_R!R2,1)-1))</f>
        <v>0.52</v>
      </c>
      <c r="P2" s="1">
        <f>Tab2_R!S2</f>
        <v>1.6E-2</v>
      </c>
    </row>
    <row r="3" spans="1:16" x14ac:dyDescent="0.3">
      <c r="A3" t="s">
        <v>19</v>
      </c>
      <c r="B3" t="s">
        <v>26</v>
      </c>
      <c r="C3">
        <v>3.51</v>
      </c>
      <c r="D3">
        <v>0.11600000000000001</v>
      </c>
      <c r="E3">
        <v>33.33</v>
      </c>
      <c r="F3" s="1">
        <v>3.87</v>
      </c>
      <c r="G3" s="1" t="str">
        <f>LEFT(Tab2_R!J3,(FIND(" ",Tab2_R!J3,1)-1))</f>
        <v>0.33</v>
      </c>
      <c r="H3" s="1">
        <f>Tab2_R!K3</f>
        <v>0.47199999999999998</v>
      </c>
      <c r="I3" s="1" t="str">
        <f>LEFT(Tab2_R!L3,(FIND(" ",Tab2_R!L3,1)-1))</f>
        <v>0.34</v>
      </c>
      <c r="J3" s="1">
        <f>Tab2_R!M3</f>
        <v>0.49199999999999999</v>
      </c>
      <c r="K3" s="1" t="str">
        <f>LEFT(Tab2_R!N3,(FIND(" ",Tab2_R!N3,1)-1))</f>
        <v>0.51</v>
      </c>
      <c r="L3" s="1">
        <f>Tab2_R!O3</f>
        <v>9.9000000000000005E-2</v>
      </c>
      <c r="M3" s="1" t="str">
        <f>LEFT(Tab2_R!P3,(FIND(" ",Tab2_R!P3,1)-1))</f>
        <v>0.51</v>
      </c>
      <c r="N3" s="1">
        <f>Tab2_R!Q3</f>
        <v>0.104</v>
      </c>
      <c r="O3" s="1" t="str">
        <f>LEFT(Tab2_R!R3,(FIND(" ",Tab2_R!R3,1)-1))</f>
        <v>0.68</v>
      </c>
      <c r="P3" s="1">
        <f>Tab2_R!S3</f>
        <v>0.01</v>
      </c>
    </row>
    <row r="4" spans="1:16" x14ac:dyDescent="0.3">
      <c r="A4" t="s">
        <v>32</v>
      </c>
      <c r="B4" t="s">
        <v>20</v>
      </c>
      <c r="C4">
        <v>2.04</v>
      </c>
      <c r="D4">
        <v>0.12</v>
      </c>
      <c r="E4">
        <v>7.69</v>
      </c>
      <c r="F4" s="1">
        <v>0.92</v>
      </c>
      <c r="G4" s="1"/>
      <c r="H4" s="1"/>
      <c r="I4" s="1" t="str">
        <f>LEFT(Tab2_R!L4,(FIND(" ",Tab2_R!L4,1)-1))</f>
        <v>-0.27</v>
      </c>
      <c r="J4" s="1">
        <f>Tab2_R!M4</f>
        <v>0.46500000000000002</v>
      </c>
      <c r="K4" s="1" t="str">
        <f>LEFT(Tab2_R!N4,(FIND(" ",Tab2_R!N4,1)-1))</f>
        <v>0.09</v>
      </c>
      <c r="L4" s="1">
        <f>Tab2_R!O4</f>
        <v>0.999</v>
      </c>
      <c r="M4" s="1" t="str">
        <f>LEFT(Tab2_R!P4,(FIND(" ",Tab2_R!P4,1)-1))</f>
        <v>-0.06</v>
      </c>
      <c r="N4" s="1">
        <f>Tab2_R!Q4</f>
        <v>1</v>
      </c>
      <c r="O4" s="1" t="str">
        <f>LEFT(Tab2_R!R4,(FIND(" ",Tab2_R!R4,1)-1))</f>
        <v>0.23</v>
      </c>
      <c r="P4" s="1">
        <f>Tab2_R!S4</f>
        <v>0.82299999999999995</v>
      </c>
    </row>
    <row r="5" spans="1:16" x14ac:dyDescent="0.3">
      <c r="A5" t="s">
        <v>32</v>
      </c>
      <c r="B5" t="s">
        <v>26</v>
      </c>
      <c r="C5">
        <v>3.18</v>
      </c>
      <c r="D5">
        <v>0.16300000000000001</v>
      </c>
      <c r="E5">
        <v>24.06</v>
      </c>
      <c r="F5" s="1">
        <v>3.93</v>
      </c>
      <c r="G5" s="1"/>
      <c r="H5" s="1"/>
      <c r="I5" s="1" t="str">
        <f>LEFT(Tab2_R!L5,(FIND(" ",Tab2_R!L5,1)-1))</f>
        <v>0.01</v>
      </c>
      <c r="J5" s="1">
        <f>Tab2_R!M5</f>
        <v>1</v>
      </c>
      <c r="K5" s="1" t="str">
        <f>LEFT(Tab2_R!N5,(FIND(" ",Tab2_R!N5,1)-1))</f>
        <v>0.19</v>
      </c>
      <c r="L5" s="1">
        <f>Tab2_R!O5</f>
        <v>0.98599999999999999</v>
      </c>
      <c r="M5" s="1" t="str">
        <f>LEFT(Tab2_R!P5,(FIND(" ",Tab2_R!P5,1)-1))</f>
        <v>0.18</v>
      </c>
      <c r="N5" s="1">
        <f>Tab2_R!Q5</f>
        <v>0.98899999999999999</v>
      </c>
      <c r="O5" s="1" t="str">
        <f>LEFT(Tab2_R!R5,(FIND(" ",Tab2_R!R5,1)-1))</f>
        <v>0.35</v>
      </c>
      <c r="P5" s="1">
        <f>Tab2_R!S5</f>
        <v>0.71899999999999997</v>
      </c>
    </row>
    <row r="6" spans="1:16" x14ac:dyDescent="0.3">
      <c r="A6" t="s">
        <v>41</v>
      </c>
      <c r="B6" t="s">
        <v>20</v>
      </c>
      <c r="C6">
        <v>2.31</v>
      </c>
      <c r="D6">
        <v>0.127</v>
      </c>
      <c r="E6">
        <v>10.1</v>
      </c>
      <c r="F6" s="1">
        <v>1.29</v>
      </c>
      <c r="G6" s="1"/>
      <c r="H6" s="1"/>
      <c r="I6" s="1"/>
      <c r="J6" s="1"/>
      <c r="K6" s="1" t="str">
        <f>LEFT(Tab2_R!N6,(FIND(" ",Tab2_R!N6,1)-1))</f>
        <v>0.36</v>
      </c>
      <c r="L6" s="1">
        <f>Tab2_R!O6</f>
        <v>0.189</v>
      </c>
      <c r="M6" s="1" t="str">
        <f>LEFT(Tab2_R!P6,(FIND(" ",Tab2_R!P6,1)-1))</f>
        <v>0.21</v>
      </c>
      <c r="N6" s="1">
        <f>Tab2_R!Q6</f>
        <v>0.877</v>
      </c>
      <c r="O6" s="1" t="str">
        <f>LEFT(Tab2_R!R6,(FIND(" ",Tab2_R!R6,1)-1))</f>
        <v>0.51</v>
      </c>
      <c r="P6" s="1">
        <f>Tab2_R!S6</f>
        <v>9.0999999999999998E-2</v>
      </c>
    </row>
    <row r="7" spans="1:16" x14ac:dyDescent="0.3">
      <c r="A7" t="s">
        <v>41</v>
      </c>
      <c r="B7" t="s">
        <v>26</v>
      </c>
      <c r="C7">
        <v>3.17</v>
      </c>
      <c r="D7">
        <v>0.16400000000000001</v>
      </c>
      <c r="E7">
        <v>23.79</v>
      </c>
      <c r="F7" s="1">
        <v>3.91</v>
      </c>
      <c r="G7" s="1"/>
      <c r="H7" s="1"/>
      <c r="I7" s="1"/>
      <c r="J7" s="1"/>
      <c r="K7" s="1" t="str">
        <f>LEFT(Tab2_R!N7,(FIND(" ",Tab2_R!N7,1)-1))</f>
        <v>0.17</v>
      </c>
      <c r="L7" s="1">
        <f>Tab2_R!O7</f>
        <v>0.98599999999999999</v>
      </c>
      <c r="M7" s="1" t="str">
        <f>LEFT(Tab2_R!P7,(FIND(" ",Tab2_R!P7,1)-1))</f>
        <v>0.17</v>
      </c>
      <c r="N7" s="1">
        <f>Tab2_R!Q7</f>
        <v>0.99299999999999999</v>
      </c>
      <c r="O7" s="1" t="str">
        <f>LEFT(Tab2_R!R7,(FIND(" ",Tab2_R!R7,1)-1))</f>
        <v>0.34</v>
      </c>
      <c r="P7" s="1">
        <f>Tab2_R!S7</f>
        <v>0.751</v>
      </c>
    </row>
    <row r="8" spans="1:16" x14ac:dyDescent="0.3">
      <c r="A8" t="s">
        <v>48</v>
      </c>
      <c r="B8" t="s">
        <v>20</v>
      </c>
      <c r="C8">
        <v>1.95</v>
      </c>
      <c r="D8">
        <v>0.127</v>
      </c>
      <c r="E8">
        <v>7.04</v>
      </c>
      <c r="F8" s="1">
        <v>0.9</v>
      </c>
      <c r="G8" s="1"/>
      <c r="H8" s="1"/>
      <c r="I8" s="1"/>
      <c r="J8" s="1"/>
      <c r="K8" s="1"/>
      <c r="L8" s="1"/>
      <c r="M8" s="1" t="str">
        <f>LEFT(Tab2_R!P8,(FIND(" ",Tab2_R!P8,1)-1))</f>
        <v>-0.15</v>
      </c>
      <c r="N8" s="1">
        <f>Tab2_R!Q8</f>
        <v>0.94899999999999995</v>
      </c>
      <c r="O8" s="1" t="str">
        <f>LEFT(Tab2_R!R8,(FIND(" ",Tab2_R!R8,1)-1))</f>
        <v>0.14</v>
      </c>
      <c r="P8" s="1">
        <f>Tab2_R!S8</f>
        <v>0.98299999999999998</v>
      </c>
    </row>
    <row r="9" spans="1:16" x14ac:dyDescent="0.3">
      <c r="A9" t="s">
        <v>48</v>
      </c>
      <c r="B9" t="s">
        <v>26</v>
      </c>
      <c r="C9">
        <v>3</v>
      </c>
      <c r="D9">
        <v>0.16400000000000001</v>
      </c>
      <c r="E9">
        <v>19.989999999999998</v>
      </c>
      <c r="F9" s="1">
        <v>3.28</v>
      </c>
      <c r="G9" s="1"/>
      <c r="H9" s="1"/>
      <c r="I9" s="1"/>
      <c r="J9" s="1"/>
      <c r="K9" s="1"/>
      <c r="L9" s="1"/>
      <c r="M9" s="1" t="str">
        <f>LEFT(Tab2_R!P9,(FIND(" ",Tab2_R!P9,1)-1))</f>
        <v>-0.01</v>
      </c>
      <c r="N9" s="1">
        <f>Tab2_R!Q9</f>
        <v>1</v>
      </c>
      <c r="O9" s="1" t="str">
        <f>LEFT(Tab2_R!R9,(FIND(" ",Tab2_R!R9,1)-1))</f>
        <v>0.17</v>
      </c>
      <c r="P9" s="1">
        <f>Tab2_R!S9</f>
        <v>0.99299999999999999</v>
      </c>
    </row>
    <row r="10" spans="1:16" x14ac:dyDescent="0.3">
      <c r="A10" t="s">
        <v>53</v>
      </c>
      <c r="B10" t="s">
        <v>20</v>
      </c>
      <c r="C10">
        <v>2.1</v>
      </c>
      <c r="D10">
        <v>0.127</v>
      </c>
      <c r="E10">
        <v>8.15</v>
      </c>
      <c r="F10" s="1">
        <v>1.04</v>
      </c>
      <c r="G10" s="1"/>
      <c r="H10" s="1"/>
      <c r="I10" s="1"/>
      <c r="J10" s="1"/>
      <c r="K10" s="1"/>
      <c r="L10" s="1"/>
      <c r="M10" s="1"/>
      <c r="N10" s="1"/>
      <c r="O10" s="1" t="str">
        <f>LEFT(Tab2_R!R10,(FIND(" ",Tab2_R!R10,1)-1))</f>
        <v>0.29</v>
      </c>
      <c r="P10" s="1">
        <f>Tab2_R!S10</f>
        <v>0.42199999999999999</v>
      </c>
    </row>
    <row r="11" spans="1:16" x14ac:dyDescent="0.3">
      <c r="A11" t="s">
        <v>53</v>
      </c>
      <c r="B11" t="s">
        <v>26</v>
      </c>
      <c r="C11">
        <v>3</v>
      </c>
      <c r="D11">
        <v>0.16400000000000001</v>
      </c>
      <c r="E11">
        <v>20.11</v>
      </c>
      <c r="F11" s="1">
        <v>3.31</v>
      </c>
      <c r="G11" s="1"/>
      <c r="H11" s="1"/>
      <c r="I11" s="1"/>
      <c r="J11" s="1"/>
      <c r="K11" s="1"/>
      <c r="L11" s="1"/>
      <c r="M11" s="1"/>
      <c r="N11" s="1"/>
      <c r="O11" s="1" t="str">
        <f>LEFT(Tab2_R!R11,(FIND(" ",Tab2_R!R11,1)-1))</f>
        <v>0.17</v>
      </c>
      <c r="P11" s="1">
        <f>Tab2_R!S11</f>
        <v>0.98699999999999999</v>
      </c>
    </row>
    <row r="12" spans="1:16" x14ac:dyDescent="0.3">
      <c r="A12" t="s">
        <v>56</v>
      </c>
      <c r="B12" t="s">
        <v>20</v>
      </c>
      <c r="C12">
        <v>1.81</v>
      </c>
      <c r="D12">
        <v>0.127</v>
      </c>
      <c r="E12">
        <v>6.09</v>
      </c>
      <c r="F12" s="1">
        <v>0.78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t="s">
        <v>56</v>
      </c>
      <c r="B13" t="s">
        <v>26</v>
      </c>
      <c r="C13">
        <v>2.83</v>
      </c>
      <c r="D13">
        <v>0.16400000000000001</v>
      </c>
      <c r="E13">
        <v>16.920000000000002</v>
      </c>
      <c r="F13" s="1">
        <v>2.78</v>
      </c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2C1E-D716-4A1E-BAF7-557F348CED44}">
  <dimension ref="A1:N13"/>
  <sheetViews>
    <sheetView workbookViewId="0">
      <selection activeCell="J6" sqref="J6"/>
    </sheetView>
  </sheetViews>
  <sheetFormatPr defaultRowHeight="14.4" x14ac:dyDescent="0.3"/>
  <cols>
    <col min="1" max="1" width="9.5546875" bestFit="1" customWidth="1"/>
    <col min="2" max="2" width="16.44140625" bestFit="1" customWidth="1"/>
    <col min="3" max="3" width="21.5546875" bestFit="1" customWidth="1"/>
    <col min="4" max="4" width="18.6640625" bestFit="1" customWidth="1"/>
    <col min="5" max="5" width="20.21875" bestFit="1" customWidth="1"/>
    <col min="6" max="6" width="17.44140625" bestFit="1" customWidth="1"/>
    <col min="7" max="7" width="20.21875" bestFit="1" customWidth="1"/>
    <col min="8" max="8" width="17.44140625" bestFit="1" customWidth="1"/>
    <col min="9" max="9" width="20.21875" bestFit="1" customWidth="1"/>
    <col min="10" max="10" width="17.44140625" bestFit="1" customWidth="1"/>
    <col min="11" max="11" width="20.21875" bestFit="1" customWidth="1"/>
    <col min="12" max="12" width="17.44140625" bestFit="1" customWidth="1"/>
    <col min="13" max="13" width="20.21875" bestFit="1" customWidth="1"/>
    <col min="14" max="14" width="17.44140625" bestFit="1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6</v>
      </c>
      <c r="E1" t="str">
        <f>Tab2_R!J1</f>
        <v>Difference from Dose 1</v>
      </c>
      <c r="F1" t="str">
        <f>Tab2_R!K1</f>
        <v>p value from Dose 1</v>
      </c>
      <c r="G1" t="str">
        <f>Tab2_R!L1</f>
        <v>Difference from Dose 2</v>
      </c>
      <c r="H1" t="str">
        <f>Tab2_R!M1</f>
        <v>p value from Dose 2</v>
      </c>
      <c r="I1" t="str">
        <f>Tab2_R!N1</f>
        <v>Difference from Dose 3</v>
      </c>
      <c r="J1" t="str">
        <f>Tab2_R!O1</f>
        <v>p value from Dose 3</v>
      </c>
      <c r="K1" t="str">
        <f>Tab2_R!P1</f>
        <v>Difference from Dose 4</v>
      </c>
      <c r="L1" t="str">
        <f>Tab2_R!Q1</f>
        <v>p value from Dose 4</v>
      </c>
      <c r="M1" t="str">
        <f>Tab2_R!R1</f>
        <v>Difference from Dose 5</v>
      </c>
      <c r="N1" t="str">
        <f>Tab2_R!S1</f>
        <v>p value from Dose 5</v>
      </c>
    </row>
    <row r="2" spans="1:14" x14ac:dyDescent="0.3">
      <c r="A2" t="s">
        <v>19</v>
      </c>
      <c r="B2" t="s">
        <v>20</v>
      </c>
      <c r="C2">
        <v>2.3309000000000002</v>
      </c>
      <c r="D2">
        <v>8.9260000000000006E-2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19</v>
      </c>
      <c r="B3" t="s">
        <v>26</v>
      </c>
      <c r="C3">
        <v>3.5065</v>
      </c>
      <c r="D3">
        <v>0.11269999999999999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t="s">
        <v>32</v>
      </c>
      <c r="B4" t="s">
        <v>20</v>
      </c>
      <c r="C4">
        <v>1.9813000000000001</v>
      </c>
      <c r="D4">
        <v>0.13639999999999999</v>
      </c>
      <c r="E4" s="1"/>
      <c r="F4" s="1"/>
      <c r="G4" s="1">
        <v>-0.32279999999999998</v>
      </c>
      <c r="H4" s="1">
        <v>0.51690000000000003</v>
      </c>
      <c r="I4" s="1">
        <v>3.1519999999999999E-2</v>
      </c>
      <c r="J4" s="1">
        <v>1</v>
      </c>
      <c r="K4" s="1">
        <v>-0.1169</v>
      </c>
      <c r="L4" s="1">
        <v>1</v>
      </c>
      <c r="M4" s="1">
        <v>0.17499999999999999</v>
      </c>
      <c r="N4" s="1">
        <v>0.95209999999999995</v>
      </c>
    </row>
    <row r="5" spans="1:14" x14ac:dyDescent="0.3">
      <c r="A5" t="s">
        <v>32</v>
      </c>
      <c r="B5" t="s">
        <v>26</v>
      </c>
      <c r="C5">
        <v>3.1564000000000001</v>
      </c>
      <c r="D5">
        <v>0.16569999999999999</v>
      </c>
      <c r="E5" s="1"/>
      <c r="F5" s="1"/>
      <c r="G5" s="1">
        <v>-9.3600000000000003E-3</v>
      </c>
      <c r="H5" s="1">
        <v>1</v>
      </c>
      <c r="I5" s="1">
        <v>0.16189999999999999</v>
      </c>
      <c r="J5" s="1">
        <v>1</v>
      </c>
      <c r="K5" s="1">
        <v>0.1552</v>
      </c>
      <c r="L5" s="1">
        <v>0.99299999999999999</v>
      </c>
      <c r="M5" s="1">
        <v>0.32819999999999999</v>
      </c>
      <c r="N5" s="1">
        <v>0.7802</v>
      </c>
    </row>
    <row r="6" spans="1:14" x14ac:dyDescent="0.3">
      <c r="A6" t="s">
        <v>41</v>
      </c>
      <c r="B6" t="s">
        <v>20</v>
      </c>
      <c r="C6">
        <v>2.3041</v>
      </c>
      <c r="D6">
        <v>0.10440000000000001</v>
      </c>
      <c r="E6" s="1"/>
      <c r="F6" s="1"/>
      <c r="G6" s="1"/>
      <c r="H6" s="1"/>
      <c r="I6" s="1">
        <v>0.3543</v>
      </c>
      <c r="J6" s="1">
        <v>0.47639999999999999</v>
      </c>
      <c r="K6" s="1">
        <v>0.2059</v>
      </c>
      <c r="L6" s="1">
        <v>0.96130000000000004</v>
      </c>
      <c r="M6" s="1">
        <v>0.49780000000000002</v>
      </c>
      <c r="N6" s="1">
        <v>8.6999999999999994E-2</v>
      </c>
    </row>
    <row r="7" spans="1:14" x14ac:dyDescent="0.3">
      <c r="A7" t="s">
        <v>41</v>
      </c>
      <c r="B7" t="s">
        <v>26</v>
      </c>
      <c r="C7">
        <v>3.1657999999999999</v>
      </c>
      <c r="D7">
        <v>0.16719999999999999</v>
      </c>
      <c r="E7" s="1"/>
      <c r="F7" s="1"/>
      <c r="G7" s="1"/>
      <c r="H7" s="1"/>
      <c r="I7" s="1">
        <v>0.17130000000000001</v>
      </c>
      <c r="J7" s="1">
        <v>0.99039999999999995</v>
      </c>
      <c r="K7" s="1">
        <v>0.1646</v>
      </c>
      <c r="L7" s="1">
        <v>0.99729999999999996</v>
      </c>
      <c r="M7" s="1">
        <v>0.33760000000000001</v>
      </c>
      <c r="N7" s="1">
        <v>0.76180000000000003</v>
      </c>
    </row>
    <row r="8" spans="1:14" x14ac:dyDescent="0.3">
      <c r="A8" t="s">
        <v>48</v>
      </c>
      <c r="B8" t="s">
        <v>20</v>
      </c>
      <c r="C8">
        <v>1.9498</v>
      </c>
      <c r="D8">
        <v>0.14879999999999999</v>
      </c>
      <c r="E8" s="1"/>
      <c r="F8" s="1"/>
      <c r="G8" s="1"/>
      <c r="H8" s="1"/>
      <c r="I8" s="1"/>
      <c r="J8" s="1"/>
      <c r="K8" s="1">
        <v>-0.1484</v>
      </c>
      <c r="L8" s="1">
        <v>0.99729999999999996</v>
      </c>
      <c r="M8" s="1">
        <v>0.14349999999999999</v>
      </c>
      <c r="N8" s="1">
        <v>0.98770000000000002</v>
      </c>
    </row>
    <row r="9" spans="1:14" x14ac:dyDescent="0.3">
      <c r="A9" t="s">
        <v>48</v>
      </c>
      <c r="B9" t="s">
        <v>26</v>
      </c>
      <c r="C9">
        <v>2.9944999999999999</v>
      </c>
      <c r="D9">
        <v>0.1643</v>
      </c>
      <c r="E9" s="1"/>
      <c r="F9" s="1"/>
      <c r="G9" s="1"/>
      <c r="H9" s="1"/>
      <c r="I9" s="1"/>
      <c r="J9" s="1"/>
      <c r="K9" s="1">
        <v>-6.6600000000000001E-3</v>
      </c>
      <c r="L9" s="1">
        <v>1</v>
      </c>
      <c r="M9" s="1">
        <v>0.1663</v>
      </c>
      <c r="N9" s="1">
        <v>0.99139999999999995</v>
      </c>
    </row>
    <row r="10" spans="1:14" x14ac:dyDescent="0.3">
      <c r="A10" t="s">
        <v>53</v>
      </c>
      <c r="B10" t="s">
        <v>20</v>
      </c>
      <c r="C10">
        <v>2.0981999999999998</v>
      </c>
      <c r="D10">
        <v>0.1968</v>
      </c>
      <c r="E10" s="1"/>
      <c r="F10" s="1"/>
      <c r="G10" s="1"/>
      <c r="H10" s="1"/>
      <c r="I10" s="1"/>
      <c r="J10" s="1"/>
      <c r="K10" s="1"/>
      <c r="L10" s="1"/>
      <c r="M10" s="1">
        <v>0.29189999999999999</v>
      </c>
      <c r="N10" s="1">
        <v>0.84750000000000003</v>
      </c>
    </row>
    <row r="11" spans="1:14" x14ac:dyDescent="0.3">
      <c r="A11" t="s">
        <v>53</v>
      </c>
      <c r="B11" t="s">
        <v>26</v>
      </c>
      <c r="C11">
        <v>3.0011999999999999</v>
      </c>
      <c r="D11">
        <v>0.21740000000000001</v>
      </c>
      <c r="E11" s="1"/>
      <c r="F11" s="1"/>
      <c r="G11" s="1"/>
      <c r="H11" s="1"/>
      <c r="I11" s="1"/>
      <c r="J11" s="1"/>
      <c r="K11" s="1"/>
      <c r="L11" s="1"/>
      <c r="M11" s="1">
        <v>0.17299999999999999</v>
      </c>
      <c r="N11" s="1">
        <v>0.99580000000000002</v>
      </c>
    </row>
    <row r="12" spans="1:14" x14ac:dyDescent="0.3">
      <c r="A12" t="s">
        <v>56</v>
      </c>
      <c r="B12" t="s">
        <v>20</v>
      </c>
      <c r="C12">
        <v>1.8063</v>
      </c>
      <c r="D12">
        <v>0.1188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t="s">
        <v>56</v>
      </c>
      <c r="B13" t="s">
        <v>26</v>
      </c>
      <c r="C13">
        <v>2.8281999999999998</v>
      </c>
      <c r="D13">
        <v>0.1643</v>
      </c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F9E7-CC2E-4501-8BF3-A216F45462DA}">
  <dimension ref="A1:M13"/>
  <sheetViews>
    <sheetView tabSelected="1" topLeftCell="D1" workbookViewId="0">
      <selection activeCell="I6" sqref="I6"/>
    </sheetView>
  </sheetViews>
  <sheetFormatPr defaultRowHeight="14.4" x14ac:dyDescent="0.3"/>
  <cols>
    <col min="1" max="1" width="9.5546875" bestFit="1" customWidth="1"/>
    <col min="2" max="2" width="16.44140625" bestFit="1" customWidth="1"/>
    <col min="3" max="3" width="21.5546875" bestFit="1" customWidth="1"/>
    <col min="4" max="4" width="20.21875" bestFit="1" customWidth="1"/>
    <col min="5" max="5" width="17.44140625" bestFit="1" customWidth="1"/>
    <col min="6" max="6" width="20.21875" bestFit="1" customWidth="1"/>
    <col min="7" max="7" width="17.44140625" bestFit="1" customWidth="1"/>
    <col min="8" max="8" width="20.21875" bestFit="1" customWidth="1"/>
    <col min="9" max="9" width="17.44140625" bestFit="1" customWidth="1"/>
    <col min="10" max="10" width="20.21875" bestFit="1" customWidth="1"/>
    <col min="11" max="11" width="17.44140625" bestFit="1" customWidth="1"/>
    <col min="12" max="12" width="20.21875" bestFit="1" customWidth="1"/>
    <col min="13" max="13" width="17.44140625" bestFit="1" customWidth="1"/>
  </cols>
  <sheetData>
    <row r="1" spans="1:13" x14ac:dyDescent="0.3">
      <c r="A1" t="s">
        <v>0</v>
      </c>
      <c r="B1" t="s">
        <v>1</v>
      </c>
      <c r="C1" t="s">
        <v>5</v>
      </c>
      <c r="D1" t="str">
        <f>Tab2_R!J1</f>
        <v>Difference from Dose 1</v>
      </c>
      <c r="E1" t="str">
        <f>Tab2_R!K1</f>
        <v>p value from Dose 1</v>
      </c>
      <c r="F1" t="str">
        <f>Tab2_R!L1</f>
        <v>Difference from Dose 2</v>
      </c>
      <c r="G1" t="str">
        <f>Tab2_R!M1</f>
        <v>p value from Dose 2</v>
      </c>
      <c r="H1" t="str">
        <f>Tab2_R!N1</f>
        <v>Difference from Dose 3</v>
      </c>
      <c r="I1" t="str">
        <f>Tab2_R!O1</f>
        <v>p value from Dose 3</v>
      </c>
      <c r="J1" t="str">
        <f>Tab2_R!P1</f>
        <v>Difference from Dose 4</v>
      </c>
      <c r="K1" t="str">
        <f>Tab2_R!Q1</f>
        <v>p value from Dose 4</v>
      </c>
      <c r="L1" t="str">
        <f>Tab2_R!R1</f>
        <v>Difference from Dose 5</v>
      </c>
      <c r="M1" t="str">
        <f>Tab2_R!S1</f>
        <v>p value from Dose 5</v>
      </c>
    </row>
    <row r="2" spans="1:13" x14ac:dyDescent="0.3">
      <c r="A2" t="s">
        <v>19</v>
      </c>
      <c r="B2" t="s">
        <v>20</v>
      </c>
      <c r="C2">
        <f>ABS(Tab2_SAS!C2-Tab2_R_reformat!C2)</f>
        <v>9.0000000000012292E-4</v>
      </c>
    </row>
    <row r="3" spans="1:13" x14ac:dyDescent="0.3">
      <c r="A3" t="s">
        <v>19</v>
      </c>
      <c r="B3" t="s">
        <v>26</v>
      </c>
      <c r="C3">
        <f>ABS(Tab2_SAS!C3-Tab2_R_reformat!C3)</f>
        <v>3.4999999999998366E-3</v>
      </c>
    </row>
    <row r="4" spans="1:13" x14ac:dyDescent="0.3">
      <c r="A4" t="s">
        <v>32</v>
      </c>
      <c r="B4" t="s">
        <v>20</v>
      </c>
      <c r="C4">
        <f>ABS(Tab2_SAS!C4-Tab2_R_reformat!C4)</f>
        <v>5.8699999999999974E-2</v>
      </c>
      <c r="F4">
        <f>ABS(Tab2_SAS!G4-Tab2_R_reformat!I4)</f>
        <v>5.2799999999999958E-2</v>
      </c>
      <c r="G4">
        <f>ABS(Tab2_SAS!H4-Tab2_R_reformat!J4)</f>
        <v>5.1900000000000002E-2</v>
      </c>
      <c r="H4">
        <f>ABS(Tab2_SAS!I4-Tab2_R_reformat!K4)</f>
        <v>5.8479999999999997E-2</v>
      </c>
      <c r="I4">
        <f>ABS(Tab2_SAS!J4-Tab2_R_reformat!L4)</f>
        <v>1.0000000000000009E-3</v>
      </c>
      <c r="J4">
        <f>ABS(Tab2_SAS!K4-Tab2_R_reformat!M4)</f>
        <v>5.6900000000000006E-2</v>
      </c>
      <c r="K4">
        <f>ABS(Tab2_SAS!L4-Tab2_R_reformat!N4)</f>
        <v>0</v>
      </c>
      <c r="L4">
        <f>ABS(Tab2_SAS!M4-Tab2_R_reformat!O4)</f>
        <v>5.5000000000000021E-2</v>
      </c>
      <c r="M4">
        <f>ABS(Tab2_SAS!N4-Tab2_R_reformat!P4)</f>
        <v>0.12909999999999999</v>
      </c>
    </row>
    <row r="5" spans="1:13" x14ac:dyDescent="0.3">
      <c r="A5" t="s">
        <v>32</v>
      </c>
      <c r="B5" t="s">
        <v>26</v>
      </c>
      <c r="C5">
        <f>ABS(Tab2_SAS!C5-Tab2_R_reformat!C5)</f>
        <v>2.3600000000000065E-2</v>
      </c>
      <c r="F5">
        <f>ABS(Tab2_SAS!G5-Tab2_R_reformat!I5)</f>
        <v>1.9360000000000002E-2</v>
      </c>
      <c r="G5">
        <f>ABS(Tab2_SAS!H5-Tab2_R_reformat!J5)</f>
        <v>0</v>
      </c>
      <c r="H5">
        <f>ABS(Tab2_SAS!I5-Tab2_R_reformat!K5)</f>
        <v>2.8100000000000014E-2</v>
      </c>
      <c r="I5">
        <f>ABS(Tab2_SAS!J5-Tab2_R_reformat!L5)</f>
        <v>1.4000000000000012E-2</v>
      </c>
      <c r="J5">
        <f>ABS(Tab2_SAS!K5-Tab2_R_reformat!M5)</f>
        <v>2.4799999999999989E-2</v>
      </c>
      <c r="K5">
        <f>ABS(Tab2_SAS!L5-Tab2_R_reformat!N5)</f>
        <v>4.0000000000000036E-3</v>
      </c>
      <c r="L5">
        <f>ABS(Tab2_SAS!M5-Tab2_R_reformat!O5)</f>
        <v>2.1799999999999986E-2</v>
      </c>
      <c r="M5">
        <f>ABS(Tab2_SAS!N5-Tab2_R_reformat!P5)</f>
        <v>6.1200000000000032E-2</v>
      </c>
    </row>
    <row r="6" spans="1:13" x14ac:dyDescent="0.3">
      <c r="A6" t="s">
        <v>41</v>
      </c>
      <c r="B6" t="s">
        <v>20</v>
      </c>
      <c r="C6">
        <f>ABS(Tab2_SAS!C6-Tab2_R_reformat!C6)</f>
        <v>5.9000000000000163E-3</v>
      </c>
      <c r="H6">
        <f>ABS(Tab2_SAS!I6-Tab2_R_reformat!K6)</f>
        <v>5.6999999999999829E-3</v>
      </c>
      <c r="I6" s="2">
        <f>ABS(Tab2_SAS!J6-Tab2_R_reformat!L6)</f>
        <v>0.28739999999999999</v>
      </c>
      <c r="J6">
        <f>ABS(Tab2_SAS!K6-Tab2_R_reformat!M6)</f>
        <v>4.0999999999999925E-3</v>
      </c>
      <c r="K6">
        <f>ABS(Tab2_SAS!L6-Tab2_R_reformat!N6)</f>
        <v>8.4300000000000042E-2</v>
      </c>
      <c r="L6">
        <f>ABS(Tab2_SAS!M6-Tab2_R_reformat!O6)</f>
        <v>1.2199999999999989E-2</v>
      </c>
      <c r="M6">
        <f>ABS(Tab2_SAS!N6-Tab2_R_reformat!P6)</f>
        <v>4.0000000000000036E-3</v>
      </c>
    </row>
    <row r="7" spans="1:13" x14ac:dyDescent="0.3">
      <c r="A7" t="s">
        <v>41</v>
      </c>
      <c r="B7" t="s">
        <v>26</v>
      </c>
      <c r="C7">
        <f>ABS(Tab2_SAS!C7-Tab2_R_reformat!C7)</f>
        <v>4.1999999999999815E-3</v>
      </c>
      <c r="H7">
        <f>ABS(Tab2_SAS!I7-Tab2_R_reformat!K7)</f>
        <v>1.2999999999999956E-3</v>
      </c>
      <c r="I7">
        <f>ABS(Tab2_SAS!J7-Tab2_R_reformat!L7)</f>
        <v>4.3999999999999595E-3</v>
      </c>
      <c r="J7">
        <f>ABS(Tab2_SAS!K7-Tab2_R_reformat!M7)</f>
        <v>5.4000000000000159E-3</v>
      </c>
      <c r="K7">
        <f>ABS(Tab2_SAS!L7-Tab2_R_reformat!N7)</f>
        <v>4.2999999999999705E-3</v>
      </c>
      <c r="L7">
        <f>ABS(Tab2_SAS!M7-Tab2_R_reformat!O7)</f>
        <v>2.4000000000000132E-3</v>
      </c>
      <c r="M7">
        <f>ABS(Tab2_SAS!N7-Tab2_R_reformat!P7)</f>
        <v>1.0800000000000032E-2</v>
      </c>
    </row>
    <row r="8" spans="1:13" x14ac:dyDescent="0.3">
      <c r="A8" t="s">
        <v>48</v>
      </c>
      <c r="B8" t="s">
        <v>20</v>
      </c>
      <c r="C8">
        <f>ABS(Tab2_SAS!C8-Tab2_R_reformat!C8)</f>
        <v>1.9999999999997797E-4</v>
      </c>
      <c r="J8">
        <f>ABS(Tab2_SAS!K8-Tab2_R_reformat!M8)</f>
        <v>1.5999999999999903E-3</v>
      </c>
      <c r="K8">
        <f>ABS(Tab2_SAS!L8-Tab2_R_reformat!N8)</f>
        <v>4.830000000000001E-2</v>
      </c>
      <c r="L8">
        <f>ABS(Tab2_SAS!M8-Tab2_R_reformat!O8)</f>
        <v>3.4999999999999754E-3</v>
      </c>
      <c r="M8">
        <f>ABS(Tab2_SAS!N8-Tab2_R_reformat!P8)</f>
        <v>4.7000000000000375E-3</v>
      </c>
    </row>
    <row r="9" spans="1:13" x14ac:dyDescent="0.3">
      <c r="A9" t="s">
        <v>48</v>
      </c>
      <c r="B9" t="s">
        <v>26</v>
      </c>
      <c r="C9">
        <f>ABS(Tab2_SAS!C9-Tab2_R_reformat!C9)</f>
        <v>5.5000000000000604E-3</v>
      </c>
      <c r="J9">
        <f>ABS(Tab2_SAS!K9-Tab2_R_reformat!M9)</f>
        <v>3.3400000000000001E-3</v>
      </c>
      <c r="K9">
        <f>ABS(Tab2_SAS!L9-Tab2_R_reformat!N9)</f>
        <v>0</v>
      </c>
      <c r="L9">
        <f>ABS(Tab2_SAS!M9-Tab2_R_reformat!O9)</f>
        <v>3.7000000000000088E-3</v>
      </c>
      <c r="M9">
        <f>ABS(Tab2_SAS!N9-Tab2_R_reformat!P9)</f>
        <v>1.6000000000000458E-3</v>
      </c>
    </row>
    <row r="10" spans="1:13" x14ac:dyDescent="0.3">
      <c r="A10" t="s">
        <v>53</v>
      </c>
      <c r="B10" t="s">
        <v>20</v>
      </c>
      <c r="C10">
        <f>ABS(Tab2_SAS!C10-Tab2_R_reformat!C10)</f>
        <v>1.8000000000002458E-3</v>
      </c>
      <c r="L10">
        <f>ABS(Tab2_SAS!M10-Tab2_R_reformat!O10)</f>
        <v>1.9000000000000128E-3</v>
      </c>
      <c r="M10" s="2">
        <f>ABS(Tab2_SAS!N10-Tab2_R_reformat!P10)</f>
        <v>0.42550000000000004</v>
      </c>
    </row>
    <row r="11" spans="1:13" x14ac:dyDescent="0.3">
      <c r="A11" t="s">
        <v>53</v>
      </c>
      <c r="B11" t="s">
        <v>26</v>
      </c>
      <c r="C11">
        <f>ABS(Tab2_SAS!C11-Tab2_R_reformat!C11)</f>
        <v>1.1999999999998678E-3</v>
      </c>
      <c r="L11">
        <f>ABS(Tab2_SAS!M11-Tab2_R_reformat!O11)</f>
        <v>2.9999999999999749E-3</v>
      </c>
      <c r="M11">
        <f>ABS(Tab2_SAS!N11-Tab2_R_reformat!P11)</f>
        <v>8.80000000000003E-3</v>
      </c>
    </row>
    <row r="12" spans="1:13" x14ac:dyDescent="0.3">
      <c r="A12" t="s">
        <v>56</v>
      </c>
      <c r="B12" t="s">
        <v>20</v>
      </c>
      <c r="C12">
        <f>ABS(Tab2_SAS!C12-Tab2_R_reformat!C12)</f>
        <v>3.7000000000000366E-3</v>
      </c>
    </row>
    <row r="13" spans="1:13" x14ac:dyDescent="0.3">
      <c r="A13" t="s">
        <v>56</v>
      </c>
      <c r="B13" t="s">
        <v>26</v>
      </c>
      <c r="C13">
        <f>ABS(Tab2_SAS!C13-Tab2_R_reformat!C13)</f>
        <v>1.8000000000002458E-3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Tab2_R</vt:lpstr>
      <vt:lpstr>Tab2_R_reformat</vt:lpstr>
      <vt:lpstr>Tab2_SAS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Wilson</dc:creator>
  <cp:lastModifiedBy>Christopher Wilson</cp:lastModifiedBy>
  <dcterms:created xsi:type="dcterms:W3CDTF">2022-07-19T18:13:31Z</dcterms:created>
  <dcterms:modified xsi:type="dcterms:W3CDTF">2022-07-19T18:52:42Z</dcterms:modified>
</cp:coreProperties>
</file>