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3"/>
    <sheet name="Лист1_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<sst xmlns="http://schemas.openxmlformats.org/spreadsheetml/2006/main" count="349" uniqueCount="61">
  <si>
    <t xml:space="preserve">базис</t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</si>
  <si>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11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</si>
  <si>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12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</si>
  <si>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13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</si>
  <si>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21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</si>
  <si>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22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</si>
  <si>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23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</si>
  <si>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31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</si>
  <si>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32</t>
    </r>
  </si>
  <si>
    <r>
      <rPr>
        <sz val="10"/>
        <rFont val="Arial"/>
        <family val="2"/>
      </rPr>
      <t xml:space="preserve">x</t>
    </r>
    <r>
      <rPr>
        <i val="true"/>
        <vertAlign val="subscript"/>
        <sz val="12"/>
        <color rgb="FF000000"/>
        <rFont val="Liberation Serif;Times New Roman"/>
        <family val="1"/>
      </rPr>
      <t xml:space="preserve">33</t>
    </r>
  </si>
  <si>
    <r>
      <rPr>
        <sz val="10"/>
        <rFont val="Arial"/>
        <family val="2"/>
      </rPr>
      <t xml:space="preserve">s</t>
    </r>
    <r>
      <rPr>
        <i val="true"/>
        <vertAlign val="subscript"/>
        <sz val="12"/>
        <color rgb="FF000000"/>
        <rFont val="Liberation Serif;Times New Roman"/>
        <family val="1"/>
      </rPr>
      <t xml:space="preserve">1</t>
    </r>
  </si>
  <si>
    <r>
      <rPr>
        <sz val="10"/>
        <rFont val="Arial"/>
        <family val="2"/>
      </rPr>
      <t xml:space="preserve">s</t>
    </r>
    <r>
      <rPr>
        <i val="true"/>
        <vertAlign val="subscript"/>
        <sz val="12"/>
        <color rgb="FF000000"/>
        <rFont val="Liberation Serif;Times New Roman"/>
        <family val="1"/>
      </rPr>
      <t xml:space="preserve">2</t>
    </r>
  </si>
  <si>
    <r>
      <rPr>
        <sz val="10"/>
        <rFont val="Arial"/>
        <family val="2"/>
      </rPr>
      <t xml:space="preserve">s</t>
    </r>
    <r>
      <rPr>
        <i val="true"/>
        <vertAlign val="subscript"/>
        <sz val="12"/>
        <color rgb="FF000000"/>
        <rFont val="Liberation Serif;Times New Roman"/>
        <family val="1"/>
      </rPr>
      <t xml:space="preserve">3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</si>
  <si>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2"/>
        <color rgb="FF000000"/>
        <rFont val="Liberation Serif;Times New Roman"/>
        <family val="1"/>
      </rPr>
      <t xml:space="preserve">1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</si>
  <si>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2"/>
        <color rgb="FF000000"/>
        <rFont val="Liberation Serif;Times New Roman"/>
        <family val="1"/>
      </rPr>
      <t xml:space="preserve">2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</si>
  <si>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2"/>
        <color rgb="FF000000"/>
        <rFont val="Liberation Serif;Times New Roman"/>
        <family val="1"/>
      </rPr>
      <t xml:space="preserve">3</t>
    </r>
  </si>
  <si>
    <t xml:space="preserve">b</t>
  </si>
  <si>
    <r>
      <rPr>
        <sz val="10"/>
        <rFont val="Arial"/>
        <family val="2"/>
      </rPr>
      <t xml:space="preserve">s</t>
    </r>
    <r>
      <rPr>
        <i val="true"/>
        <vertAlign val="subscript"/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</si>
  <si>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s</t>
    </r>
    <r>
      <rPr>
        <i val="true"/>
        <vertAlign val="subscript"/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</si>
  <si>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s</t>
    </r>
    <r>
      <rPr>
        <i val="true"/>
        <vertAlign val="subscript"/>
        <sz val="10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</si>
  <si>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0"/>
        <rFont val="Times New Roman"/>
        <family val="1"/>
      </rPr>
      <t xml:space="preserve">1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</si>
  <si>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0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</si>
  <si>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t</t>
    </r>
    <r>
      <rPr>
        <i val="true"/>
        <vertAlign val="subscript"/>
        <sz val="10"/>
        <rFont val="Times New Roman"/>
        <family val="1"/>
      </rPr>
      <t xml:space="preserve">3</t>
    </r>
  </si>
  <si>
    <t xml:space="preserve">Z</t>
  </si>
  <si>
    <r>
      <rPr>
        <b val="true"/>
        <sz val="12"/>
        <rFont val="Arial"/>
        <family val="2"/>
      </rPr>
      <t xml:space="preserve">Итерация 1
</t>
    </r>
  </si>
  <si>
    <t xml:space="preserve">-M</t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</si>
  <si>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</si>
  <si>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2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</si>
  <si>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3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</si>
  <si>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4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</si>
  <si>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5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</si>
  <si>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6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</si>
  <si>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7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</si>
  <si>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8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</si>
  <si>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9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</si>
  <si>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10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</si>
  <si>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11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</si>
  <si>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12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</si>
  <si>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13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</si>
  <si>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14</t>
    </r>
  </si>
  <si>
    <r>
      <rPr>
        <b val="true"/>
        <i val="true"/>
        <sz val="10"/>
        <color rgb="FF000000"/>
        <rFont val="Times New Roman"/>
        <family val="1"/>
      </rPr>
      <t xml:space="preserve">x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15</t>
    </r>
  </si>
  <si>
    <r>
      <rPr>
        <b val="true"/>
        <i val="true"/>
        <sz val="10"/>
        <color rgb="FF000000"/>
        <rFont val="Times New Roman"/>
        <family val="1"/>
      </rPr>
      <t xml:space="preserve">u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1</t>
    </r>
  </si>
  <si>
    <r>
      <rPr>
        <b val="true"/>
        <i val="true"/>
        <sz val="10"/>
        <color rgb="FF000000"/>
        <rFont val="Times New Roman"/>
        <family val="1"/>
      </rPr>
      <t xml:space="preserve">u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2</t>
    </r>
  </si>
  <si>
    <r>
      <rPr>
        <b val="true"/>
        <i val="true"/>
        <sz val="10"/>
        <color rgb="FF000000"/>
        <rFont val="Times New Roman"/>
        <family val="1"/>
      </rPr>
      <t xml:space="preserve">u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3</t>
    </r>
  </si>
  <si>
    <r>
      <rPr>
        <b val="true"/>
        <i val="true"/>
        <sz val="10"/>
        <color rgb="FF000000"/>
        <rFont val="Times New Roman"/>
        <family val="1"/>
      </rPr>
      <t xml:space="preserve">b</t>
    </r>
    <r>
      <rPr>
        <b val="true"/>
        <i val="true"/>
        <vertAlign val="subscript"/>
        <sz val="10"/>
        <color rgb="FF000000"/>
        <rFont val="Times New Roman"/>
        <family val="1"/>
      </rPr>
      <t xml:space="preserve">i</t>
    </r>
  </si>
  <si>
    <t xml:space="preserve">C</t>
  </si>
  <si>
    <t xml:space="preserve">-8-8M</t>
  </si>
  <si>
    <t xml:space="preserve">-14-14M</t>
  </si>
  <si>
    <t xml:space="preserve">-11-11M</t>
  </si>
  <si>
    <t xml:space="preserve">9+9M</t>
  </si>
  <si>
    <t xml:space="preserve">2+2M</t>
  </si>
  <si>
    <t xml:space="preserve">-12-12M</t>
  </si>
  <si>
    <t xml:space="preserve">-4-4M</t>
  </si>
  <si>
    <t xml:space="preserve">15+15M</t>
  </si>
  <si>
    <t xml:space="preserve">M</t>
  </si>
  <si>
    <t xml:space="preserve">4500-7200M</t>
  </si>
  <si>
    <t xml:space="preserve">-6-6M</t>
  </si>
  <si>
    <t xml:space="preserve">-13-13M</t>
  </si>
  <si>
    <t xml:space="preserve">1+M</t>
  </si>
  <si>
    <t xml:space="preserve">5400-6300M</t>
  </si>
  <si>
    <r>
      <rPr>
        <b val="true"/>
        <i val="true"/>
        <sz val="10"/>
        <rFont val="Times New Roman"/>
        <family val="1"/>
      </rPr>
      <t xml:space="preserve">u</t>
    </r>
    <r>
      <rPr>
        <b val="true"/>
        <i val="true"/>
        <vertAlign val="subscript"/>
        <sz val="10"/>
        <rFont val="Times New Roman"/>
        <family val="1"/>
      </rPr>
      <t xml:space="preserve">1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</si>
</sst>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hh:mm:ss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  <font>
      <i val="true"/>
      <sz val="10"/>
      <name val="Times New Roman"/>
      <family val="1"/>
    </font>
    <font>
      <i val="true"/>
      <vertAlign val="subscript"/>
      <sz val="12"/>
      <color rgb="FF000000"/>
      <name val="Liberation Serif;Times New Roman"/>
      <family val="1"/>
    </font>
    <font>
      <i val="true"/>
      <vertAlign val="subscript"/>
      <sz val="10"/>
      <name val="Times New Roman"/>
      <family val="1"/>
    </font>
    <font>
      <b val="true"/>
      <sz val="12"/>
      <name val="Arial"/>
      <family val="2"/>
    </font>
    <font>
      <b val="true"/>
      <i val="true"/>
      <sz val="10"/>
      <color rgb="FF000000"/>
      <name val="Times New Roman"/>
      <family val="1"/>
    </font>
    <font>
      <b val="true"/>
      <i val="true"/>
      <vertAlign val="subscript"/>
      <sz val="10"/>
      <color rgb="FF000000"/>
      <name val="Times New Roman"/>
      <family val="1"/>
    </font>
    <font>
      <i val="true"/>
      <sz val="10"/>
      <color rgb="FF000000"/>
      <name val="Times New Roman"/>
      <family val="1"/>
    </font>
    <font>
      <sz val="12"/>
      <color rgb="FFFF0000"/>
      <name val="Liberation Serif;Times New Roman"/>
      <family val="1"/>
    </font>
    <font>
      <sz val="10"/>
      <color rgb="FFFF0000"/>
      <name val="Arial"/>
      <family val="2"/>
    </font>
    <font>
      <b val="true"/>
      <i val="true"/>
      <sz val="10"/>
      <name val="Times New Roman"/>
      <family val="1"/>
    </font>
    <font>
      <b val="true"/>
      <i val="true"/>
      <vertAlign val="sub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3"/>
  <sheetViews>
    <sheetView showFormulas="false" showGridLines="true" showRowColHeaders="true" showZeros="true" rightToLeft="false" tabSelected="false" showOutlineSymbols="true" defaultGridColor="true" view="normal" topLeftCell="A43" colorId="64" zoomScale="140" zoomScaleNormal="140" zoomScalePageLayoutView="100" workbookViewId="0">
      <selection pane="topLeft" activeCell="T21" activeCellId="0" sqref="T21"/>
    </sheetView>
  </sheetViews>
  <sheetFormatPr defaultColWidth="11.53515625" defaultRowHeight="12.8" zeroHeight="false" outlineLevelRow="0" outlineLevelCol="0"/>
  <cols>
    <col collapsed="false" customWidth="true" hidden="false" outlineLevel="0" max="17" min="1" style="0" width="6.12"/>
  </cols>
  <sheetData>
    <row r="1" customFormat="false" ht="15" hidden="false" customHeight="false" outlineLevel="0" collapsed="false">
      <c r="A1" s="1"/>
      <c r="B1" s="2" t="n">
        <v>8</v>
      </c>
      <c r="C1" s="2" t="n">
        <v>14</v>
      </c>
      <c r="D1" s="2" t="n">
        <v>11</v>
      </c>
      <c r="E1" s="2" t="n">
        <v>6</v>
      </c>
      <c r="F1" s="2" t="n">
        <v>15</v>
      </c>
      <c r="G1" s="2" t="n">
        <v>13</v>
      </c>
      <c r="H1" s="2" t="n">
        <v>12</v>
      </c>
      <c r="I1" s="2" t="n">
        <v>12</v>
      </c>
      <c r="J1" s="2" t="n">
        <v>4</v>
      </c>
      <c r="K1" s="3"/>
      <c r="L1" s="3"/>
      <c r="M1" s="3"/>
      <c r="N1" s="3"/>
      <c r="O1" s="3"/>
      <c r="P1" s="3"/>
      <c r="Q1" s="4"/>
    </row>
    <row r="2" customFormat="false" ht="15" hidden="false" customHeight="false" outlineLevel="0" collapsed="false">
      <c r="A2" s="1"/>
      <c r="B2" s="3" t="n">
        <v>0</v>
      </c>
      <c r="C2" s="2" t="n">
        <v>300</v>
      </c>
      <c r="D2" s="3" t="n">
        <v>0</v>
      </c>
      <c r="E2" s="3" t="n">
        <v>0</v>
      </c>
      <c r="F2" s="3" t="n">
        <v>46.1538461538462</v>
      </c>
      <c r="G2" s="3" t="n">
        <v>253.846153846154</v>
      </c>
      <c r="H2" s="3" t="n">
        <v>257.6923</v>
      </c>
      <c r="I2" s="3" t="n">
        <v>0</v>
      </c>
      <c r="J2" s="3" t="n">
        <v>42.3076923076926</v>
      </c>
      <c r="K2" s="3"/>
      <c r="L2" s="3"/>
      <c r="M2" s="3"/>
      <c r="N2" s="3"/>
      <c r="O2" s="3"/>
      <c r="P2" s="3"/>
      <c r="Q2" s="4"/>
    </row>
    <row r="3" customFormat="false" ht="15" hidden="false" customHeight="false" outlineLevel="0" collapsed="false">
      <c r="A3" s="1"/>
      <c r="B3" s="3" t="n">
        <f aca="false">B1*B2</f>
        <v>0</v>
      </c>
      <c r="C3" s="3" t="n">
        <f aca="false">C1*C2</f>
        <v>4200</v>
      </c>
      <c r="D3" s="3" t="n">
        <f aca="false">D1*D2</f>
        <v>0</v>
      </c>
      <c r="E3" s="3" t="n">
        <f aca="false">E1*E2</f>
        <v>0</v>
      </c>
      <c r="F3" s="3" t="n">
        <f aca="false">F1*F2</f>
        <v>692.307692307693</v>
      </c>
      <c r="G3" s="3" t="n">
        <f aca="false">G1*G2</f>
        <v>3300</v>
      </c>
      <c r="H3" s="3" t="n">
        <f aca="false">H1*H2</f>
        <v>3092.3076</v>
      </c>
      <c r="I3" s="3" t="n">
        <f aca="false">I1*I2</f>
        <v>0</v>
      </c>
      <c r="J3" s="3" t="n">
        <f aca="false">J1*J2</f>
        <v>169.23076923077</v>
      </c>
      <c r="K3" s="3"/>
      <c r="L3" s="3" t="n">
        <f aca="false">SUM(B3:J3)</f>
        <v>11453.8460615385</v>
      </c>
      <c r="M3" s="3"/>
      <c r="N3" s="3"/>
      <c r="O3" s="3"/>
      <c r="P3" s="3"/>
      <c r="Q3" s="4"/>
    </row>
    <row r="4" customFormat="false" ht="1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customFormat="false" ht="15" hidden="false" customHeight="false" outlineLevel="0" collapsed="false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customFormat="false" ht="15" hidden="false" customHeight="false" outlineLevel="0" collapsed="false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customFormat="false" ht="15" hidden="false" customHeight="false" outlineLevel="0" collapsed="false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customFormat="false" ht="15" hidden="false" customHeight="false" outlineLevel="0" collapsed="false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customFormat="false" ht="15" hidden="false" customHeight="false" outlineLevel="0" collapsed="false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customFormat="false" ht="15" hidden="false" customHeight="false" outlineLevel="0" collapsed="false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customFormat="false" ht="15" hidden="false" customHeight="false" outlineLevel="0" collapsed="false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customFormat="false" ht="15" hidden="false" customHeight="false" outlineLevel="0" collapsed="false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customFormat="false" ht="15" hidden="false" customHeight="false" outlineLevel="0" collapsed="false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customFormat="false" ht="15.1" hidden="false" customHeight="false" outlineLevel="0" collapsed="false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7" t="s">
        <v>16</v>
      </c>
    </row>
    <row r="15" customFormat="false" ht="12.8" hidden="false" customHeight="false" outlineLevel="0" collapsed="false">
      <c r="A15" s="8" t="s">
        <v>17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9" t="n">
        <v>300</v>
      </c>
    </row>
    <row r="16" customFormat="false" ht="12.8" hidden="false" customHeight="false" outlineLevel="0" collapsed="false">
      <c r="A16" s="8" t="s">
        <v>18</v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1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9" t="n">
        <v>300</v>
      </c>
    </row>
    <row r="17" customFormat="false" ht="12.8" hidden="false" customHeight="false" outlineLevel="0" collapsed="false">
      <c r="A17" s="8" t="s">
        <v>19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9" t="n">
        <v>300</v>
      </c>
    </row>
    <row r="18" customFormat="false" ht="12.8" hidden="false" customHeight="false" outlineLevel="0" collapsed="false">
      <c r="A18" s="8" t="s">
        <v>20</v>
      </c>
      <c r="B18" s="2" t="n">
        <v>8</v>
      </c>
      <c r="C18" s="2" t="n">
        <v>0</v>
      </c>
      <c r="D18" s="2" t="n">
        <v>0</v>
      </c>
      <c r="E18" s="2" t="n">
        <v>6</v>
      </c>
      <c r="F18" s="2" t="n">
        <v>0</v>
      </c>
      <c r="G18" s="2" t="n">
        <v>0</v>
      </c>
      <c r="H18" s="2" t="n">
        <v>12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-1</v>
      </c>
      <c r="O18" s="2" t="n">
        <v>0</v>
      </c>
      <c r="P18" s="2" t="n">
        <v>0</v>
      </c>
      <c r="Q18" s="9" t="n">
        <v>3000</v>
      </c>
    </row>
    <row r="19" customFormat="false" ht="12.8" hidden="false" customHeight="false" outlineLevel="0" collapsed="false">
      <c r="A19" s="8" t="s">
        <v>21</v>
      </c>
      <c r="B19" s="2" t="n">
        <v>0</v>
      </c>
      <c r="C19" s="2" t="n">
        <v>14</v>
      </c>
      <c r="D19" s="2" t="n">
        <v>0</v>
      </c>
      <c r="E19" s="2" t="n">
        <v>0</v>
      </c>
      <c r="F19" s="2" t="n">
        <v>15</v>
      </c>
      <c r="G19" s="2" t="n">
        <v>0</v>
      </c>
      <c r="H19" s="2" t="n">
        <v>0</v>
      </c>
      <c r="I19" s="2" t="n">
        <v>12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-1</v>
      </c>
      <c r="P19" s="2" t="n">
        <v>0</v>
      </c>
      <c r="Q19" s="9" t="n">
        <v>5400</v>
      </c>
    </row>
    <row r="20" customFormat="false" ht="12.8" hidden="false" customHeight="false" outlineLevel="0" collapsed="false">
      <c r="A20" s="8" t="s">
        <v>22</v>
      </c>
      <c r="B20" s="2" t="n">
        <v>0</v>
      </c>
      <c r="C20" s="2" t="n">
        <v>0</v>
      </c>
      <c r="D20" s="2" t="n">
        <v>11</v>
      </c>
      <c r="E20" s="2" t="n">
        <v>0</v>
      </c>
      <c r="F20" s="2" t="n">
        <v>0</v>
      </c>
      <c r="G20" s="2" t="n">
        <v>13</v>
      </c>
      <c r="H20" s="2" t="n">
        <v>0</v>
      </c>
      <c r="I20" s="2" t="n">
        <v>0</v>
      </c>
      <c r="J20" s="2" t="n">
        <v>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-1</v>
      </c>
      <c r="Q20" s="9" t="n">
        <v>3300</v>
      </c>
    </row>
    <row r="21" customFormat="false" ht="12.8" hidden="false" customHeight="false" outlineLevel="0" collapsed="false">
      <c r="A21" s="2" t="s">
        <v>23</v>
      </c>
      <c r="B21" s="2" t="n">
        <v>8</v>
      </c>
      <c r="C21" s="2" t="n">
        <v>14</v>
      </c>
      <c r="D21" s="2" t="n">
        <v>11</v>
      </c>
      <c r="E21" s="2" t="n">
        <v>6</v>
      </c>
      <c r="F21" s="2" t="n">
        <v>15</v>
      </c>
      <c r="G21" s="2" t="n">
        <v>13</v>
      </c>
      <c r="H21" s="2" t="n">
        <v>12</v>
      </c>
      <c r="I21" s="2" t="n">
        <v>12</v>
      </c>
      <c r="J21" s="2" t="n">
        <v>4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9" t="n">
        <v>0</v>
      </c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5.1" hidden="false" customHeight="false" outlineLevel="0" collapsed="false">
      <c r="A24" s="5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7" t="s">
        <v>16</v>
      </c>
    </row>
    <row r="25" customFormat="false" ht="12.8" hidden="false" customHeight="false" outlineLevel="0" collapsed="false">
      <c r="A25" s="8" t="s">
        <v>17</v>
      </c>
      <c r="B25" s="2" t="n">
        <v>1</v>
      </c>
      <c r="C25" s="2" t="n">
        <v>1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9" t="n">
        <v>300</v>
      </c>
    </row>
    <row r="26" customFormat="false" ht="12.8" hidden="false" customHeight="false" outlineLevel="0" collapsed="false">
      <c r="A26" s="8" t="s">
        <v>18</v>
      </c>
      <c r="B26" s="2" t="n">
        <f aca="false">B16-B29</f>
        <v>0</v>
      </c>
      <c r="C26" s="2" t="n">
        <f aca="false">C16-C29</f>
        <v>-0.933333333333333</v>
      </c>
      <c r="D26" s="2" t="n">
        <f aca="false">D16-D29</f>
        <v>0</v>
      </c>
      <c r="E26" s="2" t="n">
        <f aca="false">E16-E29</f>
        <v>1</v>
      </c>
      <c r="F26" s="2" t="n">
        <f aca="false">F16-F29</f>
        <v>0</v>
      </c>
      <c r="G26" s="2" t="n">
        <f aca="false">G16-G29</f>
        <v>1</v>
      </c>
      <c r="H26" s="2" t="n">
        <f aca="false">H16-H29</f>
        <v>0</v>
      </c>
      <c r="I26" s="2" t="n">
        <f aca="false">I16-I29</f>
        <v>-0.8</v>
      </c>
      <c r="J26" s="2" t="n">
        <f aca="false">J16-J29</f>
        <v>0</v>
      </c>
      <c r="K26" s="2" t="n">
        <f aca="false">K16-K29</f>
        <v>0</v>
      </c>
      <c r="L26" s="2" t="n">
        <f aca="false">L16-L29</f>
        <v>1</v>
      </c>
      <c r="M26" s="2" t="n">
        <f aca="false">M16-M29</f>
        <v>0</v>
      </c>
      <c r="N26" s="2" t="n">
        <f aca="false">N16-N29</f>
        <v>0</v>
      </c>
      <c r="O26" s="2" t="n">
        <f aca="false">O16-O29</f>
        <v>0.0666666666666667</v>
      </c>
      <c r="P26" s="2" t="n">
        <f aca="false">P16-P29</f>
        <v>0</v>
      </c>
      <c r="Q26" s="2" t="n">
        <f aca="false">Q16-Q29</f>
        <v>-60</v>
      </c>
    </row>
    <row r="27" customFormat="false" ht="12.8" hidden="false" customHeight="false" outlineLevel="0" collapsed="false">
      <c r="A27" s="8" t="s">
        <v>19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9" t="n">
        <v>300</v>
      </c>
    </row>
    <row r="28" customFormat="false" ht="12.8" hidden="false" customHeight="false" outlineLevel="0" collapsed="false">
      <c r="A28" s="8" t="s">
        <v>20</v>
      </c>
      <c r="B28" s="2" t="n">
        <v>8</v>
      </c>
      <c r="C28" s="2" t="n">
        <v>0</v>
      </c>
      <c r="D28" s="2" t="n">
        <v>0</v>
      </c>
      <c r="E28" s="2" t="n">
        <v>6</v>
      </c>
      <c r="F28" s="2" t="n">
        <v>0</v>
      </c>
      <c r="G28" s="2" t="n">
        <v>0</v>
      </c>
      <c r="H28" s="2" t="n">
        <v>12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-1</v>
      </c>
      <c r="O28" s="2" t="n">
        <v>0</v>
      </c>
      <c r="P28" s="2" t="n">
        <v>0</v>
      </c>
      <c r="Q28" s="9" t="n">
        <v>3000</v>
      </c>
    </row>
    <row r="29" customFormat="false" ht="15.1" hidden="false" customHeight="false" outlineLevel="0" collapsed="false">
      <c r="A29" s="6" t="s">
        <v>5</v>
      </c>
      <c r="B29" s="11" t="n">
        <f aca="false">B19/15</f>
        <v>0</v>
      </c>
      <c r="C29" s="11" t="n">
        <f aca="false">C19/15</f>
        <v>0.933333333333333</v>
      </c>
      <c r="D29" s="11" t="n">
        <f aca="false">D19/15</f>
        <v>0</v>
      </c>
      <c r="E29" s="11" t="n">
        <f aca="false">E19/15</f>
        <v>0</v>
      </c>
      <c r="F29" s="11" t="n">
        <f aca="false">F19/15</f>
        <v>1</v>
      </c>
      <c r="G29" s="11" t="n">
        <f aca="false">G19/15</f>
        <v>0</v>
      </c>
      <c r="H29" s="11" t="n">
        <f aca="false">H19/15</f>
        <v>0</v>
      </c>
      <c r="I29" s="11" t="n">
        <f aca="false">I19/15</f>
        <v>0.8</v>
      </c>
      <c r="J29" s="11" t="n">
        <f aca="false">J19/15</f>
        <v>0</v>
      </c>
      <c r="K29" s="11" t="n">
        <f aca="false">K19/15</f>
        <v>0</v>
      </c>
      <c r="L29" s="11" t="n">
        <f aca="false">L19/15</f>
        <v>0</v>
      </c>
      <c r="M29" s="11" t="n">
        <f aca="false">M19/15</f>
        <v>0</v>
      </c>
      <c r="N29" s="11" t="n">
        <f aca="false">N19/15</f>
        <v>0</v>
      </c>
      <c r="O29" s="11" t="n">
        <f aca="false">O19/15</f>
        <v>-0.0666666666666667</v>
      </c>
      <c r="P29" s="11" t="n">
        <f aca="false">P19/15</f>
        <v>0</v>
      </c>
      <c r="Q29" s="11" t="n">
        <f aca="false">Q19/15</f>
        <v>360</v>
      </c>
    </row>
    <row r="30" customFormat="false" ht="12.8" hidden="false" customHeight="false" outlineLevel="0" collapsed="false">
      <c r="A30" s="8" t="s">
        <v>22</v>
      </c>
      <c r="B30" s="2" t="n">
        <v>0</v>
      </c>
      <c r="C30" s="2" t="n">
        <v>0</v>
      </c>
      <c r="D30" s="2" t="n">
        <v>11</v>
      </c>
      <c r="E30" s="2" t="n">
        <v>0</v>
      </c>
      <c r="F30" s="2" t="n">
        <v>0</v>
      </c>
      <c r="G30" s="2" t="n">
        <v>13</v>
      </c>
      <c r="H30" s="2" t="n">
        <v>0</v>
      </c>
      <c r="I30" s="2" t="n">
        <v>0</v>
      </c>
      <c r="J30" s="2" t="n">
        <v>4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-1</v>
      </c>
      <c r="Q30" s="9" t="n">
        <v>3300</v>
      </c>
    </row>
    <row r="31" customFormat="false" ht="12.8" hidden="false" customHeight="false" outlineLevel="0" collapsed="false">
      <c r="A31" s="2" t="s">
        <v>23</v>
      </c>
      <c r="B31" s="2" t="n">
        <f aca="false">B21-B19</f>
        <v>8</v>
      </c>
      <c r="C31" s="2" t="n">
        <f aca="false">C21-C19</f>
        <v>0</v>
      </c>
      <c r="D31" s="2" t="n">
        <f aca="false">D21-D19</f>
        <v>11</v>
      </c>
      <c r="E31" s="2" t="n">
        <f aca="false">E21-E19</f>
        <v>6</v>
      </c>
      <c r="F31" s="2" t="n">
        <f aca="false">F21-F19</f>
        <v>0</v>
      </c>
      <c r="G31" s="2" t="n">
        <f aca="false">G21-G19</f>
        <v>13</v>
      </c>
      <c r="H31" s="2" t="n">
        <f aca="false">H21-H19</f>
        <v>12</v>
      </c>
      <c r="I31" s="2" t="n">
        <f aca="false">I21-I19</f>
        <v>0</v>
      </c>
      <c r="J31" s="2" t="n">
        <f aca="false">J21-J19</f>
        <v>4</v>
      </c>
      <c r="K31" s="2" t="n">
        <f aca="false">K21-K19</f>
        <v>0</v>
      </c>
      <c r="L31" s="2" t="n">
        <f aca="false">L21-L19</f>
        <v>0</v>
      </c>
      <c r="M31" s="2" t="n">
        <f aca="false">M21-M19</f>
        <v>0</v>
      </c>
      <c r="N31" s="2" t="n">
        <f aca="false">N21-N19</f>
        <v>0</v>
      </c>
      <c r="O31" s="2" t="n">
        <f aca="false">O21-O19</f>
        <v>1</v>
      </c>
      <c r="P31" s="2" t="n">
        <f aca="false">P21-P19</f>
        <v>0</v>
      </c>
      <c r="Q31" s="2" t="n">
        <f aca="false">Q21-Q19</f>
        <v>-5400</v>
      </c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4" customFormat="false" ht="15.1" hidden="false" customHeight="false" outlineLevel="0" collapsed="false">
      <c r="A34" s="5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  <c r="O34" s="6" t="s">
        <v>14</v>
      </c>
      <c r="P34" s="6" t="s">
        <v>15</v>
      </c>
      <c r="Q34" s="7" t="s">
        <v>16</v>
      </c>
    </row>
    <row r="35" customFormat="false" ht="12.8" hidden="false" customHeight="false" outlineLevel="0" collapsed="false">
      <c r="A35" s="8" t="s">
        <v>17</v>
      </c>
      <c r="B35" s="2" t="n">
        <v>1</v>
      </c>
      <c r="C35" s="2" t="n">
        <v>1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9" t="n">
        <v>300</v>
      </c>
    </row>
    <row r="36" customFormat="false" ht="12.8" hidden="false" customHeight="false" outlineLevel="0" collapsed="false">
      <c r="A36" s="8" t="s">
        <v>18</v>
      </c>
      <c r="B36" s="2" t="n">
        <f aca="false">B26-B40</f>
        <v>0</v>
      </c>
      <c r="C36" s="2" t="n">
        <f aca="false">C26-C40</f>
        <v>-0.933333333333333</v>
      </c>
      <c r="D36" s="2" t="n">
        <f aca="false">D26-D40</f>
        <v>-0.846153846153846</v>
      </c>
      <c r="E36" s="2" t="n">
        <f aca="false">E26-E40</f>
        <v>1</v>
      </c>
      <c r="F36" s="2" t="n">
        <f aca="false">F26-F40</f>
        <v>0</v>
      </c>
      <c r="G36" s="2" t="n">
        <f aca="false">G26-G40</f>
        <v>0</v>
      </c>
      <c r="H36" s="2" t="n">
        <f aca="false">H26-H40</f>
        <v>0</v>
      </c>
      <c r="I36" s="2" t="n">
        <f aca="false">I26-I40</f>
        <v>-0.8</v>
      </c>
      <c r="J36" s="2" t="n">
        <f aca="false">J26-J40</f>
        <v>-0.307692307692308</v>
      </c>
      <c r="K36" s="2" t="n">
        <f aca="false">K26-K40</f>
        <v>0</v>
      </c>
      <c r="L36" s="2" t="n">
        <f aca="false">L26-L40</f>
        <v>1</v>
      </c>
      <c r="M36" s="2" t="n">
        <f aca="false">M26-M40</f>
        <v>0</v>
      </c>
      <c r="N36" s="2" t="n">
        <f aca="false">N26-N40</f>
        <v>0</v>
      </c>
      <c r="O36" s="2" t="n">
        <f aca="false">O26-O40</f>
        <v>0.0666666666666667</v>
      </c>
      <c r="P36" s="2" t="n">
        <f aca="false">P26-P40</f>
        <v>0.0769230769230769</v>
      </c>
      <c r="Q36" s="2" t="n">
        <f aca="false">Q26-Q40</f>
        <v>-313.846153846154</v>
      </c>
    </row>
    <row r="37" customFormat="false" ht="12.8" hidden="false" customHeight="false" outlineLevel="0" collapsed="false">
      <c r="A37" s="8" t="s">
        <v>19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9" t="n">
        <v>300</v>
      </c>
    </row>
    <row r="38" customFormat="false" ht="12.8" hidden="false" customHeight="false" outlineLevel="0" collapsed="false">
      <c r="A38" s="8" t="s">
        <v>20</v>
      </c>
      <c r="B38" s="2" t="n">
        <v>8</v>
      </c>
      <c r="C38" s="2" t="n">
        <v>0</v>
      </c>
      <c r="D38" s="2" t="n">
        <v>0</v>
      </c>
      <c r="E38" s="2" t="n">
        <v>6</v>
      </c>
      <c r="F38" s="2" t="n">
        <v>0</v>
      </c>
      <c r="G38" s="2" t="n">
        <v>0</v>
      </c>
      <c r="H38" s="2" t="n">
        <v>12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-1</v>
      </c>
      <c r="O38" s="2" t="n">
        <v>0</v>
      </c>
      <c r="P38" s="2" t="n">
        <v>0</v>
      </c>
      <c r="Q38" s="9" t="n">
        <v>3000</v>
      </c>
    </row>
    <row r="39" customFormat="false" ht="15.1" hidden="false" customHeight="false" outlineLevel="0" collapsed="false">
      <c r="A39" s="6" t="s">
        <v>5</v>
      </c>
      <c r="B39" s="11" t="n">
        <v>0</v>
      </c>
      <c r="C39" s="11" t="n">
        <v>0.933333333333333</v>
      </c>
      <c r="D39" s="11" t="n">
        <v>0</v>
      </c>
      <c r="E39" s="11" t="n">
        <v>0</v>
      </c>
      <c r="F39" s="11" t="n">
        <v>1</v>
      </c>
      <c r="G39" s="11" t="n">
        <v>0</v>
      </c>
      <c r="H39" s="11" t="n">
        <v>0</v>
      </c>
      <c r="I39" s="11" t="n">
        <v>0.8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-0.0666666666666667</v>
      </c>
      <c r="P39" s="11" t="n">
        <v>0</v>
      </c>
      <c r="Q39" s="11" t="n">
        <v>360</v>
      </c>
    </row>
    <row r="40" customFormat="false" ht="15.1" hidden="false" customHeight="false" outlineLevel="0" collapsed="false">
      <c r="A40" s="6" t="s">
        <v>6</v>
      </c>
      <c r="B40" s="2" t="n">
        <f aca="false">B30/13</f>
        <v>0</v>
      </c>
      <c r="C40" s="2" t="n">
        <f aca="false">C30/13</f>
        <v>0</v>
      </c>
      <c r="D40" s="2" t="n">
        <f aca="false">D30/13</f>
        <v>0.846153846153846</v>
      </c>
      <c r="E40" s="2" t="n">
        <f aca="false">E30/13</f>
        <v>0</v>
      </c>
      <c r="F40" s="2" t="n">
        <f aca="false">F30/13</f>
        <v>0</v>
      </c>
      <c r="G40" s="2" t="n">
        <f aca="false">G30/13</f>
        <v>1</v>
      </c>
      <c r="H40" s="2" t="n">
        <f aca="false">H30/13</f>
        <v>0</v>
      </c>
      <c r="I40" s="2" t="n">
        <f aca="false">I30/13</f>
        <v>0</v>
      </c>
      <c r="J40" s="2" t="n">
        <f aca="false">J30/13</f>
        <v>0.307692307692308</v>
      </c>
      <c r="K40" s="2" t="n">
        <f aca="false">K30/13</f>
        <v>0</v>
      </c>
      <c r="L40" s="2" t="n">
        <f aca="false">L30/13</f>
        <v>0</v>
      </c>
      <c r="M40" s="2" t="n">
        <f aca="false">M30/13</f>
        <v>0</v>
      </c>
      <c r="N40" s="2" t="n">
        <f aca="false">N30/13</f>
        <v>0</v>
      </c>
      <c r="O40" s="2" t="n">
        <f aca="false">O30/13</f>
        <v>0</v>
      </c>
      <c r="P40" s="2" t="n">
        <f aca="false">P30/13</f>
        <v>-0.0769230769230769</v>
      </c>
      <c r="Q40" s="2" t="n">
        <f aca="false">Q30/13</f>
        <v>253.846153846154</v>
      </c>
    </row>
    <row r="41" customFormat="false" ht="12.8" hidden="false" customHeight="false" outlineLevel="0" collapsed="false">
      <c r="A41" s="2" t="s">
        <v>23</v>
      </c>
      <c r="B41" s="2" t="n">
        <f aca="false">B31-B30</f>
        <v>8</v>
      </c>
      <c r="C41" s="2" t="n">
        <f aca="false">C31-C30</f>
        <v>0</v>
      </c>
      <c r="D41" s="2" t="n">
        <f aca="false">D31-D30</f>
        <v>0</v>
      </c>
      <c r="E41" s="2" t="n">
        <f aca="false">E31-E30</f>
        <v>6</v>
      </c>
      <c r="F41" s="2" t="n">
        <f aca="false">F31-F30</f>
        <v>0</v>
      </c>
      <c r="G41" s="2" t="n">
        <f aca="false">G31-G30</f>
        <v>0</v>
      </c>
      <c r="H41" s="2" t="n">
        <f aca="false">H31-H30</f>
        <v>12</v>
      </c>
      <c r="I41" s="2" t="n">
        <f aca="false">I31-I30</f>
        <v>0</v>
      </c>
      <c r="J41" s="2" t="n">
        <f aca="false">J31-J30</f>
        <v>0</v>
      </c>
      <c r="K41" s="2" t="n">
        <f aca="false">K31-K30</f>
        <v>0</v>
      </c>
      <c r="L41" s="2" t="n">
        <f aca="false">L31-L30</f>
        <v>0</v>
      </c>
      <c r="M41" s="2" t="n">
        <f aca="false">M31-M30</f>
        <v>0</v>
      </c>
      <c r="N41" s="2" t="n">
        <f aca="false">N31-N30</f>
        <v>0</v>
      </c>
      <c r="O41" s="2" t="n">
        <f aca="false">O31-O30</f>
        <v>1</v>
      </c>
      <c r="P41" s="2" t="n">
        <f aca="false">P31-P30</f>
        <v>1</v>
      </c>
      <c r="Q41" s="2" t="n">
        <f aca="false">Q31-Q30</f>
        <v>-8700</v>
      </c>
    </row>
    <row r="44" customFormat="false" ht="15.1" hidden="false" customHeight="false" outlineLevel="0" collapsed="false">
      <c r="A44" s="5" t="s">
        <v>0</v>
      </c>
      <c r="B44" s="6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  <c r="O44" s="6" t="s">
        <v>14</v>
      </c>
      <c r="P44" s="6" t="s">
        <v>15</v>
      </c>
      <c r="Q44" s="7" t="s">
        <v>16</v>
      </c>
    </row>
    <row r="45" customFormat="false" ht="12.8" hidden="false" customHeight="false" outlineLevel="0" collapsed="false">
      <c r="A45" s="8" t="s">
        <v>17</v>
      </c>
      <c r="B45" s="2" t="n">
        <v>1</v>
      </c>
      <c r="C45" s="2" t="n">
        <v>1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9" t="n">
        <v>300</v>
      </c>
    </row>
    <row r="46" customFormat="false" ht="12.8" hidden="false" customHeight="false" outlineLevel="0" collapsed="false">
      <c r="A46" s="8" t="s">
        <v>18</v>
      </c>
      <c r="B46" s="2" t="n">
        <v>0</v>
      </c>
      <c r="C46" s="2" t="n">
        <v>-0.933333333333333</v>
      </c>
      <c r="D46" s="2" t="n">
        <v>-0.846153846153846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-0.8</v>
      </c>
      <c r="J46" s="2" t="n">
        <v>-0.307692307692308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0.0666666666666667</v>
      </c>
      <c r="P46" s="2" t="n">
        <v>0.0769230769230769</v>
      </c>
      <c r="Q46" s="2" t="n">
        <v>-313.846153846154</v>
      </c>
    </row>
    <row r="47" customFormat="false" ht="12.8" hidden="false" customHeight="false" outlineLevel="0" collapsed="false">
      <c r="A47" s="8" t="s">
        <v>19</v>
      </c>
      <c r="B47" s="2" t="n">
        <f aca="false">B37-B48</f>
        <v>-0.666666666666667</v>
      </c>
      <c r="C47" s="2" t="n">
        <f aca="false">C37-C48</f>
        <v>0</v>
      </c>
      <c r="D47" s="2" t="n">
        <f aca="false">D37-D48</f>
        <v>0</v>
      </c>
      <c r="E47" s="2" t="n">
        <f aca="false">E37-E48</f>
        <v>-0.5</v>
      </c>
      <c r="F47" s="2" t="n">
        <f aca="false">F37-F48</f>
        <v>0</v>
      </c>
      <c r="G47" s="2" t="n">
        <f aca="false">G37-G48</f>
        <v>0</v>
      </c>
      <c r="H47" s="2" t="n">
        <f aca="false">H37-H48</f>
        <v>0</v>
      </c>
      <c r="I47" s="2" t="n">
        <f aca="false">I37-I48</f>
        <v>1</v>
      </c>
      <c r="J47" s="2" t="n">
        <f aca="false">J37-J48</f>
        <v>1</v>
      </c>
      <c r="K47" s="2" t="n">
        <f aca="false">K37-K48</f>
        <v>0</v>
      </c>
      <c r="L47" s="2" t="n">
        <f aca="false">L37-L48</f>
        <v>0</v>
      </c>
      <c r="M47" s="2" t="n">
        <f aca="false">M37-M48</f>
        <v>1</v>
      </c>
      <c r="N47" s="2" t="n">
        <f aca="false">N37-N48</f>
        <v>0.0833333333333333</v>
      </c>
      <c r="O47" s="2" t="n">
        <f aca="false">O37-O48</f>
        <v>0</v>
      </c>
      <c r="P47" s="2" t="n">
        <f aca="false">P37-P48</f>
        <v>0</v>
      </c>
      <c r="Q47" s="2" t="n">
        <f aca="false">Q37-Q48</f>
        <v>50</v>
      </c>
    </row>
    <row r="48" customFormat="false" ht="15.1" hidden="false" customHeight="false" outlineLevel="0" collapsed="false">
      <c r="A48" s="6" t="s">
        <v>7</v>
      </c>
      <c r="B48" s="2" t="n">
        <f aca="false">B38/12</f>
        <v>0.666666666666667</v>
      </c>
      <c r="C48" s="2" t="n">
        <f aca="false">C38/12</f>
        <v>0</v>
      </c>
      <c r="D48" s="2" t="n">
        <f aca="false">D38/12</f>
        <v>0</v>
      </c>
      <c r="E48" s="2" t="n">
        <f aca="false">E38/12</f>
        <v>0.5</v>
      </c>
      <c r="F48" s="2" t="n">
        <f aca="false">F38/12</f>
        <v>0</v>
      </c>
      <c r="G48" s="2" t="n">
        <f aca="false">G38/12</f>
        <v>0</v>
      </c>
      <c r="H48" s="2" t="n">
        <f aca="false">H38/12</f>
        <v>1</v>
      </c>
      <c r="I48" s="2" t="n">
        <f aca="false">I38/12</f>
        <v>0</v>
      </c>
      <c r="J48" s="2" t="n">
        <f aca="false">J38/12</f>
        <v>0</v>
      </c>
      <c r="K48" s="2" t="n">
        <f aca="false">K38/12</f>
        <v>0</v>
      </c>
      <c r="L48" s="2" t="n">
        <f aca="false">L38/12</f>
        <v>0</v>
      </c>
      <c r="M48" s="2" t="n">
        <f aca="false">M38/12</f>
        <v>0</v>
      </c>
      <c r="N48" s="2" t="n">
        <f aca="false">N38/12</f>
        <v>-0.0833333333333333</v>
      </c>
      <c r="O48" s="2" t="n">
        <f aca="false">O38/12</f>
        <v>0</v>
      </c>
      <c r="P48" s="2" t="n">
        <f aca="false">P38/12</f>
        <v>0</v>
      </c>
      <c r="Q48" s="2" t="n">
        <f aca="false">Q38/12</f>
        <v>250</v>
      </c>
    </row>
    <row r="49" customFormat="false" ht="15.1" hidden="false" customHeight="false" outlineLevel="0" collapsed="false">
      <c r="A49" s="6" t="s">
        <v>5</v>
      </c>
      <c r="B49" s="11" t="n">
        <v>0</v>
      </c>
      <c r="C49" s="11" t="n">
        <v>0.933333333333333</v>
      </c>
      <c r="D49" s="11" t="n">
        <v>0</v>
      </c>
      <c r="E49" s="11" t="n">
        <v>0</v>
      </c>
      <c r="F49" s="11" t="n">
        <v>1</v>
      </c>
      <c r="G49" s="11" t="n">
        <v>0</v>
      </c>
      <c r="H49" s="11" t="n">
        <v>0</v>
      </c>
      <c r="I49" s="11" t="n">
        <v>0.8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-0.0666666666666667</v>
      </c>
      <c r="P49" s="11" t="n">
        <v>0</v>
      </c>
      <c r="Q49" s="11" t="n">
        <v>360</v>
      </c>
    </row>
    <row r="50" customFormat="false" ht="15.1" hidden="false" customHeight="false" outlineLevel="0" collapsed="false">
      <c r="A50" s="6" t="s">
        <v>6</v>
      </c>
      <c r="B50" s="2" t="n">
        <v>0</v>
      </c>
      <c r="C50" s="2" t="n">
        <v>0</v>
      </c>
      <c r="D50" s="2" t="n">
        <v>0.846153846153846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0.307692307692308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-0.0769230769230769</v>
      </c>
      <c r="Q50" s="2" t="n">
        <v>253.846153846154</v>
      </c>
    </row>
    <row r="51" customFormat="false" ht="12.8" hidden="false" customHeight="false" outlineLevel="0" collapsed="false">
      <c r="A51" s="2" t="s">
        <v>23</v>
      </c>
      <c r="B51" s="2" t="n">
        <f aca="false">B41-B38</f>
        <v>0</v>
      </c>
      <c r="C51" s="2" t="n">
        <f aca="false">C41-C38</f>
        <v>0</v>
      </c>
      <c r="D51" s="2" t="n">
        <f aca="false">D41-D38</f>
        <v>0</v>
      </c>
      <c r="E51" s="2" t="n">
        <f aca="false">E41-E38</f>
        <v>0</v>
      </c>
      <c r="F51" s="2" t="n">
        <f aca="false">F41-F38</f>
        <v>0</v>
      </c>
      <c r="G51" s="2" t="n">
        <f aca="false">G41-G38</f>
        <v>0</v>
      </c>
      <c r="H51" s="2" t="n">
        <f aca="false">H41-H38</f>
        <v>0</v>
      </c>
      <c r="I51" s="2" t="n">
        <f aca="false">I41-I38</f>
        <v>0</v>
      </c>
      <c r="J51" s="2" t="n">
        <f aca="false">J41-J38</f>
        <v>0</v>
      </c>
      <c r="K51" s="2" t="n">
        <f aca="false">K41-K38</f>
        <v>0</v>
      </c>
      <c r="L51" s="2" t="n">
        <f aca="false">L41-L38</f>
        <v>0</v>
      </c>
      <c r="M51" s="2" t="n">
        <f aca="false">M41-M38</f>
        <v>0</v>
      </c>
      <c r="N51" s="2" t="n">
        <f aca="false">N41-N38</f>
        <v>1</v>
      </c>
      <c r="O51" s="2" t="n">
        <f aca="false">O41-O38</f>
        <v>1</v>
      </c>
      <c r="P51" s="2" t="n">
        <f aca="false">P41-P38</f>
        <v>1</v>
      </c>
      <c r="Q51" s="2" t="n">
        <f aca="false">Q41-Q38</f>
        <v>-11700</v>
      </c>
    </row>
    <row r="54" customFormat="false" ht="15.1" hidden="false" customHeight="false" outlineLevel="0" collapsed="false">
      <c r="A54" s="5" t="s">
        <v>0</v>
      </c>
      <c r="B54" s="6" t="s">
        <v>1</v>
      </c>
      <c r="C54" s="6" t="s">
        <v>2</v>
      </c>
      <c r="D54" s="6" t="s">
        <v>3</v>
      </c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  <c r="O54" s="6" t="s">
        <v>14</v>
      </c>
      <c r="P54" s="6" t="s">
        <v>15</v>
      </c>
      <c r="Q54" s="7" t="s">
        <v>16</v>
      </c>
    </row>
    <row r="55" customFormat="false" ht="12.8" hidden="false" customHeight="false" outlineLevel="0" collapsed="false">
      <c r="A55" s="8" t="s">
        <v>17</v>
      </c>
      <c r="B55" s="2" t="n">
        <f aca="false">B45+B46/0.933333333333333</f>
        <v>1</v>
      </c>
      <c r="C55" s="2" t="n">
        <f aca="false">C45+C46/0.933333333333333</f>
        <v>0</v>
      </c>
      <c r="D55" s="2" t="n">
        <f aca="false">D45+D46/0.933333333333333</f>
        <v>0.0934065934065932</v>
      </c>
      <c r="E55" s="2" t="n">
        <f aca="false">E45+E46/0.933333333333333</f>
        <v>1.07142857142857</v>
      </c>
      <c r="F55" s="2" t="n">
        <f aca="false">F45+F46/0.933333333333333</f>
        <v>0</v>
      </c>
      <c r="G55" s="2" t="n">
        <f aca="false">G45+G46/0.933333333333333</f>
        <v>0</v>
      </c>
      <c r="H55" s="2" t="n">
        <f aca="false">H45+H46/0.933333333333333</f>
        <v>0</v>
      </c>
      <c r="I55" s="2" t="n">
        <f aca="false">I45+I46/0.933333333333333</f>
        <v>-0.857142857142857</v>
      </c>
      <c r="J55" s="2" t="n">
        <f aca="false">J45+J46/0.933333333333333</f>
        <v>-0.32967032967033</v>
      </c>
      <c r="K55" s="2" t="n">
        <f aca="false">K45+K46/0.933333333333333</f>
        <v>1</v>
      </c>
      <c r="L55" s="2" t="n">
        <f aca="false">L45+L46/0.933333333333333</f>
        <v>1.07142857142857</v>
      </c>
      <c r="M55" s="2" t="n">
        <f aca="false">M45+M46/0.933333333333333</f>
        <v>0</v>
      </c>
      <c r="N55" s="2" t="n">
        <f aca="false">N45+N46/0.933333333333333</f>
        <v>0</v>
      </c>
      <c r="O55" s="2" t="n">
        <f aca="false">O45+O46/0.933333333333333</f>
        <v>0.0714285714285715</v>
      </c>
      <c r="P55" s="2" t="n">
        <f aca="false">P45+P46/0.933333333333333</f>
        <v>0.0824175824175824</v>
      </c>
      <c r="Q55" s="2" t="n">
        <f aca="false">Q45+Q46/0.933333333333333</f>
        <v>-36.2637362637365</v>
      </c>
    </row>
    <row r="56" customFormat="false" ht="15.1" hidden="false" customHeight="false" outlineLevel="0" collapsed="false">
      <c r="A56" s="6" t="s">
        <v>2</v>
      </c>
      <c r="B56" s="2" t="n">
        <f aca="false">B46/-0.933333333333333</f>
        <v>-0</v>
      </c>
      <c r="C56" s="2" t="n">
        <f aca="false">C46/-0.933333333333333</f>
        <v>1</v>
      </c>
      <c r="D56" s="2" t="n">
        <f aca="false">D46/-0.933333333333333</f>
        <v>0.906593406593407</v>
      </c>
      <c r="E56" s="2" t="n">
        <f aca="false">E46/-0.933333333333333</f>
        <v>-1.07142857142857</v>
      </c>
      <c r="F56" s="2" t="n">
        <f aca="false">F46/-0.933333333333333</f>
        <v>-0</v>
      </c>
      <c r="G56" s="2" t="n">
        <f aca="false">G46/-0.933333333333333</f>
        <v>-0</v>
      </c>
      <c r="H56" s="2" t="n">
        <f aca="false">H46/-0.933333333333333</f>
        <v>-0</v>
      </c>
      <c r="I56" s="2" t="n">
        <f aca="false">I46/-0.933333333333333</f>
        <v>0.857142857142857</v>
      </c>
      <c r="J56" s="2" t="n">
        <f aca="false">J46/-0.933333333333333</f>
        <v>0.32967032967033</v>
      </c>
      <c r="K56" s="2" t="n">
        <f aca="false">K46/-0.933333333333333</f>
        <v>-0</v>
      </c>
      <c r="L56" s="2" t="n">
        <f aca="false">L46/-0.933333333333333</f>
        <v>-1.07142857142857</v>
      </c>
      <c r="M56" s="2" t="n">
        <f aca="false">M46/-0.933333333333333</f>
        <v>-0</v>
      </c>
      <c r="N56" s="2" t="n">
        <f aca="false">N46/-0.933333333333333</f>
        <v>-0</v>
      </c>
      <c r="O56" s="2" t="n">
        <f aca="false">O46/-0.933333333333333</f>
        <v>-0.0714285714285715</v>
      </c>
      <c r="P56" s="2" t="n">
        <f aca="false">P46/-0.933333333333333</f>
        <v>-0.0824175824175824</v>
      </c>
      <c r="Q56" s="2" t="n">
        <f aca="false">Q46/-0.933333333333333</f>
        <v>336.263736263737</v>
      </c>
    </row>
    <row r="57" customFormat="false" ht="12.8" hidden="false" customHeight="false" outlineLevel="0" collapsed="false">
      <c r="A57" s="8" t="s">
        <v>19</v>
      </c>
      <c r="B57" s="2" t="n">
        <v>-0.666666666666667</v>
      </c>
      <c r="C57" s="2" t="n">
        <v>0</v>
      </c>
      <c r="D57" s="2" t="n">
        <v>0</v>
      </c>
      <c r="E57" s="2" t="n">
        <v>-0.5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0.0833333333333333</v>
      </c>
      <c r="O57" s="2" t="n">
        <v>0</v>
      </c>
      <c r="P57" s="2" t="n">
        <v>0</v>
      </c>
      <c r="Q57" s="2" t="n">
        <v>50</v>
      </c>
    </row>
    <row r="58" customFormat="false" ht="15.1" hidden="false" customHeight="false" outlineLevel="0" collapsed="false">
      <c r="A58" s="6" t="s">
        <v>7</v>
      </c>
      <c r="B58" s="2" t="n">
        <v>0.666666666666667</v>
      </c>
      <c r="C58" s="2" t="n">
        <v>0</v>
      </c>
      <c r="D58" s="2" t="n">
        <v>0</v>
      </c>
      <c r="E58" s="2" t="n">
        <v>0.5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-0.0833333333333333</v>
      </c>
      <c r="O58" s="2" t="n">
        <v>0</v>
      </c>
      <c r="P58" s="2" t="n">
        <v>0</v>
      </c>
      <c r="Q58" s="2" t="n">
        <v>250</v>
      </c>
    </row>
    <row r="59" customFormat="false" ht="15.1" hidden="false" customHeight="false" outlineLevel="0" collapsed="false">
      <c r="A59" s="6" t="s">
        <v>5</v>
      </c>
      <c r="B59" s="11" t="n">
        <f aca="false">B49+B46</f>
        <v>0</v>
      </c>
      <c r="C59" s="11" t="n">
        <f aca="false">C49+C46</f>
        <v>0</v>
      </c>
      <c r="D59" s="11" t="n">
        <f aca="false">D49+D46</f>
        <v>-0.846153846153846</v>
      </c>
      <c r="E59" s="11" t="n">
        <f aca="false">E49+E46</f>
        <v>1</v>
      </c>
      <c r="F59" s="11" t="n">
        <f aca="false">F49+F46</f>
        <v>1</v>
      </c>
      <c r="G59" s="11" t="n">
        <f aca="false">G49+G46</f>
        <v>0</v>
      </c>
      <c r="H59" s="11" t="n">
        <f aca="false">H49+H46</f>
        <v>0</v>
      </c>
      <c r="I59" s="11" t="n">
        <f aca="false">I49+I46</f>
        <v>0</v>
      </c>
      <c r="J59" s="11" t="n">
        <f aca="false">J49+J46</f>
        <v>-0.307692307692308</v>
      </c>
      <c r="K59" s="11" t="n">
        <f aca="false">K49+K46</f>
        <v>0</v>
      </c>
      <c r="L59" s="11" t="n">
        <f aca="false">L49+L46</f>
        <v>1</v>
      </c>
      <c r="M59" s="11" t="n">
        <f aca="false">M49+M46</f>
        <v>0</v>
      </c>
      <c r="N59" s="11" t="n">
        <f aca="false">N49+N46</f>
        <v>0</v>
      </c>
      <c r="O59" s="11" t="n">
        <f aca="false">O49+O46</f>
        <v>0</v>
      </c>
      <c r="P59" s="11" t="n">
        <f aca="false">P49+P46</f>
        <v>0.0769230769230769</v>
      </c>
      <c r="Q59" s="11" t="n">
        <f aca="false">Q49+Q46</f>
        <v>46.153846153846</v>
      </c>
    </row>
    <row r="60" customFormat="false" ht="15.1" hidden="false" customHeight="false" outlineLevel="0" collapsed="false">
      <c r="A60" s="6" t="s">
        <v>6</v>
      </c>
      <c r="B60" s="2" t="n">
        <v>0</v>
      </c>
      <c r="C60" s="2" t="n">
        <v>0</v>
      </c>
      <c r="D60" s="2" t="n">
        <v>0.846153846153846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0.307692307692308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-0.0769230769230769</v>
      </c>
      <c r="Q60" s="2" t="n">
        <v>253.846153846154</v>
      </c>
    </row>
    <row r="61" customFormat="false" ht="12.8" hidden="false" customHeight="false" outlineLevel="0" collapsed="false">
      <c r="A61" s="2" t="s">
        <v>23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1</v>
      </c>
      <c r="Q61" s="2" t="n">
        <v>-11700</v>
      </c>
    </row>
    <row r="64" customFormat="false" ht="15.1" hidden="false" customHeight="false" outlineLevel="0" collapsed="false">
      <c r="A64" s="5" t="s">
        <v>0</v>
      </c>
      <c r="B64" s="6" t="s">
        <v>1</v>
      </c>
      <c r="C64" s="6" t="s">
        <v>2</v>
      </c>
      <c r="D64" s="6" t="s">
        <v>3</v>
      </c>
      <c r="E64" s="6" t="s">
        <v>4</v>
      </c>
      <c r="F64" s="6" t="s">
        <v>5</v>
      </c>
      <c r="G64" s="6" t="s">
        <v>6</v>
      </c>
      <c r="H64" s="6" t="s">
        <v>7</v>
      </c>
      <c r="I64" s="6" t="s">
        <v>8</v>
      </c>
      <c r="J64" s="6" t="s">
        <v>9</v>
      </c>
      <c r="K64" s="6" t="s">
        <v>10</v>
      </c>
      <c r="L64" s="6" t="s">
        <v>11</v>
      </c>
      <c r="M64" s="6" t="s">
        <v>12</v>
      </c>
      <c r="N64" s="6" t="s">
        <v>13</v>
      </c>
      <c r="O64" s="6" t="s">
        <v>14</v>
      </c>
      <c r="P64" s="6" t="s">
        <v>15</v>
      </c>
      <c r="Q64" s="7" t="s">
        <v>16</v>
      </c>
    </row>
    <row r="65" customFormat="false" ht="15.1" hidden="false" customHeight="false" outlineLevel="0" collapsed="false">
      <c r="A65" s="6" t="s">
        <v>8</v>
      </c>
      <c r="B65" s="2" t="n">
        <f aca="false">B55/-0.857142857142857</f>
        <v>-1.16666666666667</v>
      </c>
      <c r="C65" s="2" t="n">
        <f aca="false">C55/-0.857142857142857</f>
        <v>-0</v>
      </c>
      <c r="D65" s="2" t="n">
        <f aca="false">D55/-0.857142857142857</f>
        <v>-0.108974358974359</v>
      </c>
      <c r="E65" s="2" t="n">
        <f aca="false">E55/-0.857142857142857</f>
        <v>-1.25</v>
      </c>
      <c r="F65" s="2" t="n">
        <f aca="false">F55/-0.857142857142857</f>
        <v>-0</v>
      </c>
      <c r="G65" s="2" t="n">
        <f aca="false">G55/-0.857142857142857</f>
        <v>-0</v>
      </c>
      <c r="H65" s="2" t="n">
        <f aca="false">H55/-0.857142857142857</f>
        <v>-0</v>
      </c>
      <c r="I65" s="2" t="n">
        <f aca="false">I55/-0.857142857142857</f>
        <v>1</v>
      </c>
      <c r="J65" s="2" t="n">
        <f aca="false">J55/-0.857142857142857</f>
        <v>0.384615384615385</v>
      </c>
      <c r="K65" s="2" t="n">
        <f aca="false">K55/-0.857142857142857</f>
        <v>-1.16666666666667</v>
      </c>
      <c r="L65" s="2" t="n">
        <f aca="false">L55/-0.857142857142857</f>
        <v>-1.25</v>
      </c>
      <c r="M65" s="2" t="n">
        <f aca="false">M55/-0.857142857142857</f>
        <v>-0</v>
      </c>
      <c r="N65" s="2" t="n">
        <f aca="false">N55/-0.857142857142857</f>
        <v>-0</v>
      </c>
      <c r="O65" s="2" t="n">
        <f aca="false">O55/-0.857142857142857</f>
        <v>-0.0833333333333334</v>
      </c>
      <c r="P65" s="2" t="n">
        <f aca="false">P55/-0.857142857142857</f>
        <v>-0.0961538461538462</v>
      </c>
      <c r="Q65" s="2" t="n">
        <f aca="false">Q55/-0.857142857142857</f>
        <v>42.3076923076926</v>
      </c>
    </row>
    <row r="66" customFormat="false" ht="15.1" hidden="false" customHeight="false" outlineLevel="0" collapsed="false">
      <c r="A66" s="6" t="s">
        <v>2</v>
      </c>
      <c r="B66" s="2" t="n">
        <f aca="false">B56+B55</f>
        <v>1</v>
      </c>
      <c r="C66" s="2" t="n">
        <f aca="false">C56+C55</f>
        <v>1</v>
      </c>
      <c r="D66" s="2" t="n">
        <f aca="false">D56+D55</f>
        <v>1</v>
      </c>
      <c r="E66" s="2" t="n">
        <f aca="false">E56+E55</f>
        <v>0</v>
      </c>
      <c r="F66" s="2" t="n">
        <f aca="false">F56+F55</f>
        <v>0</v>
      </c>
      <c r="G66" s="2" t="n">
        <f aca="false">G56+G55</f>
        <v>0</v>
      </c>
      <c r="H66" s="2" t="n">
        <f aca="false">H56+H55</f>
        <v>0</v>
      </c>
      <c r="I66" s="2" t="n">
        <f aca="false">I56+I55</f>
        <v>0</v>
      </c>
      <c r="J66" s="2" t="n">
        <f aca="false">J56+J55</f>
        <v>0</v>
      </c>
      <c r="K66" s="2" t="n">
        <f aca="false">K56+K55</f>
        <v>1</v>
      </c>
      <c r="L66" s="2" t="n">
        <f aca="false">L56+L55</f>
        <v>0</v>
      </c>
      <c r="M66" s="2" t="n">
        <f aca="false">M56+M55</f>
        <v>0</v>
      </c>
      <c r="N66" s="2" t="n">
        <f aca="false">N56+N55</f>
        <v>0</v>
      </c>
      <c r="O66" s="2" t="n">
        <f aca="false">O56+O55</f>
        <v>0</v>
      </c>
      <c r="P66" s="2" t="n">
        <f aca="false">P56+P55</f>
        <v>0</v>
      </c>
      <c r="Q66" s="2" t="n">
        <f aca="false">Q56+Q55</f>
        <v>300</v>
      </c>
    </row>
    <row r="67" customFormat="false" ht="12.8" hidden="false" customHeight="false" outlineLevel="0" collapsed="false">
      <c r="A67" s="8" t="s">
        <v>19</v>
      </c>
      <c r="B67" s="2" t="n">
        <f aca="false">B57-B55/-0.857142857142857</f>
        <v>0.5</v>
      </c>
      <c r="C67" s="2" t="n">
        <f aca="false">C57-C55/-0.857142857142857</f>
        <v>0</v>
      </c>
      <c r="D67" s="2" t="n">
        <f aca="false">D57-D55/-0.857142857142857</f>
        <v>0.108974358974359</v>
      </c>
      <c r="E67" s="2" t="n">
        <f aca="false">E57-E55/-0.857142857142857</f>
        <v>0.750000000000001</v>
      </c>
      <c r="F67" s="2" t="n">
        <f aca="false">F57-F55/-0.857142857142857</f>
        <v>0</v>
      </c>
      <c r="G67" s="2" t="n">
        <f aca="false">G57-G55/-0.857142857142857</f>
        <v>0</v>
      </c>
      <c r="H67" s="2" t="n">
        <f aca="false">H57-H55/-0.857142857142857</f>
        <v>0</v>
      </c>
      <c r="I67" s="2" t="n">
        <f aca="false">I57-I55/-0.857142857142857</f>
        <v>0</v>
      </c>
      <c r="J67" s="2" t="n">
        <f aca="false">J57-J55/-0.857142857142857</f>
        <v>0.615384615384615</v>
      </c>
      <c r="K67" s="2" t="n">
        <f aca="false">K57-K55/-0.857142857142857</f>
        <v>1.16666666666667</v>
      </c>
      <c r="L67" s="2" t="n">
        <f aca="false">L57-L55/-0.857142857142857</f>
        <v>1.25</v>
      </c>
      <c r="M67" s="2" t="n">
        <f aca="false">M57-M55/-0.857142857142857</f>
        <v>1</v>
      </c>
      <c r="N67" s="2" t="n">
        <f aca="false">N57-N55/-0.857142857142857</f>
        <v>0.0833333333333333</v>
      </c>
      <c r="O67" s="2" t="n">
        <f aca="false">O57-O55/-0.857142857142857</f>
        <v>0.0833333333333334</v>
      </c>
      <c r="P67" s="2" t="n">
        <f aca="false">P57-P55/-0.857142857142857</f>
        <v>0.0961538461538462</v>
      </c>
      <c r="Q67" s="2" t="n">
        <f aca="false">Q57-Q55/-0.857142857142857</f>
        <v>7.69230769230739</v>
      </c>
    </row>
    <row r="68" customFormat="false" ht="15.1" hidden="false" customHeight="false" outlineLevel="0" collapsed="false">
      <c r="A68" s="6" t="s">
        <v>7</v>
      </c>
      <c r="B68" s="2" t="n">
        <v>0.666666666666667</v>
      </c>
      <c r="C68" s="2" t="n">
        <v>0</v>
      </c>
      <c r="D68" s="2" t="n">
        <v>0</v>
      </c>
      <c r="E68" s="2" t="n">
        <v>0.5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-0.0833333333333333</v>
      </c>
      <c r="O68" s="2" t="n">
        <v>0</v>
      </c>
      <c r="P68" s="2" t="n">
        <v>0</v>
      </c>
      <c r="Q68" s="2" t="n">
        <v>250</v>
      </c>
    </row>
    <row r="69" customFormat="false" ht="15.1" hidden="false" customHeight="false" outlineLevel="0" collapsed="false">
      <c r="A69" s="6" t="s">
        <v>5</v>
      </c>
      <c r="B69" s="11" t="n">
        <v>0</v>
      </c>
      <c r="C69" s="11" t="n">
        <v>0</v>
      </c>
      <c r="D69" s="11" t="n">
        <v>-0.846153846153846</v>
      </c>
      <c r="E69" s="11" t="n">
        <v>1</v>
      </c>
      <c r="F69" s="11" t="n">
        <v>1</v>
      </c>
      <c r="G69" s="11" t="n">
        <v>0</v>
      </c>
      <c r="H69" s="11" t="n">
        <v>0</v>
      </c>
      <c r="I69" s="11" t="n">
        <v>0</v>
      </c>
      <c r="J69" s="11" t="n">
        <v>-0.307692307692308</v>
      </c>
      <c r="K69" s="11" t="n">
        <v>0</v>
      </c>
      <c r="L69" s="11" t="n">
        <v>1</v>
      </c>
      <c r="M69" s="11" t="n">
        <v>0</v>
      </c>
      <c r="N69" s="11" t="n">
        <v>0</v>
      </c>
      <c r="O69" s="11" t="n">
        <v>0</v>
      </c>
      <c r="P69" s="11" t="n">
        <v>0.0769230769230769</v>
      </c>
      <c r="Q69" s="11" t="n">
        <v>46.1538461538462</v>
      </c>
    </row>
    <row r="70" customFormat="false" ht="15.1" hidden="false" customHeight="false" outlineLevel="0" collapsed="false">
      <c r="A70" s="6" t="s">
        <v>6</v>
      </c>
      <c r="B70" s="2" t="n">
        <v>0</v>
      </c>
      <c r="C70" s="2" t="n">
        <v>0</v>
      </c>
      <c r="D70" s="2" t="n">
        <v>0.846153846153846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0.307692307692308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-0.0769230769230769</v>
      </c>
      <c r="Q70" s="2" t="n">
        <v>253.846153846154</v>
      </c>
    </row>
    <row r="71" customFormat="false" ht="12.8" hidden="false" customHeight="false" outlineLevel="0" collapsed="false">
      <c r="A71" s="2" t="s">
        <v>23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1</v>
      </c>
      <c r="Q71" s="2" t="n">
        <v>-11700</v>
      </c>
    </row>
    <row r="73" customFormat="false" ht="25.55" hidden="false" customHeight="false" outlineLevel="0" collapsed="false">
      <c r="A73" s="12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7"/>
  <sheetViews>
    <sheetView showFormulas="false" showGridLines="true" showRowColHeaders="true" showZeros="true" rightToLeft="false" tabSelected="true" showOutlineSymbols="true" defaultGridColor="true" view="normal" topLeftCell="A42" colorId="64" zoomScale="140" zoomScaleNormal="140" zoomScalePageLayoutView="100" workbookViewId="0">
      <selection pane="topLeft" activeCell="J74" activeCellId="0" sqref="J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2"/>
    <col collapsed="false" customWidth="true" hidden="false" outlineLevel="0" max="2" min="2" style="0" width="8.13"/>
    <col collapsed="false" customWidth="true" hidden="false" outlineLevel="0" max="8" min="3" style="0" width="6.12"/>
    <col collapsed="false" customWidth="true" hidden="false" outlineLevel="0" max="9" min="9" style="0" width="9.14"/>
    <col collapsed="false" customWidth="true" hidden="false" outlineLevel="0" max="11" min="10" style="0" width="6.12"/>
    <col collapsed="false" customWidth="true" hidden="false" outlineLevel="0" max="12" min="12" style="0" width="8.05"/>
    <col collapsed="false" customWidth="true" hidden="false" outlineLevel="0" max="19" min="13" style="0" width="6.12"/>
    <col collapsed="false" customWidth="true" hidden="false" outlineLevel="0" max="20" min="20" style="0" width="8.6"/>
  </cols>
  <sheetData>
    <row r="1" customFormat="false" ht="15" hidden="false" customHeight="false" outlineLevel="0" collapsed="false">
      <c r="A1" s="1"/>
      <c r="B1" s="2" t="n">
        <v>8</v>
      </c>
      <c r="C1" s="2" t="n">
        <v>14</v>
      </c>
      <c r="D1" s="2" t="n">
        <v>11</v>
      </c>
      <c r="E1" s="2" t="n">
        <v>6</v>
      </c>
      <c r="F1" s="2" t="n">
        <v>15</v>
      </c>
      <c r="G1" s="2" t="n">
        <v>13</v>
      </c>
      <c r="H1" s="2" t="n">
        <v>12</v>
      </c>
      <c r="I1" s="2" t="n">
        <v>12</v>
      </c>
      <c r="J1" s="2" t="n">
        <v>4</v>
      </c>
      <c r="K1" s="3"/>
      <c r="L1" s="3"/>
      <c r="M1" s="3"/>
      <c r="N1" s="3"/>
      <c r="O1" s="3"/>
      <c r="P1" s="3"/>
      <c r="Q1" s="3"/>
      <c r="R1" s="3"/>
      <c r="S1" s="3"/>
      <c r="T1" s="4"/>
    </row>
    <row r="2" customFormat="false" ht="15" hidden="false" customHeight="false" outlineLevel="0" collapsed="false">
      <c r="A2" s="1"/>
      <c r="B2" s="3" t="n">
        <v>0</v>
      </c>
      <c r="C2" s="2" t="n">
        <v>300</v>
      </c>
      <c r="D2" s="3" t="n">
        <v>0</v>
      </c>
      <c r="E2" s="3" t="n">
        <v>0</v>
      </c>
      <c r="F2" s="3" t="n">
        <v>46.1538461538462</v>
      </c>
      <c r="G2" s="3" t="n">
        <v>253.846153846154</v>
      </c>
      <c r="H2" s="3" t="n">
        <v>257.6923</v>
      </c>
      <c r="I2" s="3" t="n">
        <v>0</v>
      </c>
      <c r="J2" s="3" t="n">
        <v>42.3076923076926</v>
      </c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5" hidden="false" customHeight="false" outlineLevel="0" collapsed="false">
      <c r="A3" s="1"/>
      <c r="B3" s="3" t="n">
        <f aca="false">B1*B2</f>
        <v>0</v>
      </c>
      <c r="C3" s="3" t="n">
        <f aca="false">C1*C2</f>
        <v>4200</v>
      </c>
      <c r="D3" s="3" t="n">
        <f aca="false">D1*D2</f>
        <v>0</v>
      </c>
      <c r="E3" s="3" t="n">
        <f aca="false">E1*E2</f>
        <v>0</v>
      </c>
      <c r="F3" s="3" t="n">
        <f aca="false">F1*F2</f>
        <v>692.307692307693</v>
      </c>
      <c r="G3" s="3" t="n">
        <f aca="false">G1*G2</f>
        <v>3300</v>
      </c>
      <c r="H3" s="3" t="n">
        <f aca="false">H1*H2</f>
        <v>3092.3076</v>
      </c>
      <c r="I3" s="3" t="n">
        <f aca="false">I1*I2</f>
        <v>0</v>
      </c>
      <c r="J3" s="3" t="n">
        <f aca="false">J1*J2</f>
        <v>169.23076923077</v>
      </c>
      <c r="K3" s="3"/>
      <c r="L3" s="3" t="n">
        <f aca="false">SUM(B3:J3)</f>
        <v>11453.8460615385</v>
      </c>
      <c r="M3" s="3"/>
      <c r="N3" s="3"/>
      <c r="O3" s="3"/>
      <c r="P3" s="3"/>
      <c r="Q3" s="3"/>
      <c r="R3" s="3"/>
      <c r="S3" s="3"/>
      <c r="T3" s="4"/>
    </row>
    <row r="4" customFormat="false" ht="1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customFormat="false" ht="15" hidden="false" customHeight="false" outlineLevel="0" collapsed="false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customFormat="false" ht="15" hidden="false" customHeight="false" outlineLevel="0" collapsed="false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customFormat="false" ht="15" hidden="false" customHeight="false" outlineLevel="0" collapsed="false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customFormat="false" ht="15" hidden="false" customHeight="false" outlineLevel="0" collapsed="false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customFormat="false" ht="15" hidden="false" customHeight="false" outlineLevel="0" collapsed="false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customFormat="false" ht="15" hidden="false" customHeight="false" outlineLevel="0" collapsed="false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customFormat="false" ht="15" hidden="false" customHeight="false" outlineLevel="0" collapsed="false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customFormat="false" ht="15" hidden="false" customHeight="false" outlineLevel="0" collapsed="false">
      <c r="A12" s="13"/>
      <c r="B12" s="14" t="n">
        <v>1</v>
      </c>
      <c r="C12" s="14" t="n">
        <v>2</v>
      </c>
      <c r="D12" s="14" t="n">
        <v>3</v>
      </c>
      <c r="E12" s="14" t="n">
        <v>4</v>
      </c>
      <c r="F12" s="14" t="n">
        <v>5</v>
      </c>
      <c r="G12" s="14" t="n">
        <v>6</v>
      </c>
      <c r="H12" s="14" t="n">
        <v>7</v>
      </c>
      <c r="I12" s="14" t="n">
        <v>8</v>
      </c>
      <c r="J12" s="14" t="n">
        <v>9</v>
      </c>
      <c r="K12" s="14" t="n">
        <v>10</v>
      </c>
      <c r="L12" s="14" t="n">
        <v>11</v>
      </c>
      <c r="M12" s="14" t="n">
        <v>12</v>
      </c>
      <c r="N12" s="14" t="n">
        <v>13</v>
      </c>
      <c r="O12" s="14" t="n">
        <v>14</v>
      </c>
      <c r="P12" s="14" t="n">
        <v>15</v>
      </c>
      <c r="Q12" s="14" t="n">
        <v>16</v>
      </c>
      <c r="R12" s="14" t="n">
        <v>17</v>
      </c>
      <c r="S12" s="14" t="n">
        <v>18</v>
      </c>
      <c r="T12" s="14" t="n">
        <v>19</v>
      </c>
    </row>
    <row r="13" customFormat="false" ht="12.8" hidden="false" customHeight="false" outlineLevel="0" collapsed="false">
      <c r="A13" s="14" t="s">
        <v>23</v>
      </c>
      <c r="B13" s="14" t="n">
        <v>8</v>
      </c>
      <c r="C13" s="14" t="n">
        <v>14</v>
      </c>
      <c r="D13" s="14" t="n">
        <v>11</v>
      </c>
      <c r="E13" s="14" t="n">
        <v>6</v>
      </c>
      <c r="F13" s="14" t="n">
        <v>15</v>
      </c>
      <c r="G13" s="14" t="n">
        <v>13</v>
      </c>
      <c r="H13" s="14" t="n">
        <v>12</v>
      </c>
      <c r="I13" s="14" t="n">
        <v>12</v>
      </c>
      <c r="J13" s="14" t="n">
        <v>4</v>
      </c>
      <c r="K13" s="14" t="n">
        <v>0</v>
      </c>
      <c r="L13" s="14" t="n">
        <v>0</v>
      </c>
      <c r="M13" s="14" t="n">
        <v>0</v>
      </c>
      <c r="N13" s="14" t="n">
        <v>0</v>
      </c>
      <c r="O13" s="14" t="n">
        <v>0</v>
      </c>
      <c r="P13" s="14" t="n">
        <v>0</v>
      </c>
      <c r="Q13" s="14" t="s">
        <v>25</v>
      </c>
      <c r="R13" s="14" t="s">
        <v>25</v>
      </c>
      <c r="S13" s="14" t="s">
        <v>25</v>
      </c>
      <c r="T13" s="14" t="n">
        <v>0</v>
      </c>
    </row>
    <row r="14" customFormat="false" ht="12.8" hidden="false" customHeight="false" outlineLevel="0" collapsed="false">
      <c r="A14" s="15" t="s">
        <v>0</v>
      </c>
      <c r="B14" s="16" t="s">
        <v>26</v>
      </c>
      <c r="C14" s="16" t="s">
        <v>27</v>
      </c>
      <c r="D14" s="16" t="s">
        <v>28</v>
      </c>
      <c r="E14" s="16" t="s">
        <v>29</v>
      </c>
      <c r="F14" s="17" t="s">
        <v>30</v>
      </c>
      <c r="G14" s="16" t="s">
        <v>31</v>
      </c>
      <c r="H14" s="16" t="s">
        <v>32</v>
      </c>
      <c r="I14" s="16" t="s">
        <v>33</v>
      </c>
      <c r="J14" s="16" t="s">
        <v>34</v>
      </c>
      <c r="K14" s="16" t="s">
        <v>35</v>
      </c>
      <c r="L14" s="16" t="s">
        <v>36</v>
      </c>
      <c r="M14" s="16" t="s">
        <v>37</v>
      </c>
      <c r="N14" s="16" t="s">
        <v>38</v>
      </c>
      <c r="O14" s="16" t="s">
        <v>39</v>
      </c>
      <c r="P14" s="16" t="s">
        <v>40</v>
      </c>
      <c r="Q14" s="16" t="s">
        <v>41</v>
      </c>
      <c r="R14" s="16" t="s">
        <v>42</v>
      </c>
      <c r="S14" s="16" t="s">
        <v>43</v>
      </c>
      <c r="T14" s="18" t="s">
        <v>44</v>
      </c>
      <c r="U14" s="14" t="s">
        <v>45</v>
      </c>
    </row>
    <row r="15" customFormat="false" ht="12.8" hidden="false" customHeight="false" outlineLevel="0" collapsed="false">
      <c r="A15" s="16" t="s">
        <v>35</v>
      </c>
      <c r="B15" s="14" t="n">
        <v>1</v>
      </c>
      <c r="C15" s="14" t="n">
        <v>1</v>
      </c>
      <c r="D15" s="14" t="n">
        <v>1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1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0</v>
      </c>
      <c r="R15" s="14" t="n">
        <v>0</v>
      </c>
      <c r="S15" s="14" t="n">
        <v>0</v>
      </c>
      <c r="T15" s="14" t="n">
        <v>300</v>
      </c>
      <c r="U15" s="14" t="n">
        <f aca="false">K13</f>
        <v>0</v>
      </c>
    </row>
    <row r="16" customFormat="false" ht="12.8" hidden="false" customHeight="false" outlineLevel="0" collapsed="false">
      <c r="A16" s="19" t="s">
        <v>36</v>
      </c>
      <c r="B16" s="14" t="n">
        <v>0</v>
      </c>
      <c r="C16" s="14" t="n">
        <v>0</v>
      </c>
      <c r="D16" s="14" t="n">
        <v>0</v>
      </c>
      <c r="E16" s="14" t="n">
        <v>1</v>
      </c>
      <c r="F16" s="14" t="n">
        <v>1</v>
      </c>
      <c r="G16" s="14" t="n">
        <v>1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1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300</v>
      </c>
      <c r="U16" s="14" t="n">
        <f aca="false">L13</f>
        <v>0</v>
      </c>
    </row>
    <row r="17" customFormat="false" ht="12.8" hidden="false" customHeight="false" outlineLevel="0" collapsed="false">
      <c r="A17" s="20" t="s">
        <v>37</v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1</v>
      </c>
      <c r="I17" s="14" t="n">
        <v>1</v>
      </c>
      <c r="J17" s="14" t="n">
        <v>1</v>
      </c>
      <c r="K17" s="14" t="n">
        <v>0</v>
      </c>
      <c r="L17" s="14" t="n">
        <v>0</v>
      </c>
      <c r="M17" s="14" t="n">
        <v>1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300</v>
      </c>
      <c r="U17" s="14" t="n">
        <f aca="false">M13</f>
        <v>0</v>
      </c>
    </row>
    <row r="18" customFormat="false" ht="12.8" hidden="false" customHeight="false" outlineLevel="0" collapsed="false">
      <c r="A18" s="20" t="s">
        <v>41</v>
      </c>
      <c r="B18" s="14" t="n">
        <v>8</v>
      </c>
      <c r="C18" s="14" t="n">
        <v>0</v>
      </c>
      <c r="D18" s="14" t="n">
        <v>0</v>
      </c>
      <c r="E18" s="14" t="n">
        <v>6</v>
      </c>
      <c r="F18" s="14" t="n">
        <v>0</v>
      </c>
      <c r="G18" s="14" t="n">
        <v>0</v>
      </c>
      <c r="H18" s="14" t="n">
        <v>12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-1</v>
      </c>
      <c r="O18" s="14" t="n">
        <v>0</v>
      </c>
      <c r="P18" s="14" t="n">
        <v>0</v>
      </c>
      <c r="Q18" s="14" t="n">
        <v>1</v>
      </c>
      <c r="R18" s="14" t="n">
        <v>0</v>
      </c>
      <c r="S18" s="14" t="n">
        <v>0</v>
      </c>
      <c r="T18" s="14" t="n">
        <v>3000</v>
      </c>
      <c r="U18" s="14" t="str">
        <f aca="false">Q13</f>
        <v>-M</v>
      </c>
    </row>
    <row r="19" customFormat="false" ht="12.8" hidden="false" customHeight="false" outlineLevel="0" collapsed="false">
      <c r="A19" s="20" t="s">
        <v>42</v>
      </c>
      <c r="B19" s="14" t="n">
        <v>0</v>
      </c>
      <c r="C19" s="14" t="n">
        <v>14</v>
      </c>
      <c r="D19" s="14" t="n">
        <v>0</v>
      </c>
      <c r="E19" s="14" t="n">
        <v>0</v>
      </c>
      <c r="F19" s="14" t="n">
        <v>15</v>
      </c>
      <c r="G19" s="14" t="n">
        <v>0</v>
      </c>
      <c r="H19" s="14" t="n">
        <v>0</v>
      </c>
      <c r="I19" s="14" t="n">
        <v>12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-1</v>
      </c>
      <c r="P19" s="14" t="n">
        <v>0</v>
      </c>
      <c r="Q19" s="14" t="n">
        <v>0</v>
      </c>
      <c r="R19" s="14" t="n">
        <v>1</v>
      </c>
      <c r="S19" s="14" t="n">
        <v>0</v>
      </c>
      <c r="T19" s="14" t="n">
        <v>5400</v>
      </c>
      <c r="U19" s="14" t="str">
        <f aca="false">R13</f>
        <v>-M</v>
      </c>
    </row>
    <row r="20" customFormat="false" ht="12.8" hidden="false" customHeight="false" outlineLevel="0" collapsed="false">
      <c r="A20" s="20" t="s">
        <v>43</v>
      </c>
      <c r="B20" s="14" t="n">
        <v>0</v>
      </c>
      <c r="C20" s="14" t="n">
        <v>0</v>
      </c>
      <c r="D20" s="14" t="n">
        <v>11</v>
      </c>
      <c r="E20" s="14" t="n">
        <v>0</v>
      </c>
      <c r="F20" s="14" t="n">
        <v>0</v>
      </c>
      <c r="G20" s="14" t="n">
        <v>13</v>
      </c>
      <c r="H20" s="14" t="n">
        <v>0</v>
      </c>
      <c r="I20" s="14" t="n">
        <v>0</v>
      </c>
      <c r="J20" s="14" t="n">
        <v>4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-1</v>
      </c>
      <c r="Q20" s="14" t="n">
        <v>0</v>
      </c>
      <c r="R20" s="14" t="n">
        <v>0</v>
      </c>
      <c r="S20" s="14" t="n">
        <v>1</v>
      </c>
      <c r="T20" s="14" t="n">
        <v>3300</v>
      </c>
      <c r="U20" s="14" t="str">
        <f aca="false">S13</f>
        <v>-M</v>
      </c>
    </row>
    <row r="21" customFormat="false" ht="12.8" hidden="false" customHeight="false" outlineLevel="0" collapsed="false">
      <c r="B21" s="21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5" hidden="false" customHeight="false" outlineLevel="0" collapsed="false">
      <c r="A23" s="13"/>
      <c r="B23" s="14" t="n">
        <v>1</v>
      </c>
      <c r="C23" s="14" t="n">
        <v>2</v>
      </c>
      <c r="D23" s="14" t="n">
        <v>3</v>
      </c>
      <c r="E23" s="14" t="n">
        <v>4</v>
      </c>
      <c r="F23" s="14" t="n">
        <v>5</v>
      </c>
      <c r="G23" s="14" t="n">
        <v>6</v>
      </c>
      <c r="H23" s="14" t="n">
        <v>7</v>
      </c>
      <c r="I23" s="14" t="n">
        <v>8</v>
      </c>
      <c r="J23" s="14" t="n">
        <v>9</v>
      </c>
      <c r="K23" s="14" t="n">
        <v>10</v>
      </c>
      <c r="L23" s="14" t="n">
        <v>11</v>
      </c>
      <c r="M23" s="14" t="n">
        <v>12</v>
      </c>
      <c r="N23" s="14" t="n">
        <v>13</v>
      </c>
      <c r="O23" s="14" t="n">
        <v>14</v>
      </c>
      <c r="P23" s="14" t="n">
        <v>15</v>
      </c>
      <c r="Q23" s="14" t="n">
        <v>16</v>
      </c>
      <c r="R23" s="14" t="n">
        <v>17</v>
      </c>
      <c r="S23" s="14" t="n">
        <v>18</v>
      </c>
      <c r="T23" s="14" t="n">
        <v>19</v>
      </c>
    </row>
    <row r="24" customFormat="false" ht="12.8" hidden="false" customHeight="false" outlineLevel="0" collapsed="false">
      <c r="A24" s="14" t="s">
        <v>23</v>
      </c>
      <c r="B24" s="14" t="n">
        <v>8</v>
      </c>
      <c r="C24" s="14" t="n">
        <v>14</v>
      </c>
      <c r="D24" s="14" t="n">
        <v>11</v>
      </c>
      <c r="E24" s="14" t="n">
        <v>6</v>
      </c>
      <c r="F24" s="14" t="n">
        <v>15</v>
      </c>
      <c r="G24" s="14" t="n">
        <v>13</v>
      </c>
      <c r="H24" s="14" t="n">
        <v>12</v>
      </c>
      <c r="I24" s="14" t="n">
        <v>12</v>
      </c>
      <c r="J24" s="14" t="n">
        <v>4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s">
        <v>25</v>
      </c>
      <c r="R24" s="14" t="s">
        <v>25</v>
      </c>
      <c r="S24" s="14" t="s">
        <v>25</v>
      </c>
      <c r="T24" s="14" t="n">
        <v>0</v>
      </c>
    </row>
    <row r="25" customFormat="false" ht="12.8" hidden="false" customHeight="false" outlineLevel="0" collapsed="false">
      <c r="A25" s="15" t="s">
        <v>0</v>
      </c>
      <c r="B25" s="16" t="s">
        <v>26</v>
      </c>
      <c r="C25" s="16" t="s">
        <v>27</v>
      </c>
      <c r="D25" s="16" t="s">
        <v>28</v>
      </c>
      <c r="E25" s="16" t="s">
        <v>29</v>
      </c>
      <c r="F25" s="17" t="s">
        <v>30</v>
      </c>
      <c r="G25" s="16" t="s">
        <v>31</v>
      </c>
      <c r="H25" s="16" t="s">
        <v>32</v>
      </c>
      <c r="I25" s="16" t="s">
        <v>33</v>
      </c>
      <c r="J25" s="16" t="s">
        <v>34</v>
      </c>
      <c r="K25" s="16" t="s">
        <v>35</v>
      </c>
      <c r="L25" s="16" t="s">
        <v>36</v>
      </c>
      <c r="M25" s="16" t="s">
        <v>37</v>
      </c>
      <c r="N25" s="16" t="s">
        <v>38</v>
      </c>
      <c r="O25" s="16" t="s">
        <v>39</v>
      </c>
      <c r="P25" s="16" t="s">
        <v>40</v>
      </c>
      <c r="Q25" s="16" t="s">
        <v>41</v>
      </c>
      <c r="R25" s="16" t="s">
        <v>42</v>
      </c>
      <c r="S25" s="16" t="s">
        <v>43</v>
      </c>
      <c r="T25" s="18" t="s">
        <v>44</v>
      </c>
    </row>
    <row r="26" customFormat="false" ht="12.8" hidden="false" customHeight="false" outlineLevel="0" collapsed="false">
      <c r="A26" s="16" t="s">
        <v>35</v>
      </c>
      <c r="B26" s="14" t="n">
        <v>1</v>
      </c>
      <c r="C26" s="14" t="n">
        <v>1</v>
      </c>
      <c r="D26" s="14" t="n">
        <v>1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1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300</v>
      </c>
    </row>
    <row r="27" customFormat="false" ht="12.8" hidden="false" customHeight="false" outlineLevel="0" collapsed="false">
      <c r="A27" s="19" t="s">
        <v>30</v>
      </c>
      <c r="B27" s="14" t="n">
        <f aca="false">B16/15</f>
        <v>0</v>
      </c>
      <c r="C27" s="14" t="n">
        <v>0</v>
      </c>
      <c r="D27" s="14" t="n">
        <v>0</v>
      </c>
      <c r="E27" s="14" t="n">
        <v>1</v>
      </c>
      <c r="F27" s="14" t="n">
        <v>1</v>
      </c>
      <c r="G27" s="14" t="n">
        <v>1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1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300</v>
      </c>
    </row>
    <row r="28" customFormat="false" ht="12.8" hidden="false" customHeight="false" outlineLevel="0" collapsed="false">
      <c r="A28" s="20" t="s">
        <v>37</v>
      </c>
      <c r="B28" s="14" t="n">
        <v>0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1</v>
      </c>
      <c r="I28" s="14" t="n">
        <v>1</v>
      </c>
      <c r="J28" s="14" t="n">
        <v>1</v>
      </c>
      <c r="K28" s="14" t="n">
        <v>0</v>
      </c>
      <c r="L28" s="14" t="n">
        <v>0</v>
      </c>
      <c r="M28" s="14" t="n">
        <v>1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300</v>
      </c>
    </row>
    <row r="29" customFormat="false" ht="12.8" hidden="false" customHeight="false" outlineLevel="0" collapsed="false">
      <c r="A29" s="20" t="s">
        <v>41</v>
      </c>
      <c r="B29" s="14" t="n">
        <v>8</v>
      </c>
      <c r="C29" s="14" t="n">
        <v>0</v>
      </c>
      <c r="D29" s="14" t="n">
        <v>0</v>
      </c>
      <c r="E29" s="14" t="n">
        <v>6</v>
      </c>
      <c r="F29" s="14" t="n">
        <v>0</v>
      </c>
      <c r="G29" s="14" t="n">
        <v>0</v>
      </c>
      <c r="H29" s="14" t="n">
        <v>12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-1</v>
      </c>
      <c r="O29" s="14" t="n">
        <v>0</v>
      </c>
      <c r="P29" s="14" t="n">
        <v>0</v>
      </c>
      <c r="Q29" s="14" t="n">
        <v>1</v>
      </c>
      <c r="R29" s="14" t="n">
        <v>0</v>
      </c>
      <c r="S29" s="14" t="n">
        <v>0</v>
      </c>
      <c r="T29" s="14" t="n">
        <v>3000</v>
      </c>
    </row>
    <row r="30" customFormat="false" ht="12.8" hidden="false" customHeight="false" outlineLevel="0" collapsed="false">
      <c r="A30" s="20" t="s">
        <v>42</v>
      </c>
      <c r="B30" s="14" t="n">
        <f aca="false">B19-B27*15</f>
        <v>0</v>
      </c>
      <c r="C30" s="14" t="n">
        <f aca="false">C19-C27*15</f>
        <v>14</v>
      </c>
      <c r="D30" s="14" t="n">
        <f aca="false">D19-D27*15</f>
        <v>0</v>
      </c>
      <c r="E30" s="14" t="n">
        <f aca="false">E19-E27*15</f>
        <v>-15</v>
      </c>
      <c r="F30" s="14" t="n">
        <f aca="false">F19-F27*15</f>
        <v>0</v>
      </c>
      <c r="G30" s="14" t="n">
        <f aca="false">G19-G27*15</f>
        <v>-15</v>
      </c>
      <c r="H30" s="14" t="n">
        <f aca="false">H19-H27*15</f>
        <v>0</v>
      </c>
      <c r="I30" s="14" t="n">
        <f aca="false">I19-I27*15</f>
        <v>12</v>
      </c>
      <c r="J30" s="14" t="n">
        <f aca="false">J19-J27*15</f>
        <v>0</v>
      </c>
      <c r="K30" s="14" t="n">
        <f aca="false">K19-K27*15</f>
        <v>0</v>
      </c>
      <c r="L30" s="14" t="n">
        <f aca="false">L19-L27*15</f>
        <v>-15</v>
      </c>
      <c r="M30" s="14" t="n">
        <f aca="false">M19-M27*15</f>
        <v>0</v>
      </c>
      <c r="N30" s="14" t="n">
        <f aca="false">N19-N27*15</f>
        <v>0</v>
      </c>
      <c r="O30" s="14" t="n">
        <f aca="false">O19-O27*15</f>
        <v>-1</v>
      </c>
      <c r="P30" s="14" t="n">
        <f aca="false">P19-P27*15</f>
        <v>0</v>
      </c>
      <c r="Q30" s="14" t="n">
        <f aca="false">Q19-Q27*15</f>
        <v>0</v>
      </c>
      <c r="R30" s="14" t="n">
        <f aca="false">R19-R27*15</f>
        <v>1</v>
      </c>
      <c r="S30" s="14" t="n">
        <f aca="false">S19-S27*15</f>
        <v>0</v>
      </c>
      <c r="T30" s="14" t="n">
        <f aca="false">T19-T27*15</f>
        <v>900</v>
      </c>
    </row>
    <row r="31" customFormat="false" ht="12.8" hidden="false" customHeight="false" outlineLevel="0" collapsed="false">
      <c r="A31" s="20" t="s">
        <v>43</v>
      </c>
      <c r="B31" s="14" t="n">
        <v>0</v>
      </c>
      <c r="C31" s="14" t="n">
        <v>0</v>
      </c>
      <c r="D31" s="14" t="n">
        <v>11</v>
      </c>
      <c r="E31" s="14" t="n">
        <v>0</v>
      </c>
      <c r="F31" s="14" t="n">
        <v>0</v>
      </c>
      <c r="G31" s="14" t="n">
        <v>13</v>
      </c>
      <c r="H31" s="14" t="n">
        <v>0</v>
      </c>
      <c r="I31" s="14" t="n">
        <v>0</v>
      </c>
      <c r="J31" s="14" t="n">
        <v>4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-1</v>
      </c>
      <c r="Q31" s="14" t="n">
        <v>0</v>
      </c>
      <c r="R31" s="14" t="n">
        <v>0</v>
      </c>
      <c r="S31" s="14" t="n">
        <v>1</v>
      </c>
      <c r="T31" s="14" t="n">
        <v>3300</v>
      </c>
    </row>
    <row r="32" customFormat="false" ht="63.95" hidden="false" customHeight="true" outlineLevel="0" collapsed="false">
      <c r="A32" s="10"/>
      <c r="B32" s="22" t="s">
        <v>46</v>
      </c>
      <c r="C32" s="23" t="s">
        <v>47</v>
      </c>
      <c r="D32" s="22" t="s">
        <v>48</v>
      </c>
      <c r="E32" s="22" t="s">
        <v>49</v>
      </c>
      <c r="F32" s="22" t="n">
        <v>0</v>
      </c>
      <c r="G32" s="22" t="s">
        <v>50</v>
      </c>
      <c r="H32" s="22" t="s">
        <v>51</v>
      </c>
      <c r="I32" s="22" t="s">
        <v>51</v>
      </c>
      <c r="J32" s="22" t="s">
        <v>52</v>
      </c>
      <c r="K32" s="22" t="n">
        <v>0</v>
      </c>
      <c r="L32" s="22" t="s">
        <v>53</v>
      </c>
      <c r="M32" s="22" t="n">
        <v>0</v>
      </c>
      <c r="N32" s="22" t="s">
        <v>54</v>
      </c>
      <c r="O32" s="22" t="s">
        <v>54</v>
      </c>
      <c r="P32" s="22" t="s">
        <v>54</v>
      </c>
      <c r="Q32" s="22" t="n">
        <v>0</v>
      </c>
      <c r="R32" s="22" t="n">
        <v>0</v>
      </c>
      <c r="S32" s="22" t="n">
        <v>0</v>
      </c>
      <c r="T32" s="24" t="s">
        <v>55</v>
      </c>
    </row>
    <row r="34" customFormat="false" ht="15.1" hidden="false" customHeight="false" outlineLevel="0" collapsed="false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5" customFormat="false" ht="15" hidden="false" customHeight="false" outlineLevel="0" collapsed="false">
      <c r="A35" s="13"/>
      <c r="B35" s="14" t="n">
        <v>1</v>
      </c>
      <c r="C35" s="14" t="n">
        <v>2</v>
      </c>
      <c r="D35" s="14" t="n">
        <v>3</v>
      </c>
      <c r="E35" s="14" t="n">
        <v>4</v>
      </c>
      <c r="F35" s="14" t="n">
        <v>5</v>
      </c>
      <c r="G35" s="14" t="n">
        <v>6</v>
      </c>
      <c r="H35" s="14" t="n">
        <v>7</v>
      </c>
      <c r="I35" s="14" t="n">
        <v>8</v>
      </c>
      <c r="J35" s="14" t="n">
        <v>9</v>
      </c>
      <c r="K35" s="14" t="n">
        <v>10</v>
      </c>
      <c r="L35" s="14" t="n">
        <v>11</v>
      </c>
      <c r="M35" s="14" t="n">
        <v>12</v>
      </c>
      <c r="N35" s="14" t="n">
        <v>13</v>
      </c>
      <c r="O35" s="14" t="n">
        <v>14</v>
      </c>
      <c r="P35" s="14" t="n">
        <v>15</v>
      </c>
      <c r="Q35" s="14" t="n">
        <v>16</v>
      </c>
      <c r="R35" s="14" t="n">
        <v>17</v>
      </c>
      <c r="S35" s="14" t="n">
        <v>18</v>
      </c>
      <c r="T35" s="14" t="n">
        <v>19</v>
      </c>
    </row>
    <row r="36" customFormat="false" ht="12.8" hidden="false" customHeight="false" outlineLevel="0" collapsed="false">
      <c r="A36" s="14" t="s">
        <v>23</v>
      </c>
      <c r="B36" s="14" t="n">
        <v>8</v>
      </c>
      <c r="C36" s="14" t="n">
        <v>14</v>
      </c>
      <c r="D36" s="14" t="n">
        <v>11</v>
      </c>
      <c r="E36" s="14" t="n">
        <v>6</v>
      </c>
      <c r="F36" s="14" t="n">
        <v>15</v>
      </c>
      <c r="G36" s="14" t="n">
        <v>13</v>
      </c>
      <c r="H36" s="14" t="n">
        <v>12</v>
      </c>
      <c r="I36" s="14" t="n">
        <v>12</v>
      </c>
      <c r="J36" s="14" t="n">
        <v>4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s">
        <v>25</v>
      </c>
      <c r="R36" s="14" t="s">
        <v>25</v>
      </c>
      <c r="S36" s="14" t="s">
        <v>25</v>
      </c>
      <c r="T36" s="14" t="n">
        <v>0</v>
      </c>
    </row>
    <row r="37" customFormat="false" ht="12.8" hidden="false" customHeight="false" outlineLevel="0" collapsed="false">
      <c r="A37" s="15" t="s">
        <v>0</v>
      </c>
      <c r="B37" s="16" t="s">
        <v>26</v>
      </c>
      <c r="C37" s="16" t="s">
        <v>27</v>
      </c>
      <c r="D37" s="16" t="s">
        <v>28</v>
      </c>
      <c r="E37" s="16" t="s">
        <v>29</v>
      </c>
      <c r="F37" s="17" t="s">
        <v>30</v>
      </c>
      <c r="G37" s="16" t="s">
        <v>31</v>
      </c>
      <c r="H37" s="16" t="s">
        <v>32</v>
      </c>
      <c r="I37" s="16" t="s">
        <v>33</v>
      </c>
      <c r="J37" s="16" t="s">
        <v>34</v>
      </c>
      <c r="K37" s="16" t="s">
        <v>35</v>
      </c>
      <c r="L37" s="16" t="s">
        <v>36</v>
      </c>
      <c r="M37" s="16" t="s">
        <v>37</v>
      </c>
      <c r="N37" s="16" t="s">
        <v>38</v>
      </c>
      <c r="O37" s="16" t="s">
        <v>39</v>
      </c>
      <c r="P37" s="16" t="s">
        <v>40</v>
      </c>
      <c r="Q37" s="16" t="s">
        <v>41</v>
      </c>
      <c r="R37" s="16" t="s">
        <v>42</v>
      </c>
      <c r="S37" s="16" t="s">
        <v>43</v>
      </c>
      <c r="T37" s="18" t="s">
        <v>44</v>
      </c>
    </row>
    <row r="38" customFormat="false" ht="12.8" hidden="false" customHeight="false" outlineLevel="0" collapsed="false">
      <c r="A38" s="16" t="s">
        <v>35</v>
      </c>
      <c r="B38" s="14" t="n">
        <f aca="false">B26-B42</f>
        <v>1</v>
      </c>
      <c r="C38" s="14" t="n">
        <f aca="false">C26-C42</f>
        <v>0</v>
      </c>
      <c r="D38" s="14" t="n">
        <f aca="false">D26-D42</f>
        <v>1</v>
      </c>
      <c r="E38" s="14" t="n">
        <f aca="false">E26-E42</f>
        <v>1.07142857142857</v>
      </c>
      <c r="F38" s="14" t="n">
        <f aca="false">F26-F42</f>
        <v>0</v>
      </c>
      <c r="G38" s="14" t="n">
        <f aca="false">G26-G42</f>
        <v>1.07142857142857</v>
      </c>
      <c r="H38" s="14" t="n">
        <f aca="false">H26-H42</f>
        <v>0</v>
      </c>
      <c r="I38" s="14" t="n">
        <f aca="false">I26-I42</f>
        <v>-0.857142857142857</v>
      </c>
      <c r="J38" s="14" t="n">
        <f aca="false">J26-J42</f>
        <v>0</v>
      </c>
      <c r="K38" s="14" t="n">
        <f aca="false">K26-K42</f>
        <v>1</v>
      </c>
      <c r="L38" s="14" t="n">
        <f aca="false">L26-L42</f>
        <v>1.07142857142857</v>
      </c>
      <c r="M38" s="14" t="n">
        <f aca="false">M26-M42</f>
        <v>0</v>
      </c>
      <c r="N38" s="14" t="n">
        <f aca="false">N26-N42</f>
        <v>0</v>
      </c>
      <c r="O38" s="14" t="n">
        <f aca="false">O26-O42</f>
        <v>0.0714285714285714</v>
      </c>
      <c r="P38" s="14" t="n">
        <f aca="false">P26-P42</f>
        <v>0</v>
      </c>
      <c r="Q38" s="14" t="n">
        <f aca="false">Q26-Q42</f>
        <v>0</v>
      </c>
      <c r="R38" s="14" t="n">
        <f aca="false">R26-R42</f>
        <v>-0.0714285714285714</v>
      </c>
      <c r="S38" s="14" t="n">
        <f aca="false">S26-S42</f>
        <v>0</v>
      </c>
      <c r="T38" s="14" t="n">
        <f aca="false">T26-T42</f>
        <v>235.714285714286</v>
      </c>
    </row>
    <row r="39" customFormat="false" ht="12.8" hidden="false" customHeight="false" outlineLevel="0" collapsed="false">
      <c r="A39" s="19" t="s">
        <v>30</v>
      </c>
      <c r="B39" s="14" t="n">
        <v>0</v>
      </c>
      <c r="C39" s="14" t="n">
        <v>0</v>
      </c>
      <c r="D39" s="14" t="n">
        <v>0</v>
      </c>
      <c r="E39" s="14" t="n">
        <v>1</v>
      </c>
      <c r="F39" s="14" t="n">
        <v>1</v>
      </c>
      <c r="G39" s="14" t="n">
        <v>1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1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300</v>
      </c>
    </row>
    <row r="40" customFormat="false" ht="12.8" hidden="false" customHeight="false" outlineLevel="0" collapsed="false">
      <c r="A40" s="20" t="s">
        <v>37</v>
      </c>
      <c r="B40" s="14" t="n">
        <v>0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1</v>
      </c>
      <c r="I40" s="14" t="n">
        <v>1</v>
      </c>
      <c r="J40" s="14" t="n">
        <v>1</v>
      </c>
      <c r="K40" s="14" t="n">
        <v>0</v>
      </c>
      <c r="L40" s="14" t="n">
        <v>0</v>
      </c>
      <c r="M40" s="14" t="n">
        <v>1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300</v>
      </c>
    </row>
    <row r="41" customFormat="false" ht="12.8" hidden="false" customHeight="false" outlineLevel="0" collapsed="false">
      <c r="A41" s="20" t="s">
        <v>41</v>
      </c>
      <c r="B41" s="14" t="n">
        <v>8</v>
      </c>
      <c r="C41" s="14" t="n">
        <v>0</v>
      </c>
      <c r="D41" s="14" t="n">
        <v>0</v>
      </c>
      <c r="E41" s="14" t="n">
        <v>6</v>
      </c>
      <c r="F41" s="14" t="n">
        <v>0</v>
      </c>
      <c r="G41" s="14" t="n">
        <v>0</v>
      </c>
      <c r="H41" s="14" t="n">
        <v>12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-1</v>
      </c>
      <c r="O41" s="14" t="n">
        <v>0</v>
      </c>
      <c r="P41" s="14" t="n">
        <v>0</v>
      </c>
      <c r="Q41" s="14" t="n">
        <v>1</v>
      </c>
      <c r="R41" s="14" t="n">
        <v>0</v>
      </c>
      <c r="S41" s="14" t="n">
        <v>0</v>
      </c>
      <c r="T41" s="14" t="n">
        <v>3000</v>
      </c>
    </row>
    <row r="42" customFormat="false" ht="12.8" hidden="false" customHeight="false" outlineLevel="0" collapsed="false">
      <c r="A42" s="20" t="s">
        <v>27</v>
      </c>
      <c r="B42" s="14" t="n">
        <f aca="false">B30/$C$30</f>
        <v>0</v>
      </c>
      <c r="C42" s="14" t="n">
        <f aca="false">C30/$C$30</f>
        <v>1</v>
      </c>
      <c r="D42" s="14" t="n">
        <f aca="false">D30/$C$30</f>
        <v>0</v>
      </c>
      <c r="E42" s="14" t="n">
        <f aca="false">E30/$C$30</f>
        <v>-1.07142857142857</v>
      </c>
      <c r="F42" s="14" t="n">
        <f aca="false">F30/$C$30</f>
        <v>0</v>
      </c>
      <c r="G42" s="14" t="n">
        <f aca="false">G30/$C$30</f>
        <v>-1.07142857142857</v>
      </c>
      <c r="H42" s="14" t="n">
        <f aca="false">H30/$C$30</f>
        <v>0</v>
      </c>
      <c r="I42" s="14" t="n">
        <f aca="false">I30/$C$30</f>
        <v>0.857142857142857</v>
      </c>
      <c r="J42" s="14" t="n">
        <f aca="false">J30/$C$30</f>
        <v>0</v>
      </c>
      <c r="K42" s="14" t="n">
        <f aca="false">K30/$C$30</f>
        <v>0</v>
      </c>
      <c r="L42" s="14" t="n">
        <f aca="false">L30/$C$30</f>
        <v>-1.07142857142857</v>
      </c>
      <c r="M42" s="14" t="n">
        <f aca="false">M30/$C$30</f>
        <v>0</v>
      </c>
      <c r="N42" s="14" t="n">
        <f aca="false">N30/$C$30</f>
        <v>0</v>
      </c>
      <c r="O42" s="14" t="n">
        <f aca="false">O30/$C$30</f>
        <v>-0.0714285714285714</v>
      </c>
      <c r="P42" s="14" t="n">
        <f aca="false">P30/$C$30</f>
        <v>0</v>
      </c>
      <c r="Q42" s="14" t="n">
        <f aca="false">Q30/$C$30</f>
        <v>0</v>
      </c>
      <c r="R42" s="14" t="n">
        <f aca="false">R30/$C$30</f>
        <v>0.0714285714285714</v>
      </c>
      <c r="S42" s="14" t="n">
        <f aca="false">S30/$C$30</f>
        <v>0</v>
      </c>
      <c r="T42" s="14" t="n">
        <f aca="false">T30/$C$30</f>
        <v>64.2857142857143</v>
      </c>
    </row>
    <row r="43" customFormat="false" ht="12.8" hidden="false" customHeight="false" outlineLevel="0" collapsed="false">
      <c r="A43" s="20" t="s">
        <v>43</v>
      </c>
      <c r="B43" s="14" t="n">
        <v>0</v>
      </c>
      <c r="C43" s="14" t="n">
        <v>0</v>
      </c>
      <c r="D43" s="14" t="n">
        <v>11</v>
      </c>
      <c r="E43" s="14" t="n">
        <v>0</v>
      </c>
      <c r="F43" s="14" t="n">
        <v>0</v>
      </c>
      <c r="G43" s="14" t="n">
        <v>13</v>
      </c>
      <c r="H43" s="14" t="n">
        <v>0</v>
      </c>
      <c r="I43" s="14" t="n">
        <v>0</v>
      </c>
      <c r="J43" s="14" t="n">
        <v>4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-1</v>
      </c>
      <c r="Q43" s="14" t="n">
        <v>0</v>
      </c>
      <c r="R43" s="14" t="n">
        <v>0</v>
      </c>
      <c r="S43" s="14" t="n">
        <v>1</v>
      </c>
      <c r="T43" s="14" t="n">
        <v>3300</v>
      </c>
    </row>
    <row r="44" customFormat="false" ht="54.65" hidden="false" customHeight="false" outlineLevel="0" collapsed="false">
      <c r="A44" s="10"/>
      <c r="B44" s="28" t="s">
        <v>46</v>
      </c>
      <c r="C44" s="29" t="n">
        <v>0</v>
      </c>
      <c r="D44" s="28" t="s">
        <v>48</v>
      </c>
      <c r="E44" s="28" t="s">
        <v>56</v>
      </c>
      <c r="F44" s="28" t="n">
        <v>0</v>
      </c>
      <c r="G44" s="28" t="s">
        <v>57</v>
      </c>
      <c r="H44" s="28" t="s">
        <v>51</v>
      </c>
      <c r="I44" s="28" t="n">
        <v>0</v>
      </c>
      <c r="J44" s="28" t="s">
        <v>52</v>
      </c>
      <c r="K44" s="28" t="n">
        <v>0</v>
      </c>
      <c r="L44" s="28" t="n">
        <v>0</v>
      </c>
      <c r="M44" s="28" t="n">
        <v>0</v>
      </c>
      <c r="N44" s="28" t="s">
        <v>54</v>
      </c>
      <c r="O44" s="28" t="n">
        <v>-1</v>
      </c>
      <c r="P44" s="28" t="s">
        <v>54</v>
      </c>
      <c r="Q44" s="28" t="n">
        <v>0</v>
      </c>
      <c r="R44" s="28" t="s">
        <v>58</v>
      </c>
      <c r="S44" s="28" t="n">
        <v>0</v>
      </c>
      <c r="T44" s="30" t="s">
        <v>59</v>
      </c>
    </row>
    <row r="45" customFormat="false" ht="12.8" hidden="false" customHeight="false" outlineLevel="0" collapsed="false">
      <c r="A45" s="3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customFormat="false" ht="12.8" hidden="false" customHeight="false" outlineLevel="0" collapsed="false">
      <c r="A46" s="3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customFormat="false" ht="15" hidden="false" customHeight="false" outlineLevel="0" collapsed="false">
      <c r="A47" s="13"/>
      <c r="B47" s="14" t="n">
        <v>1</v>
      </c>
      <c r="C47" s="14" t="n">
        <v>2</v>
      </c>
      <c r="D47" s="14" t="n">
        <v>3</v>
      </c>
      <c r="E47" s="14" t="n">
        <v>4</v>
      </c>
      <c r="F47" s="14" t="n">
        <v>5</v>
      </c>
      <c r="G47" s="14" t="n">
        <v>6</v>
      </c>
      <c r="H47" s="32" t="n">
        <v>7</v>
      </c>
      <c r="I47" s="14" t="n">
        <v>8</v>
      </c>
      <c r="J47" s="14" t="n">
        <v>9</v>
      </c>
      <c r="K47" s="14" t="n">
        <v>10</v>
      </c>
      <c r="L47" s="14" t="n">
        <v>11</v>
      </c>
      <c r="M47" s="14" t="n">
        <v>12</v>
      </c>
      <c r="N47" s="14" t="n">
        <v>13</v>
      </c>
      <c r="O47" s="14" t="n">
        <v>14</v>
      </c>
      <c r="P47" s="14" t="n">
        <v>15</v>
      </c>
      <c r="Q47" s="14" t="n">
        <v>16</v>
      </c>
      <c r="R47" s="14" t="n">
        <v>17</v>
      </c>
      <c r="S47" s="14" t="n">
        <v>18</v>
      </c>
      <c r="T47" s="14" t="n">
        <v>19</v>
      </c>
    </row>
    <row r="48" customFormat="false" ht="12.8" hidden="false" customHeight="false" outlineLevel="0" collapsed="false">
      <c r="A48" s="14" t="s">
        <v>23</v>
      </c>
      <c r="B48" s="14" t="n">
        <v>8</v>
      </c>
      <c r="C48" s="14" t="n">
        <v>14</v>
      </c>
      <c r="D48" s="14" t="n">
        <v>11</v>
      </c>
      <c r="E48" s="14" t="n">
        <v>6</v>
      </c>
      <c r="F48" s="14" t="n">
        <v>15</v>
      </c>
      <c r="G48" s="14" t="n">
        <v>13</v>
      </c>
      <c r="H48" s="32" t="n">
        <v>12</v>
      </c>
      <c r="I48" s="14" t="n">
        <v>12</v>
      </c>
      <c r="J48" s="14" t="n">
        <v>4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s">
        <v>25</v>
      </c>
      <c r="R48" s="14" t="s">
        <v>25</v>
      </c>
      <c r="S48" s="14" t="s">
        <v>25</v>
      </c>
      <c r="T48" s="14" t="n">
        <v>0</v>
      </c>
    </row>
    <row r="49" customFormat="false" ht="12.8" hidden="false" customHeight="false" outlineLevel="0" collapsed="false">
      <c r="A49" s="15" t="s">
        <v>0</v>
      </c>
      <c r="B49" s="16" t="s">
        <v>26</v>
      </c>
      <c r="C49" s="16" t="s">
        <v>27</v>
      </c>
      <c r="D49" s="16" t="s">
        <v>28</v>
      </c>
      <c r="E49" s="16" t="s">
        <v>29</v>
      </c>
      <c r="F49" s="17" t="s">
        <v>30</v>
      </c>
      <c r="G49" s="16" t="s">
        <v>31</v>
      </c>
      <c r="H49" s="17" t="s">
        <v>32</v>
      </c>
      <c r="I49" s="16" t="s">
        <v>33</v>
      </c>
      <c r="J49" s="16" t="s">
        <v>34</v>
      </c>
      <c r="K49" s="16" t="s">
        <v>35</v>
      </c>
      <c r="L49" s="16" t="s">
        <v>36</v>
      </c>
      <c r="M49" s="16" t="s">
        <v>37</v>
      </c>
      <c r="N49" s="16" t="s">
        <v>38</v>
      </c>
      <c r="O49" s="16" t="s">
        <v>39</v>
      </c>
      <c r="P49" s="16" t="s">
        <v>40</v>
      </c>
      <c r="Q49" s="16" t="s">
        <v>41</v>
      </c>
      <c r="R49" s="16" t="s">
        <v>42</v>
      </c>
      <c r="S49" s="16" t="s">
        <v>43</v>
      </c>
      <c r="T49" s="18" t="s">
        <v>44</v>
      </c>
    </row>
    <row r="50" customFormat="false" ht="12.8" hidden="false" customHeight="false" outlineLevel="0" collapsed="false">
      <c r="A50" s="16" t="s">
        <v>31</v>
      </c>
      <c r="B50" s="14" t="n">
        <f aca="false">B38/$E$38</f>
        <v>0.933333333333333</v>
      </c>
      <c r="C50" s="14" t="n">
        <f aca="false">C38/$E$38</f>
        <v>0</v>
      </c>
      <c r="D50" s="14" t="n">
        <f aca="false">D38/$E$38</f>
        <v>0.933333333333333</v>
      </c>
      <c r="E50" s="14" t="n">
        <f aca="false">E38/$E$38</f>
        <v>1</v>
      </c>
      <c r="F50" s="14" t="n">
        <f aca="false">F38/$E$38</f>
        <v>0</v>
      </c>
      <c r="G50" s="14" t="n">
        <f aca="false">G38/$E$38</f>
        <v>1</v>
      </c>
      <c r="H50" s="32" t="n">
        <f aca="false">H38/$E$38</f>
        <v>0</v>
      </c>
      <c r="I50" s="14" t="n">
        <f aca="false">I38/$E$38</f>
        <v>-0.8</v>
      </c>
      <c r="J50" s="14" t="n">
        <f aca="false">J38/$E$38</f>
        <v>0</v>
      </c>
      <c r="K50" s="14" t="n">
        <f aca="false">K38/$E$38</f>
        <v>0.933333333333333</v>
      </c>
      <c r="L50" s="14" t="n">
        <f aca="false">L38/$E$38</f>
        <v>1</v>
      </c>
      <c r="M50" s="14" t="n">
        <f aca="false">M38/$E$38</f>
        <v>0</v>
      </c>
      <c r="N50" s="14" t="n">
        <f aca="false">N38/$E$38</f>
        <v>0</v>
      </c>
      <c r="O50" s="14" t="n">
        <f aca="false">O38/$E$38</f>
        <v>0.0666666666666667</v>
      </c>
      <c r="P50" s="14" t="n">
        <f aca="false">P38/$E$38</f>
        <v>0</v>
      </c>
      <c r="Q50" s="14" t="n">
        <f aca="false">Q38/$E$38</f>
        <v>0</v>
      </c>
      <c r="R50" s="14" t="n">
        <f aca="false">R38/$E$38</f>
        <v>-0.0666666666666667</v>
      </c>
      <c r="S50" s="14" t="n">
        <f aca="false">S38/$E$38</f>
        <v>0</v>
      </c>
      <c r="T50" s="14" t="n">
        <f aca="false">T38/$E$38</f>
        <v>220</v>
      </c>
    </row>
    <row r="51" customFormat="false" ht="12.8" hidden="false" customHeight="false" outlineLevel="0" collapsed="false">
      <c r="A51" s="19" t="s">
        <v>30</v>
      </c>
      <c r="B51" s="14" t="n">
        <f aca="false">B39-B50</f>
        <v>-0.933333333333333</v>
      </c>
      <c r="C51" s="14" t="n">
        <f aca="false">C39-C50</f>
        <v>0</v>
      </c>
      <c r="D51" s="14" t="n">
        <f aca="false">D39-D50</f>
        <v>-0.933333333333333</v>
      </c>
      <c r="E51" s="14" t="n">
        <f aca="false">E39-E50</f>
        <v>0</v>
      </c>
      <c r="F51" s="14" t="n">
        <f aca="false">F39-F50</f>
        <v>1</v>
      </c>
      <c r="G51" s="14" t="n">
        <f aca="false">G39-G50</f>
        <v>0</v>
      </c>
      <c r="H51" s="32" t="n">
        <f aca="false">H39-H50</f>
        <v>0</v>
      </c>
      <c r="I51" s="14" t="n">
        <f aca="false">I39-I50</f>
        <v>0.8</v>
      </c>
      <c r="J51" s="14" t="n">
        <f aca="false">J39-J50</f>
        <v>0</v>
      </c>
      <c r="K51" s="14" t="n">
        <f aca="false">K39-K50</f>
        <v>-0.933333333333333</v>
      </c>
      <c r="L51" s="14" t="n">
        <f aca="false">L39-L50</f>
        <v>0</v>
      </c>
      <c r="M51" s="14" t="n">
        <f aca="false">M39-M50</f>
        <v>0</v>
      </c>
      <c r="N51" s="14" t="n">
        <f aca="false">N39-N50</f>
        <v>0</v>
      </c>
      <c r="O51" s="14" t="n">
        <f aca="false">O39-O50</f>
        <v>-0.0666666666666667</v>
      </c>
      <c r="P51" s="14" t="n">
        <f aca="false">P39-P50</f>
        <v>0</v>
      </c>
      <c r="Q51" s="14" t="n">
        <f aca="false">Q39-Q50</f>
        <v>0</v>
      </c>
      <c r="R51" s="14" t="n">
        <f aca="false">R39-R50</f>
        <v>0.0666666666666667</v>
      </c>
      <c r="S51" s="14" t="n">
        <f aca="false">S39-S50</f>
        <v>0</v>
      </c>
      <c r="T51" s="14" t="n">
        <f aca="false">T39-T50</f>
        <v>80</v>
      </c>
    </row>
    <row r="52" customFormat="false" ht="12.8" hidden="false" customHeight="false" outlineLevel="0" collapsed="false">
      <c r="A52" s="20" t="s">
        <v>37</v>
      </c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0</v>
      </c>
      <c r="G52" s="14" t="n">
        <v>0</v>
      </c>
      <c r="H52" s="32" t="n">
        <v>1</v>
      </c>
      <c r="I52" s="14" t="n">
        <v>1</v>
      </c>
      <c r="J52" s="14" t="n">
        <v>1</v>
      </c>
      <c r="K52" s="14" t="n">
        <v>0</v>
      </c>
      <c r="L52" s="14" t="n">
        <v>0</v>
      </c>
      <c r="M52" s="14" t="n">
        <v>1</v>
      </c>
      <c r="N52" s="14" t="n">
        <v>0</v>
      </c>
      <c r="O52" s="14" t="n">
        <v>0</v>
      </c>
      <c r="P52" s="14" t="n">
        <v>0</v>
      </c>
      <c r="Q52" s="14" t="n">
        <v>0</v>
      </c>
      <c r="R52" s="14" t="n">
        <v>0</v>
      </c>
      <c r="S52" s="14" t="n">
        <v>0</v>
      </c>
      <c r="T52" s="14" t="n">
        <v>300</v>
      </c>
    </row>
    <row r="53" customFormat="false" ht="12.8" hidden="false" customHeight="false" outlineLevel="0" collapsed="false">
      <c r="A53" s="33" t="s">
        <v>60</v>
      </c>
      <c r="B53" s="32" t="n">
        <v>8</v>
      </c>
      <c r="C53" s="32" t="n">
        <v>0</v>
      </c>
      <c r="D53" s="32" t="n">
        <v>0</v>
      </c>
      <c r="E53" s="32" t="n">
        <v>6</v>
      </c>
      <c r="F53" s="32" t="n">
        <v>0</v>
      </c>
      <c r="G53" s="32" t="n">
        <v>0</v>
      </c>
      <c r="H53" s="32" t="n">
        <v>12</v>
      </c>
      <c r="I53" s="32" t="n">
        <v>0</v>
      </c>
      <c r="J53" s="32" t="n">
        <v>0</v>
      </c>
      <c r="K53" s="32" t="n">
        <v>0</v>
      </c>
      <c r="L53" s="32" t="n">
        <v>0</v>
      </c>
      <c r="M53" s="32" t="n">
        <v>0</v>
      </c>
      <c r="N53" s="32" t="n">
        <v>-1</v>
      </c>
      <c r="O53" s="32" t="n">
        <v>0</v>
      </c>
      <c r="P53" s="32" t="n">
        <v>0</v>
      </c>
      <c r="Q53" s="32" t="n">
        <v>1</v>
      </c>
      <c r="R53" s="32" t="n">
        <v>0</v>
      </c>
      <c r="S53" s="32" t="n">
        <v>0</v>
      </c>
      <c r="T53" s="32" t="n">
        <v>3000</v>
      </c>
    </row>
    <row r="54" customFormat="false" ht="12.8" hidden="false" customHeight="false" outlineLevel="0" collapsed="false">
      <c r="A54" s="20" t="s">
        <v>27</v>
      </c>
      <c r="B54" s="34" t="n">
        <f aca="false">B42+B38</f>
        <v>1</v>
      </c>
      <c r="C54" s="34" t="n">
        <f aca="false">C42+C38</f>
        <v>1</v>
      </c>
      <c r="D54" s="34" t="n">
        <f aca="false">D42+D38</f>
        <v>1</v>
      </c>
      <c r="E54" s="34" t="n">
        <f aca="false">E42+E38</f>
        <v>0</v>
      </c>
      <c r="F54" s="34" t="n">
        <f aca="false">F42+F38</f>
        <v>0</v>
      </c>
      <c r="G54" s="34" t="n">
        <f aca="false">G42+G38</f>
        <v>0</v>
      </c>
      <c r="H54" s="35" t="n">
        <f aca="false">H42+H38</f>
        <v>0</v>
      </c>
      <c r="I54" s="34" t="n">
        <f aca="false">I42+I38</f>
        <v>0</v>
      </c>
      <c r="J54" s="34" t="n">
        <f aca="false">J42+J38</f>
        <v>0</v>
      </c>
      <c r="K54" s="34" t="n">
        <f aca="false">K42+K38</f>
        <v>1</v>
      </c>
      <c r="L54" s="34" t="n">
        <f aca="false">L42+L38</f>
        <v>0</v>
      </c>
      <c r="M54" s="34" t="n">
        <f aca="false">M42+M38</f>
        <v>0</v>
      </c>
      <c r="N54" s="34" t="n">
        <f aca="false">N42+N38</f>
        <v>0</v>
      </c>
      <c r="O54" s="34" t="n">
        <f aca="false">O42+O38</f>
        <v>0</v>
      </c>
      <c r="P54" s="34" t="n">
        <f aca="false">P42+P38</f>
        <v>0</v>
      </c>
      <c r="Q54" s="34" t="n">
        <f aca="false">Q42+Q38</f>
        <v>0</v>
      </c>
      <c r="R54" s="34" t="n">
        <f aca="false">R42+R38</f>
        <v>0</v>
      </c>
      <c r="S54" s="34" t="n">
        <f aca="false">S42+S38</f>
        <v>0</v>
      </c>
      <c r="T54" s="34" t="n">
        <f aca="false">T42+T38</f>
        <v>300</v>
      </c>
    </row>
    <row r="55" customFormat="false" ht="12.8" hidden="false" customHeight="false" outlineLevel="0" collapsed="false">
      <c r="A55" s="20" t="s">
        <v>43</v>
      </c>
      <c r="B55" s="14" t="n">
        <f aca="false">B43-B50*13</f>
        <v>-12.1333333333333</v>
      </c>
      <c r="C55" s="14" t="n">
        <f aca="false">C43-C50*13</f>
        <v>0</v>
      </c>
      <c r="D55" s="14" t="n">
        <f aca="false">D43-D50*13</f>
        <v>-1.13333333333333</v>
      </c>
      <c r="E55" s="14" t="n">
        <f aca="false">E43-E50*13</f>
        <v>-13</v>
      </c>
      <c r="F55" s="14" t="n">
        <f aca="false">F43-F50*13</f>
        <v>0</v>
      </c>
      <c r="G55" s="14" t="n">
        <f aca="false">G43-G50*13</f>
        <v>0</v>
      </c>
      <c r="H55" s="32" t="n">
        <f aca="false">H43-H50*13</f>
        <v>0</v>
      </c>
      <c r="I55" s="14" t="n">
        <f aca="false">I43-I50*13</f>
        <v>10.4</v>
      </c>
      <c r="J55" s="14" t="n">
        <f aca="false">J43-J50*13</f>
        <v>4</v>
      </c>
      <c r="K55" s="14" t="n">
        <f aca="false">K43-K50*13</f>
        <v>-12.1333333333333</v>
      </c>
      <c r="L55" s="14" t="n">
        <f aca="false">L43-L50*13</f>
        <v>-13</v>
      </c>
      <c r="M55" s="14" t="n">
        <f aca="false">M43-M50*13</f>
        <v>0</v>
      </c>
      <c r="N55" s="14" t="n">
        <f aca="false">N43-N50*13</f>
        <v>0</v>
      </c>
      <c r="O55" s="14" t="n">
        <f aca="false">O43-O50*13</f>
        <v>-0.866666666666667</v>
      </c>
      <c r="P55" s="14" t="n">
        <f aca="false">P43-P50*13</f>
        <v>-1</v>
      </c>
      <c r="Q55" s="14" t="n">
        <f aca="false">Q43-Q50*13</f>
        <v>0</v>
      </c>
      <c r="R55" s="14" t="n">
        <f aca="false">R43-R50*13</f>
        <v>0.866666666666667</v>
      </c>
      <c r="S55" s="14" t="n">
        <f aca="false">S43-S50*13</f>
        <v>1</v>
      </c>
      <c r="T55" s="14" t="n">
        <f aca="false">T43-T50*13</f>
        <v>440</v>
      </c>
    </row>
    <row r="56" customFormat="false" ht="12.8" hidden="false" customHeight="false" outlineLevel="0" collapsed="false">
      <c r="A56" s="3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customFormat="false" ht="12.8" hidden="false" customHeight="false" outlineLevel="0" collapsed="false">
      <c r="A57" s="3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customFormat="false" ht="15" hidden="false" customHeight="false" outlineLevel="0" collapsed="false">
      <c r="A58" s="13"/>
      <c r="B58" s="14" t="n">
        <v>1</v>
      </c>
      <c r="C58" s="14" t="n">
        <v>2</v>
      </c>
      <c r="D58" s="14" t="n">
        <v>3</v>
      </c>
      <c r="E58" s="14" t="n">
        <v>4</v>
      </c>
      <c r="F58" s="14" t="n">
        <v>5</v>
      </c>
      <c r="G58" s="14" t="n">
        <v>6</v>
      </c>
      <c r="H58" s="32" t="n">
        <v>7</v>
      </c>
      <c r="I58" s="14" t="n">
        <v>8</v>
      </c>
      <c r="J58" s="14" t="n">
        <v>9</v>
      </c>
      <c r="K58" s="14" t="n">
        <v>10</v>
      </c>
      <c r="L58" s="14" t="n">
        <v>11</v>
      </c>
      <c r="M58" s="14" t="n">
        <v>12</v>
      </c>
      <c r="N58" s="14" t="n">
        <v>13</v>
      </c>
      <c r="O58" s="14" t="n">
        <v>14</v>
      </c>
      <c r="P58" s="14" t="n">
        <v>15</v>
      </c>
      <c r="Q58" s="14" t="n">
        <v>16</v>
      </c>
      <c r="R58" s="14" t="n">
        <v>17</v>
      </c>
      <c r="S58" s="14" t="n">
        <v>18</v>
      </c>
      <c r="T58" s="14" t="n">
        <v>19</v>
      </c>
    </row>
    <row r="59" customFormat="false" ht="12.8" hidden="false" customHeight="false" outlineLevel="0" collapsed="false">
      <c r="A59" s="14" t="s">
        <v>23</v>
      </c>
      <c r="B59" s="14" t="n">
        <v>8</v>
      </c>
      <c r="C59" s="14" t="n">
        <v>14</v>
      </c>
      <c r="D59" s="14" t="n">
        <v>11</v>
      </c>
      <c r="E59" s="14" t="n">
        <v>6</v>
      </c>
      <c r="F59" s="14" t="n">
        <v>15</v>
      </c>
      <c r="G59" s="14" t="n">
        <v>13</v>
      </c>
      <c r="H59" s="32" t="n">
        <v>12</v>
      </c>
      <c r="I59" s="14" t="n">
        <v>12</v>
      </c>
      <c r="J59" s="14" t="n">
        <v>4</v>
      </c>
      <c r="K59" s="14" t="n">
        <v>0</v>
      </c>
      <c r="L59" s="14" t="n">
        <v>0</v>
      </c>
      <c r="M59" s="14" t="n">
        <v>0</v>
      </c>
      <c r="N59" s="14" t="n">
        <v>0</v>
      </c>
      <c r="O59" s="14" t="n">
        <v>0</v>
      </c>
      <c r="P59" s="14" t="n">
        <v>0</v>
      </c>
      <c r="Q59" s="14" t="s">
        <v>25</v>
      </c>
      <c r="R59" s="14" t="s">
        <v>25</v>
      </c>
      <c r="S59" s="14" t="s">
        <v>25</v>
      </c>
      <c r="T59" s="14" t="n">
        <v>0</v>
      </c>
    </row>
    <row r="60" customFormat="false" ht="12.8" hidden="false" customHeight="false" outlineLevel="0" collapsed="false">
      <c r="A60" s="15" t="s">
        <v>0</v>
      </c>
      <c r="B60" s="16" t="s">
        <v>26</v>
      </c>
      <c r="C60" s="16" t="s">
        <v>27</v>
      </c>
      <c r="D60" s="16" t="s">
        <v>28</v>
      </c>
      <c r="E60" s="16" t="s">
        <v>29</v>
      </c>
      <c r="F60" s="17" t="s">
        <v>30</v>
      </c>
      <c r="G60" s="16" t="s">
        <v>31</v>
      </c>
      <c r="H60" s="17" t="s">
        <v>32</v>
      </c>
      <c r="I60" s="16" t="s">
        <v>33</v>
      </c>
      <c r="J60" s="16" t="s">
        <v>34</v>
      </c>
      <c r="K60" s="16" t="s">
        <v>35</v>
      </c>
      <c r="L60" s="16" t="s">
        <v>36</v>
      </c>
      <c r="M60" s="16" t="s">
        <v>37</v>
      </c>
      <c r="N60" s="16" t="s">
        <v>38</v>
      </c>
      <c r="O60" s="16" t="s">
        <v>39</v>
      </c>
      <c r="P60" s="16" t="s">
        <v>40</v>
      </c>
      <c r="Q60" s="16" t="s">
        <v>41</v>
      </c>
      <c r="R60" s="16" t="s">
        <v>42</v>
      </c>
      <c r="S60" s="16" t="s">
        <v>43</v>
      </c>
      <c r="T60" s="18" t="s">
        <v>44</v>
      </c>
    </row>
    <row r="61" customFormat="false" ht="12.8" hidden="false" customHeight="false" outlineLevel="0" collapsed="false">
      <c r="A61" s="16" t="s">
        <v>31</v>
      </c>
      <c r="B61" s="14" t="n">
        <v>0.933333333333333</v>
      </c>
      <c r="C61" s="14" t="n">
        <v>0</v>
      </c>
      <c r="D61" s="14" t="n">
        <v>0.933333333333333</v>
      </c>
      <c r="E61" s="14" t="n">
        <v>1</v>
      </c>
      <c r="F61" s="14" t="n">
        <v>0</v>
      </c>
      <c r="G61" s="14" t="n">
        <v>1</v>
      </c>
      <c r="H61" s="32" t="n">
        <v>0</v>
      </c>
      <c r="I61" s="14" t="n">
        <v>-0.8</v>
      </c>
      <c r="J61" s="14" t="n">
        <v>0</v>
      </c>
      <c r="K61" s="14" t="n">
        <v>0.933333333333333</v>
      </c>
      <c r="L61" s="14" t="n">
        <v>1</v>
      </c>
      <c r="M61" s="14" t="n">
        <v>0</v>
      </c>
      <c r="N61" s="14" t="n">
        <v>0</v>
      </c>
      <c r="O61" s="14" t="n">
        <v>0.0666666666666667</v>
      </c>
      <c r="P61" s="14" t="n">
        <v>0</v>
      </c>
      <c r="Q61" s="14" t="n">
        <v>0</v>
      </c>
      <c r="R61" s="14" t="n">
        <v>-0.0666666666666667</v>
      </c>
      <c r="S61" s="14" t="n">
        <v>0</v>
      </c>
      <c r="T61" s="14" t="n">
        <v>220</v>
      </c>
    </row>
    <row r="62" customFormat="false" ht="12.8" hidden="false" customHeight="false" outlineLevel="0" collapsed="false">
      <c r="A62" s="19" t="s">
        <v>30</v>
      </c>
      <c r="B62" s="14" t="n">
        <v>-0.933333333333333</v>
      </c>
      <c r="C62" s="14" t="n">
        <v>0</v>
      </c>
      <c r="D62" s="14" t="n">
        <v>-0.933333333333333</v>
      </c>
      <c r="E62" s="14" t="n">
        <v>0</v>
      </c>
      <c r="F62" s="14" t="n">
        <v>1</v>
      </c>
      <c r="G62" s="14" t="n">
        <v>0</v>
      </c>
      <c r="H62" s="32" t="n">
        <v>0</v>
      </c>
      <c r="I62" s="14" t="n">
        <v>0.8</v>
      </c>
      <c r="J62" s="14" t="n">
        <v>0</v>
      </c>
      <c r="K62" s="14" t="n">
        <v>-0.933333333333333</v>
      </c>
      <c r="L62" s="14" t="n">
        <v>0</v>
      </c>
      <c r="M62" s="14" t="n">
        <v>0</v>
      </c>
      <c r="N62" s="14" t="n">
        <v>0</v>
      </c>
      <c r="O62" s="14" t="n">
        <v>-0.0666666666666667</v>
      </c>
      <c r="P62" s="14" t="n">
        <v>0</v>
      </c>
      <c r="Q62" s="14" t="n">
        <v>0</v>
      </c>
      <c r="R62" s="14" t="n">
        <v>0.0666666666666667</v>
      </c>
      <c r="S62" s="14" t="n">
        <v>0</v>
      </c>
      <c r="T62" s="14" t="n">
        <v>80</v>
      </c>
    </row>
    <row r="63" customFormat="false" ht="12.8" hidden="false" customHeight="false" outlineLevel="0" collapsed="false">
      <c r="A63" s="20" t="s">
        <v>37</v>
      </c>
      <c r="B63" s="14" t="n">
        <f aca="false">B52-B64</f>
        <v>-0.666666666666667</v>
      </c>
      <c r="C63" s="14" t="n">
        <f aca="false">C52-C64</f>
        <v>0</v>
      </c>
      <c r="D63" s="14" t="n">
        <f aca="false">D52-D64</f>
        <v>0</v>
      </c>
      <c r="E63" s="14" t="n">
        <f aca="false">E52-E64</f>
        <v>-0.5</v>
      </c>
      <c r="F63" s="14" t="n">
        <f aca="false">F52-F64</f>
        <v>0</v>
      </c>
      <c r="G63" s="14" t="n">
        <f aca="false">G52-G64</f>
        <v>0</v>
      </c>
      <c r="H63" s="32" t="n">
        <f aca="false">H52-H64</f>
        <v>0</v>
      </c>
      <c r="I63" s="14" t="n">
        <f aca="false">I52-I64</f>
        <v>1</v>
      </c>
      <c r="J63" s="14" t="n">
        <f aca="false">J52-J64</f>
        <v>1</v>
      </c>
      <c r="K63" s="14" t="n">
        <f aca="false">K52-K64</f>
        <v>0</v>
      </c>
      <c r="L63" s="14" t="n">
        <f aca="false">L52-L64</f>
        <v>0</v>
      </c>
      <c r="M63" s="14" t="n">
        <f aca="false">M52-M64</f>
        <v>1</v>
      </c>
      <c r="N63" s="14" t="n">
        <f aca="false">N52-N64</f>
        <v>0.0833333333333333</v>
      </c>
      <c r="O63" s="14" t="n">
        <f aca="false">O52-O64</f>
        <v>0</v>
      </c>
      <c r="P63" s="14" t="n">
        <f aca="false">P52-P64</f>
        <v>0</v>
      </c>
      <c r="Q63" s="14" t="n">
        <f aca="false">Q52-Q64</f>
        <v>-0.0833333333333333</v>
      </c>
      <c r="R63" s="14" t="n">
        <f aca="false">R52-R64</f>
        <v>0</v>
      </c>
      <c r="S63" s="14" t="n">
        <f aca="false">S52-S64</f>
        <v>0</v>
      </c>
      <c r="T63" s="14" t="n">
        <f aca="false">T52-T64</f>
        <v>50</v>
      </c>
    </row>
    <row r="64" customFormat="false" ht="12.8" hidden="false" customHeight="false" outlineLevel="0" collapsed="false">
      <c r="A64" s="19" t="s">
        <v>32</v>
      </c>
      <c r="B64" s="32" t="n">
        <f aca="false">B53/$H$53</f>
        <v>0.666666666666667</v>
      </c>
      <c r="C64" s="32" t="n">
        <f aca="false">C53/$H$53</f>
        <v>0</v>
      </c>
      <c r="D64" s="32" t="n">
        <f aca="false">D53/$H$53</f>
        <v>0</v>
      </c>
      <c r="E64" s="32" t="n">
        <f aca="false">E53/$H$53</f>
        <v>0.5</v>
      </c>
      <c r="F64" s="32" t="n">
        <f aca="false">F53/$H$53</f>
        <v>0</v>
      </c>
      <c r="G64" s="32" t="n">
        <f aca="false">G53/$H$53</f>
        <v>0</v>
      </c>
      <c r="H64" s="32" t="n">
        <f aca="false">H53/$H$53</f>
        <v>1</v>
      </c>
      <c r="I64" s="32" t="n">
        <f aca="false">I53/$H$53</f>
        <v>0</v>
      </c>
      <c r="J64" s="32" t="n">
        <f aca="false">J53/$H$53</f>
        <v>0</v>
      </c>
      <c r="K64" s="32" t="n">
        <f aca="false">K53/$H$53</f>
        <v>0</v>
      </c>
      <c r="L64" s="32" t="n">
        <f aca="false">L53/$H$53</f>
        <v>0</v>
      </c>
      <c r="M64" s="32" t="n">
        <f aca="false">M53/$H$53</f>
        <v>0</v>
      </c>
      <c r="N64" s="32" t="n">
        <f aca="false">N53/$H$53</f>
        <v>-0.0833333333333333</v>
      </c>
      <c r="O64" s="32" t="n">
        <f aca="false">O53/$H$53</f>
        <v>0</v>
      </c>
      <c r="P64" s="32" t="n">
        <f aca="false">P53/$H$53</f>
        <v>0</v>
      </c>
      <c r="Q64" s="32" t="n">
        <f aca="false">Q53/$H$53</f>
        <v>0.0833333333333333</v>
      </c>
      <c r="R64" s="32" t="n">
        <f aca="false">R53/$H$53</f>
        <v>0</v>
      </c>
      <c r="S64" s="32" t="n">
        <f aca="false">S53/$H$53</f>
        <v>0</v>
      </c>
      <c r="T64" s="32" t="n">
        <f aca="false">T53/$H$53</f>
        <v>250</v>
      </c>
    </row>
    <row r="65" customFormat="false" ht="12.8" hidden="false" customHeight="false" outlineLevel="0" collapsed="false">
      <c r="A65" s="20" t="s">
        <v>27</v>
      </c>
      <c r="B65" s="34" t="n">
        <v>1</v>
      </c>
      <c r="C65" s="34" t="n">
        <v>1</v>
      </c>
      <c r="D65" s="34" t="n">
        <v>1</v>
      </c>
      <c r="E65" s="34" t="n">
        <v>0</v>
      </c>
      <c r="F65" s="34" t="n">
        <v>0</v>
      </c>
      <c r="G65" s="34" t="n">
        <v>0</v>
      </c>
      <c r="H65" s="35" t="n">
        <v>0</v>
      </c>
      <c r="I65" s="34" t="n">
        <v>0</v>
      </c>
      <c r="J65" s="34" t="n">
        <v>0</v>
      </c>
      <c r="K65" s="34" t="n">
        <v>1</v>
      </c>
      <c r="L65" s="34" t="n">
        <v>0</v>
      </c>
      <c r="M65" s="34" t="n">
        <v>0</v>
      </c>
      <c r="N65" s="34" t="n">
        <v>0</v>
      </c>
      <c r="O65" s="34" t="n">
        <v>0</v>
      </c>
      <c r="P65" s="34" t="n">
        <v>0</v>
      </c>
      <c r="Q65" s="34" t="n">
        <v>0</v>
      </c>
      <c r="R65" s="34" t="n">
        <v>0</v>
      </c>
      <c r="S65" s="34" t="n">
        <v>0</v>
      </c>
      <c r="T65" s="34" t="n">
        <v>300</v>
      </c>
    </row>
    <row r="66" customFormat="false" ht="12.8" hidden="false" customHeight="false" outlineLevel="0" collapsed="false">
      <c r="A66" s="36" t="s">
        <v>43</v>
      </c>
      <c r="B66" s="14" t="n">
        <v>-12.1333333333333</v>
      </c>
      <c r="C66" s="14" t="n">
        <v>0</v>
      </c>
      <c r="D66" s="14" t="n">
        <v>-1.13333333333333</v>
      </c>
      <c r="E66" s="14" t="n">
        <v>-13</v>
      </c>
      <c r="F66" s="14" t="n">
        <v>0</v>
      </c>
      <c r="G66" s="14" t="n">
        <v>0</v>
      </c>
      <c r="H66" s="32" t="n">
        <v>0</v>
      </c>
      <c r="I66" s="14" t="n">
        <v>10.4</v>
      </c>
      <c r="J66" s="14" t="n">
        <v>4</v>
      </c>
      <c r="K66" s="14" t="n">
        <v>-12.1333333333333</v>
      </c>
      <c r="L66" s="14" t="n">
        <v>-13</v>
      </c>
      <c r="M66" s="14" t="n">
        <v>0</v>
      </c>
      <c r="N66" s="14" t="n">
        <v>0</v>
      </c>
      <c r="O66" s="14" t="n">
        <v>-0.866666666666667</v>
      </c>
      <c r="P66" s="14" t="n">
        <v>-1</v>
      </c>
      <c r="Q66" s="14" t="n">
        <v>0</v>
      </c>
      <c r="R66" s="14" t="n">
        <v>0.866666666666667</v>
      </c>
      <c r="S66" s="14" t="n">
        <v>1</v>
      </c>
      <c r="T66" s="14" t="n">
        <v>440</v>
      </c>
    </row>
    <row r="67" customFormat="false" ht="12.8" hidden="false" customHeight="false" outlineLevel="0" collapsed="false">
      <c r="A67" s="3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customFormat="false" ht="12.8" hidden="false" customHeight="false" outlineLevel="0" collapsed="false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customFormat="false" ht="15" hidden="false" customHeight="false" outlineLevel="0" collapsed="false">
      <c r="A69" s="13"/>
      <c r="B69" s="14" t="n">
        <v>1</v>
      </c>
      <c r="C69" s="14" t="n">
        <v>2</v>
      </c>
      <c r="D69" s="14" t="n">
        <v>3</v>
      </c>
      <c r="E69" s="14" t="n">
        <v>4</v>
      </c>
      <c r="F69" s="14" t="n">
        <v>5</v>
      </c>
      <c r="G69" s="14" t="n">
        <v>6</v>
      </c>
      <c r="H69" s="14" t="n">
        <v>7</v>
      </c>
      <c r="I69" s="32" t="n">
        <v>8</v>
      </c>
      <c r="J69" s="14" t="n">
        <v>9</v>
      </c>
      <c r="K69" s="14" t="n">
        <v>10</v>
      </c>
      <c r="L69" s="14" t="n">
        <v>11</v>
      </c>
      <c r="M69" s="14" t="n">
        <v>12</v>
      </c>
      <c r="N69" s="14" t="n">
        <v>13</v>
      </c>
      <c r="O69" s="14" t="n">
        <v>14</v>
      </c>
      <c r="P69" s="14" t="n">
        <v>15</v>
      </c>
      <c r="Q69" s="14" t="n">
        <v>16</v>
      </c>
      <c r="R69" s="14" t="n">
        <v>17</v>
      </c>
      <c r="S69" s="14" t="n">
        <v>18</v>
      </c>
      <c r="T69" s="14" t="n">
        <v>19</v>
      </c>
    </row>
    <row r="70" customFormat="false" ht="12.8" hidden="false" customHeight="false" outlineLevel="0" collapsed="false">
      <c r="A70" s="14" t="s">
        <v>23</v>
      </c>
      <c r="B70" s="14" t="n">
        <v>8</v>
      </c>
      <c r="C70" s="14" t="n">
        <v>14</v>
      </c>
      <c r="D70" s="14" t="n">
        <v>11</v>
      </c>
      <c r="E70" s="14" t="n">
        <v>6</v>
      </c>
      <c r="F70" s="14" t="n">
        <v>15</v>
      </c>
      <c r="G70" s="14" t="n">
        <v>13</v>
      </c>
      <c r="H70" s="14" t="n">
        <v>12</v>
      </c>
      <c r="I70" s="32" t="n">
        <v>12</v>
      </c>
      <c r="J70" s="14" t="n">
        <v>4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s">
        <v>25</v>
      </c>
      <c r="R70" s="14" t="s">
        <v>25</v>
      </c>
      <c r="S70" s="14" t="s">
        <v>25</v>
      </c>
      <c r="T70" s="14" t="n">
        <v>0</v>
      </c>
    </row>
    <row r="71" customFormat="false" ht="12.8" hidden="false" customHeight="false" outlineLevel="0" collapsed="false">
      <c r="A71" s="15" t="s">
        <v>0</v>
      </c>
      <c r="B71" s="38" t="s">
        <v>26</v>
      </c>
      <c r="C71" s="38" t="s">
        <v>27</v>
      </c>
      <c r="D71" s="38" t="s">
        <v>28</v>
      </c>
      <c r="E71" s="38" t="s">
        <v>29</v>
      </c>
      <c r="F71" s="38" t="s">
        <v>30</v>
      </c>
      <c r="G71" s="38" t="s">
        <v>31</v>
      </c>
      <c r="H71" s="38" t="s">
        <v>32</v>
      </c>
      <c r="I71" s="17" t="s">
        <v>33</v>
      </c>
      <c r="J71" s="38" t="s">
        <v>34</v>
      </c>
      <c r="K71" s="38" t="s">
        <v>35</v>
      </c>
      <c r="L71" s="38" t="s">
        <v>36</v>
      </c>
      <c r="M71" s="38" t="s">
        <v>37</v>
      </c>
      <c r="N71" s="38" t="s">
        <v>38</v>
      </c>
      <c r="O71" s="38" t="s">
        <v>39</v>
      </c>
      <c r="P71" s="38" t="s">
        <v>40</v>
      </c>
      <c r="Q71" s="38" t="s">
        <v>41</v>
      </c>
      <c r="R71" s="38" t="s">
        <v>42</v>
      </c>
      <c r="S71" s="38" t="s">
        <v>43</v>
      </c>
      <c r="T71" s="36" t="s">
        <v>44</v>
      </c>
    </row>
    <row r="72" customFormat="false" ht="12.8" hidden="false" customHeight="false" outlineLevel="0" collapsed="false">
      <c r="A72" s="38" t="s">
        <v>31</v>
      </c>
      <c r="B72" s="14" t="n">
        <f aca="false">B61+B77*0.8</f>
        <v>0</v>
      </c>
      <c r="C72" s="14" t="n">
        <f aca="false">C61+C77*0.8</f>
        <v>0</v>
      </c>
      <c r="D72" s="14" t="n">
        <f aca="false">D61+D77*0.8</f>
        <v>0.846153846153846</v>
      </c>
      <c r="E72" s="14" t="n">
        <f aca="false">E61+E77*0.8</f>
        <v>0</v>
      </c>
      <c r="F72" s="14" t="n">
        <f aca="false">F61+F77*0.8</f>
        <v>0</v>
      </c>
      <c r="G72" s="14" t="n">
        <f aca="false">G61+G77*0.8</f>
        <v>1</v>
      </c>
      <c r="H72" s="14" t="n">
        <f aca="false">H61+H77*0.8</f>
        <v>0</v>
      </c>
      <c r="I72" s="32" t="n">
        <f aca="false">I61+I77*0.8</f>
        <v>0</v>
      </c>
      <c r="J72" s="14" t="n">
        <f aca="false">J61+J77*0.8</f>
        <v>0.307692307692308</v>
      </c>
      <c r="K72" s="14" t="n">
        <f aca="false">K61+K77*0.8</f>
        <v>0</v>
      </c>
      <c r="L72" s="14" t="n">
        <f aca="false">L61+L77*0.8</f>
        <v>0</v>
      </c>
      <c r="M72" s="14" t="n">
        <f aca="false">M61+M77*0.8</f>
        <v>0</v>
      </c>
      <c r="N72" s="14" t="n">
        <f aca="false">N61+N77*0.8</f>
        <v>0</v>
      </c>
      <c r="O72" s="14" t="n">
        <f aca="false">O61+O77*0.8</f>
        <v>0</v>
      </c>
      <c r="P72" s="14" t="n">
        <f aca="false">P61+P77*0.8</f>
        <v>-0.0769230769230769</v>
      </c>
      <c r="Q72" s="14" t="n">
        <f aca="false">Q61+Q77*0.8</f>
        <v>0</v>
      </c>
      <c r="R72" s="14" t="n">
        <f aca="false">R61+R77*0.8</f>
        <v>0</v>
      </c>
      <c r="S72" s="14" t="n">
        <f aca="false">S61+S77*0.8</f>
        <v>0.0769230769230769</v>
      </c>
      <c r="T72" s="14" t="n">
        <f aca="false">T61+T77*0.8</f>
        <v>253.846153846154</v>
      </c>
    </row>
    <row r="73" customFormat="false" ht="12.8" hidden="false" customHeight="false" outlineLevel="0" collapsed="false">
      <c r="A73" s="39" t="s">
        <v>30</v>
      </c>
      <c r="B73" s="14" t="n">
        <f aca="false">B62-B77*0.8</f>
        <v>0</v>
      </c>
      <c r="C73" s="14" t="n">
        <f aca="false">C62-C77*0.8</f>
        <v>0</v>
      </c>
      <c r="D73" s="14" t="n">
        <f aca="false">D62-D77*0.8</f>
        <v>-0.846153846153846</v>
      </c>
      <c r="E73" s="14" t="n">
        <f aca="false">E62-E77*0.8</f>
        <v>1</v>
      </c>
      <c r="F73" s="14" t="n">
        <f aca="false">F62-F77*0.8</f>
        <v>1</v>
      </c>
      <c r="G73" s="14" t="n">
        <f aca="false">G62-G77*0.8</f>
        <v>0</v>
      </c>
      <c r="H73" s="14" t="n">
        <f aca="false">H62-H77*0.8</f>
        <v>0</v>
      </c>
      <c r="I73" s="32" t="n">
        <f aca="false">I62-I77*0.8</f>
        <v>0</v>
      </c>
      <c r="J73" s="14" t="n">
        <f aca="false">J62-J77*0.8</f>
        <v>-0.307692307692308</v>
      </c>
      <c r="K73" s="14" t="n">
        <f aca="false">K62-K77*0.8</f>
        <v>0</v>
      </c>
      <c r="L73" s="14" t="n">
        <f aca="false">L62-L77*0.8</f>
        <v>1</v>
      </c>
      <c r="M73" s="14" t="n">
        <f aca="false">M62-M77*0.8</f>
        <v>0</v>
      </c>
      <c r="N73" s="14" t="n">
        <f aca="false">N62-N77*0.8</f>
        <v>0</v>
      </c>
      <c r="O73" s="14" t="n">
        <f aca="false">O62-O77*0.8</f>
        <v>0</v>
      </c>
      <c r="P73" s="14" t="n">
        <f aca="false">P62-P77*0.8</f>
        <v>0.0769230769230769</v>
      </c>
      <c r="Q73" s="14" t="n">
        <f aca="false">Q62-Q77*0.8</f>
        <v>0</v>
      </c>
      <c r="R73" s="14" t="n">
        <f aca="false">R62-R77*0.8</f>
        <v>0</v>
      </c>
      <c r="S73" s="14" t="n">
        <f aca="false">S62-S77*0.8</f>
        <v>-0.0769230769230769</v>
      </c>
      <c r="T73" s="14" t="n">
        <f aca="false">T62-T77*0.8</f>
        <v>46.1538461538461</v>
      </c>
    </row>
    <row r="74" customFormat="false" ht="12.8" hidden="false" customHeight="false" outlineLevel="0" collapsed="false">
      <c r="A74" s="39" t="s">
        <v>37</v>
      </c>
      <c r="B74" s="14" t="n">
        <f aca="false">B63-B77</f>
        <v>0.5</v>
      </c>
      <c r="C74" s="14" t="n">
        <f aca="false">C63-C77</f>
        <v>0</v>
      </c>
      <c r="D74" s="14" t="n">
        <f aca="false">D63-D77</f>
        <v>0.108974358974359</v>
      </c>
      <c r="E74" s="14" t="n">
        <f aca="false">E63-E77</f>
        <v>0.75</v>
      </c>
      <c r="F74" s="14" t="n">
        <f aca="false">F63-F77</f>
        <v>0</v>
      </c>
      <c r="G74" s="14" t="n">
        <f aca="false">G63-G77</f>
        <v>0</v>
      </c>
      <c r="H74" s="14" t="n">
        <f aca="false">H63-H77</f>
        <v>0</v>
      </c>
      <c r="I74" s="32" t="n">
        <f aca="false">I63-I77</f>
        <v>0</v>
      </c>
      <c r="J74" s="14" t="n">
        <f aca="false">J63-J77</f>
        <v>0.615384615384615</v>
      </c>
      <c r="K74" s="14" t="n">
        <f aca="false">K63-K77</f>
        <v>1.16666666666667</v>
      </c>
      <c r="L74" s="14" t="n">
        <f aca="false">L63-L77</f>
        <v>1.25</v>
      </c>
      <c r="M74" s="14" t="n">
        <f aca="false">M63-M77</f>
        <v>1</v>
      </c>
      <c r="N74" s="14" t="n">
        <f aca="false">N63-N77</f>
        <v>0.0833333333333333</v>
      </c>
      <c r="O74" s="14" t="n">
        <f aca="false">O63-O77</f>
        <v>0.0833333333333333</v>
      </c>
      <c r="P74" s="14" t="n">
        <f aca="false">P63-P77</f>
        <v>0.0961538461538462</v>
      </c>
      <c r="Q74" s="14" t="n">
        <f aca="false">Q63-Q77</f>
        <v>-0.0833333333333333</v>
      </c>
      <c r="R74" s="14" t="n">
        <f aca="false">R63-R77</f>
        <v>-0.0833333333333333</v>
      </c>
      <c r="S74" s="14" t="n">
        <f aca="false">S63-S77</f>
        <v>-0.0961538461538462</v>
      </c>
      <c r="T74" s="14" t="n">
        <f aca="false">T63-T77</f>
        <v>7.69230769230769</v>
      </c>
    </row>
    <row r="75" customFormat="false" ht="12.8" hidden="false" customHeight="false" outlineLevel="0" collapsed="false">
      <c r="A75" s="39" t="s">
        <v>32</v>
      </c>
      <c r="B75" s="14" t="n">
        <v>0.666666666666667</v>
      </c>
      <c r="C75" s="14" t="n">
        <v>0</v>
      </c>
      <c r="D75" s="14" t="n">
        <v>0</v>
      </c>
      <c r="E75" s="14" t="n">
        <v>0.5</v>
      </c>
      <c r="F75" s="14" t="n">
        <v>0</v>
      </c>
      <c r="G75" s="14" t="n">
        <v>0</v>
      </c>
      <c r="H75" s="14" t="n">
        <v>1</v>
      </c>
      <c r="I75" s="32" t="n">
        <v>0</v>
      </c>
      <c r="J75" s="14" t="n">
        <v>0</v>
      </c>
      <c r="K75" s="14" t="n">
        <v>0</v>
      </c>
      <c r="L75" s="14" t="n">
        <v>0</v>
      </c>
      <c r="M75" s="14" t="n">
        <v>0</v>
      </c>
      <c r="N75" s="14" t="n">
        <v>-0.0833333333333333</v>
      </c>
      <c r="O75" s="14" t="n">
        <v>0</v>
      </c>
      <c r="P75" s="14" t="n">
        <v>0</v>
      </c>
      <c r="Q75" s="14" t="n">
        <v>0.0833333333333333</v>
      </c>
      <c r="R75" s="14" t="n">
        <v>0</v>
      </c>
      <c r="S75" s="14" t="n">
        <v>0</v>
      </c>
      <c r="T75" s="14" t="n">
        <v>250</v>
      </c>
    </row>
    <row r="76" customFormat="false" ht="12.8" hidden="false" customHeight="false" outlineLevel="0" collapsed="false">
      <c r="A76" s="39" t="s">
        <v>27</v>
      </c>
      <c r="B76" s="34" t="n">
        <v>1</v>
      </c>
      <c r="C76" s="34" t="n">
        <v>1</v>
      </c>
      <c r="D76" s="34" t="n">
        <v>1</v>
      </c>
      <c r="E76" s="34" t="n">
        <v>0</v>
      </c>
      <c r="F76" s="34" t="n">
        <v>0</v>
      </c>
      <c r="G76" s="34" t="n">
        <v>0</v>
      </c>
      <c r="H76" s="34" t="n">
        <v>0</v>
      </c>
      <c r="I76" s="35" t="n">
        <v>0</v>
      </c>
      <c r="J76" s="34" t="n">
        <v>0</v>
      </c>
      <c r="K76" s="34" t="n">
        <v>1</v>
      </c>
      <c r="L76" s="34" t="n">
        <v>0</v>
      </c>
      <c r="M76" s="34" t="n">
        <v>0</v>
      </c>
      <c r="N76" s="34" t="n">
        <v>0</v>
      </c>
      <c r="O76" s="34" t="n">
        <v>0</v>
      </c>
      <c r="P76" s="34" t="n">
        <v>0</v>
      </c>
      <c r="Q76" s="34" t="n">
        <v>0</v>
      </c>
      <c r="R76" s="34" t="n">
        <v>0</v>
      </c>
      <c r="S76" s="34" t="n">
        <v>0</v>
      </c>
      <c r="T76" s="34" t="n">
        <v>300</v>
      </c>
    </row>
    <row r="77" customFormat="false" ht="12.8" hidden="false" customHeight="false" outlineLevel="0" collapsed="false">
      <c r="A77" s="40" t="s">
        <v>43</v>
      </c>
      <c r="B77" s="32" t="n">
        <f aca="false">B66/$I$66</f>
        <v>-1.16666666666667</v>
      </c>
      <c r="C77" s="32" t="n">
        <f aca="false">C66/$I$66</f>
        <v>0</v>
      </c>
      <c r="D77" s="32" t="n">
        <f aca="false">D66/$I$66</f>
        <v>-0.108974358974359</v>
      </c>
      <c r="E77" s="32" t="n">
        <f aca="false">E66/$I$66</f>
        <v>-1.25</v>
      </c>
      <c r="F77" s="32" t="n">
        <f aca="false">F66/$I$66</f>
        <v>0</v>
      </c>
      <c r="G77" s="32" t="n">
        <f aca="false">G66/$I$66</f>
        <v>0</v>
      </c>
      <c r="H77" s="32" t="n">
        <f aca="false">H66/$I$66</f>
        <v>0</v>
      </c>
      <c r="I77" s="32" t="n">
        <f aca="false">I66/$I$66</f>
        <v>1</v>
      </c>
      <c r="J77" s="32" t="n">
        <f aca="false">J66/$I$66</f>
        <v>0.384615384615385</v>
      </c>
      <c r="K77" s="32" t="n">
        <f aca="false">K66/$I$66</f>
        <v>-1.16666666666667</v>
      </c>
      <c r="L77" s="32" t="n">
        <f aca="false">L66/$I$66</f>
        <v>-1.25</v>
      </c>
      <c r="M77" s="32" t="n">
        <f aca="false">M66/$I$66</f>
        <v>0</v>
      </c>
      <c r="N77" s="32" t="n">
        <f aca="false">N66/$I$66</f>
        <v>0</v>
      </c>
      <c r="O77" s="32" t="n">
        <f aca="false">O66/$I$66</f>
        <v>-0.0833333333333333</v>
      </c>
      <c r="P77" s="32" t="n">
        <f aca="false">P66/$I$66</f>
        <v>-0.0961538461538462</v>
      </c>
      <c r="Q77" s="32" t="n">
        <f aca="false">Q66/$I$66</f>
        <v>0</v>
      </c>
      <c r="R77" s="32" t="n">
        <f aca="false">R66/$I$66</f>
        <v>0.0833333333333333</v>
      </c>
      <c r="S77" s="32" t="n">
        <f aca="false">S66/$I$66</f>
        <v>0.0961538461538462</v>
      </c>
      <c r="T77" s="32" t="n">
        <f aca="false">T66/$I$66</f>
        <v>42.3076923076923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2025-02-05T22:01:53Z</dcterms:created>
  <dc:creator/>
  <dc:description/>
  <dc:language>ru-RU</dc:language>
  <cp:lastModifiedBy/>
  <dcterms:modified xsi:type="dcterms:W3CDTF">2025-02-16T22:41:20Z</dcterms:modified>
  <cp:revision>12</cp:revision>
  <dc:subject/>
  <dc:title/>
</cp:coreProperties>
</file>