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tatistical-Performance-Measures\"/>
    </mc:Choice>
  </mc:AlternateContent>
  <xr:revisionPtr revIDLastSave="0" documentId="13_ncr:1_{584C0108-D1D6-4143-AD43-713C39B972A5}" xr6:coauthVersionLast="45" xr6:coauthVersionMax="45" xr10:uidLastSave="{00000000-0000-0000-0000-000000000000}"/>
  <bookViews>
    <workbookView xWindow="-120" yWindow="-120" windowWidth="29040" windowHeight="15840" xr2:uid="{BACC49F1-F6E1-4221-8E20-082645E6C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N2" i="1"/>
  <c r="M2" i="1"/>
  <c r="J2" i="1"/>
  <c r="I2" i="1"/>
  <c r="H2" i="1" l="1"/>
  <c r="O2" i="1" s="1"/>
  <c r="Q2" i="1"/>
  <c r="G2" i="1"/>
  <c r="K2" i="1" s="1"/>
</calcChain>
</file>

<file path=xl/sharedStrings.xml><?xml version="1.0" encoding="utf-8"?>
<sst xmlns="http://schemas.openxmlformats.org/spreadsheetml/2006/main" count="15" uniqueCount="14">
  <si>
    <t>Date Time</t>
  </si>
  <si>
    <t>Observed Outflow (GPM)</t>
  </si>
  <si>
    <t xml:space="preserve">Simulated Outflow (GPM)           </t>
  </si>
  <si>
    <t>NSE</t>
  </si>
  <si>
    <t>Mean OO</t>
  </si>
  <si>
    <t>PBIAS</t>
  </si>
  <si>
    <t>RSR</t>
  </si>
  <si>
    <t>Mean SO</t>
  </si>
  <si>
    <t>d</t>
  </si>
  <si>
    <t>r</t>
  </si>
  <si>
    <t>R2</t>
  </si>
  <si>
    <t>RMSE</t>
  </si>
  <si>
    <t>re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</si>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</sst>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00"/>
    <numFmt numFmtId="166" formatCode="0.000000"/>
    <numFmt numFmtId="16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51B0-648D-4945-966C-477915E8CF14}">
  <dimension ref="A1:Q5"/>
  <sheetViews>
    <sheetView tabSelected="1" workbookViewId="0">
      <selection activeCell="L3" sqref="L3"/>
    </sheetView>
  </sheetViews>
  <sheetFormatPr defaultRowHeight="15" x14ac:dyDescent="0.25"/>
  <cols>
    <col min="9" max="9" width="22.7109375" bestFit="1" customWidth="1"/>
    <col min="10" max="10" width="12" bestFit="1" customWidth="1"/>
    <col min="11" max="11" width="22.7109375" bestFit="1" customWidth="1"/>
  </cols>
  <sheetData>
    <row r="1" spans="1:17" ht="60" x14ac:dyDescent="0.25">
      <c r="A1" s="1" t="s">
        <v>0</v>
      </c>
      <c r="B1" s="2" t="s">
        <v>1</v>
      </c>
      <c r="C1" s="3"/>
      <c r="D1" s="1" t="s">
        <v>0</v>
      </c>
      <c r="E1" s="3" t="s">
        <v>2</v>
      </c>
      <c r="G1" t="s">
        <v>4</v>
      </c>
      <c r="H1" t="s">
        <v>7</v>
      </c>
      <c r="I1" t="s">
        <v>9</v>
      </c>
      <c r="J1" t="s">
        <v>10</v>
      </c>
      <c r="K1" t="s">
        <v>3</v>
      </c>
      <c r="L1" t="s">
        <v>8</v>
      </c>
      <c r="M1" t="s">
        <v>11</v>
      </c>
      <c r="N1" t="s">
        <v>13</v>
      </c>
      <c r="O1" t="s">
        <v>6</v>
      </c>
      <c r="P1" t="s">
        <v>12</v>
      </c>
      <c r="Q1" t="s">
        <v>5</v>
      </c>
    </row>
    <row r="2" spans="1:17" x14ac:dyDescent="0.25">
      <c r="A2" s="4">
        <v>40728.573611111111</v>
      </c>
      <c r="B2" s="5">
        <v>3.3072199022021152E-2</v>
      </c>
      <c r="D2" s="4">
        <v>40728.573614062501</v>
      </c>
      <c r="E2">
        <v>0.4</v>
      </c>
      <c r="G2">
        <f>SUM(B2:B4)/3</f>
        <v>3.0162002550696804E-2</v>
      </c>
      <c r="H2">
        <f>SUM(E2:E4)/3</f>
        <v>0.76000000000000012</v>
      </c>
      <c r="I2">
        <f>((B2-G2)*(E2-H2)+(B3-G2)*(E3-H2)+(B4-G2)*(E4-H2))/(SQRT((B2-G2)^2+(B3-G2)^2+(B4-G2)^2)*SQRT((E2-H2)^2+(E3-H2)^2+(E4-H2)^2))</f>
        <v>1.1949640252593674E-16</v>
      </c>
      <c r="J2">
        <f>I2^2</f>
        <v>1.42793902166407E-32</v>
      </c>
      <c r="K2" s="6">
        <f>1-(((B2-E2)^2+(B3-E3)^2+(B4-E4)^2)/((B2-G2)^2+(B3-G2)^2+(B4-G2)^2))</f>
        <v>-36547.744931168403</v>
      </c>
      <c r="L2">
        <f>1-(((B2-E2)^2+(B3-E3)^2+(B4-E4)^2)/((ABS(E2-G2)+ABS(B2-G2))^2+(ABS(E3-G2)+ABS(B3-G2))^2+(ABS(E4-G2)+ABS(B4-G2))^2))</f>
        <v>9.065988499471378E-3</v>
      </c>
      <c r="M2">
        <f>SQRT((1/3)*((B2-E2)^2+(B3-E3)^2+(B4-E4)^2))</f>
        <v>0.78681665018466185</v>
      </c>
      <c r="N2">
        <f>(1/3)*(ABS(B2-E2)+ABS(B3-E3)+ABS(B4-E4))</f>
        <v>0.72983799744930322</v>
      </c>
      <c r="O2">
        <f>(SQRT(((B2-E2)^2+(B3-E3)^2+(B4-E4)^2)))/SQRT((B2-H2)^2+(B3-H2)^2+(B4-H2)^2)</f>
        <v>1.0780531337158692</v>
      </c>
      <c r="Q2">
        <f>(((B2-E2)+(B3-E3)+(B4-E4))/SUM(B2:B4))*100</f>
        <v>-2419.7265954824425</v>
      </c>
    </row>
    <row r="3" spans="1:17" x14ac:dyDescent="0.25">
      <c r="A3" s="4">
        <v>40728.574999999997</v>
      </c>
      <c r="B3" s="5">
        <v>2.4341609608048109E-2</v>
      </c>
      <c r="D3" s="4">
        <v>40728.57500300926</v>
      </c>
      <c r="E3">
        <v>0.76</v>
      </c>
    </row>
    <row r="4" spans="1:17" x14ac:dyDescent="0.25">
      <c r="A4" s="4">
        <v>40728.576388888891</v>
      </c>
      <c r="B4" s="5">
        <v>3.3072199022021152E-2</v>
      </c>
      <c r="D4" s="4">
        <v>40728.57639195602</v>
      </c>
      <c r="E4">
        <v>1.1200000000000001</v>
      </c>
    </row>
    <row r="5" spans="1:17" x14ac:dyDescent="0.25">
      <c r="A5" s="4"/>
      <c r="B5" s="5"/>
      <c r="D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Faryn Dumont</dc:creator>
  <cp:lastModifiedBy>Faryn Dumont</cp:lastModifiedBy>
  <dcterms:created xsi:type="dcterms:W3CDTF">2020-08-24T18:13:03Z</dcterms:created>
  <dcterms:modified xsi:type="dcterms:W3CDTF">2020-08-27T15:22:38Z</dcterms:modified>
</cp:coreProperties>
</file>