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loopTloop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<sst xmlns="http://schemas.openxmlformats.org/spreadsheetml/2006/main" count="823" uniqueCount="552">
  <si>
    <r>
      <rPr>
        <b val="true"/>
        <sz val="12"/>
        <color rgb="FF000000"/>
        <rFont val="Arial"/>
        <family val="0"/>
        <charset val="1"/>
      </rPr>
      <t xml:space="preserve">Table S4. 
RNA 3D modules similar to the D-loop/T-loop interaction motif. The reference module is </t>
    </r>
    <r>
      <rPr>
        <b val="true"/>
        <i val="true"/>
        <sz val="12"/>
        <color rgb="FF000000"/>
        <rFont val="Arial"/>
        <family val="0"/>
        <charset val="1"/>
      </rPr>
      <t xml:space="preserve">6ugg_0</t>
    </r>
    <r>
      <rPr>
        <b val="true"/>
        <sz val="12"/>
        <color rgb="FF000000"/>
        <rFont val="Arial"/>
        <family val="0"/>
        <charset val="1"/>
      </rPr>
      <t xml:space="preserve">. 
The list includes all the modules having at least one local structural alignment with </t>
    </r>
    <r>
      <rPr>
        <b val="true"/>
        <i val="true"/>
        <sz val="12"/>
        <color rgb="FF000000"/>
        <rFont val="Arial"/>
        <family val="0"/>
        <charset val="1"/>
      </rPr>
      <t xml:space="preserve">6ugg_0</t>
    </r>
    <r>
      <rPr>
        <b val="true"/>
        <sz val="12"/>
        <color rgb="FF000000"/>
        <rFont val="Arial"/>
        <family val="0"/>
        <charset val="1"/>
      </rPr>
      <t xml:space="preserve"> satisfying the following thresholds: </t>
    </r>
    <r>
      <rPr>
        <b val="true"/>
        <i val="true"/>
        <sz val="12"/>
        <color rgb="FF000000"/>
        <rFont val="Arial"/>
        <family val="0"/>
        <charset val="1"/>
      </rPr>
      <t xml:space="preserve">SIZE ≥ 7</t>
    </r>
    <r>
      <rPr>
        <b val="true"/>
        <sz val="12"/>
        <color rgb="FF000000"/>
        <rFont val="Arial"/>
        <family val="0"/>
        <charset val="1"/>
      </rPr>
      <t xml:space="preserve"> residues, </t>
    </r>
    <r>
      <rPr>
        <b val="true"/>
        <i val="true"/>
        <sz val="12"/>
        <color rgb="FF000000"/>
        <rFont val="Arial"/>
        <family val="0"/>
        <charset val="1"/>
      </rPr>
      <t xml:space="preserve">RMSD ≤ 3.0 Å</t>
    </r>
    <r>
      <rPr>
        <b val="true"/>
        <sz val="12"/>
        <color rgb="FF000000"/>
        <rFont val="Arial"/>
        <family val="0"/>
        <charset val="1"/>
      </rPr>
      <t xml:space="preserve">, </t>
    </r>
    <r>
      <rPr>
        <b val="true"/>
        <i val="true"/>
        <sz val="12"/>
        <color rgb="FF000000"/>
        <rFont val="Arial"/>
        <family val="0"/>
        <charset val="1"/>
      </rPr>
      <t xml:space="preserve">RMSD/SIZE ≤ 0.25</t>
    </r>
    <r>
      <rPr>
        <b val="true"/>
        <sz val="12"/>
        <color rgb="FF000000"/>
        <rFont val="Arial"/>
        <family val="0"/>
        <charset val="1"/>
      </rPr>
      <t xml:space="preserve">. 
For each module only the alignment with the smallest </t>
    </r>
    <r>
      <rPr>
        <b val="true"/>
        <i val="true"/>
        <sz val="12"/>
        <color rgb="FF000000"/>
        <rFont val="Arial"/>
        <family val="0"/>
        <charset val="1"/>
      </rPr>
      <t xml:space="preserve">RMSD/SIZE</t>
    </r>
    <r>
      <rPr>
        <b val="true"/>
        <sz val="12"/>
        <color rgb="FF000000"/>
        <rFont val="Arial"/>
        <family val="0"/>
        <charset val="1"/>
      </rPr>
      <t xml:space="preserve"> value is presented.  
Bases in round brackets are not part of the modules due to exceeding the 6.0 Å threshold for long-range nucleotide doublets.
* - not annotated with any of the automatic annotation tools
** - not included in the non-redundant set, but interacts with a representative Bacterial RNaseP (A) (RF00010) chain (3Q1Q, chain B)
*** - not included in the LORA dataset</t>
    </r>
  </si>
  <si>
    <t xml:space="preserve">#</t>
  </si>
  <si>
    <t xml:space="preserve">Module ID</t>
  </si>
  <si>
    <t xml:space="preserve">Chain</t>
  </si>
  <si>
    <t xml:space="preserve">RNA type</t>
  </si>
  <si>
    <t xml:space="preserve">Local superposition parameters</t>
  </si>
  <si>
    <t xml:space="preserve">The UG(tSW) pair is
nested / local /
long-range</t>
  </si>
  <si>
    <t xml:space="preserve">Loop 1</t>
  </si>
  <si>
    <t xml:space="preserve">Loop 1 residues</t>
  </si>
  <si>
    <t xml:space="preserve">Loop 2</t>
  </si>
  <si>
    <t xml:space="preserve">Loop 2 residues</t>
  </si>
  <si>
    <t xml:space="preserve">Stack 1</t>
  </si>
  <si>
    <t xml:space="preserve">Stack 2</t>
  </si>
  <si>
    <t xml:space="preserve">RMSD</t>
  </si>
  <si>
    <t xml:space="preserve">SIZE</t>
  </si>
  <si>
    <t xml:space="preserve">RMSD/SIZE</t>
  </si>
  <si>
    <t xml:space="preserve">6ugg_0</t>
  </si>
  <si>
    <t xml:space="preserve">B</t>
  </si>
  <si>
    <t xml:space="preserve">tRNA (RF00005)</t>
  </si>
  <si>
    <t xml:space="preserve">LR</t>
  </si>
  <si>
    <t xml:space="preserve">hairpin (T-loop)</t>
  </si>
  <si>
    <t xml:space="preserve">U54
tWH</t>
  </si>
  <si>
    <t xml:space="preserve">U55
tSW</t>
  </si>
  <si>
    <t xml:space="preserve">C56
cWW</t>
  </si>
  <si>
    <t xml:space="preserve">G57</t>
  </si>
  <si>
    <t xml:space="preserve">A58
tHW</t>
  </si>
  <si>
    <t xml:space="preserve">G59</t>
  </si>
  <si>
    <t xml:space="preserve">U60</t>
  </si>
  <si>
    <t xml:space="preserve">C61</t>
  </si>
  <si>
    <t xml:space="preserve">hairpin (D-loop)</t>
  </si>
  <si>
    <t xml:space="preserve">G14</t>
  </si>
  <si>
    <t xml:space="preserve">U15</t>
  </si>
  <si>
    <t xml:space="preserve">C16</t>
  </si>
  <si>
    <t xml:space="preserve">G17
tWS</t>
  </si>
  <si>
    <t xml:space="preserve">G18
cWW</t>
  </si>
  <si>
    <t xml:space="preserve">U19</t>
  </si>
  <si>
    <t xml:space="preserve">U20</t>
  </si>
  <si>
    <t xml:space="preserve">C56-G18(cWW)
G57  
U55-G17(tSW)
U54-A58(tWH)</t>
  </si>
  <si>
    <t xml:space="preserve">U60
G59
G14</t>
  </si>
  <si>
    <t xml:space="preserve">3rg5_0</t>
  </si>
  <si>
    <t xml:space="preserve">tRNA-Sec (RF01852)</t>
  </si>
  <si>
    <t xml:space="preserve">hairpin</t>
  </si>
  <si>
    <t xml:space="preserve">A57</t>
  </si>
  <si>
    <t xml:space="preserve">U59
tWW</t>
  </si>
  <si>
    <t xml:space="preserve">G15
cWW</t>
  </si>
  <si>
    <t xml:space="preserve">U16
tWW</t>
  </si>
  <si>
    <t xml:space="preserve">-</t>
  </si>
  <si>
    <t xml:space="preserve">G18
tWS</t>
  </si>
  <si>
    <t xml:space="preserve">G19
cWW</t>
  </si>
  <si>
    <t xml:space="preserve">C20A
cWW</t>
  </si>
  <si>
    <t xml:space="preserve">(cWW)C56-G19-U20(cSH)
A57
U55-G18(tSW)
U54-A58(tWH)</t>
  </si>
  <si>
    <t xml:space="preserve">U60
U16-U59(tWW)
G15-C20A(cWW)</t>
  </si>
  <si>
    <t xml:space="preserve">6cu1_0</t>
  </si>
  <si>
    <t xml:space="preserve">A</t>
  </si>
  <si>
    <t xml:space="preserve">Y RNA (RF02553)</t>
  </si>
  <si>
    <t xml:space="preserve">U25
tWH</t>
  </si>
  <si>
    <t xml:space="preserve">U26
tSW</t>
  </si>
  <si>
    <t xml:space="preserve">C27
cWW</t>
  </si>
  <si>
    <t xml:space="preserve">G28</t>
  </si>
  <si>
    <t xml:space="preserve">A29
tHW</t>
  </si>
  <si>
    <t xml:space="preserve">G30</t>
  </si>
  <si>
    <t xml:space="preserve">A31</t>
  </si>
  <si>
    <t xml:space="preserve">A60</t>
  </si>
  <si>
    <t xml:space="preserve">U61</t>
  </si>
  <si>
    <t xml:space="preserve">G62
tWS</t>
  </si>
  <si>
    <t xml:space="preserve">G63
cWW</t>
  </si>
  <si>
    <t xml:space="preserve">U64</t>
  </si>
  <si>
    <t xml:space="preserve">A65</t>
  </si>
  <si>
    <t xml:space="preserve">(cWW)C27-G63-U64(cSH)
G28  
U26-G62(tSW)
U25-A29(tWH)</t>
  </si>
  <si>
    <t xml:space="preserve">A31
G30
A60
  A65</t>
  </si>
  <si>
    <t xml:space="preserve">3q1q_0</t>
  </si>
  <si>
    <t xml:space="preserve">C**</t>
  </si>
  <si>
    <t xml:space="preserve">U64
tWH</t>
  </si>
  <si>
    <t xml:space="preserve">U65
tHW*</t>
  </si>
  <si>
    <t xml:space="preserve">C66
cWW</t>
  </si>
  <si>
    <t xml:space="preserve">(G67)</t>
  </si>
  <si>
    <t xml:space="preserve">A68
tHW</t>
  </si>
  <si>
    <t xml:space="preserve">U69</t>
  </si>
  <si>
    <t xml:space="preserve">U70</t>
  </si>
  <si>
    <t xml:space="preserve">C71</t>
  </si>
  <si>
    <t xml:space="preserve">G15</t>
  </si>
  <si>
    <t xml:space="preserve">U16</t>
  </si>
  <si>
    <t xml:space="preserve">U17</t>
  </si>
  <si>
    <t xml:space="preserve">G18
tWH*</t>
  </si>
  <si>
    <t xml:space="preserve">B.G156-B.A112(tHH)
C66-G19(cWW)
G67  
U65-G18(tHW*)
U64-A68(tWH)</t>
  </si>
  <si>
    <t xml:space="preserve">U70
U69
G15</t>
  </si>
  <si>
    <t xml:space="preserve">4frn_1</t>
  </si>
  <si>
    <t xml:space="preserve">AdoCbl-variant (RF01689)</t>
  </si>
  <si>
    <t xml:space="preserve">U29
tWH</t>
  </si>
  <si>
    <t xml:space="preserve">G30
tSH</t>
  </si>
  <si>
    <t xml:space="preserve">U31
BR</t>
  </si>
  <si>
    <t xml:space="preserve">A32</t>
  </si>
  <si>
    <t xml:space="preserve">A33
tHW</t>
  </si>
  <si>
    <t xml:space="preserve">U34</t>
  </si>
  <si>
    <t xml:space="preserve">U35</t>
  </si>
  <si>
    <t xml:space="preserve">C36</t>
  </si>
  <si>
    <t xml:space="preserve">C64</t>
  </si>
  <si>
    <t xml:space="preserve">A61
tHW</t>
  </si>
  <si>
    <t xml:space="preserve">A59
tHS</t>
  </si>
  <si>
    <t xml:space="preserve">U58
BR</t>
  </si>
  <si>
    <t xml:space="preserve">U57
tWH</t>
  </si>
  <si>
    <t xml:space="preserve">U31-U58(BR-BR)
A32
G30-A59(tSH)
U29-A33(tWH)</t>
  </si>
  <si>
    <t xml:space="preserve">U35
U57-A61(tWH)
C64</t>
  </si>
  <si>
    <t xml:space="preserve">6mj0_0</t>
  </si>
  <si>
    <t xml:space="preserve">Tymovirus tRNA-like 3' UTR (RF00233)</t>
  </si>
  <si>
    <t xml:space="preserve">U67
tWH</t>
  </si>
  <si>
    <t xml:space="preserve">G68
tSH</t>
  </si>
  <si>
    <t xml:space="preserve">C69
cWW</t>
  </si>
  <si>
    <t xml:space="preserve">A70</t>
  </si>
  <si>
    <t xml:space="preserve">A71
tHW</t>
  </si>
  <si>
    <t xml:space="preserve">C72
tWW</t>
  </si>
  <si>
    <t xml:space="preserve">U73</t>
  </si>
  <si>
    <t xml:space="preserve">C32</t>
  </si>
  <si>
    <t xml:space="preserve">C33
tWW</t>
  </si>
  <si>
    <t xml:space="preserve">A34
tHS</t>
  </si>
  <si>
    <t xml:space="preserve">G35
cWW</t>
  </si>
  <si>
    <t xml:space="preserve">U36</t>
  </si>
  <si>
    <t xml:space="preserve">U37</t>
  </si>
  <si>
    <t xml:space="preserve">(cWW)C69-G35-U36(cSH)
A70
G68-A34(tSH)
U67-A71(tWH)</t>
  </si>
  <si>
    <t xml:space="preserve">U73
C33-C72(tWW)
(cWW)C32-G39-A38(cHS)</t>
  </si>
  <si>
    <t xml:space="preserve">7o7y_31</t>
  </si>
  <si>
    <t xml:space="preserve">A2</t>
  </si>
  <si>
    <t xml:space="preserve">Eukaryotic SSU rRNA (RF01960)</t>
  </si>
  <si>
    <t xml:space="preserve">U1617
tWH</t>
  </si>
  <si>
    <t xml:space="preserve">G1618
tSW</t>
  </si>
  <si>
    <t xml:space="preserve">C1619
cWS</t>
  </si>
  <si>
    <t xml:space="preserve">A1620</t>
  </si>
  <si>
    <t xml:space="preserve">A1621
tHW</t>
  </si>
  <si>
    <t xml:space="preserve">(U1622)</t>
  </si>
  <si>
    <t xml:space="preserve">(U1623)</t>
  </si>
  <si>
    <t xml:space="preserve">U1625</t>
  </si>
  <si>
    <t xml:space="preserve">internal loop</t>
  </si>
  <si>
    <t xml:space="preserve">A1260</t>
  </si>
  <si>
    <t xml:space="preserve">A1261
tWS</t>
  </si>
  <si>
    <t xml:space="preserve">C1262
cSW</t>
  </si>
  <si>
    <t xml:space="preserve">C1619-C1262(cWS)
A1620
G1618-A1261(tSW)
U1617-A1621(tWH)</t>
  </si>
  <si>
    <t xml:space="preserve">6th6_5</t>
  </si>
  <si>
    <t xml:space="preserve">BA</t>
  </si>
  <si>
    <t xml:space="preserve">Archaeal LSU rRNA (RF02540)</t>
  </si>
  <si>
    <t xml:space="preserve">C658
tWH</t>
  </si>
  <si>
    <t xml:space="preserve">U659
cSW</t>
  </si>
  <si>
    <t xml:space="preserve">U660</t>
  </si>
  <si>
    <t xml:space="preserve">G661</t>
  </si>
  <si>
    <t xml:space="preserve">G662
tHW</t>
  </si>
  <si>
    <t xml:space="preserve">A663
tWS</t>
  </si>
  <si>
    <t xml:space="preserve">U664</t>
  </si>
  <si>
    <t xml:space="preserve">A666</t>
  </si>
  <si>
    <t xml:space="preserve">A2M
2145
tHW</t>
  </si>
  <si>
    <t xml:space="preserve">U2144</t>
  </si>
  <si>
    <t xml:space="preserve">A2143</t>
  </si>
  <si>
    <t xml:space="preserve">C2142
cWS</t>
  </si>
  <si>
    <t xml:space="preserve">G2141
tSW</t>
  </si>
  <si>
    <t xml:space="preserve">C2140
tWH</t>
  </si>
  <si>
    <t xml:space="preserve">U660
G661
U659-C2142(cSW)
C658-G662(tWH)</t>
  </si>
  <si>
    <t xml:space="preserve">U664
G2141-A663(tSW)
C2140-A2M2145(tWH)</t>
  </si>
  <si>
    <t xml:space="preserve">7m4y_11</t>
  </si>
  <si>
    <t xml:space="preserve">a</t>
  </si>
  <si>
    <t xml:space="preserve">Bacterial SSU rRNA (RF00177)</t>
  </si>
  <si>
    <t xml:space="preserve">U1312
tWH</t>
  </si>
  <si>
    <t xml:space="preserve">G1313
tSW</t>
  </si>
  <si>
    <t xml:space="preserve">C1314</t>
  </si>
  <si>
    <t xml:space="preserve">A1315</t>
  </si>
  <si>
    <t xml:space="preserve">A1316
tHW</t>
  </si>
  <si>
    <t xml:space="preserve">U1318</t>
  </si>
  <si>
    <t xml:space="preserve">C1319</t>
  </si>
  <si>
    <t xml:space="preserve">G1320</t>
  </si>
  <si>
    <t xml:space="preserve">multiple junction</t>
  </si>
  <si>
    <t xml:space="preserve">A972</t>
  </si>
  <si>
    <t xml:space="preserve">G973</t>
  </si>
  <si>
    <t xml:space="preserve">A974</t>
  </si>
  <si>
    <t xml:space="preserve">A975
tWS</t>
  </si>
  <si>
    <t xml:space="preserve">C976</t>
  </si>
  <si>
    <t xml:space="preserve">C977</t>
  </si>
  <si>
    <t xml:space="preserve">C1314
A1315
G1313-A975(tSW)
(cSS)A1357-U1312-A1316(tWH)</t>
  </si>
  <si>
    <t xml:space="preserve">C1317
U1318
C1319
U1221
A974</t>
  </si>
  <si>
    <t xml:space="preserve">2a64_0</t>
  </si>
  <si>
    <t xml:space="preserve">Bacterial RNaseP (B) (RF00011)</t>
  </si>
  <si>
    <t xml:space="preserve">U70
tWH</t>
  </si>
  <si>
    <t xml:space="preserve">G71
tSW</t>
  </si>
  <si>
    <t xml:space="preserve">A72
cHW</t>
  </si>
  <si>
    <t xml:space="preserve">G73</t>
  </si>
  <si>
    <t xml:space="preserve">A74
tHW</t>
  </si>
  <si>
    <t xml:space="preserve">U75</t>
  </si>
  <si>
    <t xml:space="preserve">G76</t>
  </si>
  <si>
    <t xml:space="preserve">A291
tWS</t>
  </si>
  <si>
    <t xml:space="preserve">U293
cWH</t>
  </si>
  <si>
    <t xml:space="preserve">A292
A72-U293(cHW)
G73-G294(tWW)
(tSW)G71-A291-A295(tHW)
(tWH)U70-A74-A290(cWS)</t>
  </si>
  <si>
    <t xml:space="preserve">7lyf_0</t>
  </si>
  <si>
    <t xml:space="preserve">Dengue virus SLA (RF02340) with tRNA-scaffold</t>
  </si>
  <si>
    <t xml:space="preserve">U117
tWH</t>
  </si>
  <si>
    <t xml:space="preserve">U118
tSW</t>
  </si>
  <si>
    <t xml:space="preserve">C119
cWW</t>
  </si>
  <si>
    <t xml:space="preserve">A120</t>
  </si>
  <si>
    <t xml:space="preserve">A121
tHW</t>
  </si>
  <si>
    <t xml:space="preserve">G122
cWH</t>
  </si>
  <si>
    <t xml:space="preserve">U123</t>
  </si>
  <si>
    <t xml:space="preserve">C124</t>
  </si>
  <si>
    <t xml:space="preserve">U16
cHW</t>
  </si>
  <si>
    <t xml:space="preserve">A21</t>
  </si>
  <si>
    <t xml:space="preserve">C119-G19(cWW)
A120
U118-G18(tSW)
U117-A121(tWH)</t>
  </si>
  <si>
    <t xml:space="preserve">U123
U16-G122(cHW)
G15
     A21</t>
  </si>
  <si>
    <t xml:space="preserve">7o7y_0</t>
  </si>
  <si>
    <t xml:space="preserve">B5</t>
  </si>
  <si>
    <t xml:space="preserve">Eukaryotic LSU rRNA (RF02543)</t>
  </si>
  <si>
    <t xml:space="preserve">C1262
tWH</t>
  </si>
  <si>
    <t xml:space="preserve">U1263
cSW</t>
  </si>
  <si>
    <t xml:space="preserve">U1264</t>
  </si>
  <si>
    <t xml:space="preserve">G1265</t>
  </si>
  <si>
    <t xml:space="preserve">1MA
1266
tHW</t>
  </si>
  <si>
    <t xml:space="preserve">A1267
tWS</t>
  </si>
  <si>
    <t xml:space="preserve">A1268</t>
  </si>
  <si>
    <t xml:space="preserve">A2M
1270</t>
  </si>
  <si>
    <t xml:space="preserve">G3611
tHW</t>
  </si>
  <si>
    <t xml:space="preserve">C3610</t>
  </si>
  <si>
    <t xml:space="preserve">A3609</t>
  </si>
  <si>
    <t xml:space="preserve">A3608
cWS</t>
  </si>
  <si>
    <t xml:space="preserve">G3607
tSW</t>
  </si>
  <si>
    <t xml:space="preserve">G3606
tWH</t>
  </si>
  <si>
    <t xml:space="preserve">U1264-A1830(cSW)
G1265
U1263-A3608(cSW)
C1262-1MA1266(tWH)</t>
  </si>
  <si>
    <t xml:space="preserve">A1268
A1267-G3607(tWS)
(cWW)C1257-G3611-G3606(tHW)</t>
  </si>
  <si>
    <t xml:space="preserve">6th6_100</t>
  </si>
  <si>
    <t xml:space="preserve">Aa</t>
  </si>
  <si>
    <t xml:space="preserve">Archaeal SSU rRNA (RF01959)</t>
  </si>
  <si>
    <t xml:space="preserve">U174
tWH</t>
  </si>
  <si>
    <t xml:space="preserve">G175
tSW</t>
  </si>
  <si>
    <t xml:space="preserve">G176</t>
  </si>
  <si>
    <t xml:space="preserve">A177</t>
  </si>
  <si>
    <t xml:space="preserve">A178
tHW</t>
  </si>
  <si>
    <t xml:space="preserve">(G179)</t>
  </si>
  <si>
    <t xml:space="preserve">G180</t>
  </si>
  <si>
    <t xml:space="preserve">bulge</t>
  </si>
  <si>
    <t xml:space="preserve">G107</t>
  </si>
  <si>
    <t xml:space="preserve">U108</t>
  </si>
  <si>
    <t xml:space="preserve">A109
tWS</t>
  </si>
  <si>
    <t xml:space="preserve">G176
A177
G175-A109(tSW)
U174-A178(tWH)</t>
  </si>
  <si>
    <t xml:space="preserve">6zu5_2</t>
  </si>
  <si>
    <t xml:space="preserve">S60</t>
  </si>
  <si>
    <t xml:space="preserve">Microsporidia SSU rRNA (RF02542)</t>
  </si>
  <si>
    <t xml:space="preserve">U1194
tWH</t>
  </si>
  <si>
    <t xml:space="preserve">G1195
tSW</t>
  </si>
  <si>
    <t xml:space="preserve">G1196</t>
  </si>
  <si>
    <t xml:space="preserve">A1197</t>
  </si>
  <si>
    <t xml:space="preserve">A1198
tHW</t>
  </si>
  <si>
    <t xml:space="preserve">G1199</t>
  </si>
  <si>
    <t xml:space="preserve">G1200</t>
  </si>
  <si>
    <t xml:space="preserve">G894</t>
  </si>
  <si>
    <t xml:space="preserve">C895</t>
  </si>
  <si>
    <t xml:space="preserve">A896
tWS</t>
  </si>
  <si>
    <t xml:space="preserve">G897</t>
  </si>
  <si>
    <t xml:space="preserve">C898</t>
  </si>
  <si>
    <t xml:space="preserve">G1196
A1197
(tSW)G1195-A896-A1237(tHW)
(tWH)U1194-A1198-C1238(tWS)</t>
  </si>
  <si>
    <t xml:space="preserve">6jq5_0</t>
  </si>
  <si>
    <t xml:space="preserve">Hatchet ribozyme (RF02678)</t>
  </si>
  <si>
    <t xml:space="preserve">U7
tWH</t>
  </si>
  <si>
    <t xml:space="preserve">G8
cSW</t>
  </si>
  <si>
    <t xml:space="preserve">A9</t>
  </si>
  <si>
    <t xml:space="preserve">G10</t>
  </si>
  <si>
    <t xml:space="preserve">A11
tHW</t>
  </si>
  <si>
    <t xml:space="preserve">A12</t>
  </si>
  <si>
    <t xml:space="preserve">U13</t>
  </si>
  <si>
    <t xml:space="preserve">C14</t>
  </si>
  <si>
    <t xml:space="preserve">C40</t>
  </si>
  <si>
    <t xml:space="preserve">U39
cWS</t>
  </si>
  <si>
    <t xml:space="preserve">A38</t>
  </si>
  <si>
    <t xml:space="preserve">A9
G10
G8-U39(cSW)
U7-A11(tWH)</t>
  </si>
  <si>
    <t xml:space="preserve">C40
A38
(cWW)A57-U37-U13(tSW)
(cWW)A36-U58-A12(cSS)</t>
  </si>
  <si>
    <t xml:space="preserve">6zu5_25</t>
  </si>
  <si>
    <t xml:space="preserve">G173
tWH</t>
  </si>
  <si>
    <t xml:space="preserve">G174
tSW</t>
  </si>
  <si>
    <t xml:space="preserve">G175</t>
  </si>
  <si>
    <t xml:space="preserve">A176</t>
  </si>
  <si>
    <t xml:space="preserve">G177
tHW</t>
  </si>
  <si>
    <t xml:space="preserve">(G178)</t>
  </si>
  <si>
    <t xml:space="preserve">C179</t>
  </si>
  <si>
    <t xml:space="preserve">A101</t>
  </si>
  <si>
    <t xml:space="preserve">U102</t>
  </si>
  <si>
    <t xml:space="preserve">A103
tWS</t>
  </si>
  <si>
    <t xml:space="preserve">G175
A176
G174-A103(tSW)
G173-G177(tWH)</t>
  </si>
  <si>
    <t xml:space="preserve">7m4y_13</t>
  </si>
  <si>
    <t xml:space="preserve">Bacterial LSU rRNA (RF02541)</t>
  </si>
  <si>
    <t xml:space="preserve">U1277
tWH</t>
  </si>
  <si>
    <t xml:space="preserve">G1278
cSW</t>
  </si>
  <si>
    <t xml:space="preserve">A1279</t>
  </si>
  <si>
    <t xml:space="preserve">A1280</t>
  </si>
  <si>
    <t xml:space="preserve">A1281
tHW</t>
  </si>
  <si>
    <t xml:space="preserve">A1282</t>
  </si>
  <si>
    <t xml:space="preserve">A1283</t>
  </si>
  <si>
    <t xml:space="preserve">C1284</t>
  </si>
  <si>
    <t xml:space="preserve">G1326</t>
  </si>
  <si>
    <t xml:space="preserve">C1325</t>
  </si>
  <si>
    <t xml:space="preserve">U1324
cWS</t>
  </si>
  <si>
    <t xml:space="preserve">A1323</t>
  </si>
  <si>
    <t xml:space="preserve">A1322</t>
  </si>
  <si>
    <t xml:space="preserve">G490
G488
A1279
A1280
G1278-U1324(cSW)
U1277-A1281(tWH)</t>
  </si>
  <si>
    <t xml:space="preserve">A1282
A1283
A1322
A1323-U1645(tWW)
G1319-C1325(cWW)
C1318-G1326(cWW)</t>
  </si>
  <si>
    <t xml:space="preserve">6th6_26</t>
  </si>
  <si>
    <t xml:space="preserve">U345
tWH</t>
  </si>
  <si>
    <t xml:space="preserve">G346
tSW</t>
  </si>
  <si>
    <t xml:space="preserve">G347
tSS</t>
  </si>
  <si>
    <t xml:space="preserve">A348</t>
  </si>
  <si>
    <t xml:space="preserve">A349
tHW</t>
  </si>
  <si>
    <t xml:space="preserve">C350</t>
  </si>
  <si>
    <t xml:space="preserve">G351</t>
  </si>
  <si>
    <t xml:space="preserve">pseudoknotted hairpin</t>
  </si>
  <si>
    <t xml:space="preserve">A371
tHW</t>
  </si>
  <si>
    <t xml:space="preserve">A370</t>
  </si>
  <si>
    <t xml:space="preserve">A369
tWS</t>
  </si>
  <si>
    <t xml:space="preserve">G368
tSS</t>
  </si>
  <si>
    <t xml:space="preserve">U367
tWH</t>
  </si>
  <si>
    <t xml:space="preserve">A516-A539(tHH)
G347-G368(tSS)
A348-C1345(tWW)
G346-A369(tSW)
U345-A349(tWH)</t>
  </si>
  <si>
    <t xml:space="preserve">C350
U367-A371(tWH)</t>
  </si>
  <si>
    <t xml:space="preserve">6th6_29</t>
  </si>
  <si>
    <t xml:space="preserve">U1267
tWH</t>
  </si>
  <si>
    <t xml:space="preserve">G1268
tSW</t>
  </si>
  <si>
    <t xml:space="preserve">C1269</t>
  </si>
  <si>
    <t xml:space="preserve">A1270</t>
  </si>
  <si>
    <t xml:space="preserve">A1271
tHW</t>
  </si>
  <si>
    <t xml:space="preserve">U1273</t>
  </si>
  <si>
    <t xml:space="preserve">C1274</t>
  </si>
  <si>
    <t xml:space="preserve">G1275</t>
  </si>
  <si>
    <t xml:space="preserve">G926</t>
  </si>
  <si>
    <t xml:space="preserve">G927</t>
  </si>
  <si>
    <t xml:space="preserve">A928</t>
  </si>
  <si>
    <t xml:space="preserve">A929
tWS</t>
  </si>
  <si>
    <t xml:space="preserve">C930</t>
  </si>
  <si>
    <t xml:space="preserve">C1269
A1270
(tSW)G1268-A929-A1312(tHW)
U1267-A1271(tWH)</t>
  </si>
  <si>
    <t xml:space="preserve">C1272
U1273
C1274
U1176</t>
  </si>
  <si>
    <t xml:space="preserve">3f2x_1</t>
  </si>
  <si>
    <t xml:space="preserve">X</t>
  </si>
  <si>
    <t xml:space="preserve">FMN riboswitch (RF00050)</t>
  </si>
  <si>
    <t xml:space="preserve">U18
tWH</t>
  </si>
  <si>
    <t xml:space="preserve">G19
tSH</t>
  </si>
  <si>
    <t xml:space="preserve">(A20)</t>
  </si>
  <si>
    <t xml:space="preserve">A22
tHW</t>
  </si>
  <si>
    <t xml:space="preserve">U23</t>
  </si>
  <si>
    <t xml:space="preserve">U24</t>
  </si>
  <si>
    <t xml:space="preserve">C25</t>
  </si>
  <si>
    <t xml:space="preserve">pseudoknotted hairpin / bulge</t>
  </si>
  <si>
    <t xml:space="preserve">C95
cWW</t>
  </si>
  <si>
    <t xml:space="preserve">A92
tHW</t>
  </si>
  <si>
    <t xml:space="preserve">G91</t>
  </si>
  <si>
    <t xml:space="preserve">A90
tHS</t>
  </si>
  <si>
    <t xml:space="preserve">U89
tWH</t>
  </si>
  <si>
    <t xml:space="preserve">G88
cWW</t>
  </si>
  <si>
    <t xml:space="preserve">A20
A21
G19-A90(tSH)
U18-A22(tWH)</t>
  </si>
  <si>
    <t xml:space="preserve">U24
U89-A92(tWH)
G88-C95(cWW)</t>
  </si>
  <si>
    <t xml:space="preserve">U1418
tWH</t>
  </si>
  <si>
    <t xml:space="preserve">G1419
cSW</t>
  </si>
  <si>
    <t xml:space="preserve">A1420</t>
  </si>
  <si>
    <t xml:space="preserve">G1421</t>
  </si>
  <si>
    <t xml:space="preserve">A1422
tHW</t>
  </si>
  <si>
    <t xml:space="preserve">A1423</t>
  </si>
  <si>
    <t xml:space="preserve">U1424</t>
  </si>
  <si>
    <t xml:space="preserve">C1425</t>
  </si>
  <si>
    <t xml:space="preserve">A1467</t>
  </si>
  <si>
    <t xml:space="preserve">C1466</t>
  </si>
  <si>
    <t xml:space="preserve">U1465
cWS</t>
  </si>
  <si>
    <t xml:space="preserve">G1464</t>
  </si>
  <si>
    <t xml:space="preserve">C1463</t>
  </si>
  <si>
    <t xml:space="preserve">G529
G528
A1420
G1421
G1419-U1465(cWS)
U1418-A1422(tWH)</t>
  </si>
  <si>
    <t xml:space="preserve">A1423
U1424-U1462(tWW)
C1463
G1464
G1460-C1466(cWW)
U1459-A1467(cWW)</t>
  </si>
  <si>
    <t xml:space="preserve">3f2x_0</t>
  </si>
  <si>
    <t xml:space="preserve">U69
tWH</t>
  </si>
  <si>
    <t xml:space="preserve">G70
tSH</t>
  </si>
  <si>
    <t xml:space="preserve">(A71)</t>
  </si>
  <si>
    <t xml:space="preserve">A72</t>
  </si>
  <si>
    <t xml:space="preserve">A73
tHW</t>
  </si>
  <si>
    <t xml:space="preserve">U74</t>
  </si>
  <si>
    <t xml:space="preserve">C76</t>
  </si>
  <si>
    <t xml:space="preserve">C43
cWW</t>
  </si>
  <si>
    <t xml:space="preserve">A40
tHW</t>
  </si>
  <si>
    <t xml:space="preserve">U39</t>
  </si>
  <si>
    <t xml:space="preserve">A38
tHS</t>
  </si>
  <si>
    <t xml:space="preserve">U37
tWH</t>
  </si>
  <si>
    <t xml:space="preserve">G36
cWW</t>
  </si>
  <si>
    <t xml:space="preserve">A71
A72
G70-A38(tSH)
U69-A73(tWH)</t>
  </si>
  <si>
    <t xml:space="preserve">U75
U37-A40(tWH)
G36-C43(cWW)</t>
  </si>
  <si>
    <t xml:space="preserve">4gxy_2</t>
  </si>
  <si>
    <t xml:space="preserve">Cobalamin riboswitch (RF00174)</t>
  </si>
  <si>
    <t xml:space="preserve">U50
tWH</t>
  </si>
  <si>
    <t xml:space="preserve">G51
cSW</t>
  </si>
  <si>
    <t xml:space="preserve">(C52)</t>
  </si>
  <si>
    <t xml:space="preserve">A53</t>
  </si>
  <si>
    <t xml:space="preserve">A54
tHW</t>
  </si>
  <si>
    <t xml:space="preserve">G55
cSS</t>
  </si>
  <si>
    <t xml:space="preserve">U56</t>
  </si>
  <si>
    <t xml:space="preserve">C57</t>
  </si>
  <si>
    <t xml:space="preserve">pseudoknotted internal loop / multiple junction</t>
  </si>
  <si>
    <t xml:space="preserve">C153
cSS</t>
  </si>
  <si>
    <t xml:space="preserve">A150
tHW</t>
  </si>
  <si>
    <t xml:space="preserve">C80</t>
  </si>
  <si>
    <t xml:space="preserve">A79
cWS</t>
  </si>
  <si>
    <t xml:space="preserve">G78</t>
  </si>
  <si>
    <t xml:space="preserve">U77
tWH</t>
  </si>
  <si>
    <t xml:space="preserve">C52
A53
G51-A79(cSW)
U50-A54(tWH)</t>
  </si>
  <si>
    <t xml:space="preserve">G78
(tHW)A150-U77-U56(tSW)
(cWW)G76-C153-G55(cSS)</t>
  </si>
  <si>
    <t xml:space="preserve">7o7y_26</t>
  </si>
  <si>
    <t xml:space="preserve">С2220
tWH</t>
  </si>
  <si>
    <t xml:space="preserve">G2221
cSW</t>
  </si>
  <si>
    <t xml:space="preserve">A2222</t>
  </si>
  <si>
    <t xml:space="preserve">G2223</t>
  </si>
  <si>
    <t xml:space="preserve">A2224
tHW</t>
  </si>
  <si>
    <t xml:space="preserve">A2225</t>
  </si>
  <si>
    <t xml:space="preserve">C2226</t>
  </si>
  <si>
    <t xml:space="preserve">U2227</t>
  </si>
  <si>
    <t xml:space="preserve">G2270</t>
  </si>
  <si>
    <t xml:space="preserve">U2269</t>
  </si>
  <si>
    <t xml:space="preserve">U2268
cWS</t>
  </si>
  <si>
    <t xml:space="preserve">OMG
2267</t>
  </si>
  <si>
    <t xml:space="preserve">A2266</t>
  </si>
  <si>
    <t xml:space="preserve">A2222
G2223
G2221-U2268(cSW)
C2220-A2224(tWH)</t>
  </si>
  <si>
    <t xml:space="preserve">A2225
C2226-OMC2265(tWW)
A2266
OMG2267
A2263-U2269(cWW)
G2259-G2270(tWH)</t>
  </si>
  <si>
    <t xml:space="preserve">7o7y_89</t>
  </si>
  <si>
    <t xml:space="preserve">U444
tWH</t>
  </si>
  <si>
    <t xml:space="preserve">G445
tSH</t>
  </si>
  <si>
    <t xml:space="preserve">A446</t>
  </si>
  <si>
    <t xml:space="preserve">G447</t>
  </si>
  <si>
    <t xml:space="preserve">A448
tHW</t>
  </si>
  <si>
    <t xml:space="preserve">A449
cSH</t>
  </si>
  <si>
    <t xml:space="preserve">A450
cHS</t>
  </si>
  <si>
    <t xml:space="preserve">C89</t>
  </si>
  <si>
    <t xml:space="preserve">G90</t>
  </si>
  <si>
    <t xml:space="preserve">A91</t>
  </si>
  <si>
    <t xml:space="preserve">A92
tHS</t>
  </si>
  <si>
    <t xml:space="preserve">PSU
93</t>
  </si>
  <si>
    <t xml:space="preserve">G94</t>
  </si>
  <si>
    <t xml:space="preserve">A446
G447
G445-A92(tSH)
U444-A448(tWH)
A449-A450(cSH)</t>
  </si>
  <si>
    <t xml:space="preserve">A3608
&lt;&lt;</t>
  </si>
  <si>
    <t xml:space="preserve">G3612</t>
  </si>
  <si>
    <t xml:space="preserve">G3613</t>
  </si>
  <si>
    <t xml:space="preserve">C3614</t>
  </si>
  <si>
    <t xml:space="preserve">1MA
1266
&lt;&lt;</t>
  </si>
  <si>
    <t xml:space="preserve">A1268
G3607-A1267(tSW)
(tWH)G3606-G3611-C1257(cWW)</t>
  </si>
  <si>
    <t xml:space="preserve">G3613
G3612</t>
  </si>
  <si>
    <t xml:space="preserve">6hiw_1</t>
  </si>
  <si>
    <t xml:space="preserve">CA</t>
  </si>
  <si>
    <t xml:space="preserve">Trypanosomatid mitochondrial SSU rRNA (RF02545)</t>
  </si>
  <si>
    <t xml:space="preserve">U142
cWW</t>
  </si>
  <si>
    <t xml:space="preserve">U143
cSH</t>
  </si>
  <si>
    <t xml:space="preserve">A144</t>
  </si>
  <si>
    <t xml:space="preserve">A145</t>
  </si>
  <si>
    <t xml:space="preserve">G147
cWW</t>
  </si>
  <si>
    <t xml:space="preserve">U146</t>
  </si>
  <si>
    <t xml:space="preserve">C148</t>
  </si>
  <si>
    <t xml:space="preserve">U270</t>
  </si>
  <si>
    <t xml:space="preserve">A271
cHS</t>
  </si>
  <si>
    <t xml:space="preserve">A144
A145
U143-A271(cSH)
U142-G147(cWW)</t>
  </si>
  <si>
    <t xml:space="preserve">6th6_41</t>
  </si>
  <si>
    <t xml:space="preserve">NESTED</t>
  </si>
  <si>
    <t xml:space="preserve">U768
cWW</t>
  </si>
  <si>
    <t xml:space="preserve">G769
tSH</t>
  </si>
  <si>
    <t xml:space="preserve">A770</t>
  </si>
  <si>
    <t xml:space="preserve">A771</t>
  </si>
  <si>
    <t xml:space="preserve">G773
cWW</t>
  </si>
  <si>
    <t xml:space="preserve">C774</t>
  </si>
  <si>
    <t xml:space="preserve">A772
tHS</t>
  </si>
  <si>
    <t xml:space="preserve">(cWS)A770-A2475-U2451(cWW)
(tWS)A771-G2452-C2474(cWW)
G769-A772(tSH)
U768-G773(cWW)</t>
  </si>
  <si>
    <t xml:space="preserve">7o7y_58</t>
  </si>
  <si>
    <t xml:space="preserve">C205
tWH</t>
  </si>
  <si>
    <t xml:space="preserve">U206
tSS</t>
  </si>
  <si>
    <t xml:space="preserve">G207
tSS</t>
  </si>
  <si>
    <t xml:space="preserve">A208
tSS</t>
  </si>
  <si>
    <t xml:space="preserve">U209
tHW</t>
  </si>
  <si>
    <t xml:space="preserve">C210</t>
  </si>
  <si>
    <t xml:space="preserve">G211</t>
  </si>
  <si>
    <t xml:space="preserve">A235
tHW</t>
  </si>
  <si>
    <t xml:space="preserve">G234</t>
  </si>
  <si>
    <t xml:space="preserve">U233</t>
  </si>
  <si>
    <t xml:space="preserve">G232
tSS</t>
  </si>
  <si>
    <t xml:space="preserve">U231
tWH</t>
  </si>
  <si>
    <t xml:space="preserve">G230</t>
  </si>
  <si>
    <t xml:space="preserve">A383-C406(tHH)
G207-G232(tSS)
U206-A208(tSS)
C205-U209(tWH)
U233</t>
  </si>
  <si>
    <t xml:space="preserve">C210
U231-A235(tWH)
G230</t>
  </si>
  <si>
    <t xml:space="preserve">7m4y_63</t>
  </si>
  <si>
    <t xml:space="preserve">U308
tWH</t>
  </si>
  <si>
    <t xml:space="preserve">G309
tSW</t>
  </si>
  <si>
    <t xml:space="preserve">G310
tSS</t>
  </si>
  <si>
    <t xml:space="preserve">G311</t>
  </si>
  <si>
    <t xml:space="preserve">A312
tHW</t>
  </si>
  <si>
    <t xml:space="preserve">A313</t>
  </si>
  <si>
    <t xml:space="preserve">G314</t>
  </si>
  <si>
    <t xml:space="preserve">A334
tHW</t>
  </si>
  <si>
    <t xml:space="preserve">U333</t>
  </si>
  <si>
    <t xml:space="preserve">A332
tWS</t>
  </si>
  <si>
    <t xml:space="preserve">G331
tSS</t>
  </si>
  <si>
    <t xml:space="preserve">U330
tWH</t>
  </si>
  <si>
    <t xml:space="preserve">A476-A500(tHH)
G310-G331(tSS)
G311
G309-A332(tSW)
U308-A312(tHW)</t>
  </si>
  <si>
    <t xml:space="preserve">A313
U330-A334(tWH)</t>
  </si>
  <si>
    <t xml:space="preserve">7m4y_3</t>
  </si>
  <si>
    <t xml:space="preserve">C894
cWW</t>
  </si>
  <si>
    <t xml:space="preserve">G895
tSH</t>
  </si>
  <si>
    <t xml:space="preserve">C896</t>
  </si>
  <si>
    <t xml:space="preserve">A897</t>
  </si>
  <si>
    <t xml:space="preserve">G899
cWW</t>
  </si>
  <si>
    <t xml:space="preserve">A900</t>
  </si>
  <si>
    <t xml:space="preserve">A898
tHS</t>
  </si>
  <si>
    <t xml:space="preserve">(cWS)C896-C767-G806(cWW)
(cWS)A897-G766-C807(cWW)
G895-A898(tSH)
C894-G899(cWW)</t>
  </si>
  <si>
    <t xml:space="preserve">3q1q_3</t>
  </si>
  <si>
    <t xml:space="preserve">Bacterial RNaseP (A) (RF00010)</t>
  </si>
  <si>
    <t xml:space="preserve">G77
cWW</t>
  </si>
  <si>
    <t xml:space="preserve">U78
tWH</t>
  </si>
  <si>
    <t xml:space="preserve">A79</t>
  </si>
  <si>
    <t xml:space="preserve">A80</t>
  </si>
  <si>
    <t xml:space="preserve">C83
cWW</t>
  </si>
  <si>
    <t xml:space="preserve">G82</t>
  </si>
  <si>
    <t xml:space="preserve">C84</t>
  </si>
  <si>
    <t xml:space="preserve">C81
tHW</t>
  </si>
  <si>
    <t xml:space="preserve">A276-G56(cWS)
(cWS)A79-G55-C326(cWW)
(tWS)A80-G327-C54(cWW)
U78-C81(tWH)
G77-C83(cWW)</t>
  </si>
  <si>
    <t xml:space="preserve">C2142
&lt;&lt;</t>
  </si>
  <si>
    <t xml:space="preserve">U2146</t>
  </si>
  <si>
    <t xml:space="preserve">(G2147)</t>
  </si>
  <si>
    <t xml:space="preserve">C2148</t>
  </si>
  <si>
    <t xml:space="preserve">G662
&lt;&lt;</t>
  </si>
  <si>
    <t xml:space="preserve">U664
G2141-A663(tSW)
(tWH)-C2140-A2M2145-U653(cWW)</t>
  </si>
  <si>
    <t xml:space="preserve">G2147
U2146</t>
  </si>
  <si>
    <t xml:space="preserve">34***</t>
  </si>
  <si>
    <t xml:space="preserve">7ac7</t>
  </si>
  <si>
    <t xml:space="preserve">tmRNA (RF00023)</t>
  </si>
  <si>
    <t xml:space="preserve">LOCAL</t>
  </si>
  <si>
    <t xml:space="preserve">5MU341
tWH</t>
  </si>
  <si>
    <t xml:space="preserve">PSU342
tSW</t>
  </si>
  <si>
    <t xml:space="preserve">C343
cWW</t>
  </si>
  <si>
    <t xml:space="preserve">A344</t>
  </si>
  <si>
    <t xml:space="preserve">A345
tHW</t>
  </si>
  <si>
    <t xml:space="preserve">C346</t>
  </si>
  <si>
    <t xml:space="preserve">PSU347</t>
  </si>
  <si>
    <t xml:space="preserve">C348</t>
  </si>
  <si>
    <t xml:space="preserve">U10</t>
  </si>
  <si>
    <t xml:space="preserve">C11</t>
  </si>
  <si>
    <t xml:space="preserve">U12</t>
  </si>
  <si>
    <t xml:space="preserve">G13
tWS</t>
  </si>
  <si>
    <t xml:space="preserve">G14
cWW</t>
  </si>
  <si>
    <t xml:space="preserve">A15</t>
  </si>
  <si>
    <t xml:space="preserve">C343-G14(cWW)
A344
PSU342-G13(tSW)
5MU341-A345(tWH)</t>
  </si>
  <si>
    <t xml:space="preserve">PSU347
C346</t>
  </si>
  <si>
    <t xml:space="preserve">35***</t>
  </si>
  <si>
    <t xml:space="preserve">3eog</t>
  </si>
  <si>
    <t xml:space="preserve">Group II intron (RF00029)</t>
  </si>
  <si>
    <t xml:space="preserve">U31
tWH</t>
  </si>
  <si>
    <t xml:space="preserve">G32
tSW</t>
  </si>
  <si>
    <t xml:space="preserve">A33</t>
  </si>
  <si>
    <t xml:space="preserve">G34</t>
  </si>
  <si>
    <t xml:space="preserve">A35
tHW</t>
  </si>
  <si>
    <t xml:space="preserve">G36 </t>
  </si>
  <si>
    <t xml:space="preserve">C38</t>
  </si>
  <si>
    <t xml:space="preserve">G243</t>
  </si>
  <si>
    <t xml:space="preserve">G244</t>
  </si>
  <si>
    <t xml:space="preserve">A245
tWS</t>
  </si>
  <si>
    <t xml:space="preserve">A246</t>
  </si>
  <si>
    <t xml:space="preserve">A247</t>
  </si>
  <si>
    <t xml:space="preserve">A33
G34
G32-A245(tSW)
U31-A35(tWH)</t>
  </si>
  <si>
    <t xml:space="preserve">U37
G36
A247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</si>
</sst>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0"/>
      <charset val="1"/>
    </font>
    <font>
      <b val="true"/>
      <i val="true"/>
      <sz val="12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sz val="11"/>
      <color rgb="FF000000"/>
      <name val="Roboto Mono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C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12.640625" defaultRowHeight="12.8" zeroHeight="false" outlineLevelRow="0" outlineLevelCol="0"/>
  <cols>
    <col collapsed="false" customWidth="true" hidden="false" outlineLevel="0" max="1" min="1" style="0" width="7.63"/>
    <col collapsed="false" customWidth="true" hidden="true" outlineLevel="0" max="2" min="2" style="0" width="7.87"/>
    <col collapsed="false" customWidth="true" hidden="false" outlineLevel="0" max="3" min="3" style="0" width="12.37"/>
    <col collapsed="false" customWidth="true" hidden="false" outlineLevel="0" max="4" min="4" style="0" width="7.64"/>
    <col collapsed="false" customWidth="true" hidden="false" outlineLevel="0" max="5" min="5" style="0" width="13.5"/>
    <col collapsed="false" customWidth="true" hidden="false" outlineLevel="0" max="6" min="6" style="0" width="7.38"/>
    <col collapsed="false" customWidth="true" hidden="false" outlineLevel="0" max="7" min="7" style="0" width="5.62"/>
    <col collapsed="false" customWidth="true" hidden="false" outlineLevel="0" max="8" min="8" style="0" width="10.5"/>
    <col collapsed="false" customWidth="true" hidden="false" outlineLevel="0" max="9" min="9" style="0" width="13.13"/>
    <col collapsed="false" customWidth="true" hidden="false" outlineLevel="0" max="10" min="10" style="0" width="8"/>
    <col collapsed="false" customWidth="true" hidden="false" outlineLevel="0" max="11" min="11" style="0" width="7.63"/>
    <col collapsed="false" customWidth="true" hidden="false" outlineLevel="0" max="18" min="12" style="0" width="7.13"/>
    <col collapsed="false" customWidth="true" hidden="false" outlineLevel="0" max="19" min="19" style="0" width="15"/>
    <col collapsed="false" customWidth="true" hidden="false" outlineLevel="0" max="26" min="20" style="0" width="7.13"/>
    <col collapsed="false" customWidth="true" hidden="false" outlineLevel="0" max="27" min="27" style="0" width="30.37"/>
    <col collapsed="false" customWidth="true" hidden="false" outlineLevel="0" max="28" min="28" style="0" width="28.76"/>
    <col collapsed="false" customWidth="true" hidden="false" outlineLevel="0" max="29" min="29" style="0" width="9.88"/>
  </cols>
  <sheetData>
    <row r="1" customFormat="false" ht="102.9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"/>
    </row>
    <row r="2" customFormat="false" ht="26.85" hidden="false" customHeight="true" outlineLevel="0" collapsed="false">
      <c r="A2" s="3" t="s">
        <v>1</v>
      </c>
      <c r="B2" s="3" t="s">
        <v>2</v>
      </c>
      <c r="C2" s="3" t="s">
        <v>2</v>
      </c>
      <c r="D2" s="3" t="s">
        <v>3</v>
      </c>
      <c r="E2" s="3" t="s">
        <v>4</v>
      </c>
      <c r="F2" s="3" t="s">
        <v>5</v>
      </c>
      <c r="G2" s="3"/>
      <c r="H2" s="3"/>
      <c r="I2" s="3" t="s">
        <v>6</v>
      </c>
      <c r="J2" s="3" t="s">
        <v>7</v>
      </c>
      <c r="K2" s="3" t="s">
        <v>8</v>
      </c>
      <c r="L2" s="3"/>
      <c r="M2" s="3"/>
      <c r="N2" s="3"/>
      <c r="O2" s="3"/>
      <c r="P2" s="3"/>
      <c r="Q2" s="3"/>
      <c r="R2" s="3"/>
      <c r="S2" s="3" t="s">
        <v>9</v>
      </c>
      <c r="T2" s="3" t="s">
        <v>10</v>
      </c>
      <c r="U2" s="3"/>
      <c r="V2" s="3"/>
      <c r="W2" s="3"/>
      <c r="X2" s="3"/>
      <c r="Y2" s="3"/>
      <c r="Z2" s="3"/>
      <c r="AA2" s="3" t="s">
        <v>11</v>
      </c>
      <c r="AB2" s="3" t="s">
        <v>12</v>
      </c>
      <c r="AC2" s="2"/>
    </row>
    <row r="3" customFormat="false" ht="26.85" hidden="false" customHeight="false" outlineLevel="0" collapsed="false">
      <c r="A3" s="3"/>
      <c r="B3" s="3"/>
      <c r="C3" s="3"/>
      <c r="D3" s="3"/>
      <c r="E3" s="3"/>
      <c r="F3" s="4" t="s">
        <v>13</v>
      </c>
      <c r="G3" s="4" t="s">
        <v>14</v>
      </c>
      <c r="H3" s="4" t="s">
        <v>15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2"/>
    </row>
    <row r="4" customFormat="false" ht="55.2" hidden="false" customHeight="false" outlineLevel="0" collapsed="false">
      <c r="A4" s="2" t="n">
        <v>1</v>
      </c>
      <c r="B4" s="2" t="s">
        <v>16</v>
      </c>
      <c r="C4" s="5" t="str">
        <f aca="false">HYPERLINK("http://rna.bgsu.edu/rna3dhub/display3D/unitid/6UGG|1|B|G|14,6UGG|1|B|U|15,6UGG|1|B|C|16,6UGG|1|B|G|17,6UGG|1|B|G|18,6UGG|1|B|U|19,6UGG|1|B|U|20,6UGG|1|B|U|54,6UGG|1|B|U|55,6UGG|1|B|C|56,6UGG|1|B|G|57,6UGG|1|B|A|58,6UGG|1|B|G|59,6UGG|1|B|U|60,6UGG|1|B|C|61",B4)</f>
        <v>6ugg_0</v>
      </c>
      <c r="D4" s="2" t="s">
        <v>17</v>
      </c>
      <c r="E4" s="2" t="s">
        <v>18</v>
      </c>
      <c r="F4" s="2" t="n">
        <v>0</v>
      </c>
      <c r="G4" s="2" t="n">
        <v>15</v>
      </c>
      <c r="H4" s="2" t="n">
        <v>0</v>
      </c>
      <c r="I4" s="2" t="s">
        <v>19</v>
      </c>
      <c r="J4" s="2" t="s">
        <v>20</v>
      </c>
      <c r="K4" s="2" t="s">
        <v>21</v>
      </c>
      <c r="L4" s="2" t="s">
        <v>22</v>
      </c>
      <c r="M4" s="2" t="s">
        <v>23</v>
      </c>
      <c r="N4" s="2" t="s">
        <v>24</v>
      </c>
      <c r="O4" s="2" t="s">
        <v>25</v>
      </c>
      <c r="P4" s="2" t="s">
        <v>26</v>
      </c>
      <c r="Q4" s="2" t="s">
        <v>27</v>
      </c>
      <c r="R4" s="2" t="s">
        <v>28</v>
      </c>
      <c r="S4" s="2" t="s">
        <v>29</v>
      </c>
      <c r="T4" s="2" t="s">
        <v>30</v>
      </c>
      <c r="U4" s="2" t="s">
        <v>31</v>
      </c>
      <c r="V4" s="2" t="s">
        <v>32</v>
      </c>
      <c r="W4" s="2" t="s">
        <v>33</v>
      </c>
      <c r="X4" s="2" t="s">
        <v>34</v>
      </c>
      <c r="Y4" s="2" t="s">
        <v>35</v>
      </c>
      <c r="Z4" s="2" t="s">
        <v>36</v>
      </c>
      <c r="AA4" s="6" t="s">
        <v>37</v>
      </c>
      <c r="AB4" s="6" t="s">
        <v>38</v>
      </c>
      <c r="AC4" s="2"/>
    </row>
    <row r="5" customFormat="false" ht="55.2" hidden="false" customHeight="false" outlineLevel="0" collapsed="false">
      <c r="A5" s="2" t="n">
        <v>2</v>
      </c>
      <c r="B5" s="2" t="s">
        <v>39</v>
      </c>
      <c r="C5" s="5" t="str">
        <f aca="false">HYPERLINK("http://rna.bgsu.edu/rna3dhub/display3D/unitid/3RG5|1|B|G|15,3RG5|1|B|U|16,3RG5|1|B|G|18,3RG5|1|B|G|19,3RG5|1|B|U|20,3RG5|1|B|C|20,3RG5|1|B|U|54,3RG5|1|B|U|55,3RG5|1|B|C|56,3RG5|1|B|A|57,3RG5|1|B|A|58,3RG5|1|B|U|59,3RG5|1|B|U|60,3RG5|1|B|C|61",B5)</f>
        <v>3rg5_0</v>
      </c>
      <c r="D5" s="2" t="s">
        <v>17</v>
      </c>
      <c r="E5" s="2" t="s">
        <v>40</v>
      </c>
      <c r="F5" s="2" t="n">
        <v>0.631</v>
      </c>
      <c r="G5" s="2" t="n">
        <v>10</v>
      </c>
      <c r="H5" s="2" t="n">
        <v>0.063</v>
      </c>
      <c r="I5" s="2" t="s">
        <v>19</v>
      </c>
      <c r="J5" s="2" t="s">
        <v>41</v>
      </c>
      <c r="K5" s="2" t="s">
        <v>21</v>
      </c>
      <c r="L5" s="2" t="s">
        <v>22</v>
      </c>
      <c r="M5" s="2" t="s">
        <v>23</v>
      </c>
      <c r="N5" s="2" t="s">
        <v>42</v>
      </c>
      <c r="O5" s="2" t="s">
        <v>25</v>
      </c>
      <c r="P5" s="2" t="s">
        <v>43</v>
      </c>
      <c r="Q5" s="2" t="s">
        <v>27</v>
      </c>
      <c r="R5" s="2" t="s">
        <v>28</v>
      </c>
      <c r="S5" s="2" t="s">
        <v>41</v>
      </c>
      <c r="T5" s="2" t="s">
        <v>44</v>
      </c>
      <c r="U5" s="2" t="s">
        <v>45</v>
      </c>
      <c r="V5" s="2" t="s">
        <v>46</v>
      </c>
      <c r="W5" s="2" t="s">
        <v>47</v>
      </c>
      <c r="X5" s="2" t="s">
        <v>48</v>
      </c>
      <c r="Y5" s="2" t="s">
        <v>36</v>
      </c>
      <c r="Z5" s="2" t="s">
        <v>49</v>
      </c>
      <c r="AA5" s="6" t="s">
        <v>50</v>
      </c>
      <c r="AB5" s="6" t="s">
        <v>51</v>
      </c>
      <c r="AC5" s="2"/>
    </row>
    <row r="6" customFormat="false" ht="55.2" hidden="false" customHeight="false" outlineLevel="0" collapsed="false">
      <c r="A6" s="2" t="n">
        <v>3</v>
      </c>
      <c r="B6" s="2" t="s">
        <v>52</v>
      </c>
      <c r="C6" s="5" t="str">
        <f aca="false">HYPERLINK("http://rna.bgsu.edu/rna3dhub/display3D/unitid/6CU1|1|A|U|25,6CU1|1|A|U|26,6CU1|1|A|C|27,6CU1|1|A|G|28,6CU1|1|A|A|29,6CU1|1|A|G|30,6CU1|1|A|A|31,6CU1|1|A|A|60,6CU1|1|A|U|61,6CU1|1|A|G|62,6CU1|1|A|G|63,6CU1|1|A|U|64,6CU1|1|A|A|65",B6)</f>
        <v>6cu1_0</v>
      </c>
      <c r="D6" s="2" t="s">
        <v>53</v>
      </c>
      <c r="E6" s="2" t="s">
        <v>54</v>
      </c>
      <c r="F6" s="2" t="n">
        <v>0.929</v>
      </c>
      <c r="G6" s="2" t="n">
        <v>10</v>
      </c>
      <c r="H6" s="2" t="n">
        <v>0.093</v>
      </c>
      <c r="I6" s="2" t="s">
        <v>19</v>
      </c>
      <c r="J6" s="2" t="s">
        <v>41</v>
      </c>
      <c r="K6" s="2" t="s">
        <v>55</v>
      </c>
      <c r="L6" s="2" t="s">
        <v>56</v>
      </c>
      <c r="M6" s="2" t="s">
        <v>57</v>
      </c>
      <c r="N6" s="2" t="s">
        <v>58</v>
      </c>
      <c r="O6" s="2" t="s">
        <v>59</v>
      </c>
      <c r="P6" s="2" t="s">
        <v>60</v>
      </c>
      <c r="Q6" s="2" t="s">
        <v>61</v>
      </c>
      <c r="R6" s="2" t="s">
        <v>46</v>
      </c>
      <c r="S6" s="2" t="s">
        <v>41</v>
      </c>
      <c r="T6" s="2" t="s">
        <v>62</v>
      </c>
      <c r="U6" s="2" t="s">
        <v>63</v>
      </c>
      <c r="V6" s="2" t="s">
        <v>46</v>
      </c>
      <c r="W6" s="2" t="s">
        <v>64</v>
      </c>
      <c r="X6" s="2" t="s">
        <v>65</v>
      </c>
      <c r="Y6" s="2" t="s">
        <v>66</v>
      </c>
      <c r="Z6" s="2" t="s">
        <v>67</v>
      </c>
      <c r="AA6" s="6" t="s">
        <v>68</v>
      </c>
      <c r="AB6" s="6" t="s">
        <v>69</v>
      </c>
      <c r="AC6" s="2"/>
    </row>
    <row r="7" customFormat="false" ht="68.65" hidden="false" customHeight="false" outlineLevel="0" collapsed="false">
      <c r="A7" s="2" t="n">
        <v>4</v>
      </c>
      <c r="B7" s="2" t="s">
        <v>70</v>
      </c>
      <c r="C7" s="5" t="str">
        <f aca="false">HYPERLINK("http://rna.bgsu.edu/rna3dhub/display3D/unitid/3Q1Q|1|B|C|110,3Q1Q|1|B|C|111,3Q1Q|1|B|A|112,3Q1Q|1|B|U|113,3Q1Q|1|B|G|156,3Q1Q|1|B|G|204,3Q1Q|1|B|C|205,3Q1Q|1|B|A|206,3Q1Q|1|B|A|207,3Q1Q|1|B|C|208,3Q1Q|1|C|G|18,3Q1Q|1|C|G|19,3Q1Q|1|C|U|20,3Q1Q|1|C|G|62,3Q1"&amp;"Q|1|C|G|63,3Q1Q|1|C|U|64,3Q1Q|1|C|U|65,3Q1Q|1|C|C|66,3Q1Q|1|C|A|68,3Q1Q|1|C|C|71,3Q1Q|1|C|C|72",B7)</f>
        <v>3q1q_0</v>
      </c>
      <c r="D7" s="2" t="s">
        <v>71</v>
      </c>
      <c r="E7" s="2" t="s">
        <v>18</v>
      </c>
      <c r="F7" s="2" t="n">
        <v>0.695</v>
      </c>
      <c r="G7" s="2" t="n">
        <v>7</v>
      </c>
      <c r="H7" s="2" t="n">
        <v>0.099</v>
      </c>
      <c r="I7" s="2" t="s">
        <v>19</v>
      </c>
      <c r="J7" s="2" t="s">
        <v>41</v>
      </c>
      <c r="K7" s="2" t="s">
        <v>72</v>
      </c>
      <c r="L7" s="2" t="s">
        <v>73</v>
      </c>
      <c r="M7" s="2" t="s">
        <v>74</v>
      </c>
      <c r="N7" s="2" t="s">
        <v>75</v>
      </c>
      <c r="O7" s="2" t="s">
        <v>76</v>
      </c>
      <c r="P7" s="2" t="s">
        <v>77</v>
      </c>
      <c r="Q7" s="2" t="s">
        <v>78</v>
      </c>
      <c r="R7" s="2" t="s">
        <v>79</v>
      </c>
      <c r="S7" s="2" t="s">
        <v>41</v>
      </c>
      <c r="T7" s="2" t="s">
        <v>80</v>
      </c>
      <c r="U7" s="2" t="s">
        <v>81</v>
      </c>
      <c r="V7" s="2" t="s">
        <v>82</v>
      </c>
      <c r="W7" s="2" t="s">
        <v>83</v>
      </c>
      <c r="X7" s="2" t="s">
        <v>48</v>
      </c>
      <c r="Y7" s="2" t="s">
        <v>36</v>
      </c>
      <c r="Z7" s="2" t="s">
        <v>46</v>
      </c>
      <c r="AA7" s="6" t="s">
        <v>84</v>
      </c>
      <c r="AB7" s="6" t="s">
        <v>85</v>
      </c>
      <c r="AC7" s="2"/>
    </row>
    <row r="8" customFormat="false" ht="55.2" hidden="false" customHeight="false" outlineLevel="0" collapsed="false">
      <c r="A8" s="2" t="n">
        <v>5</v>
      </c>
      <c r="B8" s="2" t="s">
        <v>86</v>
      </c>
      <c r="C8" s="5" t="str">
        <f aca="false">HYPERLINK("http://rna.bgsu.edu/rna3dhub/display3D/unitid/4FRN|1|B|U|29,4FRN|1|B|G|30,4FRN|1|B|U|31,4FRN|1|B|A|32,4FRN|1|B|A|33,4FRN|1|B|U|34,4FRN|1|B|U|35,4FRN|1|B|C|36,4FRN|1|B|U|57,4FRN|1|B|U|58,4FRN|1|B|A|59,4FRN|1|B|U|60,4FRN|1|B|A|61,4FRN|1|B|C|62,4FRN|1|B|U|63"&amp;",4FRN|1|B|C|64",B8)</f>
        <v>4frn_1</v>
      </c>
      <c r="D8" s="2" t="s">
        <v>17</v>
      </c>
      <c r="E8" s="2" t="s">
        <v>87</v>
      </c>
      <c r="F8" s="2" t="n">
        <v>0.799</v>
      </c>
      <c r="G8" s="2" t="n">
        <v>7</v>
      </c>
      <c r="H8" s="2" t="n">
        <v>0.114</v>
      </c>
      <c r="I8" s="2" t="s">
        <v>19</v>
      </c>
      <c r="J8" s="2" t="s">
        <v>41</v>
      </c>
      <c r="K8" s="2" t="s">
        <v>88</v>
      </c>
      <c r="L8" s="2" t="s">
        <v>89</v>
      </c>
      <c r="M8" s="2" t="s">
        <v>90</v>
      </c>
      <c r="N8" s="2" t="s">
        <v>91</v>
      </c>
      <c r="O8" s="2" t="s">
        <v>92</v>
      </c>
      <c r="P8" s="2" t="s">
        <v>93</v>
      </c>
      <c r="Q8" s="2" t="s">
        <v>94</v>
      </c>
      <c r="R8" s="2" t="s">
        <v>95</v>
      </c>
      <c r="S8" s="2" t="s">
        <v>41</v>
      </c>
      <c r="T8" s="2" t="s">
        <v>96</v>
      </c>
      <c r="U8" s="2" t="s">
        <v>97</v>
      </c>
      <c r="V8" s="2" t="s">
        <v>27</v>
      </c>
      <c r="W8" s="2" t="s">
        <v>98</v>
      </c>
      <c r="X8" s="2" t="s">
        <v>99</v>
      </c>
      <c r="Y8" s="2" t="s">
        <v>46</v>
      </c>
      <c r="Z8" s="2" t="s">
        <v>100</v>
      </c>
      <c r="AA8" s="6" t="s">
        <v>101</v>
      </c>
      <c r="AB8" s="6" t="s">
        <v>102</v>
      </c>
      <c r="AC8" s="2"/>
    </row>
    <row r="9" customFormat="false" ht="55.2" hidden="false" customHeight="false" outlineLevel="0" collapsed="false">
      <c r="A9" s="2" t="n">
        <v>6</v>
      </c>
      <c r="B9" s="2" t="s">
        <v>103</v>
      </c>
      <c r="C9" s="5" t="str">
        <f aca="false">HYPERLINK("http://rna.bgsu.edu/rna3dhub/display3D/unitid/6MJ0|1|B|C|32,6MJ0|1|B|C|33,6MJ0|1|B|A|34,6MJ0|1|B|G|35,6MJ0|1|B|U|36,6MJ0|1|B|U|37,6MJ0|1|B|A|38,6MJ0|1|B|G|39,6MJ0|1|B|U|67,6MJ0|1|B|G|68,6MJ0|1|B|C|69,6MJ0|1|B|A|70,6MJ0|1|B|A|71,6MJ0|1|B|C|72,6MJ0|1|B|U|73",B9)</f>
        <v>6mj0_0</v>
      </c>
      <c r="D9" s="2" t="s">
        <v>17</v>
      </c>
      <c r="E9" s="2" t="s">
        <v>104</v>
      </c>
      <c r="F9" s="2" t="n">
        <v>1.198</v>
      </c>
      <c r="G9" s="2" t="n">
        <v>9</v>
      </c>
      <c r="H9" s="2" t="n">
        <v>0.133</v>
      </c>
      <c r="I9" s="2" t="s">
        <v>19</v>
      </c>
      <c r="J9" s="2" t="s">
        <v>41</v>
      </c>
      <c r="K9" s="2" t="s">
        <v>105</v>
      </c>
      <c r="L9" s="2" t="s">
        <v>106</v>
      </c>
      <c r="M9" s="2" t="s">
        <v>107</v>
      </c>
      <c r="N9" s="2" t="s">
        <v>108</v>
      </c>
      <c r="O9" s="2" t="s">
        <v>109</v>
      </c>
      <c r="P9" s="2" t="s">
        <v>110</v>
      </c>
      <c r="Q9" s="2" t="s">
        <v>111</v>
      </c>
      <c r="R9" s="2" t="s">
        <v>46</v>
      </c>
      <c r="S9" s="2" t="s">
        <v>41</v>
      </c>
      <c r="T9" s="2" t="s">
        <v>112</v>
      </c>
      <c r="U9" s="2" t="s">
        <v>113</v>
      </c>
      <c r="V9" s="2" t="s">
        <v>46</v>
      </c>
      <c r="W9" s="2" t="s">
        <v>114</v>
      </c>
      <c r="X9" s="2" t="s">
        <v>115</v>
      </c>
      <c r="Y9" s="2" t="s">
        <v>116</v>
      </c>
      <c r="Z9" s="2" t="s">
        <v>117</v>
      </c>
      <c r="AA9" s="6" t="s">
        <v>118</v>
      </c>
      <c r="AB9" s="6" t="s">
        <v>119</v>
      </c>
      <c r="AC9" s="2"/>
    </row>
    <row r="10" customFormat="false" ht="55.2" hidden="false" customHeight="false" outlineLevel="0" collapsed="false">
      <c r="A10" s="2" t="n">
        <v>7</v>
      </c>
      <c r="B10" s="2" t="s">
        <v>120</v>
      </c>
      <c r="C10" s="5" t="str">
        <f aca="false">HYPERLINK("http://rna.bgsu.edu/rna3dhub/display3D/unitid/7O7Y|1|A2|G|1230,7O7Y|1|A2|C|1231,7O7Y|1|A2|C|1232,7O7Y|1|A2|PSU|1233,7O7Y|1|A2|G|1234,7O7Y|1|A2|C|1235,7O7Y|1|A2|G|1236,7O7Y|1|A2|PSU|1245,7O7Y|1|A2|G|1246,7O7Y|1|A2|A|1247,7O7Y|1|A2|C|1248,7O7Y|1|A2|A|1252,7"&amp;"O7Y|1|A2|C|1253,7O7Y|1|A2|A|1254,7O7Y|1|A2|C|1255,7O7Y|1|A2|G|1256,7O7Y|1|A2|G|1257,7O7Y|1|A2|G|1258,7O7Y|1|A2|A|1259,7O7Y|1|A2|A|1260,7O7Y|1|A2|A|1261,7O7Y|1|A2|C|1262,7O7Y|1|A2|G|1515,7O7Y|1|A2|U|1520,7O7Y|1|A2|C|1526,7O7Y|1|A2|G|1527,7O7Y|1|A2|C|1528,7"&amp;"O7Y|1|A2|G|1529,7O7Y|1|A2|C|1530,7O7Y|1|A2|U|1531,7O7Y|1|A2|C|1558,7O7Y|1|A2|C|1560,7O7Y|1|A2|U|1616,7O7Y|1|A2|U|1617,7O7Y|1|A2|G|1618,7O7Y|1|A2|C|1619,7O7Y|1|A2|A|1620,7O7Y|1|A2|A|1621,7O7Y|1|A2|U|1625,7O7Y|1|A2|PSU|1626,7O7Y|1|A2|G|1659,7O7Y|1|A2|U|1660"&amp;",7O7Y|1|A2|C|1661,7O7Y|1|A2|A|1662,7O7Y|1|A2|U|1663,7O7Y|1|A2|A|1664,7O7Y|1|A2|A|1665,7O7Y|1|A2|G|1666,7O7Y|1|A2|C|1667,7O7Y|1|A2|U|1668",B10)</f>
        <v>7o7y_31</v>
      </c>
      <c r="D10" s="2" t="s">
        <v>121</v>
      </c>
      <c r="E10" s="2" t="s">
        <v>122</v>
      </c>
      <c r="F10" s="2" t="n">
        <v>0.949</v>
      </c>
      <c r="G10" s="2" t="n">
        <v>7</v>
      </c>
      <c r="H10" s="2" t="n">
        <v>0.136</v>
      </c>
      <c r="I10" s="2" t="s">
        <v>19</v>
      </c>
      <c r="J10" s="2" t="s">
        <v>41</v>
      </c>
      <c r="K10" s="2" t="s">
        <v>123</v>
      </c>
      <c r="L10" s="2" t="s">
        <v>124</v>
      </c>
      <c r="M10" s="2" t="s">
        <v>125</v>
      </c>
      <c r="N10" s="2" t="s">
        <v>126</v>
      </c>
      <c r="O10" s="2" t="s">
        <v>127</v>
      </c>
      <c r="P10" s="2" t="s">
        <v>128</v>
      </c>
      <c r="Q10" s="2" t="s">
        <v>129</v>
      </c>
      <c r="R10" s="2" t="s">
        <v>130</v>
      </c>
      <c r="S10" s="2" t="s">
        <v>131</v>
      </c>
      <c r="T10" s="2" t="s">
        <v>46</v>
      </c>
      <c r="U10" s="2" t="s">
        <v>46</v>
      </c>
      <c r="V10" s="2" t="s">
        <v>132</v>
      </c>
      <c r="W10" s="2" t="s">
        <v>133</v>
      </c>
      <c r="X10" s="2" t="s">
        <v>134</v>
      </c>
      <c r="Y10" s="2" t="s">
        <v>46</v>
      </c>
      <c r="Z10" s="2" t="s">
        <v>46</v>
      </c>
      <c r="AA10" s="6" t="s">
        <v>135</v>
      </c>
      <c r="AB10" s="6" t="s">
        <v>46</v>
      </c>
      <c r="AC10" s="2"/>
    </row>
    <row r="11" customFormat="false" ht="55.2" hidden="false" customHeight="false" outlineLevel="0" collapsed="false">
      <c r="A11" s="2" t="n">
        <v>8</v>
      </c>
      <c r="B11" s="2" t="s">
        <v>136</v>
      </c>
      <c r="C11" s="5" t="str">
        <f aca="false">HYPERLINK("http://rna.bgsu.edu/rna3dhub/display3D/unitid/6TH6|1|BA|A|181,6TH6|1|BA|A|182,6TH6|1|BA|U|183,6TH6|1|BA|U|184,6TH6|1|BA|G|185,6TH6|1|BA|A|186,6TH6|1|BA|A|187,6TH6|1|BA|A|188,6TH6|1|BA|C|189,6TH6|1|BA|A|190,6TH6|1|BA|U|191,6TH6|1|BA|C|192,6TH6|1|BA|U|193,6"&amp;"TH6|1|BA|U|194,6TH6|1|BA|U|197,6TH6|1|BA|A|198,6TH6|1|BA|C|199,6TH6|1|BA|C|200,6TH6|1|BA|C|201,6TH6|1|BA|G|237,6TH6|1|BA|G|238,6TH6|1|BA|G|239,6TH6|1|BA|G|241,6TH6|1|BA|A|242,6TH6|1|BA|C|243,6TH6|1|BA|C|244,6TH6|1|BA|G|528,6TH6|1|BA|G|529,6TH6|1|BA|U|653,"&amp;"6TH6|1|BA|C|658,6TH6|1|BA|U|659,6TH6|1|BA|U|660,6TH6|1|BA|G|661,6TH6|1|BA|G|662,6TH6|1|BA|A|663,6TH6|1|BA|U|664,6TH6|1|BA|C|665,6TH6|1|BA|A|666,6TH6|1|BA|C|667,6TH6|1|BA|OMG|800,6TH6|1|BA|A|801,6TH6|1|BA|A|802,6TH6|1|BA|G|803,6TH6|1|BA|C|804,6TH6|1|BA|C|8"&amp;"05,6TH6|1|BA|G|806,6TH6|1|BA|G|807,6TH6|1|BA|U|808,6TH6|1|BA|C|813,6TH6|1|BA|U|814,6TH6|1|BA|G|855,6TH6|1|BA|C|856,6TH6|1|BA|C|857,6TH6|1|BA|G|865,6TH6|1|BA|G|866,6TH6|1|BA|U|867,6TH6|1|BA|G|868,6TH6|1|BA|OMC|869,6TH6|1|BA|U|870,6TH6|1|BA|G|871,6TH6|1|BA|"&amp;"C|873,6TH6|1|BA|G|874,6TH6|1|BA|5MC|875,6TH6|1|BA|G|876,6TH6|1|BA|C|877,6TH6|1|BA|A|878,6TH6|1|BA|A2M|879,6TH6|1|BA|U|880,6TH6|1|BA|U|881,6TH6|1|BA|C|882,6TH6|1|BA|G|883,6TH6|1|BA|C|886,6TH6|1|BA|C|887,6TH6|1|BA|C|888,6TH6|1|BA|G|889,6TH6|1|BA|A|892,6TH6|"&amp;"1|BA|C|893,6TH6|1|BA|C|894,6TH6|1|BA|G|904,6TH6|1|BA|A|909,6TH6|1|BA|A|910,6TH6|1|BA|A|911,6TH6|1|BA|OMG|912,6TH6|1|BA|G|913,6TH6|1|BA|C|914,6TH6|1|BA|C|915,6TH6|1|BA|A|916,6TH6|1|BA|A|917,6TH6|1|BA|U|918,6TH6|1|BA|G|920,6TH6|1|BA|A|921,6TH6|1|BA|G|926,6T"&amp;"H6|1|BA|G|927,6TH6|1|BA|C|928,6TH6|1|BA|A|930,6TH6|1|BA|U|931,6TH6|1|BA|A2M|932,6TH6|1|BA|G|933,6TH6|1|BA|C|934,6TH6|1|BA|U|935,6TH6|1|BA|G|936,6TH6|1|BA|U|949,6TH6|1|BA|U|950,6TH6|1|BA|A|951,6TH6|1|BA|U|952,6TH6|1|BA|C|953,6TH6|1|BA|C|954,6TH6|1|BA|C|955"&amp;",6TH6|1|BA|C|956,6TH6|1|BA|C|957,6TH6|1|BA|A|958,6TH6|1|BA|G|959,6TH6|1|BA|G|960,6TH6|1|BA|A|961,6TH6|1|BA|U|962,6TH6|1|BA|A|963,6TH6|1|BA|G|964,6TH6|1|BA|A|1039,6TH6|1|BA|A|1040,6TH6|1|BA|C|1041,6TH6|1|BA|G|1076,6TH6|1|BA|G|1077,6TH6|1|BA|G|1078,6TH6|1|B"&amp;"A|G|1079,6TH6|1|BA|C|1082,6TH6|1|BA|G|1083,6TH6|1|BA|G|1084,6TH6|1|BA|U|1085,6TH6|1|BA|U|1087,6TH6|1|BA|A|1088,6TH6|1|BA|A|1089,6TH6|1|BA|G|1090,6TH6|1|BA|C|1091,6TH6|1|BA|C|1092,6TH6|1|BA|G|1093,6TH6|1|BA|U|1094,6TH6|1|BA|C|1095,6TH6|1|BA|C|1097,6TH6|1|B"&amp;"A|C|1098,6TH6|1|BA|C|1099,6TH6|1|BA|G|1100,6TH6|1|BA|A|1101,6TH6|1|BA|G|1104,6TH6|1|BA|G|1105,6TH6|1|BA|G|1106,6TH6|1|BA|G|1107,6TH6|1|BA|A|1108,6TH6|1|BA|A2M|1109,6TH6|1|BA|C|1110,6TH6|1|BA|A|1111,6TH6|1|BA|A|1112,6TH6|1|BA|C|1113,6TH6|1|BA|C|1114,6TH6|1"&amp;"|BA|C|1115,6TH6|1|BA|A|1127,6TH6|1|BA|A|1128,6TH6|1|BA|OMG|1129,6TH6|1|BA|G|1130,6TH6|1|BA|C|1134,6TH6|1|BA|A|1154,6TH6|1|BA|C|1155,6TH6|1|BA|U|1156,6TH6|1|BA|C|1157,6TH6|1|BA|C|1158,6TH6|1|BA|A|1159,6TH6|1|BA|A|1160,6TH6|1|BA|A|1161,6TH6|1|BA|G|1162,6TH6"&amp;"|1|BA|G|1257,6TH6|1|BA|A|1258,6TH6|1|BA|A|1259,6TH6|1|BA|A|1260,6TH6|1|BA|A|1261,6TH6|1|BA|U|1262,6TH6|1|BA|G|1263,6TH6|1|BA|G|1264,6TH6|1|BA|A|1265,6TH6|1|BA|G|1267,6TH6|1|BA|G|1268,6TH6|1|BA|G|1286,6TH6|1|BA|A|1287,6TH6|1|BA|G|1288,6TH6|1|BA|U|1402,6TH6"&amp;"|1|BA|A|1403,6TH6|1|BA|G|1404,6TH6|1|BA|C|1405,6TH6|1|BA|G|1407,6TH6|1|BA|C|1408,6TH6|1|BA|A|1409,6TH6|1|BA|U|1418,6TH6|1|BA|G|1419,6TH6|1|BA|A|1420,6TH6|1|BA|G|1421,6TH6|1|BA|A|1422,6TH6|1|BA|A|1423,6TH6|1|BA|U|1424,6TH6|1|BA|C|1425,6TH6|1|BA|C|1450,6TH6"&amp;"|1|BA|C|1456,6TH6|1|BA|A|1457,6TH6|1|BA|U|1459,6TH6|1|BA|G|1460,6TH6|1|BA|U|1461,6TH6|1|BA|U|1462,6TH6|1|BA|C|1463,6TH6|1|BA|G|1464,6TH6|1|BA|U|1465,6TH6|1|BA|C|1466,6TH6|1|BA|A|1467,6TH6|1|BA|G|1468,6TH6|1|BA|G|1753,6TH6|1|BA|A|1754,6TH6|1|BA|A|1755,6TH6"&amp;"|1|BA|G|1758,6TH6|1|BA|A|1759,6TH6|1|BA|C|1760,6TH6|1|BA|A|1761,6TH6|1|BA|C|1762,6TH6|1|BA|U|1763,6TH6|1|BA|G|1764,6TH6|1|BA|G|1765,6TH6|1|BA|U|1792,6TH6|1|BA|G|1793,6TH6|1|BA|U|1794,6TH6|1|BA|C|1795,6TH6|1|BA|G|1796,6TH6|1|BA|A|1816,6TH6|1|BA|A|1817,6TH6"&amp;"|1|BA|C|1818,6TH6|1|BA|U|1819,6TH6|1|BA|OMC|1820,6TH6|1|BA|G|1821,6TH6|1|BA|C|1823,6TH6|1|BA|A|1824,6TH6|1|BA|G|1896,6TH6|1|BA|C|1897,6TH6|1|BA|C|1898,6TH6|1|BA|C|1899,6TH6|1|BA|G|1900,6TH6|1|BA|C|1902,6TH6|1|BA|U|1903,6TH6|1|BA|G|1904,6TH6|1|BA|OMU|1905,"&amp;"6TH6|1|BA|U|1906,6TH6|1|BA|U|1907,6TH6|1|BA|A|1908,6TH6|1|BA|G|1909,6TH6|1|BA|U|1910,6TH6|1|BA|A|1911,6TH6|1|BA|A|1912,6TH6|1|BA|A|1913,6TH6|1|BA|A|1914,6TH6|1|BA|A|1915,6TH6|1|BA|C|1916,6TH6|1|BA|A|1917,6TH6|1|BA|C|1918,6TH6|1|BA|A|2051,6TH6|1|BA|U|2052,"&amp;"6TH6|1|BA|U|2053,6TH6|1|BA|C|2054,6TH6|1|BA|U|2057,6TH6|1|BA|U|2063,6TH6|1|BA|U|2064,6TH6|1|BA|A|2065,6TH6|1|BA|A|2066,6TH6|1|BA|A|2067,6TH6|1|BA|U|2068,6TH6|1|BA|G|2069,6TH6|1|BA|C|2070,6TH6|1|BA|C|2071,6TH6|1|BA|G|2072,6TH6|1|BA|C|2078,6TH6|1|BA|A|2079,"&amp;"6TH6|1|BA|U|2080,6TH6|1|BA|G|2081,6TH6|1|BA|U|2084,6TH6|1|BA|G|2085,6TH6|1|BA|G|2093,6TH6|1|BA|A|2094,6TH6|1|BA|G|2095,6TH6|1|BA|G|2096,6TH6|1|BA|U|2097,6TH6|1|BA|C|2098,6TH6|1|BA|C|2099,6TH6|1|BA|C|2107,6TH6|1|BA|G|2122,6TH6|1|BA|G|2123,6TH6|1|BA|C|2124,"&amp;"6TH6|1|BA|A|2126,6TH6|1|BA|A|2127,6TH6|1|BA|A|2128,6TH6|1|BA|C|2136,6TH6|1|BA|A|2137,6TH6|1|BA|G|2138,6TH6|1|BA|G|2139,6TH6|1|BA|C|2140,6TH6|1|BA|G|2141,6TH6|1|BA|C|2142,6TH6|1|BA|A|2143,6TH6|1|BA|U|2144,6TH6|1|BA|A2M|2145,6TH6|1|BA|U|2146,6TH6|1|BA|C|214"&amp;"8,6TH6|1|BA|C|2149,6TH6|1|BA|U|2150,6TH6|1|BA|G|2151,6TH6|1|BA|G|2152,6TH6|1|BA|G|2165,6TH6|1|BA|A|2166,6TH6|1|BA|A|2167,6TH6|1|BA|A|2174,6TH6|1|BA|C|2176,6TH6|1|BA|C|2177,6TH6|1|BA|C|2178,6TH6|1|BA|A|2179,6TH6|1|BA|U|2180,6TH6|1|BA|G|2181,6TH6|1|BA|G|218"&amp;"2,6TH6|1|BA|A|2183,6TH6|1|BA|G|2184,6TH6|1|BA|C|2185,6TH6|1|BA|U|2186,6TH6|1|BA|U|2187,6TH6|1|BA|U|2188,6TH6|1|BA|A|2189,6TH6|1|BA|C|2190,6TH6|1|BA|U|2191,6TH6|1|BA|C|2342,6TH6|1|BA|A|2343,6TH6|1|BA|G|2344,6TH6|1|BA|U|2345,6TH6|1|BA|U|2346,6TH6|1|BA|U|234"&amp;"7,6TH6|1|BA|G|2348,6TH6|1|BA|G|2349,6TH6|1|BA|C|2350,6TH6|1|BA|U|2351,6TH6|1|BA|G|2352,6TH6|1|BA|OMG|2353,6TH6|1|BA|G|2354,6TH6|1|BA|G|2355,6TH6|1|BA|C|2356,6TH6|1|BA|G|2357,6TH6|1|BA|G|2358,6TH6|1|BA|C|2361,6TH6|1|BA|A|2362,6TH6|1|BA|U|2366,6TH6|1|BA|C|2"&amp;"367,6TH6|1|BA|G|2368,6TH6|1|BA|A|2369,6TH6|1|BA|A|2370,6TH6|1|BA|G|2373,6TH6|1|BA|G|2374,6TH6|1|BA|U|2375,6TH6|1|BA|A|2376,6TH6|1|BA|U|2377,6TH6|1|BA|C|2378,6TH6|1|BA|OMG|2379,6TH6|1|BA|A|2380,6TH6|1|BA|G|2381,6TH6|1|BA|G|2432,6TH6|1|BA|A|2460,6TH6|1|BA|A"&amp;"|2461,6TH6|1|BA|C|2462,6TH6|1|BA|A|2463,6TH6|1|BA|G|2464,6TH6|1|BA|A|2465,6TH6|1|BA|G|2466,6TH6|1|BA|G|2467,6TH6|1|BA|C|2468,6TH6|1|BA|G|2469,6TH6|1|BA|A|2494,6TH6|1|BA|G|2495,6TH6|1|BA|C|2496,6TH6|1|BA|G|2497,6TH6|1|BA|A|2498,6TH6|1|BA|A|2532,6TH6|1|BA|C"&amp;"|2533,6TH6|1|BA|A|2534,6TH6|1|BA|G|2535,6TH6|1|BA|A|2536,6TH6|1|BA|A|2537,6TH6|1|BA|A|2538,6TH6|1|BA|A|2539,6TH6|1|BA|G|2540,6TH6|1|BA|C|2541,6TH6|1|BA|OMU|2542,6TH6|1|BA|A|2543,6TH6|1|BA|C|2544,6TH6|1|BA|OMC|2545,6TH6|1|BA|C|2546,6TH6|1|BA|U|2547,6TH6|1|"&amp;"BA|G|2548,6TH6|1|BA|G|2549,6TH6|1|BA|OMG|2550,6TH6|1|BA|G|2551,6TH6|1|BA|A|2552,6TH6|1|BA|4SU|2553,6TH6|1|BA|A|2554,6TH6|1|BA|C|2556,6TH6|1|BA|A|2557,6TH6|1|BA|G|2558,6TH6|1|BA|A|2559,6TH6|1|BA|G|2560,6TH6|1|BA|U|2561,6TH6|1|BA|C|2562,6TH6|1|BA|G|2563,6TH"&amp;"6|1|BA|U|2566,6TH6|1|BA|C|2567,6TH6|1|BA|G|2568,6TH6|1|BA|G|2569,6TH6|1|BA|G|2570,6TH6|1|BA|C|2571,6TH6|1|BA|C|2589,6TH6|1|BA|C|2590,6TH6|1|BA|G|2591,6TH6|1|BA|A|2592,6TH6|1|BA|G|2593,6TH6|1|BA|G|2594,6TH6|1|BA|C|2595,6TH6|1|BA|U|2596,6TH6|1|BA|G|2598,6TH"&amp;"6|1|BA|C|2599,6TH6|1|BA|U|2600,6TH6|1|BA|A|2601,6TH6|1|BA|C|2602,6TH6|1|BA|C|2603,6TH6|1|BA|U|2604,6TH6|1|BA|C|2605,6TH6|1|BA|C|2607,6TH6|1|BA|U|2608,6TH6|1|BA|U|2610,6TH6|1|BA|C|2611,6TH6|1|BA|G|2612,6TH6|1|BA|OMG|2613,6TH6|1|BA|C|2614,6TH6|1|BA|U|2618,6"&amp;"TH6|1|BA|C|2619,6TH6|1|BA|C|2620,6TH6|1|BA|C|2621,6TH6|1|BA|A|2622,6TH6|1|BA|G|2652,6TH6|1|BA|G|2653,6TH6|1|BA|G|2654,6TH6|1|BA|G|2655,6TH6|1|BA|OMU|2656,6TH6|1|BA|G|2657,6TH6|1|BA|U|2658,6TH6|1|BA|U|2659,6TH6|1|BA|C|2660,6TH6|1|BA|A|2661,6TH6|1|BA|C|2662"&amp;",6TH6|1|BA|C|2663,6TH6|1|BA|C|2664,6TH6|1|BA|A|2665,6TH6|1|BA|OMG|2672,6TH6|1|BA|G|2673,6TH6|1|BA|G|2674,6TH6|1|BA|A|2675,6TH6|1|BA|A|2676,6TH6|1|BA|C|2677,6TH6|1|BA|G|2678,6TH6|1|BA|G|2680,6TH6|1|BA|C|2683,6TH6|1|BA|U|2684,6TH6|1|BA|G|2685,6TH6|1|BA|G|26"&amp;"86,6TH6|1|BA|G|2687,6TH6|1|BA|U|2689,6TH6|1|BA|U|2690,6TH6|1|BA|A|2691,6TH6|1|BA|G|2692,6TH6|1|BA|A|2693,6TH6|1|BA|C|2694,6TH6|1|BA|C|2695,6TH6|1|BA|G|2696,6TH6|1|BA|U|2697,6TH6|1|BA|U|2700,6TH6|1|BA|G|2701,6TH6|1|BA|A|2702,6TH6|1|BA|G|2703,6TH6|1|BA|A|27"&amp;"04,6TH6|1|BA|C|2705,6TH6|1|BA|A|2706,6TH6|1|BA|G|2707,6TH6|1|BA|G|2708,6TH6|1|BA|U|2709,6TH6|1|BA|C|2710,6TH6|1|BA|G|2711,6TH6|1|BA|G|2712,6TH6|1|BA|A|2713,6TH6|1|BA|U|2714,6TH6|1|BA|G|2715,6TH6|1|BA|C|2716,6TH6|1|BA|U|2717,6TH6|1|BA|A|2718,6TH6|1|BB|C|87"&amp;",6TH6|1|BB|U|88,6TH6|1|BB|C|89,6TH6|1|BB|C|90,6TH6|1|BB|A|92",B11)</f>
        <v>6th6_5</v>
      </c>
      <c r="D11" s="2" t="s">
        <v>137</v>
      </c>
      <c r="E11" s="2" t="s">
        <v>138</v>
      </c>
      <c r="F11" s="2" t="n">
        <v>1.24</v>
      </c>
      <c r="G11" s="2" t="n">
        <v>9</v>
      </c>
      <c r="H11" s="2" t="n">
        <v>0.138</v>
      </c>
      <c r="I11" s="2" t="s">
        <v>19</v>
      </c>
      <c r="J11" s="2" t="s">
        <v>41</v>
      </c>
      <c r="K11" s="2" t="s">
        <v>139</v>
      </c>
      <c r="L11" s="2" t="s">
        <v>140</v>
      </c>
      <c r="M11" s="2" t="s">
        <v>141</v>
      </c>
      <c r="N11" s="2" t="s">
        <v>142</v>
      </c>
      <c r="O11" s="2" t="s">
        <v>143</v>
      </c>
      <c r="P11" s="2" t="s">
        <v>144</v>
      </c>
      <c r="Q11" s="2" t="s">
        <v>145</v>
      </c>
      <c r="R11" s="2" t="s">
        <v>146</v>
      </c>
      <c r="S11" s="2" t="s">
        <v>41</v>
      </c>
      <c r="T11" s="2" t="s">
        <v>147</v>
      </c>
      <c r="U11" s="2" t="s">
        <v>148</v>
      </c>
      <c r="V11" s="2" t="s">
        <v>149</v>
      </c>
      <c r="W11" s="2" t="s">
        <v>150</v>
      </c>
      <c r="X11" s="2" t="s">
        <v>46</v>
      </c>
      <c r="Y11" s="2" t="s">
        <v>151</v>
      </c>
      <c r="Z11" s="2" t="s">
        <v>152</v>
      </c>
      <c r="AA11" s="6" t="s">
        <v>153</v>
      </c>
      <c r="AB11" s="6" t="s">
        <v>154</v>
      </c>
      <c r="AC11" s="2"/>
    </row>
    <row r="12" customFormat="false" ht="68.65" hidden="false" customHeight="false" outlineLevel="0" collapsed="false">
      <c r="A12" s="2" t="n">
        <v>9</v>
      </c>
      <c r="B12" s="2" t="s">
        <v>155</v>
      </c>
      <c r="C12" s="5" t="str">
        <f aca="false">HYPERLINK("http://rna.bgsu.edu/rna3dhub/display3D/unitid/7M4Y|1|a|C|945,7M4Y|1|a|A|946,7M4Y|1|a|U|947,7M4Y|1|a|G|948,7M4Y|1|a|U|949,7M4Y|1|a|G|950,7M4Y|1|a|C|959,7M4Y|1|a|G|960,7M4Y|1|a|A|961,7M4Y|1|a|U|962,7M4Y|1|a|A|966,7M4Y|1|a|C|967,7M4Y|1|a|G|968,7M4Y|1|a|C|969"&amp;",7M4Y|1|a|G|970,7M4Y|1|a|A|972,7M4Y|1|a|G|973,7M4Y|1|a|A|974,7M4Y|1|a|A|975,7M4Y|1|a|C|976,7M4Y|1|a|C|977,7M4Y|1|a|G|1217,7M4Y|1|a|G|1218,7M4Y|1|a|G|1219,7M4Y|1|a|C|1220,7M4Y|1|a|U|1221,7M4Y|1|a|A|1222,7M4Y|1|a|C|1227,7M4Y|1|a|G|1228,7M4Y|1|a|U|1229,7M4Y|"&amp;"1|a|G|1230,7M4Y|1|a|C|1231,7M4Y|1|a|C|1311,7M4Y|1|a|U|1312,7M4Y|1|a|G|1313,7M4Y|1|a|C|1314,7M4Y|1|a|A|1315,7M4Y|1|a|A|1316,7M4Y|1|a|C|1317,7M4Y|1|a|U|1318,7M4Y|1|a|C|1319,7M4Y|1|a|G|1320,7M4Y|1|a|A|1321,7M4Y|1|a|C|1322,7M4Y|1|a|G|1353,7M4Y|1|a|A|1354,7M4Y"&amp;"|1|a|U|1355,7M4Y|1|a|C|1356,7M4Y|1|a|A|1357,7M4Y|1|a|G|1358,7M4Y|1|a|A|1359,7M4Y|1|a|A|1360,7M4Y|1|a|U|1361,7M4Y|1|a|G|1362,7M4Y|1|a|C|1363,7M4Y|1|a|C|1364",B12)</f>
        <v>7m4y_11</v>
      </c>
      <c r="D12" s="2" t="s">
        <v>156</v>
      </c>
      <c r="E12" s="2" t="s">
        <v>157</v>
      </c>
      <c r="F12" s="2" t="n">
        <v>1.001</v>
      </c>
      <c r="G12" s="2" t="n">
        <v>7</v>
      </c>
      <c r="H12" s="2" t="n">
        <v>0.143</v>
      </c>
      <c r="I12" s="2" t="s">
        <v>19</v>
      </c>
      <c r="J12" s="2" t="s">
        <v>41</v>
      </c>
      <c r="K12" s="2" t="s">
        <v>158</v>
      </c>
      <c r="L12" s="2" t="s">
        <v>159</v>
      </c>
      <c r="M12" s="2" t="s">
        <v>160</v>
      </c>
      <c r="N12" s="2" t="s">
        <v>161</v>
      </c>
      <c r="O12" s="2" t="s">
        <v>162</v>
      </c>
      <c r="P12" s="2" t="s">
        <v>163</v>
      </c>
      <c r="Q12" s="2" t="s">
        <v>164</v>
      </c>
      <c r="R12" s="2" t="s">
        <v>165</v>
      </c>
      <c r="S12" s="2" t="s">
        <v>166</v>
      </c>
      <c r="T12" s="2" t="s">
        <v>167</v>
      </c>
      <c r="U12" s="2" t="s">
        <v>168</v>
      </c>
      <c r="V12" s="2" t="s">
        <v>169</v>
      </c>
      <c r="W12" s="2" t="s">
        <v>170</v>
      </c>
      <c r="X12" s="2" t="s">
        <v>171</v>
      </c>
      <c r="Y12" s="2" t="s">
        <v>172</v>
      </c>
      <c r="Z12" s="2" t="s">
        <v>46</v>
      </c>
      <c r="AA12" s="6" t="s">
        <v>173</v>
      </c>
      <c r="AB12" s="6" t="s">
        <v>174</v>
      </c>
      <c r="AC12" s="2"/>
    </row>
    <row r="13" customFormat="false" ht="68.65" hidden="false" customHeight="false" outlineLevel="0" collapsed="false">
      <c r="A13" s="2" t="n">
        <v>10</v>
      </c>
      <c r="B13" s="2" t="s">
        <v>175</v>
      </c>
      <c r="C13" s="5" t="str">
        <f aca="false">HYPERLINK("http://rna.bgsu.edu/rna3dhub/display3D/unitid/2A64|1|A|C|69,2A64|1|A|U|70,2A64|1|A|G|71,2A64|1|A|A|72,2A64|1|A|G|73,2A64|1|A|A|74,2A64|1|A|U|75,2A64|1|A|G|76,2A64|1|A|C|77,2A64|1|A|C|78,2A64|1|A|C|79,2A64|1|A|G|289,2A64|1|A|A|290,2A64|1|A|A|291,2A64|1|A|A"&amp;"|292,2A64|1|A|U|293,2A64|1|A|G|294,2A64|1|A|A|295,2A64|1|A|A|296,2A64|1|A|C|297,2A64|1|A|G|298",B13)</f>
        <v>2a64_0</v>
      </c>
      <c r="D13" s="2" t="s">
        <v>53</v>
      </c>
      <c r="E13" s="2" t="s">
        <v>176</v>
      </c>
      <c r="F13" s="2" t="n">
        <v>1.155</v>
      </c>
      <c r="G13" s="2" t="n">
        <v>8</v>
      </c>
      <c r="H13" s="2" t="n">
        <v>0.144</v>
      </c>
      <c r="I13" s="2" t="s">
        <v>19</v>
      </c>
      <c r="J13" s="2" t="s">
        <v>41</v>
      </c>
      <c r="K13" s="2" t="s">
        <v>177</v>
      </c>
      <c r="L13" s="2" t="s">
        <v>178</v>
      </c>
      <c r="M13" s="2" t="s">
        <v>179</v>
      </c>
      <c r="N13" s="2" t="s">
        <v>180</v>
      </c>
      <c r="O13" s="2" t="s">
        <v>181</v>
      </c>
      <c r="P13" s="2" t="s">
        <v>182</v>
      </c>
      <c r="Q13" s="2" t="s">
        <v>46</v>
      </c>
      <c r="R13" s="2" t="s">
        <v>183</v>
      </c>
      <c r="S13" s="2" t="s">
        <v>41</v>
      </c>
      <c r="T13" s="2" t="s">
        <v>46</v>
      </c>
      <c r="U13" s="2" t="s">
        <v>46</v>
      </c>
      <c r="V13" s="2" t="s">
        <v>46</v>
      </c>
      <c r="W13" s="2" t="s">
        <v>184</v>
      </c>
      <c r="X13" s="2" t="s">
        <v>185</v>
      </c>
      <c r="Y13" s="2" t="s">
        <v>46</v>
      </c>
      <c r="Z13" s="2" t="s">
        <v>46</v>
      </c>
      <c r="AA13" s="6" t="s">
        <v>186</v>
      </c>
      <c r="AB13" s="2" t="s">
        <v>46</v>
      </c>
      <c r="AC13" s="2"/>
    </row>
    <row r="14" customFormat="false" ht="64.9" hidden="false" customHeight="false" outlineLevel="0" collapsed="false">
      <c r="A14" s="2" t="n">
        <v>11</v>
      </c>
      <c r="B14" s="2" t="s">
        <v>187</v>
      </c>
      <c r="C14" s="5" t="str">
        <f aca="false">HYPERLINK("http://rna.bgsu.edu/rna3dhub/display3D/unitid/7LYF|1|A|G|15,7LYF|1|A|U|16,7LYF|1|A|G|18,7LYF|1|A|G|19,7LYF|1|A|U|20,7LYF|1|A|A|21,7LYF|1|A|U|117,7LYF|1|A|U|118,7LYF|1|A|C|119,7LYF|1|A|A|120,7LYF|1|A|A|121,7LYF|1|A|G|122,7LYF|1|A|U|123,7LYF|1|A|C|124",B14)</f>
        <v>7lyf_0</v>
      </c>
      <c r="D14" s="2" t="s">
        <v>53</v>
      </c>
      <c r="E14" s="2" t="s">
        <v>188</v>
      </c>
      <c r="F14" s="2" t="n">
        <v>1.755</v>
      </c>
      <c r="G14" s="2" t="n">
        <v>12</v>
      </c>
      <c r="H14" s="2" t="n">
        <v>0.146</v>
      </c>
      <c r="I14" s="2" t="s">
        <v>19</v>
      </c>
      <c r="J14" s="2" t="s">
        <v>41</v>
      </c>
      <c r="K14" s="2" t="s">
        <v>189</v>
      </c>
      <c r="L14" s="2" t="s">
        <v>190</v>
      </c>
      <c r="M14" s="2" t="s">
        <v>191</v>
      </c>
      <c r="N14" s="2" t="s">
        <v>192</v>
      </c>
      <c r="O14" s="2" t="s">
        <v>193</v>
      </c>
      <c r="P14" s="2" t="s">
        <v>194</v>
      </c>
      <c r="Q14" s="2" t="s">
        <v>195</v>
      </c>
      <c r="R14" s="2" t="s">
        <v>196</v>
      </c>
      <c r="S14" s="2" t="s">
        <v>41</v>
      </c>
      <c r="T14" s="2" t="s">
        <v>80</v>
      </c>
      <c r="U14" s="2" t="s">
        <v>197</v>
      </c>
      <c r="V14" s="2" t="s">
        <v>46</v>
      </c>
      <c r="W14" s="2" t="s">
        <v>47</v>
      </c>
      <c r="X14" s="2" t="s">
        <v>48</v>
      </c>
      <c r="Y14" s="2" t="s">
        <v>36</v>
      </c>
      <c r="Z14" s="2" t="s">
        <v>198</v>
      </c>
      <c r="AA14" s="6" t="s">
        <v>199</v>
      </c>
      <c r="AB14" s="6" t="s">
        <v>200</v>
      </c>
      <c r="AC14" s="2"/>
    </row>
    <row r="15" customFormat="false" ht="55.2" hidden="false" customHeight="false" outlineLevel="0" collapsed="false">
      <c r="A15" s="2" t="n">
        <v>12</v>
      </c>
      <c r="B15" s="2" t="s">
        <v>201</v>
      </c>
      <c r="C15" s="5" t="str">
        <f aca="false">HYPERLINK("http://rna.bgsu.edu/rna3dhub/display3D/unitid/7O7Y|1|A2|G|1719,7O7Y|1|A2|A|1720,7O7Y|1|A2|U|1721,7O7Y|1|A2|U|1722,7O7Y|1|A2|G|1723,7O7Y|1|A2|G|1815,7O7Y|1|A2|A|1816,7O7Y|1|A2|G|1817,7O7Y|1|A2|G|1818,7O7Y|1|AT|C|74,7O7Y|1|AT|C|75,7O7Y|1|AT|A|76,7O7Y|1|B5|U"&amp;"|35,7O7Y|1|B5|U|37,7O7Y|1|B5|A|38,7O7Y|1|B5|A|39,7O7Y|1|B5|G|40,7O7Y|1|B5|C|41,7O7Y|1|B5|A|42,7O7Y|1|B5|U|43,7O7Y|1|B5|A|44,7O7Y|1|B5|U|45,7O7Y|1|B5|U|46,7O7Y|1|B5|A|47,7O7Y|1|B5|G|48,7O7Y|1|B5|A|65,7O7Y|1|B5|A|66,7O7Y|1|B5|C|67,7O7Y|1|B5|U|68,7O7Y|1|B5|A"&amp;"|69,7O7Y|1|B5|A|70,7O7Y|1|B5|C|71,7O7Y|1|B5|A|73,7O7Y|1|B5|G|74,7O7Y|1|B5|G|75,7O7Y|1|B5|A|87,7O7Y|1|B5|A|88,7O7Y|1|B5|C|89,7O7Y|1|B5|G|90,7O7Y|1|B5|G|91,7O7Y|1|B5|G|93,7O7Y|1|B5|A|94,7O7Y|1|B5|G|95,7O7Y|1|B5|U|96,7O7Y|1|B5|G|97,7O7Y|1|B5|A|98,7O7Y|1|B5|A"&amp;"|99,7O7Y|1|B5|C|100,7O7Y|1|B5|A|101,7O7Y|1|B5|G|283,7O7Y|1|B5|C|289,7O7Y|1|B5|U|290,7O7Y|1|B5|U|291,7O7Y|1|B5|G|292,7O7Y|1|B5|G|293,7O7Y|1|B5|G|294,7O7Y|1|B5|A|295,7O7Y|1|B5|A|296,7O7Y|1|B5|G|310,7O7Y|1|B5|G|311,7O7Y|1|B5|G|312,7O7Y|1|B5|U|313,7O7Y|1|B5|G"&amp;"|314,7O7Y|1|B5|G|315,7O7Y|1|B5|U|316,7O7Y|1|B5|A|317,7O7Y|1|B5|A|318,7O7Y|1|B5|A|319,7O7Y|1|B5|C|320,7O7Y|1|B5|C|323,7O7Y|1|B5|A|324,7O7Y|1|B5|U|325,7O7Y|1|B5|C|326,7O7Y|1|B5|U|327,7O7Y|1|B5|A|433,7O7Y|1|B5|A|434,7O7Y|1|B5|A|435,7O7Y|1|B5|A|1256,7O7Y|1|B5"&amp;"|C|1257,7O7Y|1|B5|C|1258,7O7Y|1|B5|C|1259,7O7Y|1|B5|OMG|1260,7O7Y|1|B5|C|1262,7O7Y|1|B5|U|1263,7O7Y|1|B5|U|1264,7O7Y|1|B5|G|1265,7O7Y|1|B5|1MA|1266,7O7Y|1|B5|A|1267,7O7Y|1|B5|A|1268,7O7Y|1|B5|C|1269,7O7Y|1|B5|A2M|1270,7O7Y|1|B5|C|1271,7O7Y|1|B5|G|1272,7O7"&amp;"Y|1|B5|G|1273,7O7Y|1|B5|C|1475,7O7Y|1|B5|C|1476,7O7Y|1|B5|OMG|1477,7O7Y|1|B5|A|1478,7O7Y|1|B5|A2M|1479,7O7Y|1|B5|A|1480,7O7Y|1|B5|G|1481,7O7Y|1|B5|C|1490,7O7Y|1|B5|PSU|1491,7O7Y|1|B5|A|1492,7O7Y|1|B5|U|1493,7O7Y|1|B5|G|1494,7O7Y|1|B5|G|1532,7O7Y|1|B5|U|15"&amp;"33,7O7Y|1|B5|C|1534,7O7Y|1|B5|C|1535,7O7Y|1|B5|G|1541,7O7Y|1|B5|G|1542,7O7Y|1|B5|U|1543,7O7Y|1|B5|C|1544,7O7Y|1|B5|C|1545,7O7Y|1|B5|U|1546,7O7Y|1|B5|G|1547,7O7Y|1|B5|A|1548,7O7Y|1|B5|C|1549,7O7Y|1|B5|G|1550,7O7Y|1|B5|U|1551,7O7Y|1|B5|G|1552,7O7Y|1|B5|C|15"&amp;"53,7O7Y|1|B5|A|1554,7O7Y|1|B5|A|1555,7O7Y|1|B5|A|1556,7O7Y|1|B5|U|1557,7O7Y|1|B5|C|1558,7O7Y|1|B5|G|1559,7O7Y|1|B5|G|1560,7O7Y|1|B5|C|1562,7O7Y|1|B5|G|1563,7O7Y|1|B5|U|1564,7O7Y|1|B5|C|1565,7O7Y|1|B5|A|1568,7O7Y|1|B5|C|1569,7O7Y|1|B5|C|1570,7O7Y|1|B5|A|15"&amp;"76,7O7Y|1|B5|U|1577,7O7Y|1|B5|OMG|1580,7O7Y|1|B5|C|1583,7O7Y|1|B5|G|1584,7O7Y|1|B5|A|1585,7O7Y|1|B5|A|1586,7O7Y|1|B5|A|1587,7O7Y|1|B5|G|1588,7O7Y|1|B5|A|1589,7O7Y|1|B5|C|1590,7O7Y|1|B5|U|1591,7O7Y|1|B5|A|1592,7O7Y|1|B5|A|1593,7O7Y|1|B5|U|1594,7O7Y|1|B5|G|"&amp;"1596,7O7Y|1|B5|A|1597,7O7Y|1|B5|U|1607,7O7Y|1|B5|A|1608,7O7Y|1|B5|G|1609,7O7Y|1|B5|C|1610,7O7Y|1|B5|U|1611,7O7Y|1|B5|G|1612,7O7Y|1|B5|G|1613,7O7Y|1|B5|U|1627,7O7Y|1|B5|U|1628,7O7Y|1|B5|C|1629,7O7Y|1|B5|C|1630,7O7Y|1|B5|C|1631,7O7Y|1|B5|PSU|1632,7O7Y|1|B5|"&amp;"C|1633,7O7Y|1|B5|A|1634,7O7Y|1|B5|G|1635,7O7Y|1|B5|G|1636,7O7Y|1|B5|PSU|1638,7O7Y|1|B5|A|1639,7O7Y|1|B5|G|1640,7O7Y|1|B5|A|1726,7O7Y|1|B5|A|1727,7O7Y|1|B5|C|1728,7O7Y|1|B5|U|1729,7O7Y|1|B5|G|1793,7O7Y|1|B5|G|1794,7O7Y|1|B5|C|1795,7O7Y|1|B5|C|1796,7O7Y|1|B"&amp;"5|A|1797,7O7Y|1|B5|U|1800,7O7Y|1|B5|PSU|1801,7O7Y|1|B5|U|1802,7O7Y|1|B5|G|1803,7O7Y|1|B5|G|1804,7O7Y|1|B5|U|1805,7O7Y|1|B5|A|1806,7O7Y|1|B5|A|1807,7O7Y|1|B5|G|1808,7O7Y|1|B5|C|1809,7O7Y|1|B5|A2M|1810,7O7Y|1|B5|G|1811,7O7Y|1|B5|A|1812,7O7Y|1|B5|A|1813,7O7Y"&amp;"|1|B5|C|1814,7O7Y|1|B5|G|1816,7O7Y|1|B5|G|1817,7O7Y|1|B5|C|1818,7O7Y|1|B5|C|1823,7O7Y|1|B5|G|1824,7O7Y|1|B5|G|1825,7O7Y|1|B5|G|1826,7O7Y|1|B5|A|1827,7O7Y|1|B5|U|1828,7O7Y|1|B5|G|1829,7O7Y|1|B5|A|1830,7O7Y|1|B5|A|1831,7O7Y|1|B5|C|1832,7O7Y|1|B5|C|1833,7O7Y"&amp;"|1|B5|G|1834,7O7Y|1|B5|A|1846,7O7Y|1|B5|A|1847,7O7Y|1|B5|G|1848,7O7Y|1|B5|G|1849,7O7Y|1|B5|C|1850,7O7Y|1|B5|C|1853,7O7Y|1|B5|C|1854,7O7Y|1|B5|G|1855,7O7Y|1|B5|A|1856,7O7Y|1|B5|U|1857,7O7Y|1|B5|G|1858,7O7Y|1|B5|C|1874,7O7Y|1|B5|C|1875,7O7Y|1|B5|C|1876,7O7Y"&amp;"|1|B5|C|1877,7O7Y|1|B5|A|1878,7O7Y|1|B5|U|1983,7O7Y|1|B5|G|1984,7O7Y|1|B5|G|1985,7O7Y|1|B5|A|1986,7O7Y|1|B5|G|1988,7O7Y|1|B5|G|1989,7O7Y|1|B5|C|1990,7O7Y|1|B5|G|2004,7O7Y|1|B5|C|2005,7O7Y|1|B5|C|2006,7O7Y|1|B5|C|2007,7O7Y|1|B5|A|2008,7O7Y|1|B5|U|2009,7O7Y"&amp;"|1|B5|A|2190,7O7Y|1|B5|G|2191,7O7Y|1|B5|A|2192,7O7Y|1|B5|U|2193,7O7Y|1|B5|OMC|2194,7O7Y|1|B5|U|2202,7O7Y|1|B5|A|2203,7O7Y|1|B5|U|2205,7O7Y|1|B5|A2M|2206,7O7Y|1|B5|OMG|2207,7O7Y|1|B5|OMC|2208,7O7Y|1|B5|A|2209,7O7Y|1|B5|A|2210,7O7Y|1|B5|A|2211,7O7Y|1|B5|A|2"&amp;"213,7O7Y|1|B5|G|2636,7O7Y|1|B5|C|2637,7O7Y|1|B5|A|2638,7O7Y|1|B5|C|2640,7O7Y|1|B5|A|2641,7O7Y|1|B5|G|2642,7O7Y|1|B5|G|2643,7O7Y|1|B5|U|2671,7O7Y|1|B5|G|2681,7O7Y|1|B5|U|2682,7O7Y|1|B5|A|2683,7O7Y|1|B5|G|2684,7O7Y|1|B5|G|2685,7O7Y|1|B5|U|2686,7O7Y|1|B5|A|2"&amp;"692,7O7Y|1|B5|A|2693,7O7Y|1|B5|G|2694,7O7Y|1|B5|U|2695,7O7Y|1|B5|C|2696,7O7Y|1|B5|G|2697,7O7Y|1|B5|C|2699,7O7Y|1|B5|A|2700,7O7Y|1|B5|A|2701,7O7Y|1|B5|G|2702,7O7Y|1|B5|G|3360,7O7Y|1|B5|A|3361,7O7Y|1|B5|A|3362,7O7Y|1|B5|U|3363,7O7Y|1|B5|C|3364,7O7Y|1|B5|A|3"&amp;"367,7O7Y|1|B5|C|3368,7O7Y|1|B5|PSU|3369,7O7Y|1|B5|G|3370,7O7Y|1|B5|PSU|3371,7O7Y|1|B5|U|3372,7O7Y|1|B5|U|3373,7O7Y|1|B5|A|3374,7O7Y|1|B5|A|3375,7O7Y|1|B5|U|3376,7O7Y|1|B5|U|3377,7O7Y|1|B5|A|3378,7O7Y|1|B5|A|3379,7O7Y|1|B5|A|3380,7O7Y|1|B5|A|3381,7O7Y|1|B5"&amp;"|C|3382,7O7Y|1|B5|A|3383,7O7Y|1|B5|A|3384,7O7Y|1|B5|A|3385,7O7Y|1|B5|A|3458,7O7Y|1|B5|A|3459,7O7Y|1|B5|A|3460,7O7Y|1|B5|G|3509,7O7Y|1|B5|A|3516,7O7Y|1|B5|A2M|3517,7O7Y|1|B5|U|3518,7O7Y|1|B5|G|3519,7O7Y|1|B5|C|3520,7O7Y|1|B5|C|3523,7O7Y|1|B5|C|3526,7O7Y|1|"&amp;"B5|A|3527,7O7Y|1|B5|U|3528,7O7Y|1|B5|C|3529,7O7Y|1|B5|U|3530,7O7Y|1|B5|A|3531,7O7Y|1|B5|A|3532,7O7Y|1|B5|U|3533,7O7Y|1|B5|U|3534,7O7Y|1|B5|A|3535,7O7Y|1|B5|G|3536,7O7Y|1|B5|U|3537,7O7Y|1|B5|G|3538,7O7Y|1|B5|A|3539,7O7Y|1|B5|OMC|3540,7O7Y|1|B5|G|3541,7O7Y|"&amp;"1|B5|C|3544,7O7Y|1|B5|A|3545,7O7Y|1|B5|U|3546,7O7Y|1|B5|G|3547,7O7Y|1|B5|G|3551,7O7Y|1|B5|C|3558,7O7Y|1|B5|G|3559,7O7Y|1|B5|A|3560,7O7Y|1|B5|G|3561,7O7Y|1|B5|A2M|3562,7O7Y|1|B5|U|3563,7O7Y|1|B5|U|3564,7O7Y|1|B5|C|3565,7O7Y|1|B5|C|3566,7O7Y|1|B5|G|3571,7O7"&amp;"Y|1|B5|OMC|3573,7O7Y|1|B5|A|3577,7O7Y|1|B5|A|3581,7O7Y|1|B5|C|3582,7O7Y|1|B5|A|3592,7O7Y|1|B5|A|3593,7O7Y|1|B5|A|3594,7O7Y|1|B5|C|3596,7O7Y|1|B5|A|3597,7O7Y|1|B5|C|3598,7O7Y|1|B5|A2M|3599,7O7Y|1|B5|G|3600,7O7Y|1|B5|OMC|3601,7O7Y|1|B5|C|3602,7O7Y|1|B5|A|36"&amp;"03,7O7Y|1|B5|A|3604,7O7Y|1|B5|G|3605,7O7Y|1|B5|G|3606,7O7Y|1|B5|G|3607,7O7Y|1|B5|A|3608,7O7Y|1|B5|A|3609,7O7Y|1|B5|C|3610,7O7Y|1|B5|G|3611,7O7Y|1|B5|G|3612,7O7Y|1|B5|G|3613,7O7Y|1|B5|C|3614,7O7Y|1|B5|U|3615,7O7Y|1|B5|PSU|3616,7O7Y|1|B5|G|3617,7O7Y|1|B5|G|"&amp;"3618,7O7Y|1|B5|OMG|3631,7O7Y|1|B5|G|3632,7O7Y|1|B5|A|3633,7O7Y|1|B5|A|3638,7O7Y|1|B5|C|3642,7O7Y|1|B5|C|3643,7O7Y|1|B5|U|3644,7O7Y|1|B5|G|3645,7O7Y|1|B5|U|3646,7O7Y|1|B5|U|3647,7O7Y|1|B5|G|3648,7O7Y|1|B5|A|3649,7O7Y|1|B5|G|3650,7O7Y|1|B5|C|3651,7O7Y|1|B5|"&amp;"PSU|3652,7O7Y|1|B5|U|3653,7O7Y|1|B5|G|3654,7O7Y|1|B5|C|3656,7O7Y|1|B5|OMU|3657,7O7Y|1|B5|G|3931,7O7Y|1|B5|A|3932,7O7Y|1|B5|G|3933,7O7Y|1|B5|U|3934,7O7Y|1|B5|U|3936,7O7Y|1|B5|G|3937,7O7Y|1|B5|A|3938,7O7Y|1|B5|C|3939,7O7Y|1|B5|U|3940,7O7Y|1|B5|G|3941,7O7Y|1"&amp;"|B5|G|3946,7O7Y|1|B5|G|3947,7O7Y|1|B5|C|3950,7O7Y|1|B5|A|3951,7O7Y|1|B5|C|3952,7O7Y|1|B5|C|3953,7O7Y|1|B5|G|3955,7O7Y|1|B5|U|3956,7O7Y|1|B5|C|3957,7O7Y|1|B5|A|3958,7O7Y|1|B5|A|3959,7O7Y|1|B5|G|3962,7O7Y|1|B5|G|3963,7O7Y|1|B5|U|3964,7O7Y|1|B5|A|3965,7O7Y|1"&amp;"|B5|6MZ|3966,7O7Y|1|B5|C|3967,7O7Y|1|B5|G|3968,7O7Y|1|B5|C|3969,7O7Y|1|B5|A|3970,7O7Y|1|B5|G|4021,7O7Y|1|B5|G|4022,7O7Y|1|B5|U|4048,7O7Y|1|B5|C|4049,7O7Y|1|B5|A|4050,7O7Y|1|B5|G|4051,7O7Y|1|B5|OMU|4052,7O7Y|1|B5|A|4053,7O7Y|1|B5|C|4054,7O7Y|1|B5|G|4055,7O"&amp;"7Y|1|B5|A|4056,7O7Y|1|B5|A|4057,7O7Y|1|B5|PSU|4058,7O7Y|1|B5|G|4076,7O7Y|1|B5|G|4077,7O7Y|1|B5|C|4079,7O7Y|1|B5|U|4080,7O7Y|1|B5|C|4081,7O7Y|1|B5|A|4082,7O7Y|1|B5|C|4083,7O7Y|1|B5|G|4084,7O7Y|1|B5|A|4085,7O7Y|1|B5|U|4098,7O7Y|1|B5|G|4101,7O7Y|1|B5|U|4105,"&amp;"7O7Y|1|B5|U|4106,7O7Y|1|B5|PSU|4107,7O7Y|1|B5|A|4108,7O7Y|1|B5|A|4109,7O7Y|1|B5|U|4120,7O7Y|1|B5|C|4121,7O7Y|1|B5|A|4122,7O7Y|1|B5|G|4123,7O7Y|1|B5|A|4124,7O7Y|1|B5|A|4125,7O7Y|1|B5|A|4126,7O7Y|1|B5|A|4127,7O7Y|1|B5|G|4128,7O7Y|1|B5|U|4129,7O7Y|1|B5|U|413"&amp;"0,7O7Y|1|B5|A|4131,7O7Y|1|B5|C|4132,7O7Y|1|B5|C|4133,7O7Y|1|B5|A|4134,7O7Y|1|B5|C|4135,7O7Y|1|B5|A|4136,7O7Y|1|B5|G|4137,7O7Y|1|B5|OMG|4138,7O7Y|1|B5|G|4139,7O7Y|1|B5|A|4140,7O7Y|1|B5|U|4141,7O7Y|1|B5|U|4145,7O7Y|1|B5|G|4146,7O7Y|1|B5|G|4147,7O7Y|1|B5|C|4"&amp;"148,7O7Y|1|B5|PSU|4149,7O7Y|1|B5|U|4150,7O7Y|1|B5|G|4151,7O7Y|1|B5|G|4186,7O7Y|1|B5|A|4187,7O7Y|1|B5|PSU|4188,7O7Y|1|B5|C|4189,7O7Y|1|B5|C|4190,7O7Y|1|B5|U|4191,7O7Y|1|B5|U|4192,7O7Y|1|B5|5MC|4193,7O7Y|1|B5|G|4194,7O7Y|1|B5|A|4195,7O7Y|1|B5|U|4196,7O7Y|1|"&amp;"B5|C|4199,7O7Y|1|B5|G|4200,7O7Y|1|B5|G|4201,7O7Y|1|B5|OMC|4202,7O7Y|1|B5|OMG|4240,7O7Y|1|B5|G|4241,7O7Y|1|B5|A|4242,7O7Y|1|B5|U|4243,7O7Y|1|B5|OMU|4244,7O7Y|1|B5|OMG|4245,7O7Y|1|B5|PSU|4246,7O7Y|1|B5|U|4247,7O7Y|1|B5|C|4248,7O7Y|1|B5|A|4249,7O7Y|1|B5|C|42"&amp;"50,7O7Y|1|B5|C|4251,7O7Y|1|B5|C|4252,7O7Y|1|B5|A|4253,7O7Y|1|B5|A|4264,7O7Y|1|B5|U|4272,7O7Y|1|B5|G|4273,7O7Y|1|B5|G|4274,7O7Y|1|B5|G|4275,7O7Y|1|B5|U|4277,7O7Y|1|B5|PSU|4278,7O7Y|1|B5|A|4279,7O7Y|1|B5|G|4280,7O7Y|1|B5|A|4281,7O7Y|1|B5|OMC|4282,7O7Y|1|B5|"&amp;"C|4283,7O7Y|1|B5|G|4284,7O7Y|1|B5|U|4285,7O7Y|1|B5|U|4288,7O7Y|1|B5|G|4289,7O7Y|1|B5|A|4290,7O7Y|1|B5|G|4291,7O7Y|1|B5|A|4292,7O7Y|1|B5|C|4293,7O7Y|1|B5|A|4294,7O7Y|1|B5|G|4295,7O7Y|1|B5|G|4296,7O7Y|1|B5|U|4297,7O7Y|1|B5|PSU|4298,7O7Y|1|B5|A|4299,7O7Y|1|B"&amp;"5|G|4300,7O7Y|1|B5|U|4301,7O7Y|1|B5|U|4302,7O7Y|1|B5|U|4303,7O7Y|1|B5|U|4304,7O7Y|1|B5|A|4305,7O7Y|1|B5|C|4306,7O7Y|1|B5|C|4307,7O7Y|1|B5|C|4308,7O7Y|1|B7|A|83,7O7Y|1|B7|U|84,7O7Y|1|B7|G|85",B15)</f>
        <v>7o7y_0</v>
      </c>
      <c r="D15" s="2" t="s">
        <v>202</v>
      </c>
      <c r="E15" s="2" t="s">
        <v>203</v>
      </c>
      <c r="F15" s="2" t="n">
        <v>1.461</v>
      </c>
      <c r="G15" s="2" t="n">
        <v>10</v>
      </c>
      <c r="H15" s="2" t="n">
        <v>0.146</v>
      </c>
      <c r="I15" s="2" t="s">
        <v>19</v>
      </c>
      <c r="J15" s="2" t="s">
        <v>41</v>
      </c>
      <c r="K15" s="2" t="s">
        <v>204</v>
      </c>
      <c r="L15" s="2" t="s">
        <v>205</v>
      </c>
      <c r="M15" s="2" t="s">
        <v>206</v>
      </c>
      <c r="N15" s="2" t="s">
        <v>207</v>
      </c>
      <c r="O15" s="2" t="s">
        <v>208</v>
      </c>
      <c r="P15" s="2" t="s">
        <v>209</v>
      </c>
      <c r="Q15" s="2" t="s">
        <v>210</v>
      </c>
      <c r="R15" s="2" t="s">
        <v>211</v>
      </c>
      <c r="S15" s="2" t="s">
        <v>41</v>
      </c>
      <c r="T15" s="2" t="s">
        <v>212</v>
      </c>
      <c r="U15" s="2" t="s">
        <v>213</v>
      </c>
      <c r="V15" s="2" t="s">
        <v>214</v>
      </c>
      <c r="W15" s="2" t="s">
        <v>215</v>
      </c>
      <c r="X15" s="2" t="s">
        <v>216</v>
      </c>
      <c r="Y15" s="2" t="s">
        <v>217</v>
      </c>
      <c r="Z15" s="2" t="s">
        <v>46</v>
      </c>
      <c r="AA15" s="6" t="s">
        <v>218</v>
      </c>
      <c r="AB15" s="6" t="s">
        <v>219</v>
      </c>
      <c r="AC15" s="2"/>
    </row>
    <row r="16" customFormat="false" ht="55.2" hidden="false" customHeight="false" outlineLevel="0" collapsed="false">
      <c r="A16" s="2" t="n">
        <v>13</v>
      </c>
      <c r="B16" s="2" t="s">
        <v>220</v>
      </c>
      <c r="C16" s="5" t="str">
        <f aca="false">HYPERLINK("http://rna.bgsu.edu/rna3dhub/display3D/unitid/6TH6|1|Aa|G|107,6TH6|1|Aa|U|108,6TH6|1|Aa|A|109,6TH6|1|Aa|U|174,6TH6|1|Aa|G|175,6TH6|1|Aa|G|176,6TH6|1|Aa|A|177,6TH6|1|Aa|A|178,6TH6|1|Aa|G|180",B16)</f>
        <v>6th6_100</v>
      </c>
      <c r="D16" s="2" t="s">
        <v>221</v>
      </c>
      <c r="E16" s="2" t="s">
        <v>222</v>
      </c>
      <c r="F16" s="2" t="n">
        <v>1.026</v>
      </c>
      <c r="G16" s="2" t="n">
        <v>7</v>
      </c>
      <c r="H16" s="2" t="n">
        <v>0.147</v>
      </c>
      <c r="I16" s="2" t="s">
        <v>19</v>
      </c>
      <c r="J16" s="2" t="s">
        <v>41</v>
      </c>
      <c r="K16" s="2" t="s">
        <v>223</v>
      </c>
      <c r="L16" s="2" t="s">
        <v>224</v>
      </c>
      <c r="M16" s="2" t="s">
        <v>225</v>
      </c>
      <c r="N16" s="2" t="s">
        <v>226</v>
      </c>
      <c r="O16" s="2" t="s">
        <v>227</v>
      </c>
      <c r="P16" s="2" t="s">
        <v>228</v>
      </c>
      <c r="Q16" s="2" t="s">
        <v>46</v>
      </c>
      <c r="R16" s="2" t="s">
        <v>229</v>
      </c>
      <c r="S16" s="2" t="s">
        <v>230</v>
      </c>
      <c r="T16" s="2" t="s">
        <v>46</v>
      </c>
      <c r="U16" s="2" t="s">
        <v>231</v>
      </c>
      <c r="V16" s="2" t="s">
        <v>232</v>
      </c>
      <c r="W16" s="2" t="s">
        <v>233</v>
      </c>
      <c r="X16" s="2" t="s">
        <v>46</v>
      </c>
      <c r="Y16" s="2" t="s">
        <v>46</v>
      </c>
      <c r="Z16" s="2" t="s">
        <v>46</v>
      </c>
      <c r="AA16" s="6" t="s">
        <v>234</v>
      </c>
      <c r="AB16" s="6" t="s">
        <v>46</v>
      </c>
      <c r="AC16" s="2"/>
    </row>
    <row r="17" customFormat="false" ht="82.05" hidden="false" customHeight="false" outlineLevel="0" collapsed="false">
      <c r="A17" s="2" t="n">
        <v>14</v>
      </c>
      <c r="B17" s="2" t="s">
        <v>235</v>
      </c>
      <c r="C17" s="5" t="str">
        <f aca="false">HYPERLINK("http://rna.bgsu.edu/rna3dhub/display3D/unitid/6ZU5|1|S60|G|865,6ZU5|1|S60|U|866,6ZU5|1|S60|G|867,6ZU5|1|S60|U|868,6ZU5|1|S60|G|869,6ZU5|1|S60|C|870,6ZU5|1|S60|G|871,6ZU5|1|S60|U|880,6ZU5|1|S60|G|881,6ZU5|1|S60|A|882,6ZU5|1|S60|C|883,6ZU5|1|S60|A|887,6ZU5|"&amp;"1|S60|C|888,6ZU5|1|S60|G|889,6ZU5|1|S60|C|890,6ZU5|1|S60|G|891,6ZU5|1|S60|G|892,6ZU5|1|S60|G|893,6ZU5|1|S60|G|894,6ZU5|1|S60|C|895,6ZU5|1|S60|A|896,6ZU5|1|S60|G|897,6ZU5|1|S60|C|898,6ZU5|1|S60|U|1109,6ZU5|1|S60|G|1110,6ZU5|1|S60|G|1111,6ZU5|1|S60|G|1112,6"&amp;"ZU5|1|S60|C|1113,6ZU5|1|S60|U|1114,6ZU5|1|S60|C|1120,6ZU5|1|S60|G|1121,6ZU5|1|S60|C|1122,6ZU5|1|S60|A|1123,6ZU5|1|S60|C|1124,6ZU5|1|S60|A|1185,6ZU5|1|S60|C|1193,6ZU5|1|S60|U|1194,6ZU5|1|S60|G|1195,6ZU5|1|S60|G|1196,6ZU5|1|S60|A|1197,6ZU5|1|S60|A|1198,6ZU5"&amp;"|1|S60|G|1199,6ZU5|1|S60|G|1200,6ZU5|1|S60|G|1201,6ZU5|1|S60|U|1202,6ZU5|1|S60|G|1234,6ZU5|1|S60|U|1235,6ZU5|1|S60|C|1236,6ZU5|1|S60|A|1237,6ZU5|1|S60|C|1238,6ZU5|1|S60|C|1239,6ZU5|1|S60|A|1240,6ZU5|1|S60|A|1241,6ZU5|1|S60|G|1242,6ZU5|1|S60|C|1243",B17)</f>
        <v>6zu5_2</v>
      </c>
      <c r="D17" s="2" t="s">
        <v>236</v>
      </c>
      <c r="E17" s="2" t="s">
        <v>237</v>
      </c>
      <c r="F17" s="2" t="n">
        <v>1.221</v>
      </c>
      <c r="G17" s="2" t="n">
        <v>8</v>
      </c>
      <c r="H17" s="2" t="n">
        <v>0.153</v>
      </c>
      <c r="I17" s="2" t="s">
        <v>19</v>
      </c>
      <c r="J17" s="2" t="s">
        <v>41</v>
      </c>
      <c r="K17" s="2" t="s">
        <v>238</v>
      </c>
      <c r="L17" s="2" t="s">
        <v>239</v>
      </c>
      <c r="M17" s="2" t="s">
        <v>240</v>
      </c>
      <c r="N17" s="2" t="s">
        <v>241</v>
      </c>
      <c r="O17" s="2" t="s">
        <v>242</v>
      </c>
      <c r="P17" s="2" t="s">
        <v>243</v>
      </c>
      <c r="Q17" s="2" t="s">
        <v>46</v>
      </c>
      <c r="R17" s="2" t="s">
        <v>244</v>
      </c>
      <c r="S17" s="2" t="s">
        <v>166</v>
      </c>
      <c r="T17" s="2" t="s">
        <v>46</v>
      </c>
      <c r="U17" s="2" t="s">
        <v>245</v>
      </c>
      <c r="V17" s="2" t="s">
        <v>246</v>
      </c>
      <c r="W17" s="2" t="s">
        <v>247</v>
      </c>
      <c r="X17" s="2" t="s">
        <v>248</v>
      </c>
      <c r="Y17" s="2" t="s">
        <v>249</v>
      </c>
      <c r="Z17" s="2" t="s">
        <v>46</v>
      </c>
      <c r="AA17" s="6" t="s">
        <v>250</v>
      </c>
      <c r="AB17" s="6" t="s">
        <v>46</v>
      </c>
      <c r="AC17" s="2"/>
    </row>
    <row r="18" customFormat="false" ht="55.2" hidden="false" customHeight="false" outlineLevel="0" collapsed="false">
      <c r="A18" s="2" t="n">
        <v>15</v>
      </c>
      <c r="B18" s="2" t="s">
        <v>251</v>
      </c>
      <c r="C18" s="5" t="str">
        <f aca="false">HYPERLINK("http://rna.bgsu.edu/rna3dhub/display3D/unitid/6JQ5|1|A|U|1,6JQ5|1|A|U|2,6JQ5|1|A|A|3,6JQ5|1|A|C|4,6JQ5|1|A|U|7,6JQ5|1|A|G|8,6JQ5|1|A|A|9,6JQ5|1|A|G|10,6JQ5|1|A|A|11,6JQ5|1|A|A|12,6JQ5|1|A|U|13,6JQ5|1|A|C|14,6JQ5|1|A|A|15,6JQ5|1|A|G|16,6JQ5|1|A|U|17,6JQ5|1"&amp;"|A|A|18,6JQ5|1|A|A|36,6JQ5|1|A|U|37,6JQ5|1|A|A|38,6JQ5|1|A|U|39,6JQ5|1|A|C|40,6JQ5|1|A|A|49,6JQ5|1|A|G|50,6JQ5|1|A|A|51,6JQ5|1|A|A|57,6JQ5|1|A|U|58,6JQ5|1|A|U|59,6JQ5|1|A|A|60",B18)</f>
        <v>6jq5_0</v>
      </c>
      <c r="D18" s="2" t="s">
        <v>53</v>
      </c>
      <c r="E18" s="2" t="s">
        <v>252</v>
      </c>
      <c r="F18" s="2" t="n">
        <v>1.253</v>
      </c>
      <c r="G18" s="2" t="n">
        <v>8</v>
      </c>
      <c r="H18" s="2" t="n">
        <v>0.157</v>
      </c>
      <c r="I18" s="2" t="s">
        <v>19</v>
      </c>
      <c r="J18" s="2" t="s">
        <v>41</v>
      </c>
      <c r="K18" s="2" t="s">
        <v>253</v>
      </c>
      <c r="L18" s="2" t="s">
        <v>254</v>
      </c>
      <c r="M18" s="2" t="s">
        <v>255</v>
      </c>
      <c r="N18" s="2" t="s">
        <v>256</v>
      </c>
      <c r="O18" s="2" t="s">
        <v>257</v>
      </c>
      <c r="P18" s="2" t="s">
        <v>258</v>
      </c>
      <c r="Q18" s="2" t="s">
        <v>259</v>
      </c>
      <c r="R18" s="2" t="s">
        <v>260</v>
      </c>
      <c r="S18" s="2" t="s">
        <v>230</v>
      </c>
      <c r="T18" s="2" t="s">
        <v>46</v>
      </c>
      <c r="U18" s="2" t="s">
        <v>261</v>
      </c>
      <c r="V18" s="2" t="s">
        <v>46</v>
      </c>
      <c r="W18" s="2" t="s">
        <v>262</v>
      </c>
      <c r="X18" s="2" t="s">
        <v>46</v>
      </c>
      <c r="Y18" s="2" t="s">
        <v>46</v>
      </c>
      <c r="Z18" s="2" t="s">
        <v>263</v>
      </c>
      <c r="AA18" s="6" t="s">
        <v>264</v>
      </c>
      <c r="AB18" s="6" t="s">
        <v>265</v>
      </c>
      <c r="AC18" s="2"/>
    </row>
    <row r="19" customFormat="false" ht="55.2" hidden="false" customHeight="false" outlineLevel="0" collapsed="false">
      <c r="A19" s="2" t="n">
        <v>16</v>
      </c>
      <c r="B19" s="2" t="s">
        <v>266</v>
      </c>
      <c r="C19" s="5" t="str">
        <f aca="false">HYPERLINK("http://rna.bgsu.edu/rna3dhub/display3D/unitid/6ZU5|1|S60|A|101,6ZU5|1|S60|U|102,6ZU5|1|S60|A|103,6ZU5|1|S60|G|173,6ZU5|1|S60|G|174,6ZU5|1|S60|G|175,6ZU5|1|S60|A|176,6ZU5|1|S60|G|177,6ZU5|1|S60|C|179",B19)</f>
        <v>6zu5_25</v>
      </c>
      <c r="D19" s="2" t="s">
        <v>236</v>
      </c>
      <c r="E19" s="2" t="s">
        <v>237</v>
      </c>
      <c r="F19" s="2" t="n">
        <v>1.129</v>
      </c>
      <c r="G19" s="2" t="n">
        <v>7</v>
      </c>
      <c r="H19" s="2" t="n">
        <v>0.161</v>
      </c>
      <c r="I19" s="2" t="s">
        <v>19</v>
      </c>
      <c r="J19" s="2" t="s">
        <v>41</v>
      </c>
      <c r="K19" s="2" t="s">
        <v>267</v>
      </c>
      <c r="L19" s="2" t="s">
        <v>268</v>
      </c>
      <c r="M19" s="2" t="s">
        <v>269</v>
      </c>
      <c r="N19" s="2" t="s">
        <v>270</v>
      </c>
      <c r="O19" s="2" t="s">
        <v>271</v>
      </c>
      <c r="P19" s="2" t="s">
        <v>272</v>
      </c>
      <c r="Q19" s="2" t="s">
        <v>46</v>
      </c>
      <c r="R19" s="2" t="s">
        <v>273</v>
      </c>
      <c r="S19" s="2" t="s">
        <v>230</v>
      </c>
      <c r="T19" s="2" t="s">
        <v>46</v>
      </c>
      <c r="U19" s="2" t="s">
        <v>274</v>
      </c>
      <c r="V19" s="2" t="s">
        <v>275</v>
      </c>
      <c r="W19" s="2" t="s">
        <v>276</v>
      </c>
      <c r="X19" s="2" t="s">
        <v>46</v>
      </c>
      <c r="Y19" s="2" t="s">
        <v>46</v>
      </c>
      <c r="Z19" s="2" t="s">
        <v>46</v>
      </c>
      <c r="AA19" s="6" t="s">
        <v>277</v>
      </c>
      <c r="AB19" s="6" t="s">
        <v>46</v>
      </c>
      <c r="AC19" s="2"/>
    </row>
    <row r="20" customFormat="false" ht="82.05" hidden="false" customHeight="false" outlineLevel="0" collapsed="false">
      <c r="A20" s="2" t="n">
        <v>17</v>
      </c>
      <c r="B20" s="2" t="s">
        <v>278</v>
      </c>
      <c r="C20" s="5" t="str">
        <f aca="false">HYPERLINK("http://rna.bgsu.edu/rna3dhub/display3D/unitid/7M4Y|1|A|A|197,7M4Y|1|A|A|198,7M4Y|1|A|G|199,7M4Y|1|A|U|200,7M4Y|1|A|G|201,7M4Y|1|A|A|202,7M4Y|1|A|A|203,7M4Y|1|A|A|204,7M4Y|1|A|C|205,7M4Y|1|A|A|206,7M4Y|1|A|U|207,7M4Y|1|A|C|208,7M4Y|1|A|U|209,7M4Y|1|A|C|210"&amp;",7M4Y|1|A|G|212,7M4Y|1|A|U|213,7M4Y|1|A|A|214,7M4Y|1|A|C|215,7M4Y|1|A|C|216,7M4Y|1|A|A|251,7M4Y|1|A|G|252,7M4Y|1|A|C|253,7M4Y|1|A|G|254,7M4Y|1|A|G|255,7M4Y|1|A|C|256,7M4Y|1|A|G|257,7M4Y|1|A|A|258,7M4Y|1|A|G|259,7M4Y|1|A|C|260,7M4Y|1|A|G|261,7M4Y|1|A|A|262"&amp;",7M4Y|1|A|C|382,7M4Y|1|A|A|383,7M4Y|1|A|C|384,7M4Y|1|A|G|385,7M4Y|1|A|U|386,7M4Y|1|A|G|387,7M4Y|1|A|A|388,7M4Y|1|A|A|389,7M4Y|1|A|G|488,7M4Y|1|A|U|489,7M4Y|1|A|G|490,7M4Y|1|A|C|563,7M4Y|1|A|U|564,7M4Y|1|A|U|565,7M4Y|1|A|U|566,7M4Y|1|A|U|567,7M4Y|1|A|G|568"&amp;",7M4Y|1|A|U|574,7M4Y|1|A|G|672,7M4Y|1|A|A|673,7M4Y|1|A|A|674,7M4Y|1|A|A|675,7M4Y|1|A|C|676,7M4Y|1|A|C|677,7M4Y|1|A|A|678,7M4Y|1|A|G|679,7M4Y|1|A|G|680,7M4Y|1|A|C|685,7M4Y|1|A|U|686,7M4Y|1|A|G|727,7M4Y|1|A|A|728,7M4Y|1|A|C|736,7M4Y|1|A|A|737,7M4Y|1|A|C|738"&amp;",7M4Y|1|A|U|739,7M4Y|1|A|A|747,7M4Y|1|A|A|748,7M4Y|1|A|A|749,7M4Y|1|A|A|750,7M4Y|1|A|G|751,7M4Y|1|A|C|752,7M4Y|1|A|C|753,7M4Y|1|A|G|756,7M4Y|1|A|G|757,7M4Y|1|A|G|758,7M4Y|1|A|A|759,7M4Y|1|A|A|762,7M4Y|1|A|G|774,7M4Y|1|A|A|779,7M4Y|1|A|A|780,7M4Y|1|A|A|781"&amp;",7M4Y|1|A|G|782,7M4Y|1|A|G|783,7M4Y|1|A|C|784,7M4Y|1|A|U|785,7M4Y|1|A|A|786,7M4Y|1|A|A|787,7M4Y|1|A|U|788,7M4Y|1|A|A|790,7M4Y|1|A|A|791,7M4Y|1|A|G|796,7M4Y|1|A|G|797,7M4Y|1|A|U|798,7M4Y|1|A|A|800,7M4Y|1|A|U|801,7M4Y|1|A|A|802,7M4Y|1|A|G|803,7M4Y|1|A|C|804"&amp;",7M4Y|1|A|U|805,7M4Y|1|A|G|806,7M4Y|1|A|G|807,7M4Y|1|A|A|819,7M4Y|1|A|C|821,7M4Y|1|A|U|822,7M4Y|1|A|A|823,7M4Y|1|A|U|824,7M4Y|1|A|U|825,7M4Y|1|A|U|826,7M4Y|1|A|A|827,7M4Y|1|A|G|828,7M4Y|1|A|G|829,7M4Y|1|A|U|830,7M4Y|1|A|A|831,7M4Y|1|A|G|832,7M4Y|1|A|C|833"&amp;",7M4Y|1|A|A|908,7M4Y|1|A|A|909,7M4Y|1|A|C|910,7M4Y|1|A|A|942,7M4Y|1|A|G|943,7M4Y|1|A|A|944,7M4Y|1|A|C|945,7M4Y|1|A|U|946,7M4Y|1|A|G|949,7M4Y|1|A|G|950,7M4Y|1|A|G|951,7M4Y|1|A|PSU|952,7M4Y|1|A|G|953,7M4Y|1|A|C|954,7M4Y|1|A|A|956,7M4Y|1|A|A|957,7M4Y|1|A|C|9"&amp;"58,7M4Y|1|A|G|959,7M4Y|1|A|U|960,7M4Y|1|A|C|961,7M4Y|1|A|C|962,7M4Y|1|A|G|963,7M4Y|1|A|U|964,7M4Y|1|A|G|966,7M4Y|1|A|U|967,7M4Y|1|A|C|968,7M4Y|1|A|A|969,7M4Y|1|A|A|970,7M4Y|1|A|A|980,7M4Y|1|A|A|981,7M4Y|1|A|A|1249,7M4Y|1|A|U|1250,7M4Y|1|A|A|1264,7M4Y|1|A|"&amp;"C|1265,7M4Y|1|A|G|1266,7M4Y|1|A|A|1267,7M4Y|1|A|U|1277,7M4Y|1|A|G|1278,7M4Y|1|A|A|1279,7M4Y|1|A|A|1280,7M4Y|1|A|A|1281,7M4Y|1|A|A|1282,7M4Y|1|A|A|1283,7M4Y|1|A|C|1284,7M4Y|1|A|C|1309,7M4Y|1|A|C|1314,7M4Y|1|A|C|1315,7M4Y|1|A|A|1316,7M4Y|1|A|C|1318,7M4Y|1|A"&amp;"|G|1319,7M4Y|1|A|U|1320,7M4Y|1|A|U|1321,7M4Y|1|A|A|1322,7M4Y|1|A|A|1323,7M4Y|1|A|U|1324,7M4Y|1|A|C|1325,7M4Y|1|A|G|1326,7M4Y|1|A|G|1327,7M4Y|1|A|A|1607,7M4Y|1|A|A|1608,7M4Y|1|A|G|1611,7M4Y|1|A|A|1612,7M4Y|1|A|C|1613,7M4Y|1|A|A|1614,7M4Y|1|A|C|1615,7M4Y|1|"&amp;"A|A|1616,7M4Y|1|A|G|1617,7M4Y|1|A|G|1618,7M4Y|1|A|U|1645,7M4Y|1|A|U|1646,7M4Y|1|A|G|1647,7M4Y|1|A|A|1666,7M4Y|1|A|A|1667,7M4Y|1|A|C|1668,7M4Y|1|A|U|1669,7M4Y|1|A|A|1670,7M4Y|1|A|G|1671,7M4Y|1|A|C|1764,7M4Y|1|A|U|1765,7M4Y|1|A|G|1766,7M4Y|1|A|C|1767,7M4Y|1"&amp;"|A|A|1768,7M4Y|1|A|C|1770,7M4Y|1|A|U|1771,7M4Y|1|A|G|1772,7M4Y|1|A|U|1773,7M4Y|1|A|U|1774,7M4Y|1|A|U|1775,7M4Y|1|A|A|1776,7M4Y|1|A|U|1777,7M4Y|1|A|U|1778,7M4Y|1|A|A|1779,7M4Y|1|A|A|1780,7M4Y|1|A|A|1781,7M4Y|1|A|A|1782,7M4Y|1|A|A|1783,7M4Y|1|A|C|1784,7M4Y|"&amp;"1|A|A|1785,7M4Y|1|A|U|1786,7M4Y|1|A|A|1787,7M4Y|1|A|A|1933,7M4Y|1|A|A|1934,7M4Y|1|A|5MU|1935,7M4Y|1|A|U|1936,7M4Y|1|A|C|1937,7M4Y|1|A|U|1940,7M4Y|1|A|G|1946,7M4Y|1|A|U|1947,7M4Y|1|A|A|1948,7M4Y|1|A|A|1949,7M4Y|1|A|G|1950,7M4Y|1|A|U|1951,7M4Y|1|A|U|1952,7M"&amp;"4Y|1|A|C|1953,7M4Y|1|A|C|1954,7M4Y|1|A|G|1955,7M4Y|1|A|C|1961,7M4Y|1|A|A|1962,7M4Y|1|A|C|1963,7M4Y|1|A|G|1964,7M4Y|1|A|U|1967,7M4Y|1|A|G|1968,7M4Y|1|A|G|1976,7M4Y|1|A|A|1977,7M4Y|1|A|U|1978,7M4Y|1|A|G|1979,7M4Y|1|A|G|1980,7M4Y|1|A|C|1981,7M4Y|1|A|G|1982,7"&amp;"M4Y|1|A|G|1983,7M4Y|1|A|C|1990,7M4Y|1|A|A|2005,7M4Y|1|A|G|2006,7M4Y|1|A|U|2007,7M4Y|1|A|G|2025,7M4Y|1|A|6MZ|2026,7M4Y|1|A|A|2027,7M4Y|1|A|G|2028,7M4Y|1|A|C|2046,7M4Y|1|A|U|2047,7M4Y|1|A|A|2048,7M4Y|1|A|G|2049,7M4Y|1|A|A|2050,7M4Y|1|A|C|2051,7M4Y|1|A|G|205"&amp;"2,7M4Y|1|A|A|2056,7M4Y|1|A|C|2060,7M4Y|1|A|C|2061,7M4Y|1|A|C|2062,7M4Y|1|A|G|2063,7M4Y|1|A|U|2064,7M4Y|1|A|7MG|2065,7M4Y|1|A|A|2066,7M4Y|1|A|A|2067,7M4Y|1|A|C|2068,7M4Y|1|A|C|2069,7M4Y|1|A|U|2070,7M4Y|1|A|U|2071,7M4Y|1|A|U|2072,7M4Y|1|A|A|2073,7M4Y|1|A|C|"&amp;"2074,7M4Y|1|A|U|2075,7M4Y|1|A|U|2236,7M4Y|1|A|A|2237,7M4Y|1|A|G|2238,7M4Y|1|A|U|2239,7M4Y|1|A|U|2240,7M4Y|1|A|U|2241,7M4Y|1|A|G|2242,7M4Y|1|A|A|2243,7M4Y|1|A|C|2244,7M4Y|1|A|U|2245,7M4Y|1|A|G|2246,7M4Y|1|A|OMG|2247,7M4Y|1|A|G|2248,7M4Y|1|A|G|2249,7M4Y|1|A"&amp;"|C|2250,7M4Y|1|A|G|2251,7M4Y|1|A|G|2252,7M4Y|1|A|C|2259,7M4Y|1|A|C|2260,7M4Y|1|A|U|2261,7M4Y|1|A|A|2262,7M4Y|1|A|A|2263,7M4Y|1|A|A|2266,7M4Y|1|A|G|2267,7M4Y|1|A|U|2268,7M4Y|1|A|A|2269,7M4Y|1|A|A|2270,7M4Y|1|A|C|2271,7M4Y|1|A|G|2272,7M4Y|1|A|G|2273,7M4Y|1|"&amp;"A|A|2274,7M4Y|1|A|A|2325,7M4Y|1|A|A|2354,7M4Y|1|A|C|2355,7M4Y|1|A|A|2356,7M4Y|1|A|U|2389,7M4Y|1|A|C|2390,7M4Y|1|A|C|2391,7M4Y|1|A|G|2392,7M4Y|1|A|G|2417,7M4Y|1|A|C|2418,7M4Y|1|A|A|2422,7M4Y|1|A|C|2423,7M4Y|1|A|G|2424,7M4Y|1|A|G|2425,7M4Y|1|A|A|2426,7M4Y|1"&amp;"|A|U|2427,7M4Y|1|A|A|2428,7M4Y|1|A|A|2429,7M4Y|1|A|A|2430,7M4Y|1|A|A|2431,7M4Y|1|A|G|2432,7M4Y|1|A|G|2433,7M4Y|1|A|U|2434,7M4Y|1|A|A|2435,7M4Y|1|A|C|2436,7M4Y|1|A|U|2437,7M4Y|1|A|C|2438,7M4Y|1|A|U|2439,7M4Y|1|A|G|2440,7M4Y|1|A|2MG|2441,7M4Y|1|A|G|2442,7M4"&amp;"Y|1|A|G|2443,7M4Y|1|A|A|2444,7M4Y|1|A|U|2445,7M4Y|1|A|A|2446,7M4Y|1|A|C|2448,7M4Y|1|A|A|2449,7M4Y|1|A|G|2450,7M4Y|1|A|G|2451,7M4Y|1|A|C|2452,7M4Y|1|A|PSU|2453,7M4Y|1|A|G|2454,7M4Y|1|A|A|2455,7M4Y|1|A|G|2490,7M4Y|1|A|G|2491,7M4Y|1|A|C|2492,7M4Y|1|A|A|2493,"&amp;"7M4Y|1|A|C|2494,7M4Y|1|A|C|2495,7M4Y|1|A|U|2496,7M4Y|1|A|G|2498,7M4Y|1|A|PSU|2500,7M4Y|1|A|G|2501,7M4Y|1|A|U|2502,7M4Y|1|A|C|2503,7M4Y|1|A|G|2504,7M4Y|1|A|G|2505,7M4Y|1|A|C|2506,7M4Y|1|A|U|2544,7M4Y|1|A|G|2545,7M4Y|1|A|G|2546,7M4Y|1|A|C|2547,7M4Y|1|A|OMU|"&amp;"2548,7M4Y|1|A|G|2549,7M4Y|1|A|U|2550,7M4Y|1|A|U|2551,7M4Y|1|A|C|2552,7M4Y|1|A|G|2553,7M4Y|1|A|C|2554,7M4Y|1|A|C|2555,7M4Y|1|A|A|2556,7M4Y|1|A|U|2557,7M4Y|1|A|U|2567,7M4Y|1|A|A|2568,7M4Y|1|A|C|2569,7M4Y|1|A|G|2570,7M4Y|1|A|C|2571,7M4Y|1|A|G|2572,7M4Y|1|A|A"&amp;"|2573,7M4Y|1|A|G|2574,7M4Y|1|A|C|2575,7M4Y|1|A|PSU|2576,7M4Y|1|A|G|2577,7M4Y|1|A|G|2578,7M4Y|1|A|G|2579,7M4Y|1|A|U|2581,7M4Y|1|A|U|2582,7M4Y|1|A|A|2583,7M4Y|1|A|G|2584,7M4Y|1|A|A|2585,7M4Y|1|A|A|2586,7M4Y|1|A|C|2587,7M4Y|1|A|G|2588,7M4Y|1|A|U|2589,7M4Y|1|"&amp;"A|U|2592,7M4Y|1|A|G|2593,7M4Y|1|A|A|2594,7M4Y|1|A|G|2595,7M4Y|1|A|A|2596,7M4Y|1|A|C|2597,7M4Y|1|A|G|2599,7M4Y|1|A|U|2600,7M4Y|1|A|PSU|2601,7M4Y|1|A|C|2602,7M4Y|1|A|G|2603,7M4Y|1|A|G|2604,7M4Y|1|A|U|2605,7M4Y|1|A|C|2607,7M4Y|1|A|C|2608,7M4Y|1|A|U|2609,7M4Y"&amp;"|1|A|A|2610,7M4Y|1|A|U|2611,7M4Y|1|A|C|2612,7M4Y|1|v|C|76,7M4Y|1|v|A|77",B20)</f>
        <v>7m4y_13</v>
      </c>
      <c r="D20" s="2" t="s">
        <v>53</v>
      </c>
      <c r="E20" s="2" t="s">
        <v>279</v>
      </c>
      <c r="F20" s="2" t="n">
        <v>1.298</v>
      </c>
      <c r="G20" s="2" t="n">
        <v>8</v>
      </c>
      <c r="H20" s="2" t="n">
        <v>0.162</v>
      </c>
      <c r="I20" s="2" t="s">
        <v>19</v>
      </c>
      <c r="J20" s="2" t="s">
        <v>41</v>
      </c>
      <c r="K20" s="2" t="s">
        <v>280</v>
      </c>
      <c r="L20" s="2" t="s">
        <v>281</v>
      </c>
      <c r="M20" s="2" t="s">
        <v>282</v>
      </c>
      <c r="N20" s="2" t="s">
        <v>283</v>
      </c>
      <c r="O20" s="2" t="s">
        <v>284</v>
      </c>
      <c r="P20" s="2" t="s">
        <v>285</v>
      </c>
      <c r="Q20" s="2" t="s">
        <v>286</v>
      </c>
      <c r="R20" s="2" t="s">
        <v>287</v>
      </c>
      <c r="S20" s="2" t="s">
        <v>41</v>
      </c>
      <c r="T20" s="2" t="s">
        <v>288</v>
      </c>
      <c r="U20" s="2" t="s">
        <v>289</v>
      </c>
      <c r="V20" s="2" t="s">
        <v>46</v>
      </c>
      <c r="W20" s="2" t="s">
        <v>290</v>
      </c>
      <c r="X20" s="2" t="s">
        <v>46</v>
      </c>
      <c r="Y20" s="2" t="s">
        <v>291</v>
      </c>
      <c r="Z20" s="2" t="s">
        <v>292</v>
      </c>
      <c r="AA20" s="6" t="s">
        <v>293</v>
      </c>
      <c r="AB20" s="6" t="s">
        <v>294</v>
      </c>
      <c r="AC20" s="2"/>
    </row>
    <row r="21" customFormat="false" ht="68.65" hidden="false" customHeight="false" outlineLevel="0" collapsed="false">
      <c r="A21" s="2" t="n">
        <v>18</v>
      </c>
      <c r="B21" s="2" t="s">
        <v>295</v>
      </c>
      <c r="C21" s="5" t="str">
        <f aca="false">HYPERLINK("http://rna.bgsu.edu/rna3dhub/display3D/unitid/6TH6|1|BA|C|344,6TH6|1|BA|U|345,6TH6|1|BA|G|346,6TH6|1|BA|G|347,6TH6|1|BA|A|348,6TH6|1|BA|A|349,6TH6|1|BA|C|350,6TH6|1|BA|G|351,6TH6|1|BA|C|352,6TH6|1|BA|U|367,6TH6|1|BA|G|368,6TH6|1|BA|A|369,6TH6|1|BA|A|370,6"&amp;"TH6|1|BA|A|371,6TH6|1|BA|A|516,6TH6|1|BA|G|538,6TH6|1|BA|A|539,6TH6|1|BA|G|1344,6TH6|1|BA|C|1345,6TH6|1|BA|G|1346,6TH6|1|BA|G|1347,6TH6|1|BA|G|1371,6TH6|1|BA|A|1372,6TH6|1|BA|C|1373",B21)</f>
        <v>6th6_26</v>
      </c>
      <c r="D21" s="2" t="s">
        <v>137</v>
      </c>
      <c r="E21" s="2" t="s">
        <v>138</v>
      </c>
      <c r="F21" s="2" t="n">
        <v>1.356</v>
      </c>
      <c r="G21" s="2" t="n">
        <v>8</v>
      </c>
      <c r="H21" s="2" t="n">
        <v>0.17</v>
      </c>
      <c r="I21" s="2" t="s">
        <v>19</v>
      </c>
      <c r="J21" s="2" t="s">
        <v>41</v>
      </c>
      <c r="K21" s="2" t="s">
        <v>296</v>
      </c>
      <c r="L21" s="2" t="s">
        <v>297</v>
      </c>
      <c r="M21" s="2" t="s">
        <v>298</v>
      </c>
      <c r="N21" s="2" t="s">
        <v>299</v>
      </c>
      <c r="O21" s="2" t="s">
        <v>300</v>
      </c>
      <c r="P21" s="2" t="s">
        <v>301</v>
      </c>
      <c r="Q21" s="2" t="s">
        <v>46</v>
      </c>
      <c r="R21" s="2" t="s">
        <v>302</v>
      </c>
      <c r="S21" s="2" t="s">
        <v>303</v>
      </c>
      <c r="T21" s="2" t="s">
        <v>304</v>
      </c>
      <c r="U21" s="2" t="s">
        <v>46</v>
      </c>
      <c r="V21" s="2" t="s">
        <v>305</v>
      </c>
      <c r="W21" s="2" t="s">
        <v>306</v>
      </c>
      <c r="X21" s="2" t="s">
        <v>307</v>
      </c>
      <c r="Y21" s="2" t="s">
        <v>46</v>
      </c>
      <c r="Z21" s="2" t="s">
        <v>308</v>
      </c>
      <c r="AA21" s="6" t="s">
        <v>309</v>
      </c>
      <c r="AB21" s="6" t="s">
        <v>310</v>
      </c>
      <c r="AC21" s="2"/>
    </row>
    <row r="22" customFormat="false" ht="68.65" hidden="false" customHeight="false" outlineLevel="0" collapsed="false">
      <c r="A22" s="2" t="n">
        <v>19</v>
      </c>
      <c r="B22" s="2" t="s">
        <v>311</v>
      </c>
      <c r="C22" s="5" t="str">
        <f aca="false">HYPERLINK("http://rna.bgsu.edu/rna3dhub/display3D/unitid/6TH6|1|Aa|C|899,6TH6|1|Aa|G|900,6TH6|1|Aa|U|901,6TH6|1|Aa|G|902,6TH6|1|Aa|C|903,6TH6|1|Aa|G|904,6TH6|1|Aa|OMG|913,6TH6|1|Aa|G|914,6TH6|1|Aa|A|915,6TH6|1|Aa|U|916,6TH6|1|Aa|A|920,6TH6|1|Aa|C|921,6TH6|1|Aa|G|922"&amp;",6TH6|1|Aa|C|923,6TH6|1|Aa|C|924,6TH6|1|Aa|G|925,6TH6|1|Aa|G|926,6TH6|1|Aa|G|927,6TH6|1|Aa|A|928,6TH6|1|Aa|A|929,6TH6|1|Aa|C|930,6TH6|1|Aa|G|1172,6TH6|1|Aa|G|1173,6TH6|1|Aa|G|1174,6TH6|1|Aa|C|1175,6TH6|1|Aa|U|1176,6TH6|1|Aa|A|1177,6TH6|1|Aa|C|1182,6TH6|1|"&amp;"Aa|G|1183,6TH6|1|Aa|C|1184,6TH6|1|Aa|G|1185,6TH6|1|Aa|C|1186,6TH6|1|Aa|C|1266,6TH6|1|Aa|U|1267,6TH6|1|Aa|G|1268,6TH6|1|Aa|C|1269,6TH6|1|Aa|A|1270,6TH6|1|Aa|A|1271,6TH6|1|Aa|C|1272,6TH6|1|Aa|U|1273,6TH6|1|Aa|C|1274,6TH6|1|Aa|G|1275,6TH6|1|Aa|C|1276,6TH6|1|"&amp;"Aa|G|1309,6TH6|1|Aa|U|1310,6TH6|1|Aa|C|1311,6TH6|1|Aa|A|1312,6TH6|1|Aa|U|1313,6TH6|1|Aa|C|1314,6TH6|1|Aa|A|1315,6TH6|1|Aa|U|1316,6TH6|1|Aa|C|1317,6TH6|1|Aa|G|1318",B22)</f>
        <v>6th6_29</v>
      </c>
      <c r="D22" s="2" t="s">
        <v>221</v>
      </c>
      <c r="E22" s="2" t="s">
        <v>222</v>
      </c>
      <c r="F22" s="2" t="n">
        <v>1.391</v>
      </c>
      <c r="G22" s="2" t="n">
        <v>8</v>
      </c>
      <c r="H22" s="2" t="n">
        <v>0.174</v>
      </c>
      <c r="I22" s="2" t="s">
        <v>19</v>
      </c>
      <c r="J22" s="2" t="s">
        <v>41</v>
      </c>
      <c r="K22" s="2" t="s">
        <v>312</v>
      </c>
      <c r="L22" s="2" t="s">
        <v>313</v>
      </c>
      <c r="M22" s="2" t="s">
        <v>314</v>
      </c>
      <c r="N22" s="2" t="s">
        <v>315</v>
      </c>
      <c r="O22" s="2" t="s">
        <v>316</v>
      </c>
      <c r="P22" s="2" t="s">
        <v>317</v>
      </c>
      <c r="Q22" s="2" t="s">
        <v>318</v>
      </c>
      <c r="R22" s="2" t="s">
        <v>319</v>
      </c>
      <c r="S22" s="2" t="s">
        <v>166</v>
      </c>
      <c r="T22" s="2" t="s">
        <v>320</v>
      </c>
      <c r="U22" s="2" t="s">
        <v>321</v>
      </c>
      <c r="V22" s="2" t="s">
        <v>322</v>
      </c>
      <c r="W22" s="2" t="s">
        <v>323</v>
      </c>
      <c r="X22" s="2" t="s">
        <v>324</v>
      </c>
      <c r="Y22" s="2" t="s">
        <v>46</v>
      </c>
      <c r="Z22" s="2" t="s">
        <v>46</v>
      </c>
      <c r="AA22" s="6" t="s">
        <v>325</v>
      </c>
      <c r="AB22" s="6" t="s">
        <v>326</v>
      </c>
      <c r="AC22" s="2"/>
    </row>
    <row r="23" customFormat="false" ht="55.2" hidden="false" customHeight="false" outlineLevel="0" collapsed="false">
      <c r="A23" s="2" t="n">
        <v>20</v>
      </c>
      <c r="B23" s="2" t="s">
        <v>327</v>
      </c>
      <c r="C23" s="5" t="str">
        <f aca="false">HYPERLINK("http://rna.bgsu.edu/rna3dhub/display3D/unitid/3F2X|1|X|U|18,3F2X|1|X|G|19,3F2X|1|X|A|21,3F2X|1|X|A|22,3F2X|1|X|U|23,3F2X|1|X|U|24,3F2X|1|X|C|25,3F2X|1|X|G|88,3F2X|1|X|U|89,3F2X|1|X|A|90,3F2X|1|X|G|91,3F2X|1|X|A|92,3F2X|1|X|G|93,3F2X|1|X|U|94,3F2X|1|X|C|95",B23)</f>
        <v>3f2x_1</v>
      </c>
      <c r="D23" s="2" t="s">
        <v>328</v>
      </c>
      <c r="E23" s="2" t="s">
        <v>329</v>
      </c>
      <c r="F23" s="2" t="n">
        <v>1.243</v>
      </c>
      <c r="G23" s="2" t="n">
        <v>7</v>
      </c>
      <c r="H23" s="2" t="n">
        <v>0.178</v>
      </c>
      <c r="I23" s="2" t="s">
        <v>19</v>
      </c>
      <c r="J23" s="2" t="s">
        <v>41</v>
      </c>
      <c r="K23" s="2" t="s">
        <v>330</v>
      </c>
      <c r="L23" s="2" t="s">
        <v>331</v>
      </c>
      <c r="M23" s="2" t="s">
        <v>332</v>
      </c>
      <c r="N23" s="2" t="s">
        <v>198</v>
      </c>
      <c r="O23" s="2" t="s">
        <v>333</v>
      </c>
      <c r="P23" s="2" t="s">
        <v>334</v>
      </c>
      <c r="Q23" s="2" t="s">
        <v>335</v>
      </c>
      <c r="R23" s="2" t="s">
        <v>336</v>
      </c>
      <c r="S23" s="2" t="s">
        <v>337</v>
      </c>
      <c r="T23" s="2" t="s">
        <v>338</v>
      </c>
      <c r="U23" s="2" t="s">
        <v>339</v>
      </c>
      <c r="V23" s="2" t="s">
        <v>340</v>
      </c>
      <c r="W23" s="2" t="s">
        <v>341</v>
      </c>
      <c r="X23" s="2" t="s">
        <v>46</v>
      </c>
      <c r="Y23" s="2" t="s">
        <v>342</v>
      </c>
      <c r="Z23" s="2" t="s">
        <v>343</v>
      </c>
      <c r="AA23" s="6" t="s">
        <v>344</v>
      </c>
      <c r="AB23" s="6" t="s">
        <v>345</v>
      </c>
      <c r="AC23" s="2"/>
    </row>
    <row r="24" customFormat="false" ht="82.05" hidden="false" customHeight="false" outlineLevel="0" collapsed="false">
      <c r="A24" s="2" t="n">
        <v>21</v>
      </c>
      <c r="B24" s="2" t="s">
        <v>136</v>
      </c>
      <c r="C24" s="5" t="str">
        <f aca="false">HYPERLINK("http://rna.bgsu.edu/rna3dhub/display3D/unitid/6TH6|1|BA|A|181,6TH6|1|BA|A|182,6TH6|1|BA|U|183,6TH6|1|BA|U|184,6TH6|1|BA|G|185,6TH6|1|BA|A|186,6TH6|1|BA|A|187,6TH6|1|BA|A|188,6TH6|1|BA|C|189,6TH6|1|BA|A|190,6TH6|1|BA|U|191,6TH6|1|BA|C|192,6TH6|1|BA|U|193,6"&amp;"TH6|1|BA|U|194,6TH6|1|BA|U|197,6TH6|1|BA|A|198,6TH6|1|BA|C|199,6TH6|1|BA|C|200,6TH6|1|BA|C|201,6TH6|1|BA|G|237,6TH6|1|BA|G|238,6TH6|1|BA|G|239,6TH6|1|BA|G|241,6TH6|1|BA|A|242,6TH6|1|BA|C|243,6TH6|1|BA|C|244,6TH6|1|BA|G|528,6TH6|1|BA|G|529,6TH6|1|BA|U|653,"&amp;"6TH6|1|BA|C|658,6TH6|1|BA|U|659,6TH6|1|BA|U|660,6TH6|1|BA|G|661,6TH6|1|BA|G|662,6TH6|1|BA|A|663,6TH6|1|BA|U|664,6TH6|1|BA|C|665,6TH6|1|BA|A|666,6TH6|1|BA|C|667,6TH6|1|BA|OMG|800,6TH6|1|BA|A|801,6TH6|1|BA|A|802,6TH6|1|BA|G|803,6TH6|1|BA|C|804,6TH6|1|BA|C|8"&amp;"05,6TH6|1|BA|G|806,6TH6|1|BA|G|807,6TH6|1|BA|U|808,6TH6|1|BA|C|813,6TH6|1|BA|U|814,6TH6|1|BA|G|855,6TH6|1|BA|C|856,6TH6|1|BA|C|857,6TH6|1|BA|G|865,6TH6|1|BA|G|866,6TH6|1|BA|U|867,6TH6|1|BA|G|868,6TH6|1|BA|OMC|869,6TH6|1|BA|U|870,6TH6|1|BA|G|871,6TH6|1|BA|"&amp;"C|873,6TH6|1|BA|G|874,6TH6|1|BA|5MC|875,6TH6|1|BA|G|876,6TH6|1|BA|C|877,6TH6|1|BA|A|878,6TH6|1|BA|A2M|879,6TH6|1|BA|U|880,6TH6|1|BA|U|881,6TH6|1|BA|C|882,6TH6|1|BA|G|883,6TH6|1|BA|C|886,6TH6|1|BA|C|887,6TH6|1|BA|C|888,6TH6|1|BA|G|889,6TH6|1|BA|A|892,6TH6|"&amp;"1|BA|C|893,6TH6|1|BA|C|894,6TH6|1|BA|G|904,6TH6|1|BA|A|909,6TH6|1|BA|A|910,6TH6|1|BA|A|911,6TH6|1|BA|OMG|912,6TH6|1|BA|G|913,6TH6|1|BA|C|914,6TH6|1|BA|C|915,6TH6|1|BA|A|916,6TH6|1|BA|A|917,6TH6|1|BA|U|918,6TH6|1|BA|G|920,6TH6|1|BA|A|921,6TH6|1|BA|G|926,6T"&amp;"H6|1|BA|G|927,6TH6|1|BA|C|928,6TH6|1|BA|A|930,6TH6|1|BA|U|931,6TH6|1|BA|A2M|932,6TH6|1|BA|G|933,6TH6|1|BA|C|934,6TH6|1|BA|U|935,6TH6|1|BA|G|936,6TH6|1|BA|U|949,6TH6|1|BA|U|950,6TH6|1|BA|A|951,6TH6|1|BA|U|952,6TH6|1|BA|C|953,6TH6|1|BA|C|954,6TH6|1|BA|C|955"&amp;",6TH6|1|BA|C|956,6TH6|1|BA|C|957,6TH6|1|BA|A|958,6TH6|1|BA|G|959,6TH6|1|BA|G|960,6TH6|1|BA|A|961,6TH6|1|BA|U|962,6TH6|1|BA|A|963,6TH6|1|BA|G|964,6TH6|1|BA|A|1039,6TH6|1|BA|A|1040,6TH6|1|BA|C|1041,6TH6|1|BA|G|1076,6TH6|1|BA|G|1077,6TH6|1|BA|G|1078,6TH6|1|B"&amp;"A|G|1079,6TH6|1|BA|C|1082,6TH6|1|BA|G|1083,6TH6|1|BA|G|1084,6TH6|1|BA|U|1085,6TH6|1|BA|U|1087,6TH6|1|BA|A|1088,6TH6|1|BA|A|1089,6TH6|1|BA|G|1090,6TH6|1|BA|C|1091,6TH6|1|BA|C|1092,6TH6|1|BA|G|1093,6TH6|1|BA|U|1094,6TH6|1|BA|C|1095,6TH6|1|BA|C|1097,6TH6|1|B"&amp;"A|C|1098,6TH6|1|BA|C|1099,6TH6|1|BA|G|1100,6TH6|1|BA|A|1101,6TH6|1|BA|G|1104,6TH6|1|BA|G|1105,6TH6|1|BA|G|1106,6TH6|1|BA|G|1107,6TH6|1|BA|A|1108,6TH6|1|BA|A2M|1109,6TH6|1|BA|C|1110,6TH6|1|BA|A|1111,6TH6|1|BA|A|1112,6TH6|1|BA|C|1113,6TH6|1|BA|C|1114,6TH6|1"&amp;"|BA|C|1115,6TH6|1|BA|A|1127,6TH6|1|BA|A|1128,6TH6|1|BA|OMG|1129,6TH6|1|BA|G|1130,6TH6|1|BA|C|1134,6TH6|1|BA|A|1154,6TH6|1|BA|C|1155,6TH6|1|BA|U|1156,6TH6|1|BA|C|1157,6TH6|1|BA|C|1158,6TH6|1|BA|A|1159,6TH6|1|BA|A|1160,6TH6|1|BA|A|1161,6TH6|1|BA|G|1162,6TH6"&amp;"|1|BA|G|1257,6TH6|1|BA|A|1258,6TH6|1|BA|A|1259,6TH6|1|BA|A|1260,6TH6|1|BA|A|1261,6TH6|1|BA|U|1262,6TH6|1|BA|G|1263,6TH6|1|BA|G|1264,6TH6|1|BA|A|1265,6TH6|1|BA|G|1267,6TH6|1|BA|G|1268,6TH6|1|BA|G|1286,6TH6|1|BA|A|1287,6TH6|1|BA|G|1288,6TH6|1|BA|U|1402,6TH6"&amp;"|1|BA|A|1403,6TH6|1|BA|G|1404,6TH6|1|BA|C|1405,6TH6|1|BA|G|1407,6TH6|1|BA|C|1408,6TH6|1|BA|A|1409,6TH6|1|BA|U|1418,6TH6|1|BA|G|1419,6TH6|1|BA|A|1420,6TH6|1|BA|G|1421,6TH6|1|BA|A|1422,6TH6|1|BA|A|1423,6TH6|1|BA|U|1424,6TH6|1|BA|C|1425,6TH6|1|BA|C|1450,6TH6"&amp;"|1|BA|C|1456,6TH6|1|BA|A|1457,6TH6|1|BA|U|1459,6TH6|1|BA|G|1460,6TH6|1|BA|U|1461,6TH6|1|BA|U|1462,6TH6|1|BA|C|1463,6TH6|1|BA|G|1464,6TH6|1|BA|U|1465,6TH6|1|BA|C|1466,6TH6|1|BA|A|1467,6TH6|1|BA|G|1468,6TH6|1|BA|G|1753,6TH6|1|BA|A|1754,6TH6|1|BA|A|1755,6TH6"&amp;"|1|BA|G|1758,6TH6|1|BA|A|1759,6TH6|1|BA|C|1760,6TH6|1|BA|A|1761,6TH6|1|BA|C|1762,6TH6|1|BA|U|1763,6TH6|1|BA|G|1764,6TH6|1|BA|G|1765,6TH6|1|BA|U|1792,6TH6|1|BA|G|1793,6TH6|1|BA|U|1794,6TH6|1|BA|C|1795,6TH6|1|BA|G|1796,6TH6|1|BA|A|1816,6TH6|1|BA|A|1817,6TH6"&amp;"|1|BA|C|1818,6TH6|1|BA|U|1819,6TH6|1|BA|OMC|1820,6TH6|1|BA|G|1821,6TH6|1|BA|C|1823,6TH6|1|BA|A|1824,6TH6|1|BA|G|1896,6TH6|1|BA|C|1897,6TH6|1|BA|C|1898,6TH6|1|BA|C|1899,6TH6|1|BA|G|1900,6TH6|1|BA|C|1902,6TH6|1|BA|U|1903,6TH6|1|BA|G|1904,6TH6|1|BA|OMU|1905,"&amp;"6TH6|1|BA|U|1906,6TH6|1|BA|U|1907,6TH6|1|BA|A|1908,6TH6|1|BA|G|1909,6TH6|1|BA|U|1910,6TH6|1|BA|A|1911,6TH6|1|BA|A|1912,6TH6|1|BA|A|1913,6TH6|1|BA|A|1914,6TH6|1|BA|A|1915,6TH6|1|BA|C|1916,6TH6|1|BA|A|1917,6TH6|1|BA|C|1918,6TH6|1|BA|A|2051,6TH6|1|BA|U|2052,"&amp;"6TH6|1|BA|U|2053,6TH6|1|BA|C|2054,6TH6|1|BA|U|2057,6TH6|1|BA|U|2063,6TH6|1|BA|U|2064,6TH6|1|BA|A|2065,6TH6|1|BA|A|2066,6TH6|1|BA|A|2067,6TH6|1|BA|U|2068,6TH6|1|BA|G|2069,6TH6|1|BA|C|2070,6TH6|1|BA|C|2071,6TH6|1|BA|G|2072,6TH6|1|BA|C|2078,6TH6|1|BA|A|2079,"&amp;"6TH6|1|BA|U|2080,6TH6|1|BA|G|2081,6TH6|1|BA|U|2084,6TH6|1|BA|G|2085,6TH6|1|BA|G|2093,6TH6|1|BA|A|2094,6TH6|1|BA|G|2095,6TH6|1|BA|G|2096,6TH6|1|BA|U|2097,6TH6|1|BA|C|2098,6TH6|1|BA|C|2099,6TH6|1|BA|C|2107,6TH6|1|BA|G|2122,6TH6|1|BA|G|2123,6TH6|1|BA|C|2124,"&amp;"6TH6|1|BA|A|2126,6TH6|1|BA|A|2127,6TH6|1|BA|A|2128,6TH6|1|BA|C|2136,6TH6|1|BA|A|2137,6TH6|1|BA|G|2138,6TH6|1|BA|G|2139,6TH6|1|BA|C|2140,6TH6|1|BA|G|2141,6TH6|1|BA|C|2142,6TH6|1|BA|A|2143,6TH6|1|BA|U|2144,6TH6|1|BA|A2M|2145,6TH6|1|BA|U|2146,6TH6|1|BA|C|214"&amp;"8,6TH6|1|BA|C|2149,6TH6|1|BA|U|2150,6TH6|1|BA|G|2151,6TH6|1|BA|G|2152,6TH6|1|BA|G|2165,6TH6|1|BA|A|2166,6TH6|1|BA|A|2167,6TH6|1|BA|A|2174,6TH6|1|BA|C|2176,6TH6|1|BA|C|2177,6TH6|1|BA|C|2178,6TH6|1|BA|A|2179,6TH6|1|BA|U|2180,6TH6|1|BA|G|2181,6TH6|1|BA|G|218"&amp;"2,6TH6|1|BA|A|2183,6TH6|1|BA|G|2184,6TH6|1|BA|C|2185,6TH6|1|BA|U|2186,6TH6|1|BA|U|2187,6TH6|1|BA|U|2188,6TH6|1|BA|A|2189,6TH6|1|BA|C|2190,6TH6|1|BA|U|2191,6TH6|1|BA|C|2342,6TH6|1|BA|A|2343,6TH6|1|BA|G|2344,6TH6|1|BA|U|2345,6TH6|1|BA|U|2346,6TH6|1|BA|U|234"&amp;"7,6TH6|1|BA|G|2348,6TH6|1|BA|G|2349,6TH6|1|BA|C|2350,6TH6|1|BA|U|2351,6TH6|1|BA|G|2352,6TH6|1|BA|OMG|2353,6TH6|1|BA|G|2354,6TH6|1|BA|G|2355,6TH6|1|BA|C|2356,6TH6|1|BA|G|2357,6TH6|1|BA|G|2358,6TH6|1|BA|C|2361,6TH6|1|BA|A|2362,6TH6|1|BA|U|2366,6TH6|1|BA|C|2"&amp;"367,6TH6|1|BA|G|2368,6TH6|1|BA|A|2369,6TH6|1|BA|A|2370,6TH6|1|BA|G|2373,6TH6|1|BA|G|2374,6TH6|1|BA|U|2375,6TH6|1|BA|A|2376,6TH6|1|BA|U|2377,6TH6|1|BA|C|2378,6TH6|1|BA|OMG|2379,6TH6|1|BA|A|2380,6TH6|1|BA|G|2381,6TH6|1|BA|G|2432,6TH6|1|BA|A|2460,6TH6|1|BA|A"&amp;"|2461,6TH6|1|BA|C|2462,6TH6|1|BA|A|2463,6TH6|1|BA|G|2464,6TH6|1|BA|A|2465,6TH6|1|BA|G|2466,6TH6|1|BA|G|2467,6TH6|1|BA|C|2468,6TH6|1|BA|G|2469,6TH6|1|BA|A|2494,6TH6|1|BA|G|2495,6TH6|1|BA|C|2496,6TH6|1|BA|G|2497,6TH6|1|BA|A|2498,6TH6|1|BA|A|2532,6TH6|1|BA|C"&amp;"|2533,6TH6|1|BA|A|2534,6TH6|1|BA|G|2535,6TH6|1|BA|A|2536,6TH6|1|BA|A|2537,6TH6|1|BA|A|2538,6TH6|1|BA|A|2539,6TH6|1|BA|G|2540,6TH6|1|BA|C|2541,6TH6|1|BA|OMU|2542,6TH6|1|BA|A|2543,6TH6|1|BA|C|2544,6TH6|1|BA|OMC|2545,6TH6|1|BA|C|2546,6TH6|1|BA|U|2547,6TH6|1|"&amp;"BA|G|2548,6TH6|1|BA|G|2549,6TH6|1|BA|OMG|2550,6TH6|1|BA|G|2551,6TH6|1|BA|A|2552,6TH6|1|BA|4SU|2553,6TH6|1|BA|A|2554,6TH6|1|BA|C|2556,6TH6|1|BA|A|2557,6TH6|1|BA|G|2558,6TH6|1|BA|A|2559,6TH6|1|BA|G|2560,6TH6|1|BA|U|2561,6TH6|1|BA|C|2562,6TH6|1|BA|G|2563,6TH"&amp;"6|1|BA|U|2566,6TH6|1|BA|C|2567,6TH6|1|BA|G|2568,6TH6|1|BA|G|2569,6TH6|1|BA|G|2570,6TH6|1|BA|C|2571,6TH6|1|BA|C|2589,6TH6|1|BA|C|2590,6TH6|1|BA|G|2591,6TH6|1|BA|A|2592,6TH6|1|BA|G|2593,6TH6|1|BA|G|2594,6TH6|1|BA|C|2595,6TH6|1|BA|U|2596,6TH6|1|BA|G|2598,6TH"&amp;"6|1|BA|C|2599,6TH6|1|BA|U|2600,6TH6|1|BA|A|2601,6TH6|1|BA|C|2602,6TH6|1|BA|C|2603,6TH6|1|BA|U|2604,6TH6|1|BA|C|2605,6TH6|1|BA|C|2607,6TH6|1|BA|U|2608,6TH6|1|BA|U|2610,6TH6|1|BA|C|2611,6TH6|1|BA|G|2612,6TH6|1|BA|OMG|2613,6TH6|1|BA|C|2614,6TH6|1|BA|U|2618,6"&amp;"TH6|1|BA|C|2619,6TH6|1|BA|C|2620,6TH6|1|BA|C|2621,6TH6|1|BA|A|2622,6TH6|1|BA|G|2652,6TH6|1|BA|G|2653,6TH6|1|BA|G|2654,6TH6|1|BA|G|2655,6TH6|1|BA|OMU|2656,6TH6|1|BA|G|2657,6TH6|1|BA|U|2658,6TH6|1|BA|U|2659,6TH6|1|BA|C|2660,6TH6|1|BA|A|2661,6TH6|1|BA|C|2662"&amp;",6TH6|1|BA|C|2663,6TH6|1|BA|C|2664,6TH6|1|BA|A|2665,6TH6|1|BA|OMG|2672,6TH6|1|BA|G|2673,6TH6|1|BA|G|2674,6TH6|1|BA|A|2675,6TH6|1|BA|A|2676,6TH6|1|BA|C|2677,6TH6|1|BA|G|2678,6TH6|1|BA|G|2680,6TH6|1|BA|C|2683,6TH6|1|BA|U|2684,6TH6|1|BA|G|2685,6TH6|1|BA|G|26"&amp;"86,6TH6|1|BA|G|2687,6TH6|1|BA|U|2689,6TH6|1|BA|U|2690,6TH6|1|BA|A|2691,6TH6|1|BA|G|2692,6TH6|1|BA|A|2693,6TH6|1|BA|C|2694,6TH6|1|BA|C|2695,6TH6|1|BA|G|2696,6TH6|1|BA|U|2697,6TH6|1|BA|U|2700,6TH6|1|BA|G|2701,6TH6|1|BA|A|2702,6TH6|1|BA|G|2703,6TH6|1|BA|A|27"&amp;"04,6TH6|1|BA|C|2705,6TH6|1|BA|A|2706,6TH6|1|BA|G|2707,6TH6|1|BA|G|2708,6TH6|1|BA|U|2709,6TH6|1|BA|C|2710,6TH6|1|BA|G|2711,6TH6|1|BA|G|2712,6TH6|1|BA|A|2713,6TH6|1|BA|U|2714,6TH6|1|BA|G|2715,6TH6|1|BA|C|2716,6TH6|1|BA|U|2717,6TH6|1|BA|A|2718,6TH6|1|BB|C|87"&amp;",6TH6|1|BB|U|88,6TH6|1|BB|C|89,6TH6|1|BB|C|90,6TH6|1|BB|A|92",B24)</f>
        <v>6th6_5</v>
      </c>
      <c r="D24" s="2" t="s">
        <v>137</v>
      </c>
      <c r="E24" s="2" t="s">
        <v>138</v>
      </c>
      <c r="F24" s="2" t="n">
        <v>1.429</v>
      </c>
      <c r="G24" s="2" t="n">
        <v>8</v>
      </c>
      <c r="H24" s="2" t="n">
        <v>0.179</v>
      </c>
      <c r="I24" s="2" t="s">
        <v>19</v>
      </c>
      <c r="J24" s="2" t="s">
        <v>41</v>
      </c>
      <c r="K24" s="2" t="s">
        <v>346</v>
      </c>
      <c r="L24" s="2" t="s">
        <v>347</v>
      </c>
      <c r="M24" s="2" t="s">
        <v>348</v>
      </c>
      <c r="N24" s="2" t="s">
        <v>349</v>
      </c>
      <c r="O24" s="2" t="s">
        <v>350</v>
      </c>
      <c r="P24" s="2" t="s">
        <v>351</v>
      </c>
      <c r="Q24" s="2" t="s">
        <v>352</v>
      </c>
      <c r="R24" s="2" t="s">
        <v>353</v>
      </c>
      <c r="S24" s="2" t="s">
        <v>41</v>
      </c>
      <c r="T24" s="2" t="s">
        <v>354</v>
      </c>
      <c r="U24" s="2" t="s">
        <v>355</v>
      </c>
      <c r="V24" s="2" t="s">
        <v>46</v>
      </c>
      <c r="W24" s="2" t="s">
        <v>356</v>
      </c>
      <c r="X24" s="2" t="s">
        <v>46</v>
      </c>
      <c r="Y24" s="2" t="s">
        <v>357</v>
      </c>
      <c r="Z24" s="2" t="s">
        <v>358</v>
      </c>
      <c r="AA24" s="6" t="s">
        <v>359</v>
      </c>
      <c r="AB24" s="6" t="s">
        <v>360</v>
      </c>
      <c r="AC24" s="2"/>
    </row>
    <row r="25" customFormat="false" ht="55.2" hidden="false" customHeight="false" outlineLevel="0" collapsed="false">
      <c r="A25" s="2" t="n">
        <v>22</v>
      </c>
      <c r="B25" s="2" t="s">
        <v>361</v>
      </c>
      <c r="C25" s="5" t="str">
        <f aca="false">HYPERLINK("http://rna.bgsu.edu/rna3dhub/display3D/unitid/3F2X|1|X|G|36,3F2X|1|X|U|37,3F2X|1|X|A|38,3F2X|1|X|U|39,3F2X|1|X|A|40,3F2X|1|X|U|42,3F2X|1|X|C|43,3F2X|1|X|U|69,3F2X|1|X|G|70,3F2X|1|X|A|72,3F2X|1|X|A|73,3F2X|1|X|U|74,3F2X|1|X|U|75,3F2X|1|X|C|76",B25)</f>
        <v>3f2x_0</v>
      </c>
      <c r="D25" s="2" t="s">
        <v>328</v>
      </c>
      <c r="E25" s="2" t="s">
        <v>329</v>
      </c>
      <c r="F25" s="2" t="n">
        <v>1.274</v>
      </c>
      <c r="G25" s="2" t="n">
        <v>7</v>
      </c>
      <c r="H25" s="2" t="n">
        <v>0.182</v>
      </c>
      <c r="I25" s="2" t="s">
        <v>19</v>
      </c>
      <c r="J25" s="2" t="s">
        <v>41</v>
      </c>
      <c r="K25" s="2" t="s">
        <v>362</v>
      </c>
      <c r="L25" s="2" t="s">
        <v>363</v>
      </c>
      <c r="M25" s="2" t="s">
        <v>364</v>
      </c>
      <c r="N25" s="2" t="s">
        <v>365</v>
      </c>
      <c r="O25" s="2" t="s">
        <v>366</v>
      </c>
      <c r="P25" s="2" t="s">
        <v>367</v>
      </c>
      <c r="Q25" s="2" t="s">
        <v>182</v>
      </c>
      <c r="R25" s="2" t="s">
        <v>368</v>
      </c>
      <c r="S25" s="2" t="s">
        <v>303</v>
      </c>
      <c r="T25" s="2" t="s">
        <v>369</v>
      </c>
      <c r="U25" s="2" t="s">
        <v>370</v>
      </c>
      <c r="V25" s="2" t="s">
        <v>371</v>
      </c>
      <c r="W25" s="2" t="s">
        <v>372</v>
      </c>
      <c r="X25" s="2" t="s">
        <v>46</v>
      </c>
      <c r="Y25" s="2" t="s">
        <v>373</v>
      </c>
      <c r="Z25" s="2" t="s">
        <v>374</v>
      </c>
      <c r="AA25" s="6" t="s">
        <v>375</v>
      </c>
      <c r="AB25" s="6" t="s">
        <v>376</v>
      </c>
      <c r="AC25" s="2"/>
    </row>
    <row r="26" customFormat="false" ht="55.2" hidden="false" customHeight="false" outlineLevel="0" collapsed="false">
      <c r="A26" s="2" t="n">
        <v>23</v>
      </c>
      <c r="B26" s="2" t="s">
        <v>377</v>
      </c>
      <c r="C26" s="5" t="str">
        <f aca="false">HYPERLINK("http://rna.bgsu.edu/rna3dhub/display3D/unitid/4GXY|1|A|U|50,4GXY|1|A|G|51,4GXY|1|A|A|53,4GXY|1|A|A|54,4GXY|1|A|G|55,4GXY|1|A|U|56,4GXY|1|A|C|57,4GXY|1|A|C|58,4GXY|1|A|G|76,4GXY|1|A|U|77,4GXY|1|A|G|78,4GXY|1|A|A|79,4GXY|1|A|C|80,4GXY|1|A|A|150,4GXY|1|A|C|1"&amp;"53,4GXY|1|A|A|154",B26)</f>
        <v>4gxy_2</v>
      </c>
      <c r="D26" s="2" t="s">
        <v>53</v>
      </c>
      <c r="E26" s="2" t="s">
        <v>378</v>
      </c>
      <c r="F26" s="2" t="n">
        <v>1.581</v>
      </c>
      <c r="G26" s="2" t="n">
        <v>8</v>
      </c>
      <c r="H26" s="2" t="n">
        <v>0.198</v>
      </c>
      <c r="I26" s="2" t="s">
        <v>19</v>
      </c>
      <c r="J26" s="2" t="s">
        <v>41</v>
      </c>
      <c r="K26" s="2" t="s">
        <v>379</v>
      </c>
      <c r="L26" s="2" t="s">
        <v>380</v>
      </c>
      <c r="M26" s="2" t="s">
        <v>381</v>
      </c>
      <c r="N26" s="2" t="s">
        <v>382</v>
      </c>
      <c r="O26" s="2" t="s">
        <v>383</v>
      </c>
      <c r="P26" s="2" t="s">
        <v>384</v>
      </c>
      <c r="Q26" s="2" t="s">
        <v>385</v>
      </c>
      <c r="R26" s="2" t="s">
        <v>386</v>
      </c>
      <c r="S26" s="2" t="s">
        <v>387</v>
      </c>
      <c r="T26" s="2" t="s">
        <v>388</v>
      </c>
      <c r="U26" s="2" t="s">
        <v>389</v>
      </c>
      <c r="V26" s="2" t="s">
        <v>390</v>
      </c>
      <c r="W26" s="2" t="s">
        <v>391</v>
      </c>
      <c r="X26" s="2" t="s">
        <v>46</v>
      </c>
      <c r="Y26" s="2" t="s">
        <v>392</v>
      </c>
      <c r="Z26" s="2" t="s">
        <v>393</v>
      </c>
      <c r="AA26" s="6" t="s">
        <v>394</v>
      </c>
      <c r="AB26" s="6" t="s">
        <v>395</v>
      </c>
      <c r="AC26" s="2"/>
    </row>
    <row r="27" customFormat="false" ht="82.05" hidden="false" customHeight="false" outlineLevel="0" collapsed="false">
      <c r="A27" s="2" t="n">
        <v>24</v>
      </c>
      <c r="B27" s="2" t="s">
        <v>396</v>
      </c>
      <c r="C27" s="5" t="str">
        <f aca="false">HYPERLINK("http://rna.bgsu.edu/rna3dhub/display3D/unitid/7O7Y|1|B5|OMC|2208,7O7Y|1|B5|C|2220,7O7Y|1|B5|G|2221,7O7Y|1|B5|A|2222,7O7Y|1|B5|G|2223,7O7Y|1|B5|A|2224,7O7Y|1|B5|A|2225,7O7Y|1|B5|C|2226,7O7Y|1|B5|U|2227,7O7Y|1|B5|C|2253,7O7Y|1|B5|G|2259,7O7Y|1|B5|A|2263,7O7"&amp;"Y|1|B5|G|2264,7O7Y|1|B5|OMC|2265,7O7Y|1|B5|A|2266,7O7Y|1|B5|OMG|2267,7O7Y|1|B5|U|2268,7O7Y|1|B5|U|2269,7O7Y|1|B5|G|2270,7O7Y|1|B5|A|2271,7O7Y|1|B5|A|2632,7O7Y|1|B5|U|2633,7O7Y|1|B5|A|2638,7O7Y|1|B5|G|2639,7O7Y|1|B5|U|2671,7O7Y|1|B5|U|2672,7O7Y|1|B5|G|2673"&amp;",7O7Y|1|B5|A|3588,7O7Y|1|B5|G|3589,7O7Y|1|B5|C|3590,7O7Y|1|B5|G|3591",B27)</f>
        <v>7o7y_26</v>
      </c>
      <c r="D27" s="2" t="s">
        <v>202</v>
      </c>
      <c r="E27" s="2" t="s">
        <v>203</v>
      </c>
      <c r="F27" s="2" t="n">
        <v>1.793</v>
      </c>
      <c r="G27" s="2" t="n">
        <v>9</v>
      </c>
      <c r="H27" s="2" t="n">
        <v>0.199</v>
      </c>
      <c r="I27" s="2" t="s">
        <v>19</v>
      </c>
      <c r="J27" s="2" t="s">
        <v>41</v>
      </c>
      <c r="K27" s="2" t="s">
        <v>397</v>
      </c>
      <c r="L27" s="2" t="s">
        <v>398</v>
      </c>
      <c r="M27" s="2" t="s">
        <v>399</v>
      </c>
      <c r="N27" s="2" t="s">
        <v>400</v>
      </c>
      <c r="O27" s="2" t="s">
        <v>401</v>
      </c>
      <c r="P27" s="2" t="s">
        <v>402</v>
      </c>
      <c r="Q27" s="2" t="s">
        <v>403</v>
      </c>
      <c r="R27" s="2" t="s">
        <v>404</v>
      </c>
      <c r="S27" s="2" t="s">
        <v>41</v>
      </c>
      <c r="T27" s="2" t="s">
        <v>405</v>
      </c>
      <c r="U27" s="2" t="s">
        <v>406</v>
      </c>
      <c r="V27" s="2" t="s">
        <v>46</v>
      </c>
      <c r="W27" s="2" t="s">
        <v>407</v>
      </c>
      <c r="X27" s="2" t="s">
        <v>46</v>
      </c>
      <c r="Y27" s="2" t="s">
        <v>408</v>
      </c>
      <c r="Z27" s="2" t="s">
        <v>409</v>
      </c>
      <c r="AA27" s="6" t="s">
        <v>410</v>
      </c>
      <c r="AB27" s="6" t="s">
        <v>411</v>
      </c>
      <c r="AC27" s="2"/>
    </row>
    <row r="28" customFormat="false" ht="68.65" hidden="false" customHeight="false" outlineLevel="0" collapsed="false">
      <c r="A28" s="2" t="n">
        <v>25</v>
      </c>
      <c r="B28" s="2" t="s">
        <v>412</v>
      </c>
      <c r="C28" s="5" t="str">
        <f aca="false">HYPERLINK("http://rna.bgsu.edu/rna3dhub/display3D/unitid/7O7Y|1|A2|A|54,7O7Y|1|A2|U|55,7O7Y|1|A2|G|56,7O7Y|1|A2|C|89,7O7Y|1|A2|G|90,7O7Y|1|A2|A|91,7O7Y|1|A2|A|92,7O7Y|1|A2|PSU|93,7O7Y|1|A2|G|94,7O7Y|1|A2|A2M|99,7O7Y|1|A2|OMU|116,7O7Y|1|A2|C|117,7O7Y|1|A2|C|118,7O7Y|"&amp;"1|A2|G|435,7O7Y|1|A2|A|436,7O7Y|1|A2|OMG|437,7O7Y|1|A2|G|438,7O7Y|1|A2|G|439,7O7Y|1|A2|U|444,7O7Y|1|A2|G|445,7O7Y|1|A2|A|446,7O7Y|1|A2|G|447,7O7Y|1|A2|A|448,7O7Y|1|A2|A|449,7O7Y|1|A2|A|450,7O7Y|1|A2|C|451,7O7Y|1|A2|G|452,7O7Y|1|A2|G|453,7O7Y|1|A2|C|454,7O"&amp;"7Y|1|A2|G|471,7O7Y|1|A2|G|472,7O7Y|1|A2|C|473",B28)</f>
        <v>7o7y_89</v>
      </c>
      <c r="D28" s="2" t="s">
        <v>121</v>
      </c>
      <c r="E28" s="2" t="s">
        <v>122</v>
      </c>
      <c r="F28" s="2" t="n">
        <v>1.865</v>
      </c>
      <c r="G28" s="2" t="n">
        <v>9</v>
      </c>
      <c r="H28" s="2" t="n">
        <v>0.207</v>
      </c>
      <c r="I28" s="2" t="s">
        <v>19</v>
      </c>
      <c r="J28" s="2" t="s">
        <v>41</v>
      </c>
      <c r="K28" s="2" t="s">
        <v>413</v>
      </c>
      <c r="L28" s="2" t="s">
        <v>414</v>
      </c>
      <c r="M28" s="2" t="s">
        <v>415</v>
      </c>
      <c r="N28" s="2" t="s">
        <v>416</v>
      </c>
      <c r="O28" s="2" t="s">
        <v>417</v>
      </c>
      <c r="P28" s="2" t="s">
        <v>418</v>
      </c>
      <c r="Q28" s="2" t="s">
        <v>46</v>
      </c>
      <c r="R28" s="2" t="s">
        <v>419</v>
      </c>
      <c r="S28" s="2" t="s">
        <v>166</v>
      </c>
      <c r="T28" s="2" t="s">
        <v>420</v>
      </c>
      <c r="U28" s="2" t="s">
        <v>421</v>
      </c>
      <c r="V28" s="2" t="s">
        <v>422</v>
      </c>
      <c r="W28" s="2" t="s">
        <v>423</v>
      </c>
      <c r="X28" s="2" t="s">
        <v>46</v>
      </c>
      <c r="Y28" s="2" t="s">
        <v>424</v>
      </c>
      <c r="Z28" s="2" t="s">
        <v>425</v>
      </c>
      <c r="AA28" s="6" t="s">
        <v>426</v>
      </c>
      <c r="AB28" s="6" t="s">
        <v>46</v>
      </c>
      <c r="AC28" s="2"/>
    </row>
    <row r="29" customFormat="false" ht="55.2" hidden="false" customHeight="false" outlineLevel="0" collapsed="false">
      <c r="A29" s="2" t="n">
        <v>26</v>
      </c>
      <c r="B29" s="2" t="s">
        <v>201</v>
      </c>
      <c r="C29" s="5" t="str">
        <f aca="false">HYPERLINK("http://rna.bgsu.edu/rna3dhub/display3D/unitid/7O7Y|1|A2|G|1719,7O7Y|1|A2|A|1720,7O7Y|1|A2|U|1721,7O7Y|1|A2|U|1722,7O7Y|1|A2|G|1723,7O7Y|1|A2|G|1815,7O7Y|1|A2|A|1816,7O7Y|1|A2|G|1817,7O7Y|1|A2|G|1818,7O7Y|1|AT|C|74,7O7Y|1|AT|C|75,7O7Y|1|AT|A|76,7O7Y|1|B5|U"&amp;"|35,7O7Y|1|B5|U|37,7O7Y|1|B5|A|38,7O7Y|1|B5|A|39,7O7Y|1|B5|G|40,7O7Y|1|B5|C|41,7O7Y|1|B5|A|42,7O7Y|1|B5|U|43,7O7Y|1|B5|A|44,7O7Y|1|B5|U|45,7O7Y|1|B5|U|46,7O7Y|1|B5|A|47,7O7Y|1|B5|G|48,7O7Y|1|B5|A|65,7O7Y|1|B5|A|66,7O7Y|1|B5|C|67,7O7Y|1|B5|U|68,7O7Y|1|B5|A"&amp;"|69,7O7Y|1|B5|A|70,7O7Y|1|B5|C|71,7O7Y|1|B5|A|73,7O7Y|1|B5|G|74,7O7Y|1|B5|G|75,7O7Y|1|B5|A|87,7O7Y|1|B5|A|88,7O7Y|1|B5|C|89,7O7Y|1|B5|G|90,7O7Y|1|B5|G|91,7O7Y|1|B5|G|93,7O7Y|1|B5|A|94,7O7Y|1|B5|G|95,7O7Y|1|B5|U|96,7O7Y|1|B5|G|97,7O7Y|1|B5|A|98,7O7Y|1|B5|A"&amp;"|99,7O7Y|1|B5|C|100,7O7Y|1|B5|A|101,7O7Y|1|B5|G|283,7O7Y|1|B5|C|289,7O7Y|1|B5|U|290,7O7Y|1|B5|U|291,7O7Y|1|B5|G|292,7O7Y|1|B5|G|293,7O7Y|1|B5|G|294,7O7Y|1|B5|A|295,7O7Y|1|B5|A|296,7O7Y|1|B5|G|310,7O7Y|1|B5|G|311,7O7Y|1|B5|G|312,7O7Y|1|B5|U|313,7O7Y|1|B5|G"&amp;"|314,7O7Y|1|B5|G|315,7O7Y|1|B5|U|316,7O7Y|1|B5|A|317,7O7Y|1|B5|A|318,7O7Y|1|B5|A|319,7O7Y|1|B5|C|320,7O7Y|1|B5|C|323,7O7Y|1|B5|A|324,7O7Y|1|B5|U|325,7O7Y|1|B5|C|326,7O7Y|1|B5|U|327,7O7Y|1|B5|A|433,7O7Y|1|B5|A|434,7O7Y|1|B5|A|435,7O7Y|1|B5|A|1256,7O7Y|1|B5"&amp;"|C|1257,7O7Y|1|B5|C|1258,7O7Y|1|B5|C|1259,7O7Y|1|B5|OMG|1260,7O7Y|1|B5|C|1262,7O7Y|1|B5|U|1263,7O7Y|1|B5|U|1264,7O7Y|1|B5|G|1265,7O7Y|1|B5|1MA|1266,7O7Y|1|B5|A|1267,7O7Y|1|B5|A|1268,7O7Y|1|B5|C|1269,7O7Y|1|B5|A2M|1270,7O7Y|1|B5|C|1271,7O7Y|1|B5|G|1272,7O7"&amp;"Y|1|B5|G|1273,7O7Y|1|B5|C|1475,7O7Y|1|B5|C|1476,7O7Y|1|B5|OMG|1477,7O7Y|1|B5|A|1478,7O7Y|1|B5|A2M|1479,7O7Y|1|B5|A|1480,7O7Y|1|B5|G|1481,7O7Y|1|B5|C|1490,7O7Y|1|B5|PSU|1491,7O7Y|1|B5|A|1492,7O7Y|1|B5|U|1493,7O7Y|1|B5|G|1494,7O7Y|1|B5|G|1532,7O7Y|1|B5|U|15"&amp;"33,7O7Y|1|B5|C|1534,7O7Y|1|B5|C|1535,7O7Y|1|B5|G|1541,7O7Y|1|B5|G|1542,7O7Y|1|B5|U|1543,7O7Y|1|B5|C|1544,7O7Y|1|B5|C|1545,7O7Y|1|B5|U|1546,7O7Y|1|B5|G|1547,7O7Y|1|B5|A|1548,7O7Y|1|B5|C|1549,7O7Y|1|B5|G|1550,7O7Y|1|B5|U|1551,7O7Y|1|B5|G|1552,7O7Y|1|B5|C|15"&amp;"53,7O7Y|1|B5|A|1554,7O7Y|1|B5|A|1555,7O7Y|1|B5|A|1556,7O7Y|1|B5|U|1557,7O7Y|1|B5|C|1558,7O7Y|1|B5|G|1559,7O7Y|1|B5|G|1560,7O7Y|1|B5|C|1562,7O7Y|1|B5|G|1563,7O7Y|1|B5|U|1564,7O7Y|1|B5|C|1565,7O7Y|1|B5|A|1568,7O7Y|1|B5|C|1569,7O7Y|1|B5|C|1570,7O7Y|1|B5|A|15"&amp;"76,7O7Y|1|B5|U|1577,7O7Y|1|B5|OMG|1580,7O7Y|1|B5|C|1583,7O7Y|1|B5|G|1584,7O7Y|1|B5|A|1585,7O7Y|1|B5|A|1586,7O7Y|1|B5|A|1587,7O7Y|1|B5|G|1588,7O7Y|1|B5|A|1589,7O7Y|1|B5|C|1590,7O7Y|1|B5|U|1591,7O7Y|1|B5|A|1592,7O7Y|1|B5|A|1593,7O7Y|1|B5|U|1594,7O7Y|1|B5|G|"&amp;"1596,7O7Y|1|B5|A|1597,7O7Y|1|B5|U|1607,7O7Y|1|B5|A|1608,7O7Y|1|B5|G|1609,7O7Y|1|B5|C|1610,7O7Y|1|B5|U|1611,7O7Y|1|B5|G|1612,7O7Y|1|B5|G|1613,7O7Y|1|B5|U|1627,7O7Y|1|B5|U|1628,7O7Y|1|B5|C|1629,7O7Y|1|B5|C|1630,7O7Y|1|B5|C|1631,7O7Y|1|B5|PSU|1632,7O7Y|1|B5|"&amp;"C|1633,7O7Y|1|B5|A|1634,7O7Y|1|B5|G|1635,7O7Y|1|B5|G|1636,7O7Y|1|B5|PSU|1638,7O7Y|1|B5|A|1639,7O7Y|1|B5|G|1640,7O7Y|1|B5|A|1726,7O7Y|1|B5|A|1727,7O7Y|1|B5|C|1728,7O7Y|1|B5|U|1729,7O7Y|1|B5|G|1793,7O7Y|1|B5|G|1794,7O7Y|1|B5|C|1795,7O7Y|1|B5|C|1796,7O7Y|1|B"&amp;"5|A|1797,7O7Y|1|B5|U|1800,7O7Y|1|B5|PSU|1801,7O7Y|1|B5|U|1802,7O7Y|1|B5|G|1803,7O7Y|1|B5|G|1804,7O7Y|1|B5|U|1805,7O7Y|1|B5|A|1806,7O7Y|1|B5|A|1807,7O7Y|1|B5|G|1808,7O7Y|1|B5|C|1809,7O7Y|1|B5|A2M|1810,7O7Y|1|B5|G|1811,7O7Y|1|B5|A|1812,7O7Y|1|B5|A|1813,7O7Y"&amp;"|1|B5|C|1814,7O7Y|1|B5|G|1816,7O7Y|1|B5|G|1817,7O7Y|1|B5|C|1818,7O7Y|1|B5|C|1823,7O7Y|1|B5|G|1824,7O7Y|1|B5|G|1825,7O7Y|1|B5|G|1826,7O7Y|1|B5|A|1827,7O7Y|1|B5|U|1828,7O7Y|1|B5|G|1829,7O7Y|1|B5|A|1830,7O7Y|1|B5|A|1831,7O7Y|1|B5|C|1832,7O7Y|1|B5|C|1833,7O7Y"&amp;"|1|B5|G|1834,7O7Y|1|B5|A|1846,7O7Y|1|B5|A|1847,7O7Y|1|B5|G|1848,7O7Y|1|B5|G|1849,7O7Y|1|B5|C|1850,7O7Y|1|B5|C|1853,7O7Y|1|B5|C|1854,7O7Y|1|B5|G|1855,7O7Y|1|B5|A|1856,7O7Y|1|B5|U|1857,7O7Y|1|B5|G|1858,7O7Y|1|B5|C|1874,7O7Y|1|B5|C|1875,7O7Y|1|B5|C|1876,7O7Y"&amp;"|1|B5|C|1877,7O7Y|1|B5|A|1878,7O7Y|1|B5|U|1983,7O7Y|1|B5|G|1984,7O7Y|1|B5|G|1985,7O7Y|1|B5|A|1986,7O7Y|1|B5|G|1988,7O7Y|1|B5|G|1989,7O7Y|1|B5|C|1990,7O7Y|1|B5|G|2004,7O7Y|1|B5|C|2005,7O7Y|1|B5|C|2006,7O7Y|1|B5|C|2007,7O7Y|1|B5|A|2008,7O7Y|1|B5|U|2009,7O7Y"&amp;"|1|B5|A|2190,7O7Y|1|B5|G|2191,7O7Y|1|B5|A|2192,7O7Y|1|B5|U|2193,7O7Y|1|B5|OMC|2194,7O7Y|1|B5|U|2202,7O7Y|1|B5|A|2203,7O7Y|1|B5|U|2205,7O7Y|1|B5|A2M|2206,7O7Y|1|B5|OMG|2207,7O7Y|1|B5|OMC|2208,7O7Y|1|B5|A|2209,7O7Y|1|B5|A|2210,7O7Y|1|B5|A|2211,7O7Y|1|B5|A|2"&amp;"213,7O7Y|1|B5|G|2636,7O7Y|1|B5|C|2637,7O7Y|1|B5|A|2638,7O7Y|1|B5|C|2640,7O7Y|1|B5|A|2641,7O7Y|1|B5|G|2642,7O7Y|1|B5|G|2643,7O7Y|1|B5|U|2671,7O7Y|1|B5|G|2681,7O7Y|1|B5|U|2682,7O7Y|1|B5|A|2683,7O7Y|1|B5|G|2684,7O7Y|1|B5|G|2685,7O7Y|1|B5|U|2686,7O7Y|1|B5|A|2"&amp;"692,7O7Y|1|B5|A|2693,7O7Y|1|B5|G|2694,7O7Y|1|B5|U|2695,7O7Y|1|B5|C|2696,7O7Y|1|B5|G|2697,7O7Y|1|B5|C|2699,7O7Y|1|B5|A|2700,7O7Y|1|B5|A|2701,7O7Y|1|B5|G|2702,7O7Y|1|B5|G|3360,7O7Y|1|B5|A|3361,7O7Y|1|B5|A|3362,7O7Y|1|B5|U|3363,7O7Y|1|B5|C|3364,7O7Y|1|B5|A|3"&amp;"367,7O7Y|1|B5|C|3368,7O7Y|1|B5|PSU|3369,7O7Y|1|B5|G|3370,7O7Y|1|B5|PSU|3371,7O7Y|1|B5|U|3372,7O7Y|1|B5|U|3373,7O7Y|1|B5|A|3374,7O7Y|1|B5|A|3375,7O7Y|1|B5|U|3376,7O7Y|1|B5|U|3377,7O7Y|1|B5|A|3378,7O7Y|1|B5|A|3379,7O7Y|1|B5|A|3380,7O7Y|1|B5|A|3381,7O7Y|1|B5"&amp;"|C|3382,7O7Y|1|B5|A|3383,7O7Y|1|B5|A|3384,7O7Y|1|B5|A|3385,7O7Y|1|B5|A|3458,7O7Y|1|B5|A|3459,7O7Y|1|B5|A|3460,7O7Y|1|B5|G|3509,7O7Y|1|B5|A|3516,7O7Y|1|B5|A2M|3517,7O7Y|1|B5|U|3518,7O7Y|1|B5|G|3519,7O7Y|1|B5|C|3520,7O7Y|1|B5|C|3523,7O7Y|1|B5|C|3526,7O7Y|1|"&amp;"B5|A|3527,7O7Y|1|B5|U|3528,7O7Y|1|B5|C|3529,7O7Y|1|B5|U|3530,7O7Y|1|B5|A|3531,7O7Y|1|B5|A|3532,7O7Y|1|B5|U|3533,7O7Y|1|B5|U|3534,7O7Y|1|B5|A|3535,7O7Y|1|B5|G|3536,7O7Y|1|B5|U|3537,7O7Y|1|B5|G|3538,7O7Y|1|B5|A|3539,7O7Y|1|B5|OMC|3540,7O7Y|1|B5|G|3541,7O7Y|"&amp;"1|B5|C|3544,7O7Y|1|B5|A|3545,7O7Y|1|B5|U|3546,7O7Y|1|B5|G|3547,7O7Y|1|B5|G|3551,7O7Y|1|B5|C|3558,7O7Y|1|B5|G|3559,7O7Y|1|B5|A|3560,7O7Y|1|B5|G|3561,7O7Y|1|B5|A2M|3562,7O7Y|1|B5|U|3563,7O7Y|1|B5|U|3564,7O7Y|1|B5|C|3565,7O7Y|1|B5|C|3566,7O7Y|1|B5|G|3571,7O7"&amp;"Y|1|B5|OMC|3573,7O7Y|1|B5|A|3577,7O7Y|1|B5|A|3581,7O7Y|1|B5|C|3582,7O7Y|1|B5|A|3592,7O7Y|1|B5|A|3593,7O7Y|1|B5|A|3594,7O7Y|1|B5|C|3596,7O7Y|1|B5|A|3597,7O7Y|1|B5|C|3598,7O7Y|1|B5|A2M|3599,7O7Y|1|B5|G|3600,7O7Y|1|B5|OMC|3601,7O7Y|1|B5|C|3602,7O7Y|1|B5|A|36"&amp;"03,7O7Y|1|B5|A|3604,7O7Y|1|B5|G|3605,7O7Y|1|B5|G|3606,7O7Y|1|B5|G|3607,7O7Y|1|B5|A|3608,7O7Y|1|B5|A|3609,7O7Y|1|B5|C|3610,7O7Y|1|B5|G|3611,7O7Y|1|B5|G|3612,7O7Y|1|B5|G|3613,7O7Y|1|B5|C|3614,7O7Y|1|B5|U|3615,7O7Y|1|B5|PSU|3616,7O7Y|1|B5|G|3617,7O7Y|1|B5|G|"&amp;"3618,7O7Y|1|B5|OMG|3631,7O7Y|1|B5|G|3632,7O7Y|1|B5|A|3633,7O7Y|1|B5|A|3638,7O7Y|1|B5|C|3642,7O7Y|1|B5|C|3643,7O7Y|1|B5|U|3644,7O7Y|1|B5|G|3645,7O7Y|1|B5|U|3646,7O7Y|1|B5|U|3647,7O7Y|1|B5|G|3648,7O7Y|1|B5|A|3649,7O7Y|1|B5|G|3650,7O7Y|1|B5|C|3651,7O7Y|1|B5|"&amp;"PSU|3652,7O7Y|1|B5|U|3653,7O7Y|1|B5|G|3654,7O7Y|1|B5|C|3656,7O7Y|1|B5|OMU|3657,7O7Y|1|B5|G|3931,7O7Y|1|B5|A|3932,7O7Y|1|B5|G|3933,7O7Y|1|B5|U|3934,7O7Y|1|B5|U|3936,7O7Y|1|B5|G|3937,7O7Y|1|B5|A|3938,7O7Y|1|B5|C|3939,7O7Y|1|B5|U|3940,7O7Y|1|B5|G|3941,7O7Y|1"&amp;"|B5|G|3946,7O7Y|1|B5|G|3947,7O7Y|1|B5|C|3950,7O7Y|1|B5|A|3951,7O7Y|1|B5|C|3952,7O7Y|1|B5|C|3953,7O7Y|1|B5|G|3955,7O7Y|1|B5|U|3956,7O7Y|1|B5|C|3957,7O7Y|1|B5|A|3958,7O7Y|1|B5|A|3959,7O7Y|1|B5|G|3962,7O7Y|1|B5|G|3963,7O7Y|1|B5|U|3964,7O7Y|1|B5|A|3965,7O7Y|1"&amp;"|B5|6MZ|3966,7O7Y|1|B5|C|3967,7O7Y|1|B5|G|3968,7O7Y|1|B5|C|3969,7O7Y|1|B5|A|3970,7O7Y|1|B5|G|4021,7O7Y|1|B5|G|4022,7O7Y|1|B5|U|4048,7O7Y|1|B5|C|4049,7O7Y|1|B5|A|4050,7O7Y|1|B5|G|4051,7O7Y|1|B5|OMU|4052,7O7Y|1|B5|A|4053,7O7Y|1|B5|C|4054,7O7Y|1|B5|G|4055,7O"&amp;"7Y|1|B5|A|4056,7O7Y|1|B5|A|4057,7O7Y|1|B5|PSU|4058,7O7Y|1|B5|G|4076,7O7Y|1|B5|G|4077,7O7Y|1|B5|C|4079,7O7Y|1|B5|U|4080,7O7Y|1|B5|C|4081,7O7Y|1|B5|A|4082,7O7Y|1|B5|C|4083,7O7Y|1|B5|G|4084,7O7Y|1|B5|A|4085,7O7Y|1|B5|U|4098,7O7Y|1|B5|G|4101,7O7Y|1|B5|U|4105,"&amp;"7O7Y|1|B5|U|4106,7O7Y|1|B5|PSU|4107,7O7Y|1|B5|A|4108,7O7Y|1|B5|A|4109,7O7Y|1|B5|U|4120,7O7Y|1|B5|C|4121,7O7Y|1|B5|A|4122,7O7Y|1|B5|G|4123,7O7Y|1|B5|A|4124,7O7Y|1|B5|A|4125,7O7Y|1|B5|A|4126,7O7Y|1|B5|A|4127,7O7Y|1|B5|G|4128,7O7Y|1|B5|U|4129,7O7Y|1|B5|U|413"&amp;"0,7O7Y|1|B5|A|4131,7O7Y|1|B5|C|4132,7O7Y|1|B5|C|4133,7O7Y|1|B5|A|4134,7O7Y|1|B5|C|4135,7O7Y|1|B5|A|4136,7O7Y|1|B5|G|4137,7O7Y|1|B5|OMG|4138,7O7Y|1|B5|G|4139,7O7Y|1|B5|A|4140,7O7Y|1|B5|U|4141,7O7Y|1|B5|U|4145,7O7Y|1|B5|G|4146,7O7Y|1|B5|G|4147,7O7Y|1|B5|C|4"&amp;"148,7O7Y|1|B5|PSU|4149,7O7Y|1|B5|U|4150,7O7Y|1|B5|G|4151,7O7Y|1|B5|G|4186,7O7Y|1|B5|A|4187,7O7Y|1|B5|PSU|4188,7O7Y|1|B5|C|4189,7O7Y|1|B5|C|4190,7O7Y|1|B5|U|4191,7O7Y|1|B5|U|4192,7O7Y|1|B5|5MC|4193,7O7Y|1|B5|G|4194,7O7Y|1|B5|A|4195,7O7Y|1|B5|U|4196,7O7Y|1|"&amp;"B5|C|4199,7O7Y|1|B5|G|4200,7O7Y|1|B5|G|4201,7O7Y|1|B5|OMC|4202,7O7Y|1|B5|OMG|4240,7O7Y|1|B5|G|4241,7O7Y|1|B5|A|4242,7O7Y|1|B5|U|4243,7O7Y|1|B5|OMU|4244,7O7Y|1|B5|OMG|4245,7O7Y|1|B5|PSU|4246,7O7Y|1|B5|U|4247,7O7Y|1|B5|C|4248,7O7Y|1|B5|A|4249,7O7Y|1|B5|C|42"&amp;"50,7O7Y|1|B5|C|4251,7O7Y|1|B5|C|4252,7O7Y|1|B5|A|4253,7O7Y|1|B5|A|4264,7O7Y|1|B5|U|4272,7O7Y|1|B5|G|4273,7O7Y|1|B5|G|4274,7O7Y|1|B5|G|4275,7O7Y|1|B5|U|4277,7O7Y|1|B5|PSU|4278,7O7Y|1|B5|A|4279,7O7Y|1|B5|G|4280,7O7Y|1|B5|A|4281,7O7Y|1|B5|OMC|4282,7O7Y|1|B5|"&amp;"C|4283,7O7Y|1|B5|G|4284,7O7Y|1|B5|U|4285,7O7Y|1|B5|U|4288,7O7Y|1|B5|G|4289,7O7Y|1|B5|A|4290,7O7Y|1|B5|G|4291,7O7Y|1|B5|A|4292,7O7Y|1|B5|C|4293,7O7Y|1|B5|A|4294,7O7Y|1|B5|G|4295,7O7Y|1|B5|G|4296,7O7Y|1|B5|U|4297,7O7Y|1|B5|PSU|4298,7O7Y|1|B5|A|4299,7O7Y|1|B"&amp;"5|G|4300,7O7Y|1|B5|U|4301,7O7Y|1|B5|U|4302,7O7Y|1|B5|U|4303,7O7Y|1|B5|U|4304,7O7Y|1|B5|A|4305,7O7Y|1|B5|C|4306,7O7Y|1|B5|C|4307,7O7Y|1|B5|C|4308,7O7Y|1|B7|A|83,7O7Y|1|B7|U|84,7O7Y|1|B7|G|85",B29)</f>
        <v>7o7y_0</v>
      </c>
      <c r="D29" s="2" t="s">
        <v>202</v>
      </c>
      <c r="E29" s="2" t="s">
        <v>203</v>
      </c>
      <c r="F29" s="2" t="n">
        <v>2.081</v>
      </c>
      <c r="G29" s="2" t="n">
        <v>10</v>
      </c>
      <c r="H29" s="2" t="n">
        <v>0.208</v>
      </c>
      <c r="I29" s="2" t="s">
        <v>19</v>
      </c>
      <c r="J29" s="2" t="s">
        <v>41</v>
      </c>
      <c r="K29" s="2" t="s">
        <v>217</v>
      </c>
      <c r="L29" s="2" t="s">
        <v>216</v>
      </c>
      <c r="M29" s="2" t="s">
        <v>427</v>
      </c>
      <c r="N29" s="2" t="s">
        <v>46</v>
      </c>
      <c r="O29" s="2" t="s">
        <v>212</v>
      </c>
      <c r="P29" s="2" t="s">
        <v>428</v>
      </c>
      <c r="Q29" s="2" t="s">
        <v>429</v>
      </c>
      <c r="R29" s="2" t="s">
        <v>430</v>
      </c>
      <c r="S29" s="2" t="s">
        <v>41</v>
      </c>
      <c r="T29" s="2" t="s">
        <v>46</v>
      </c>
      <c r="U29" s="2" t="s">
        <v>46</v>
      </c>
      <c r="V29" s="2" t="s">
        <v>46</v>
      </c>
      <c r="W29" s="2" t="s">
        <v>209</v>
      </c>
      <c r="X29" s="2" t="s">
        <v>431</v>
      </c>
      <c r="Y29" s="2" t="s">
        <v>46</v>
      </c>
      <c r="Z29" s="2" t="s">
        <v>46</v>
      </c>
      <c r="AA29" s="6" t="s">
        <v>432</v>
      </c>
      <c r="AB29" s="6" t="s">
        <v>433</v>
      </c>
      <c r="AC29" s="2"/>
    </row>
    <row r="30" customFormat="false" ht="64.9" hidden="false" customHeight="false" outlineLevel="0" collapsed="false">
      <c r="A30" s="2" t="n">
        <v>27</v>
      </c>
      <c r="B30" s="2" t="s">
        <v>434</v>
      </c>
      <c r="C30" s="5" t="str">
        <f aca="false">HYPERLINK("http://rna.bgsu.edu/rna3dhub/display3D/unitid/6HIW|1|CA|U|30,6HIW|1|CA|U|31,6HIW|1|CA|G|141,6HIW|1|CA|U|142,6HIW|1|CA|U|143,6HIW|1|CA|A|144,6HIW|1|CA|A|145,6HIW|1|CA|U|146,6HIW|1|CA|G|147,6HIW|1|CA|C|148,6HIW|1|CA|U|270,6HIW|1|CA|A|271",B30)</f>
        <v>6hiw_1</v>
      </c>
      <c r="D30" s="2" t="s">
        <v>435</v>
      </c>
      <c r="E30" s="2" t="s">
        <v>436</v>
      </c>
      <c r="F30" s="2" t="n">
        <v>1.479</v>
      </c>
      <c r="G30" s="2" t="n">
        <v>7</v>
      </c>
      <c r="H30" s="2" t="n">
        <v>0.211</v>
      </c>
      <c r="I30" s="2" t="s">
        <v>19</v>
      </c>
      <c r="J30" s="2" t="s">
        <v>41</v>
      </c>
      <c r="K30" s="2" t="s">
        <v>437</v>
      </c>
      <c r="L30" s="2" t="s">
        <v>438</v>
      </c>
      <c r="M30" s="2" t="s">
        <v>439</v>
      </c>
      <c r="N30" s="2" t="s">
        <v>440</v>
      </c>
      <c r="O30" s="2" t="s">
        <v>441</v>
      </c>
      <c r="P30" s="2" t="s">
        <v>442</v>
      </c>
      <c r="Q30" s="2" t="s">
        <v>46</v>
      </c>
      <c r="R30" s="2" t="s">
        <v>443</v>
      </c>
      <c r="S30" s="2" t="s">
        <v>166</v>
      </c>
      <c r="T30" s="2" t="s">
        <v>46</v>
      </c>
      <c r="U30" s="2" t="s">
        <v>46</v>
      </c>
      <c r="V30" s="2" t="s">
        <v>444</v>
      </c>
      <c r="W30" s="2" t="s">
        <v>445</v>
      </c>
      <c r="X30" s="2" t="s">
        <v>46</v>
      </c>
      <c r="Y30" s="2" t="s">
        <v>46</v>
      </c>
      <c r="Z30" s="2" t="s">
        <v>46</v>
      </c>
      <c r="AA30" s="6" t="s">
        <v>446</v>
      </c>
      <c r="AB30" s="6" t="s">
        <v>46</v>
      </c>
      <c r="AC30" s="2"/>
    </row>
    <row r="31" customFormat="false" ht="82.05" hidden="false" customHeight="false" outlineLevel="0" collapsed="false">
      <c r="A31" s="2" t="n">
        <v>28</v>
      </c>
      <c r="B31" s="2" t="s">
        <v>447</v>
      </c>
      <c r="C31" s="5" t="str">
        <f aca="false">HYPERLINK("http://rna.bgsu.edu/rna3dhub/display3D/unitid/6TH6|1|BA|U|768,6TH6|1|BA|G|769,6TH6|1|BA|A|770,6TH6|1|BA|A|771,6TH6|1|BA|A|772,6TH6|1|BA|G|773,6TH6|1|BA|C|774,6TH6|1|BA|G|775,6TH6|1|BA|U|2451,6TH6|1|BA|G|2452,6TH6|1|BA|G|2453,6TH6|1|BA|A|2454,6TH6|1|BA|C|2"&amp;"455,6TH6|1|BA|C|2474,6TH6|1|BA|A|2475,6TH6|1|BA|G|2476",B31)</f>
        <v>6th6_41</v>
      </c>
      <c r="D31" s="2" t="s">
        <v>137</v>
      </c>
      <c r="E31" s="2" t="s">
        <v>138</v>
      </c>
      <c r="F31" s="2" t="n">
        <v>1.564</v>
      </c>
      <c r="G31" s="2" t="n">
        <v>7</v>
      </c>
      <c r="H31" s="2" t="n">
        <v>0.223</v>
      </c>
      <c r="I31" s="2" t="s">
        <v>448</v>
      </c>
      <c r="J31" s="2" t="s">
        <v>41</v>
      </c>
      <c r="K31" s="2" t="s">
        <v>449</v>
      </c>
      <c r="L31" s="2" t="s">
        <v>450</v>
      </c>
      <c r="M31" s="2" t="s">
        <v>451</v>
      </c>
      <c r="N31" s="2" t="s">
        <v>452</v>
      </c>
      <c r="O31" s="2" t="s">
        <v>453</v>
      </c>
      <c r="P31" s="2" t="s">
        <v>46</v>
      </c>
      <c r="Q31" s="2" t="s">
        <v>46</v>
      </c>
      <c r="R31" s="2" t="s">
        <v>454</v>
      </c>
      <c r="S31" s="2" t="s">
        <v>41</v>
      </c>
      <c r="T31" s="2" t="s">
        <v>46</v>
      </c>
      <c r="U31" s="2" t="s">
        <v>46</v>
      </c>
      <c r="V31" s="2" t="s">
        <v>46</v>
      </c>
      <c r="W31" s="2" t="s">
        <v>455</v>
      </c>
      <c r="X31" s="2" t="s">
        <v>46</v>
      </c>
      <c r="Y31" s="2" t="s">
        <v>46</v>
      </c>
      <c r="Z31" s="2" t="s">
        <v>46</v>
      </c>
      <c r="AA31" s="6" t="s">
        <v>456</v>
      </c>
      <c r="AB31" s="6" t="s">
        <v>46</v>
      </c>
      <c r="AC31" s="2"/>
    </row>
    <row r="32" customFormat="false" ht="68.65" hidden="false" customHeight="false" outlineLevel="0" collapsed="false">
      <c r="A32" s="2" t="n">
        <v>29</v>
      </c>
      <c r="B32" s="2" t="s">
        <v>457</v>
      </c>
      <c r="C32" s="5" t="str">
        <f aca="false">HYPERLINK("http://rna.bgsu.edu/rna3dhub/display3D/unitid/7O7Y|1|B5|U|204,7O7Y|1|B5|C|205,7O7Y|1|B5|U|206,7O7Y|1|B5|G|207,7O7Y|1|B5|A|208,7O7Y|1|B5|U|209,7O7Y|1|B5|C|210,7O7Y|1|B5|G|211,7O7Y|1|B5|G|230,7O7Y|1|B5|U|231,7O7Y|1|B5|G|232,7O7Y|1|B5|U|233,7O7Y|1|B5|G|234,7"&amp;"O7Y|1|B5|A|235,7O7Y|1|B5|A|383,7O7Y|1|B5|U|405,7O7Y|1|B5|C|406,7O7Y|1|B5|C|2146,7O7Y|1|B5|U|2147,7O7Y|1|B5|U|2148,7O7Y|1|B5|G|2149,7O7Y|1|B5|G|2174,7O7Y|1|B5|A|2175,7O7Y|1|B5|G|2176",B32)</f>
        <v>7o7y_58</v>
      </c>
      <c r="D32" s="2" t="s">
        <v>202</v>
      </c>
      <c r="E32" s="2" t="s">
        <v>203</v>
      </c>
      <c r="F32" s="2" t="n">
        <v>2.128</v>
      </c>
      <c r="G32" s="2" t="n">
        <v>9</v>
      </c>
      <c r="H32" s="2" t="n">
        <v>0.236</v>
      </c>
      <c r="I32" s="2" t="s">
        <v>448</v>
      </c>
      <c r="J32" s="2" t="s">
        <v>41</v>
      </c>
      <c r="K32" s="2" t="s">
        <v>458</v>
      </c>
      <c r="L32" s="2" t="s">
        <v>459</v>
      </c>
      <c r="M32" s="2" t="s">
        <v>460</v>
      </c>
      <c r="N32" s="2" t="s">
        <v>461</v>
      </c>
      <c r="O32" s="2" t="s">
        <v>462</v>
      </c>
      <c r="P32" s="2" t="s">
        <v>463</v>
      </c>
      <c r="Q32" s="2" t="s">
        <v>46</v>
      </c>
      <c r="R32" s="2" t="s">
        <v>464</v>
      </c>
      <c r="S32" s="2" t="s">
        <v>303</v>
      </c>
      <c r="T32" s="2" t="s">
        <v>465</v>
      </c>
      <c r="U32" s="2" t="s">
        <v>46</v>
      </c>
      <c r="V32" s="2" t="s">
        <v>466</v>
      </c>
      <c r="W32" s="2" t="s">
        <v>467</v>
      </c>
      <c r="X32" s="2" t="s">
        <v>468</v>
      </c>
      <c r="Y32" s="2" t="s">
        <v>469</v>
      </c>
      <c r="Z32" s="2" t="s">
        <v>470</v>
      </c>
      <c r="AA32" s="6" t="s">
        <v>471</v>
      </c>
      <c r="AB32" s="6" t="s">
        <v>472</v>
      </c>
      <c r="AC32" s="2"/>
    </row>
    <row r="33" customFormat="false" ht="68.65" hidden="false" customHeight="false" outlineLevel="0" collapsed="false">
      <c r="A33" s="2" t="n">
        <v>30</v>
      </c>
      <c r="B33" s="2" t="s">
        <v>473</v>
      </c>
      <c r="C33" s="5" t="str">
        <f aca="false">HYPERLINK("http://rna.bgsu.edu/rna3dhub/display3D/unitid/7M4Y|1|A|C|307,7M4Y|1|A|U|308,7M4Y|1|A|G|309,7M4Y|1|A|G|310,7M4Y|1|A|G|311,7M4Y|1|A|A|312,7M4Y|1|A|A|313,7M4Y|1|A|G|314,7M4Y|1|A|U|315,7M4Y|1|A|U|330,7M4Y|1|A|G|331,7M4Y|1|A|A|332,7M4Y|1|A|U|333,7M4Y|1|A|A|334"&amp;",7M4Y|1|A|U|335,7M4Y|1|A|A|476,7M4Y|1|A|G|499,7M4Y|1|A|A|500,7M4Y|1|A|G|1204,7M4Y|1|A|A|1205,7M4Y|1|A|U|1206,7M4Y|1|A|G|1207,7M4Y|1|A|A|1232,7M4Y|1|A|G|1233",B33)</f>
        <v>7m4y_63</v>
      </c>
      <c r="D33" s="2" t="s">
        <v>53</v>
      </c>
      <c r="E33" s="2" t="s">
        <v>279</v>
      </c>
      <c r="F33" s="2" t="n">
        <v>2.13</v>
      </c>
      <c r="G33" s="2" t="n">
        <v>9</v>
      </c>
      <c r="H33" s="2" t="n">
        <v>0.237</v>
      </c>
      <c r="I33" s="2" t="s">
        <v>19</v>
      </c>
      <c r="J33" s="2" t="s">
        <v>41</v>
      </c>
      <c r="K33" s="2" t="s">
        <v>474</v>
      </c>
      <c r="L33" s="2" t="s">
        <v>475</v>
      </c>
      <c r="M33" s="2" t="s">
        <v>476</v>
      </c>
      <c r="N33" s="2" t="s">
        <v>477</v>
      </c>
      <c r="O33" s="2" t="s">
        <v>478</v>
      </c>
      <c r="P33" s="2" t="s">
        <v>479</v>
      </c>
      <c r="Q33" s="2" t="s">
        <v>46</v>
      </c>
      <c r="R33" s="2" t="s">
        <v>480</v>
      </c>
      <c r="S33" s="2" t="s">
        <v>303</v>
      </c>
      <c r="T33" s="2" t="s">
        <v>481</v>
      </c>
      <c r="U33" s="2" t="s">
        <v>46</v>
      </c>
      <c r="V33" s="2" t="s">
        <v>482</v>
      </c>
      <c r="W33" s="2" t="s">
        <v>483</v>
      </c>
      <c r="X33" s="2" t="s">
        <v>484</v>
      </c>
      <c r="Y33" s="2" t="s">
        <v>485</v>
      </c>
      <c r="Z33" s="2" t="s">
        <v>46</v>
      </c>
      <c r="AA33" s="6" t="s">
        <v>486</v>
      </c>
      <c r="AB33" s="6" t="s">
        <v>487</v>
      </c>
      <c r="AC33" s="2"/>
    </row>
    <row r="34" customFormat="false" ht="82.05" hidden="false" customHeight="false" outlineLevel="0" collapsed="false">
      <c r="A34" s="2" t="n">
        <v>31</v>
      </c>
      <c r="B34" s="2" t="s">
        <v>488</v>
      </c>
      <c r="C34" s="5" t="str">
        <f aca="false">HYPERLINK("http://rna.bgsu.edu/rna3dhub/display3D/unitid/7M4Y|1|A|A|1908,7M4Y|1|A|A|1909,7M4Y|1|A|C|1910,7M4Y|1|A|3TD|1911,7M4Y|1|A|A|1912,7M4Y|1|A|A|1915,7M4Y|1|A|C|1916,7M4Y|1|A|G|1917,7M4Y|1|a|G|574,7M4Y|1|a|U|575,7M4Y|1|a|G|576,7M4Y|1|a|G|687,7M4Y|1|a|G|688,7M4Y"&amp;"|1|a|U|689,7M4Y|1|a|G|690,7M4Y|1|a|A|691,7M4Y|1|a|A|692,7M4Y|1|a|A|693,7M4Y|1|a|U|694,7M4Y|1|a|G|695,7M4Y|1|a|A|725,7M4Y|1|a|A|726,7M4Y|1|a|G|727,7M4Y|1|a|G|728,7M4Y|1|a|A|760,7M4Y|1|a|C|761,7M4Y|1|a|G|762,7M4Y|1|a|A|763,7M4Y|1|a|A|764,7M4Y|1|a|A|765,7M4Y"&amp;"|1|a|G|766,7M4Y|1|a|C|767,7M4Y|1|a|A|768,7M4Y|1|a|C|776,7M4Y|1|a|A|777,7M4Y|1|a|A|778,7M4Y|1|a|A|779,7M4Y|1|a|C|780,7M4Y|1|a|G|782,7M4Y|1|a|G|783,7M4Y|1|a|A|784,7M4Y|1|a|U|785,7M4Y|1|a|U|786,7M4Y|1|a|A|787,7M4Y|1|a|G|788,7M4Y|1|a|A|789,7M4Y|1|a|U|790,7M4Y"&amp;"|1|a|A|791,7M4Y|1|a|C|792,7M4Y|1|a|C|793,7M4Y|1|a|C|794,7M4Y|1|a|U|795,7M4Y|1|a|G|796,7M4Y|1|a|A|799,7M4Y|1|a|G|800,7M4Y|1|a|U|801,7M4Y|1|a|G|806,7M4Y|1|a|C|807,7M4Y|1|a|C|808,7M4Y|1|a|G|809,7M4Y|1|a|U|810,7M4Y|1|a|A|811,7M4Y|1|a|A|812,7M4Y|1|a|A|813,7M4Y"&amp;"|1|a|C|814,7M4Y|1|a|G|815,7M4Y|1|a|A|816,7M4Y|1|a|C|894,7M4Y|1|a|G|895,7M4Y|1|a|C|896,7M4Y|1|a|A|897,7M4Y|1|a|A|898,7M4Y|1|a|G|899,7M4Y|1|a|A|900,7M4Y|1|a|C|901,7M4Y|1|a|A|920,7M4Y|1|a|C|921,7M4Y|1|a|G|922,7M4Y|1|a|G|923,7M4Y|1|a|G|924,7M4Y|1|a|G|925,7M4Y"&amp;"|1|a|G|926,7M4Y|1|a|U|1387,7M4Y|1|a|U|1388,7M4Y|1|a|G|1389,7M4Y|1|a|U|1390,7M4Y|1|a|A|1395,7M4Y|1|a|C|1396,7M4Y|1|a|G|1398,7M4Y|1|a|C|1401,7M4Y|1|a|G|1402,7M4Y|1|a|U|1403,7M4Y|1|a|C|1404,7M4Y|1|a|A|1405,7M4Y|1|a|C|1406,7M4Y|1|a|A|1407,7M4Y|1|a|G|1488,7M4Y"&amp;"|1|a|A|1489,7M4Y|1|a|A|1490,7M4Y|1|a|G|1491,7M4Y|1|a|U|1492,7M4Y|1|a|C|1493,7M4Y|1|a|G|1494,7M4Y|1|a|UR3|1495,7M4Y|1|a|A|1496,7M4Y|1|a|C|1498,7M4Y|1|a|A|1499,7M4Y|1|a|A|1500,7M4Y|1|a|G|1501,7M4Y|1|a|G|1502,7M4Y|1|a|U|1503,7M4Y|1|a|G|1505,7M4Y|1|a|C|1506,7"&amp;"M4Y|1|a|C|1507,7M4Y|1|a|G|1508,7M4Y|1|a|U|1509,7M4Y|1|a|A|1510,7M4Y|1|a|G|1511,7M4Y|1|a|G|1512,7M4Y|1|a|G|1513,7M4Y|1|a|G|1514,7M4Y|1|a|MA6|1515,7M4Y|1|a|MA6|1516,7M4Y|1|a|C|1518,7M4Y|1|a|U|1519,7M4Y|1|a|G|1520,7M4Y|1|a|C|1521,7M4Y|1|a|G|1522,7M4Y|1|a|G|1"&amp;"523,7M4Y|1|a|C|1524,7M4Y|1|a|U|1525,7M4Y|1|a|G|1526,7M4Y|1|a|G|1527,7M4Y|1|a|A|1528,7M4Y|1|a|U|1529,7M4Y|1|a|C|1530,7M4Y|1|v|U|37,7M4Y|1|v|A|38,7M4Y|1|v|A|39,7M4Y|1|w|A|1,7M4Y|1|w|U|2,7M4Y|1|w|G|3",B34)</f>
        <v>7m4y_3</v>
      </c>
      <c r="D34" s="2" t="s">
        <v>156</v>
      </c>
      <c r="E34" s="2" t="s">
        <v>157</v>
      </c>
      <c r="F34" s="2" t="n">
        <v>1.895</v>
      </c>
      <c r="G34" s="2" t="n">
        <v>8</v>
      </c>
      <c r="H34" s="2" t="n">
        <v>0.237</v>
      </c>
      <c r="I34" s="2" t="s">
        <v>448</v>
      </c>
      <c r="J34" s="2" t="s">
        <v>41</v>
      </c>
      <c r="K34" s="2" t="s">
        <v>489</v>
      </c>
      <c r="L34" s="2" t="s">
        <v>490</v>
      </c>
      <c r="M34" s="2" t="s">
        <v>491</v>
      </c>
      <c r="N34" s="2" t="s">
        <v>492</v>
      </c>
      <c r="O34" s="2" t="s">
        <v>493</v>
      </c>
      <c r="P34" s="2" t="s">
        <v>46</v>
      </c>
      <c r="Q34" s="2" t="s">
        <v>46</v>
      </c>
      <c r="R34" s="2" t="s">
        <v>494</v>
      </c>
      <c r="S34" s="2" t="s">
        <v>41</v>
      </c>
      <c r="T34" s="2" t="s">
        <v>46</v>
      </c>
      <c r="U34" s="2" t="s">
        <v>46</v>
      </c>
      <c r="V34" s="2" t="s">
        <v>46</v>
      </c>
      <c r="W34" s="2" t="s">
        <v>495</v>
      </c>
      <c r="X34" s="2" t="s">
        <v>46</v>
      </c>
      <c r="Y34" s="2" t="s">
        <v>46</v>
      </c>
      <c r="Z34" s="2" t="s">
        <v>46</v>
      </c>
      <c r="AA34" s="6" t="s">
        <v>496</v>
      </c>
      <c r="AB34" s="6" t="s">
        <v>46</v>
      </c>
      <c r="AC34" s="2"/>
    </row>
    <row r="35" customFormat="false" ht="68.65" hidden="false" customHeight="false" outlineLevel="0" collapsed="false">
      <c r="A35" s="2" t="n">
        <v>32</v>
      </c>
      <c r="B35" s="2" t="s">
        <v>497</v>
      </c>
      <c r="C35" s="5" t="str">
        <f aca="false">HYPERLINK("http://rna.bgsu.edu/rna3dhub/display3D/unitid/3Q1Q|1|B|A|50,3Q1Q|1|B|G|51,3Q1Q|1|B|C|53,3Q1Q|1|B|C|54,3Q1Q|1|B|G|55,3Q1Q|1|B|G|56,3Q1Q|1|B|G|70,3Q1Q|1|B|U|71,3Q1Q|1|B|G|72,3Q1Q|1|B|G|75,3Q1Q|1|B|G|76,3Q1Q|1|B|G|77,3Q1Q|1|B|U|78,3Q1Q|1|B|A|79,3Q1Q|1|B|A|80"&amp;",3Q1Q|1|B|C|81,3Q1Q|1|B|G|82,3Q1Q|1|B|C|83,3Q1Q|1|B|C|84,3Q1Q|1|B|C|85,3Q1Q|1|B|G|86,3Q1Q|1|B|G|87,3Q1Q|1|B|A|276,3Q1Q|1|B|U|286,3Q1Q|1|B|A|287,3Q1Q|1|B|A|288,3Q1Q|1|B|C|289,3Q1Q|1|B|G|290,3Q1Q|1|B|C|326,3Q1Q|1|B|G|327,3Q1Q|1|B|G|328,3Q1Q|1|B|C|329,3Q1Q|1"&amp;"|B|U|330,3Q1Q|1|B|U|331,3Q1Q|1|C|G|73,3Q1Q|1|C|C|74,3Q1Q|1|C|C|75",B35)</f>
        <v>3q1q_3</v>
      </c>
      <c r="D35" s="2" t="s">
        <v>17</v>
      </c>
      <c r="E35" s="2" t="s">
        <v>498</v>
      </c>
      <c r="F35" s="2" t="n">
        <v>1.728</v>
      </c>
      <c r="G35" s="2" t="n">
        <v>7</v>
      </c>
      <c r="H35" s="2" t="n">
        <v>0.247</v>
      </c>
      <c r="I35" s="2" t="s">
        <v>448</v>
      </c>
      <c r="J35" s="2" t="s">
        <v>41</v>
      </c>
      <c r="K35" s="2" t="s">
        <v>499</v>
      </c>
      <c r="L35" s="2" t="s">
        <v>500</v>
      </c>
      <c r="M35" s="2" t="s">
        <v>501</v>
      </c>
      <c r="N35" s="2" t="s">
        <v>502</v>
      </c>
      <c r="O35" s="2" t="s">
        <v>503</v>
      </c>
      <c r="P35" s="2" t="s">
        <v>504</v>
      </c>
      <c r="Q35" s="2" t="s">
        <v>46</v>
      </c>
      <c r="R35" s="2" t="s">
        <v>505</v>
      </c>
      <c r="S35" s="2" t="s">
        <v>41</v>
      </c>
      <c r="T35" s="2" t="s">
        <v>46</v>
      </c>
      <c r="U35" s="2" t="s">
        <v>46</v>
      </c>
      <c r="V35" s="2" t="s">
        <v>46</v>
      </c>
      <c r="W35" s="2" t="s">
        <v>506</v>
      </c>
      <c r="X35" s="2" t="s">
        <v>46</v>
      </c>
      <c r="Y35" s="2" t="s">
        <v>46</v>
      </c>
      <c r="Z35" s="2" t="s">
        <v>46</v>
      </c>
      <c r="AA35" s="6" t="s">
        <v>507</v>
      </c>
      <c r="AB35" s="6" t="s">
        <v>46</v>
      </c>
      <c r="AC35" s="2"/>
    </row>
    <row r="36" customFormat="false" ht="55.2" hidden="false" customHeight="false" outlineLevel="0" collapsed="false">
      <c r="A36" s="2" t="n">
        <v>33</v>
      </c>
      <c r="B36" s="2" t="s">
        <v>136</v>
      </c>
      <c r="C36" s="5" t="str">
        <f aca="false">HYPERLINK("http://rna.bgsu.edu/rna3dhub/display3D/unitid/6TH6|1|BA|A|181,6TH6|1|BA|A|182,6TH6|1|BA|U|183,6TH6|1|BA|U|184,6TH6|1|BA|G|185,6TH6|1|BA|A|186,6TH6|1|BA|A|187,6TH6|1|BA|A|188,6TH6|1|BA|C|189,6TH6|1|BA|A|190,6TH6|1|BA|U|191,6TH6|1|BA|C|192,6TH6|1|BA|U|193,6"&amp;"TH6|1|BA|U|194,6TH6|1|BA|U|197,6TH6|1|BA|A|198,6TH6|1|BA|C|199,6TH6|1|BA|C|200,6TH6|1|BA|C|201,6TH6|1|BA|G|237,6TH6|1|BA|G|238,6TH6|1|BA|G|239,6TH6|1|BA|G|241,6TH6|1|BA|A|242,6TH6|1|BA|C|243,6TH6|1|BA|C|244,6TH6|1|BA|G|528,6TH6|1|BA|G|529,6TH6|1|BA|U|653,"&amp;"6TH6|1|BA|C|658,6TH6|1|BA|U|659,6TH6|1|BA|U|660,6TH6|1|BA|G|661,6TH6|1|BA|G|662,6TH6|1|BA|A|663,6TH6|1|BA|U|664,6TH6|1|BA|C|665,6TH6|1|BA|A|666,6TH6|1|BA|C|667,6TH6|1|BA|OMG|800,6TH6|1|BA|A|801,6TH6|1|BA|A|802,6TH6|1|BA|G|803,6TH6|1|BA|C|804,6TH6|1|BA|C|8"&amp;"05,6TH6|1|BA|G|806,6TH6|1|BA|G|807,6TH6|1|BA|U|808,6TH6|1|BA|C|813,6TH6|1|BA|U|814,6TH6|1|BA|G|855,6TH6|1|BA|C|856,6TH6|1|BA|C|857,6TH6|1|BA|G|865,6TH6|1|BA|G|866,6TH6|1|BA|U|867,6TH6|1|BA|G|868,6TH6|1|BA|OMC|869,6TH6|1|BA|U|870,6TH6|1|BA|G|871,6TH6|1|BA|"&amp;"C|873,6TH6|1|BA|G|874,6TH6|1|BA|5MC|875,6TH6|1|BA|G|876,6TH6|1|BA|C|877,6TH6|1|BA|A|878,6TH6|1|BA|A2M|879,6TH6|1|BA|U|880,6TH6|1|BA|U|881,6TH6|1|BA|C|882,6TH6|1|BA|G|883,6TH6|1|BA|C|886,6TH6|1|BA|C|887,6TH6|1|BA|C|888,6TH6|1|BA|G|889,6TH6|1|BA|A|892,6TH6|"&amp;"1|BA|C|893,6TH6|1|BA|C|894,6TH6|1|BA|G|904,6TH6|1|BA|A|909,6TH6|1|BA|A|910,6TH6|1|BA|A|911,6TH6|1|BA|OMG|912,6TH6|1|BA|G|913,6TH6|1|BA|C|914,6TH6|1|BA|C|915,6TH6|1|BA|A|916,6TH6|1|BA|A|917,6TH6|1|BA|U|918,6TH6|1|BA|G|920,6TH6|1|BA|A|921,6TH6|1|BA|G|926,6T"&amp;"H6|1|BA|G|927,6TH6|1|BA|C|928,6TH6|1|BA|A|930,6TH6|1|BA|U|931,6TH6|1|BA|A2M|932,6TH6|1|BA|G|933,6TH6|1|BA|C|934,6TH6|1|BA|U|935,6TH6|1|BA|G|936,6TH6|1|BA|U|949,6TH6|1|BA|U|950,6TH6|1|BA|A|951,6TH6|1|BA|U|952,6TH6|1|BA|C|953,6TH6|1|BA|C|954,6TH6|1|BA|C|955"&amp;",6TH6|1|BA|C|956,6TH6|1|BA|C|957,6TH6|1|BA|A|958,6TH6|1|BA|G|959,6TH6|1|BA|G|960,6TH6|1|BA|A|961,6TH6|1|BA|U|962,6TH6|1|BA|A|963,6TH6|1|BA|G|964,6TH6|1|BA|A|1039,6TH6|1|BA|A|1040,6TH6|1|BA|C|1041,6TH6|1|BA|G|1076,6TH6|1|BA|G|1077,6TH6|1|BA|G|1078,6TH6|1|B"&amp;"A|G|1079,6TH6|1|BA|C|1082,6TH6|1|BA|G|1083,6TH6|1|BA|G|1084,6TH6|1|BA|U|1085,6TH6|1|BA|U|1087,6TH6|1|BA|A|1088,6TH6|1|BA|A|1089,6TH6|1|BA|G|1090,6TH6|1|BA|C|1091,6TH6|1|BA|C|1092,6TH6|1|BA|G|1093,6TH6|1|BA|U|1094,6TH6|1|BA|C|1095,6TH6|1|BA|C|1097,6TH6|1|B"&amp;"A|C|1098,6TH6|1|BA|C|1099,6TH6|1|BA|G|1100,6TH6|1|BA|A|1101,6TH6|1|BA|G|1104,6TH6|1|BA|G|1105,6TH6|1|BA|G|1106,6TH6|1|BA|G|1107,6TH6|1|BA|A|1108,6TH6|1|BA|A2M|1109,6TH6|1|BA|C|1110,6TH6|1|BA|A|1111,6TH6|1|BA|A|1112,6TH6|1|BA|C|1113,6TH6|1|BA|C|1114,6TH6|1"&amp;"|BA|C|1115,6TH6|1|BA|A|1127,6TH6|1|BA|A|1128,6TH6|1|BA|OMG|1129,6TH6|1|BA|G|1130,6TH6|1|BA|C|1134,6TH6|1|BA|A|1154,6TH6|1|BA|C|1155,6TH6|1|BA|U|1156,6TH6|1|BA|C|1157,6TH6|1|BA|C|1158,6TH6|1|BA|A|1159,6TH6|1|BA|A|1160,6TH6|1|BA|A|1161,6TH6|1|BA|G|1162,6TH6"&amp;"|1|BA|G|1257,6TH6|1|BA|A|1258,6TH6|1|BA|A|1259,6TH6|1|BA|A|1260,6TH6|1|BA|A|1261,6TH6|1|BA|U|1262,6TH6|1|BA|G|1263,6TH6|1|BA|G|1264,6TH6|1|BA|A|1265,6TH6|1|BA|G|1267,6TH6|1|BA|G|1268,6TH6|1|BA|G|1286,6TH6|1|BA|A|1287,6TH6|1|BA|G|1288,6TH6|1|BA|U|1402,6TH6"&amp;"|1|BA|A|1403,6TH6|1|BA|G|1404,6TH6|1|BA|C|1405,6TH6|1|BA|G|1407,6TH6|1|BA|C|1408,6TH6|1|BA|A|1409,6TH6|1|BA|U|1418,6TH6|1|BA|G|1419,6TH6|1|BA|A|1420,6TH6|1|BA|G|1421,6TH6|1|BA|A|1422,6TH6|1|BA|A|1423,6TH6|1|BA|U|1424,6TH6|1|BA|C|1425,6TH6|1|BA|C|1450,6TH6"&amp;"|1|BA|C|1456,6TH6|1|BA|A|1457,6TH6|1|BA|U|1459,6TH6|1|BA|G|1460,6TH6|1|BA|U|1461,6TH6|1|BA|U|1462,6TH6|1|BA|C|1463,6TH6|1|BA|G|1464,6TH6|1|BA|U|1465,6TH6|1|BA|C|1466,6TH6|1|BA|A|1467,6TH6|1|BA|G|1468,6TH6|1|BA|G|1753,6TH6|1|BA|A|1754,6TH6|1|BA|A|1755,6TH6"&amp;"|1|BA|G|1758,6TH6|1|BA|A|1759,6TH6|1|BA|C|1760,6TH6|1|BA|A|1761,6TH6|1|BA|C|1762,6TH6|1|BA|U|1763,6TH6|1|BA|G|1764,6TH6|1|BA|G|1765,6TH6|1|BA|U|1792,6TH6|1|BA|G|1793,6TH6|1|BA|U|1794,6TH6|1|BA|C|1795,6TH6|1|BA|G|1796,6TH6|1|BA|A|1816,6TH6|1|BA|A|1817,6TH6"&amp;"|1|BA|C|1818,6TH6|1|BA|U|1819,6TH6|1|BA|OMC|1820,6TH6|1|BA|G|1821,6TH6|1|BA|C|1823,6TH6|1|BA|A|1824,6TH6|1|BA|G|1896,6TH6|1|BA|C|1897,6TH6|1|BA|C|1898,6TH6|1|BA|C|1899,6TH6|1|BA|G|1900,6TH6|1|BA|C|1902,6TH6|1|BA|U|1903,6TH6|1|BA|G|1904,6TH6|1|BA|OMU|1905,"&amp;"6TH6|1|BA|U|1906,6TH6|1|BA|U|1907,6TH6|1|BA|A|1908,6TH6|1|BA|G|1909,6TH6|1|BA|U|1910,6TH6|1|BA|A|1911,6TH6|1|BA|A|1912,6TH6|1|BA|A|1913,6TH6|1|BA|A|1914,6TH6|1|BA|A|1915,6TH6|1|BA|C|1916,6TH6|1|BA|A|1917,6TH6|1|BA|C|1918,6TH6|1|BA|A|2051,6TH6|1|BA|U|2052,"&amp;"6TH6|1|BA|U|2053,6TH6|1|BA|C|2054,6TH6|1|BA|U|2057,6TH6|1|BA|U|2063,6TH6|1|BA|U|2064,6TH6|1|BA|A|2065,6TH6|1|BA|A|2066,6TH6|1|BA|A|2067,6TH6|1|BA|U|2068,6TH6|1|BA|G|2069,6TH6|1|BA|C|2070,6TH6|1|BA|C|2071,6TH6|1|BA|G|2072,6TH6|1|BA|C|2078,6TH6|1|BA|A|2079,"&amp;"6TH6|1|BA|U|2080,6TH6|1|BA|G|2081,6TH6|1|BA|U|2084,6TH6|1|BA|G|2085,6TH6|1|BA|G|2093,6TH6|1|BA|A|2094,6TH6|1|BA|G|2095,6TH6|1|BA|G|2096,6TH6|1|BA|U|2097,6TH6|1|BA|C|2098,6TH6|1|BA|C|2099,6TH6|1|BA|C|2107,6TH6|1|BA|G|2122,6TH6|1|BA|G|2123,6TH6|1|BA|C|2124,"&amp;"6TH6|1|BA|A|2126,6TH6|1|BA|A|2127,6TH6|1|BA|A|2128,6TH6|1|BA|C|2136,6TH6|1|BA|A|2137,6TH6|1|BA|G|2138,6TH6|1|BA|G|2139,6TH6|1|BA|C|2140,6TH6|1|BA|G|2141,6TH6|1|BA|C|2142,6TH6|1|BA|A|2143,6TH6|1|BA|U|2144,6TH6|1|BA|A2M|2145,6TH6|1|BA|U|2146,6TH6|1|BA|C|214"&amp;"8,6TH6|1|BA|C|2149,6TH6|1|BA|U|2150,6TH6|1|BA|G|2151,6TH6|1|BA|G|2152,6TH6|1|BA|G|2165,6TH6|1|BA|A|2166,6TH6|1|BA|A|2167,6TH6|1|BA|A|2174,6TH6|1|BA|C|2176,6TH6|1|BA|C|2177,6TH6|1|BA|C|2178,6TH6|1|BA|A|2179,6TH6|1|BA|U|2180,6TH6|1|BA|G|2181,6TH6|1|BA|G|218"&amp;"2,6TH6|1|BA|A|2183,6TH6|1|BA|G|2184,6TH6|1|BA|C|2185,6TH6|1|BA|U|2186,6TH6|1|BA|U|2187,6TH6|1|BA|U|2188,6TH6|1|BA|A|2189,6TH6|1|BA|C|2190,6TH6|1|BA|U|2191,6TH6|1|BA|C|2342,6TH6|1|BA|A|2343,6TH6|1|BA|G|2344,6TH6|1|BA|U|2345,6TH6|1|BA|U|2346,6TH6|1|BA|U|234"&amp;"7,6TH6|1|BA|G|2348,6TH6|1|BA|G|2349,6TH6|1|BA|C|2350,6TH6|1|BA|U|2351,6TH6|1|BA|G|2352,6TH6|1|BA|OMG|2353,6TH6|1|BA|G|2354,6TH6|1|BA|G|2355,6TH6|1|BA|C|2356,6TH6|1|BA|G|2357,6TH6|1|BA|G|2358,6TH6|1|BA|C|2361,6TH6|1|BA|A|2362,6TH6|1|BA|U|2366,6TH6|1|BA|C|2"&amp;"367,6TH6|1|BA|G|2368,6TH6|1|BA|A|2369,6TH6|1|BA|A|2370,6TH6|1|BA|G|2373,6TH6|1|BA|G|2374,6TH6|1|BA|U|2375,6TH6|1|BA|A|2376,6TH6|1|BA|U|2377,6TH6|1|BA|C|2378,6TH6|1|BA|OMG|2379,6TH6|1|BA|A|2380,6TH6|1|BA|G|2381,6TH6|1|BA|G|2432,6TH6|1|BA|A|2460,6TH6|1|BA|A"&amp;"|2461,6TH6|1|BA|C|2462,6TH6|1|BA|A|2463,6TH6|1|BA|G|2464,6TH6|1|BA|A|2465,6TH6|1|BA|G|2466,6TH6|1|BA|G|2467,6TH6|1|BA|C|2468,6TH6|1|BA|G|2469,6TH6|1|BA|A|2494,6TH6|1|BA|G|2495,6TH6|1|BA|C|2496,6TH6|1|BA|G|2497,6TH6|1|BA|A|2498,6TH6|1|BA|A|2532,6TH6|1|BA|C"&amp;"|2533,6TH6|1|BA|A|2534,6TH6|1|BA|G|2535,6TH6|1|BA|A|2536,6TH6|1|BA|A|2537,6TH6|1|BA|A|2538,6TH6|1|BA|A|2539,6TH6|1|BA|G|2540,6TH6|1|BA|C|2541,6TH6|1|BA|OMU|2542,6TH6|1|BA|A|2543,6TH6|1|BA|C|2544,6TH6|1|BA|OMC|2545,6TH6|1|BA|C|2546,6TH6|1|BA|U|2547,6TH6|1|"&amp;"BA|G|2548,6TH6|1|BA|G|2549,6TH6|1|BA|OMG|2550,6TH6|1|BA|G|2551,6TH6|1|BA|A|2552,6TH6|1|BA|4SU|2553,6TH6|1|BA|A|2554,6TH6|1|BA|C|2556,6TH6|1|BA|A|2557,6TH6|1|BA|G|2558,6TH6|1|BA|A|2559,6TH6|1|BA|G|2560,6TH6|1|BA|U|2561,6TH6|1|BA|C|2562,6TH6|1|BA|G|2563,6TH"&amp;"6|1|BA|U|2566,6TH6|1|BA|C|2567,6TH6|1|BA|G|2568,6TH6|1|BA|G|2569,6TH6|1|BA|G|2570,6TH6|1|BA|C|2571,6TH6|1|BA|C|2589,6TH6|1|BA|C|2590,6TH6|1|BA|G|2591,6TH6|1|BA|A|2592,6TH6|1|BA|G|2593,6TH6|1|BA|G|2594,6TH6|1|BA|C|2595,6TH6|1|BA|U|2596,6TH6|1|BA|G|2598,6TH"&amp;"6|1|BA|C|2599,6TH6|1|BA|U|2600,6TH6|1|BA|A|2601,6TH6|1|BA|C|2602,6TH6|1|BA|C|2603,6TH6|1|BA|U|2604,6TH6|1|BA|C|2605,6TH6|1|BA|C|2607,6TH6|1|BA|U|2608,6TH6|1|BA|U|2610,6TH6|1|BA|C|2611,6TH6|1|BA|G|2612,6TH6|1|BA|OMG|2613,6TH6|1|BA|C|2614,6TH6|1|BA|U|2618,6"&amp;"TH6|1|BA|C|2619,6TH6|1|BA|C|2620,6TH6|1|BA|C|2621,6TH6|1|BA|A|2622,6TH6|1|BA|G|2652,6TH6|1|BA|G|2653,6TH6|1|BA|G|2654,6TH6|1|BA|G|2655,6TH6|1|BA|OMU|2656,6TH6|1|BA|G|2657,6TH6|1|BA|U|2658,6TH6|1|BA|U|2659,6TH6|1|BA|C|2660,6TH6|1|BA|A|2661,6TH6|1|BA|C|2662"&amp;",6TH6|1|BA|C|2663,6TH6|1|BA|C|2664,6TH6|1|BA|A|2665,6TH6|1|BA|OMG|2672,6TH6|1|BA|G|2673,6TH6|1|BA|G|2674,6TH6|1|BA|A|2675,6TH6|1|BA|A|2676,6TH6|1|BA|C|2677,6TH6|1|BA|G|2678,6TH6|1|BA|G|2680,6TH6|1|BA|C|2683,6TH6|1|BA|U|2684,6TH6|1|BA|G|2685,6TH6|1|BA|G|26"&amp;"86,6TH6|1|BA|G|2687,6TH6|1|BA|U|2689,6TH6|1|BA|U|2690,6TH6|1|BA|A|2691,6TH6|1|BA|G|2692,6TH6|1|BA|A|2693,6TH6|1|BA|C|2694,6TH6|1|BA|C|2695,6TH6|1|BA|G|2696,6TH6|1|BA|U|2697,6TH6|1|BA|U|2700,6TH6|1|BA|G|2701,6TH6|1|BA|A|2702,6TH6|1|BA|G|2703,6TH6|1|BA|A|27"&amp;"04,6TH6|1|BA|C|2705,6TH6|1|BA|A|2706,6TH6|1|BA|G|2707,6TH6|1|BA|G|2708,6TH6|1|BA|U|2709,6TH6|1|BA|C|2710,6TH6|1|BA|G|2711,6TH6|1|BA|G|2712,6TH6|1|BA|A|2713,6TH6|1|BA|U|2714,6TH6|1|BA|G|2715,6TH6|1|BA|C|2716,6TH6|1|BA|U|2717,6TH6|1|BA|A|2718,6TH6|1|BB|C|87"&amp;",6TH6|1|BB|U|88,6TH6|1|BB|C|89,6TH6|1|BB|C|90,6TH6|1|BB|A|92",B36)</f>
        <v>6th6_5</v>
      </c>
      <c r="D36" s="2" t="s">
        <v>137</v>
      </c>
      <c r="E36" s="2" t="s">
        <v>138</v>
      </c>
      <c r="F36" s="2" t="n">
        <v>2.231</v>
      </c>
      <c r="G36" s="2" t="n">
        <v>9</v>
      </c>
      <c r="H36" s="2" t="n">
        <v>0.248</v>
      </c>
      <c r="I36" s="2" t="s">
        <v>19</v>
      </c>
      <c r="J36" s="2" t="s">
        <v>41</v>
      </c>
      <c r="K36" s="2" t="s">
        <v>152</v>
      </c>
      <c r="L36" s="2" t="s">
        <v>151</v>
      </c>
      <c r="M36" s="2" t="s">
        <v>508</v>
      </c>
      <c r="N36" s="2" t="s">
        <v>46</v>
      </c>
      <c r="O36" s="2" t="s">
        <v>147</v>
      </c>
      <c r="P36" s="2" t="s">
        <v>509</v>
      </c>
      <c r="Q36" s="2" t="s">
        <v>510</v>
      </c>
      <c r="R36" s="2" t="s">
        <v>511</v>
      </c>
      <c r="S36" s="2" t="s">
        <v>41</v>
      </c>
      <c r="T36" s="2" t="s">
        <v>46</v>
      </c>
      <c r="U36" s="2" t="s">
        <v>46</v>
      </c>
      <c r="V36" s="2" t="s">
        <v>46</v>
      </c>
      <c r="W36" s="2" t="s">
        <v>144</v>
      </c>
      <c r="X36" s="2" t="s">
        <v>512</v>
      </c>
      <c r="Y36" s="2" t="s">
        <v>46</v>
      </c>
      <c r="Z36" s="2" t="s">
        <v>46</v>
      </c>
      <c r="AA36" s="6" t="s">
        <v>513</v>
      </c>
      <c r="AB36" s="6" t="s">
        <v>514</v>
      </c>
      <c r="AC36" s="2"/>
    </row>
    <row r="37" customFormat="false" ht="55.2" hidden="false" customHeight="false" outlineLevel="0" collapsed="false">
      <c r="A37" s="2" t="s">
        <v>515</v>
      </c>
      <c r="B37" s="2" t="s">
        <v>516</v>
      </c>
      <c r="C37" s="2" t="str">
        <f aca="false">HYPERLINK("",B37)</f>
        <v>7ac7</v>
      </c>
      <c r="D37" s="2" t="n">
        <v>4</v>
      </c>
      <c r="E37" s="2" t="s">
        <v>517</v>
      </c>
      <c r="F37" s="2" t="n">
        <v>1.133</v>
      </c>
      <c r="G37" s="2" t="n">
        <v>11</v>
      </c>
      <c r="H37" s="2" t="n">
        <v>0.103</v>
      </c>
      <c r="I37" s="2" t="s">
        <v>518</v>
      </c>
      <c r="J37" s="2" t="s">
        <v>41</v>
      </c>
      <c r="K37" s="2" t="s">
        <v>519</v>
      </c>
      <c r="L37" s="2" t="s">
        <v>520</v>
      </c>
      <c r="M37" s="2" t="s">
        <v>521</v>
      </c>
      <c r="N37" s="2" t="s">
        <v>522</v>
      </c>
      <c r="O37" s="2" t="s">
        <v>523</v>
      </c>
      <c r="P37" s="2" t="s">
        <v>524</v>
      </c>
      <c r="Q37" s="2" t="s">
        <v>525</v>
      </c>
      <c r="R37" s="2" t="s">
        <v>526</v>
      </c>
      <c r="S37" s="2" t="s">
        <v>166</v>
      </c>
      <c r="T37" s="2" t="s">
        <v>527</v>
      </c>
      <c r="U37" s="2" t="s">
        <v>528</v>
      </c>
      <c r="V37" s="2" t="s">
        <v>529</v>
      </c>
      <c r="W37" s="2" t="s">
        <v>530</v>
      </c>
      <c r="X37" s="2" t="s">
        <v>531</v>
      </c>
      <c r="Y37" s="2" t="s">
        <v>532</v>
      </c>
      <c r="Z37" s="2" t="s">
        <v>46</v>
      </c>
      <c r="AA37" s="6" t="s">
        <v>533</v>
      </c>
      <c r="AB37" s="6" t="s">
        <v>534</v>
      </c>
      <c r="AC37" s="2"/>
    </row>
    <row r="38" customFormat="false" ht="55.2" hidden="false" customHeight="false" outlineLevel="0" collapsed="false">
      <c r="A38" s="2" t="s">
        <v>535</v>
      </c>
      <c r="B38" s="2" t="s">
        <v>536</v>
      </c>
      <c r="C38" s="2" t="str">
        <f aca="false">HYPERLINK("",B38)</f>
        <v>3eog</v>
      </c>
      <c r="D38" s="2" t="s">
        <v>53</v>
      </c>
      <c r="E38" s="2" t="s">
        <v>537</v>
      </c>
      <c r="F38" s="2" t="n">
        <v>1.829</v>
      </c>
      <c r="G38" s="2" t="n">
        <v>11</v>
      </c>
      <c r="H38" s="2" t="n">
        <v>0.166</v>
      </c>
      <c r="I38" s="2" t="s">
        <v>518</v>
      </c>
      <c r="J38" s="2" t="s">
        <v>41</v>
      </c>
      <c r="K38" s="2" t="s">
        <v>538</v>
      </c>
      <c r="L38" s="2" t="s">
        <v>539</v>
      </c>
      <c r="M38" s="2" t="s">
        <v>540</v>
      </c>
      <c r="N38" s="2" t="s">
        <v>541</v>
      </c>
      <c r="O38" s="2" t="s">
        <v>542</v>
      </c>
      <c r="P38" s="2" t="s">
        <v>543</v>
      </c>
      <c r="Q38" s="2" t="s">
        <v>117</v>
      </c>
      <c r="R38" s="2" t="s">
        <v>544</v>
      </c>
      <c r="S38" s="2" t="s">
        <v>166</v>
      </c>
      <c r="T38" s="2" t="s">
        <v>545</v>
      </c>
      <c r="U38" s="2" t="s">
        <v>546</v>
      </c>
      <c r="V38" s="2" t="s">
        <v>46</v>
      </c>
      <c r="W38" s="2" t="s">
        <v>547</v>
      </c>
      <c r="X38" s="2" t="s">
        <v>46</v>
      </c>
      <c r="Y38" s="2" t="s">
        <v>548</v>
      </c>
      <c r="Z38" s="2" t="s">
        <v>549</v>
      </c>
      <c r="AA38" s="6" t="s">
        <v>550</v>
      </c>
      <c r="AB38" s="6" t="s">
        <v>551</v>
      </c>
      <c r="AC38" s="2"/>
    </row>
    <row r="39" customFormat="false" ht="13.8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customFormat="false" ht="13.8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customFormat="false" ht="13.8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customFormat="false" ht="13.8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customFormat="false" ht="13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customFormat="false" ht="13.8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customFormat="false" ht="13.8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customFormat="false" ht="13.8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customFormat="false" ht="13.8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customFormat="false" ht="13.8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customFormat="false" ht="13.8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customFormat="false" ht="13.8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customFormat="false" ht="13.8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customFormat="false" ht="13.8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customFormat="false" ht="13.8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customFormat="false" ht="13.8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customFormat="false" ht="13.8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customFormat="false" ht="13.8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customFormat="false" ht="13.8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customFormat="false" ht="13.8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customFormat="false" ht="13.8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customFormat="false" ht="13.8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customFormat="false" ht="13.8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customFormat="false" ht="13.8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customFormat="false" ht="13.8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customFormat="false" ht="13.8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customFormat="false" ht="13.8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customFormat="false" ht="13.8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customFormat="false" ht="13.8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customFormat="false" ht="13.8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customFormat="false" ht="13.8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customFormat="false" ht="13.8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customFormat="false" ht="13.8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customFormat="false" ht="13.8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customFormat="false" ht="13.8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customFormat="false" ht="13.8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customFormat="false" ht="13.8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customFormat="false" ht="13.8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customFormat="false" ht="13.8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customFormat="false" ht="13.8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customFormat="false" ht="13.8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customFormat="false" ht="13.8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customFormat="false" ht="13.8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customFormat="false" ht="13.8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customFormat="false" ht="13.8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customFormat="false" ht="13.8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customFormat="false" ht="13.8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customFormat="false" ht="13.8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customFormat="false" ht="13.8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customFormat="false" ht="13.8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customFormat="false" ht="13.8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customFormat="false" ht="13.8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customFormat="false" ht="13.8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customFormat="false" ht="13.8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customFormat="false" ht="13.8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customFormat="false" ht="13.8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customFormat="false" ht="13.8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customFormat="false" ht="13.8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customFormat="false" ht="13.8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customFormat="false" ht="13.8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customFormat="false" ht="13.8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customFormat="false" ht="13.8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customFormat="false" ht="13.8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customFormat="false" ht="13.8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customFormat="false" ht="13.8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customFormat="false" ht="13.8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customFormat="false" ht="13.8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customFormat="false" ht="13.8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customFormat="false" ht="13.8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customFormat="false" ht="13.8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customFormat="false" ht="13.8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customFormat="false" ht="13.8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customFormat="false" ht="13.8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customFormat="false" ht="13.8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customFormat="false" ht="13.8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customFormat="false" ht="13.8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customFormat="false" ht="13.8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customFormat="false" ht="13.8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customFormat="false" ht="13.8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customFormat="false" ht="13.8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customFormat="false" ht="13.8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customFormat="false" ht="13.8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customFormat="false" ht="13.8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customFormat="false" ht="13.8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customFormat="false" ht="13.8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customFormat="false" ht="13.8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customFormat="false" ht="13.8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customFormat="false" ht="13.8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customFormat="false" ht="13.8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customFormat="false" ht="13.8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customFormat="false" ht="13.8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customFormat="false" ht="13.8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customFormat="false" ht="13.8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customFormat="false" ht="13.8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customFormat="false" ht="13.8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customFormat="false" ht="13.8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customFormat="false" ht="13.8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customFormat="false" ht="13.8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customFormat="false" ht="13.8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customFormat="false" ht="13.8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customFormat="false" ht="13.8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customFormat="false" ht="13.8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customFormat="false" ht="13.8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customFormat="false" ht="13.8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customFormat="false" ht="13.8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customFormat="false" ht="13.8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customFormat="false" ht="13.8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customFormat="false" ht="13.8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customFormat="false" ht="13.8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customFormat="false" ht="13.8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customFormat="false" ht="13.8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customFormat="false" ht="13.8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customFormat="false" ht="13.8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customFormat="false" ht="13.8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customFormat="false" ht="13.8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customFormat="false" ht="13.8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customFormat="false" ht="13.8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customFormat="false" ht="13.8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customFormat="false" ht="13.8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customFormat="false" ht="13.8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customFormat="false" ht="13.8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customFormat="false" ht="13.8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customFormat="false" ht="13.8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customFormat="false" ht="13.8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customFormat="false" ht="13.8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customFormat="false" ht="13.8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customFormat="false" ht="13.8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customFormat="false" ht="13.8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customFormat="false" ht="13.8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customFormat="false" ht="13.8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customFormat="false" ht="13.8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customFormat="false" ht="13.8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customFormat="false" ht="13.8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customFormat="false" ht="13.8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customFormat="false" ht="13.8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customFormat="false" ht="13.8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customFormat="false" ht="13.8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customFormat="false" ht="13.8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customFormat="false" ht="13.8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customFormat="false" ht="13.8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customFormat="false" ht="13.8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customFormat="false" ht="13.8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customFormat="false" ht="13.8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customFormat="false" ht="13.8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customFormat="false" ht="13.8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customFormat="false" ht="13.8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customFormat="false" ht="13.8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customFormat="false" ht="13.8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customFormat="false" ht="13.8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customFormat="false" ht="13.8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customFormat="false" ht="13.8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customFormat="false" ht="13.8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customFormat="false" ht="13.8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customFormat="false" ht="13.8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customFormat="false" ht="13.8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customFormat="false" ht="13.8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customFormat="false" ht="13.8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customFormat="false" ht="13.8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customFormat="false" ht="13.8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customFormat="false" ht="13.8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customFormat="false" ht="13.8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customFormat="false" ht="13.8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customFormat="false" ht="13.8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customFormat="false" ht="13.8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customFormat="false" ht="13.8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customFormat="false" ht="13.8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customFormat="false" ht="13.8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customFormat="false" ht="13.8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customFormat="false" ht="13.8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customFormat="false" ht="13.8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customFormat="false" ht="13.8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customFormat="false" ht="13.8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customFormat="false" ht="13.8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customFormat="false" ht="13.8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customFormat="false" ht="13.8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customFormat="false" ht="13.8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customFormat="false" ht="13.8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customFormat="false" ht="13.8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customFormat="false" ht="13.8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customFormat="false" ht="13.8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customFormat="false" ht="13.8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customFormat="false" ht="13.8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customFormat="false" ht="13.8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customFormat="false" ht="13.8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customFormat="false" ht="13.8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customFormat="false" ht="13.8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customFormat="false" ht="13.8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customFormat="false" ht="13.8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customFormat="false" ht="13.8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customFormat="false" ht="13.8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customFormat="false" ht="13.8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customFormat="false" ht="13.8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customFormat="false" ht="13.8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customFormat="false" ht="13.8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customFormat="false" ht="13.8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customFormat="false" ht="13.8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customFormat="false" ht="13.8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customFormat="false" ht="13.8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customFormat="false" ht="13.8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customFormat="false" ht="13.8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customFormat="false" ht="13.8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customFormat="false" ht="13.8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customFormat="false" ht="13.8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customFormat="false" ht="13.8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customFormat="false" ht="13.8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customFormat="false" ht="13.8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customFormat="false" ht="13.8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customFormat="false" ht="13.8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customFormat="false" ht="13.8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customFormat="false" ht="13.8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customFormat="false" ht="13.8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customFormat="false" ht="13.8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customFormat="false" ht="13.8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customFormat="false" ht="13.8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customFormat="false" ht="13.8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customFormat="false" ht="13.8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customFormat="false" ht="13.8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customFormat="false" ht="13.8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customFormat="false" ht="13.8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customFormat="false" ht="13.8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customFormat="false" ht="13.8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customFormat="false" ht="13.8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customFormat="false" ht="13.8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customFormat="false" ht="13.8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customFormat="false" ht="13.8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customFormat="false" ht="13.8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customFormat="false" ht="13.8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customFormat="false" ht="13.8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customFormat="false" ht="13.8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customFormat="false" ht="13.8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customFormat="false" ht="13.8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customFormat="false" ht="13.8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customFormat="false" ht="13.8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customFormat="false" ht="13.8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customFormat="false" ht="13.8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customFormat="false" ht="13.8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customFormat="false" ht="13.8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customFormat="false" ht="13.8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customFormat="false" ht="13.8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customFormat="false" ht="13.8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customFormat="false" ht="13.8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customFormat="false" ht="13.8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customFormat="false" ht="13.8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customFormat="false" ht="13.8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customFormat="false" ht="13.8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customFormat="false" ht="13.8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customFormat="false" ht="13.8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customFormat="false" ht="13.8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customFormat="false" ht="13.8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customFormat="false" ht="13.8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customFormat="false" ht="13.8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customFormat="false" ht="13.8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customFormat="false" ht="13.8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customFormat="false" ht="13.8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customFormat="false" ht="13.8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customFormat="false" ht="13.8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customFormat="false" ht="13.8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customFormat="false" ht="13.8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customFormat="false" ht="13.8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customFormat="false" ht="13.8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customFormat="false" ht="13.8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customFormat="false" ht="13.8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customFormat="false" ht="13.8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customFormat="false" ht="13.8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customFormat="false" ht="13.8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customFormat="false" ht="13.8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customFormat="false" ht="13.8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customFormat="false" ht="13.8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customFormat="false" ht="13.8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customFormat="false" ht="13.8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customFormat="false" ht="13.8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customFormat="false" ht="13.8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customFormat="false" ht="13.8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customFormat="false" ht="13.8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customFormat="false" ht="13.8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customFormat="false" ht="13.8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customFormat="false" ht="13.8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customFormat="false" ht="13.8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customFormat="false" ht="13.8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customFormat="false" ht="13.8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customFormat="false" ht="13.8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customFormat="false" ht="13.8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customFormat="false" ht="13.8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customFormat="false" ht="13.8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customFormat="false" ht="13.8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customFormat="false" ht="13.8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customFormat="false" ht="13.8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customFormat="false" ht="13.8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customFormat="false" ht="13.8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customFormat="false" ht="13.8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customFormat="false" ht="13.8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customFormat="false" ht="13.8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customFormat="false" ht="13.8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customFormat="false" ht="13.8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customFormat="false" ht="13.8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customFormat="false" ht="13.8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customFormat="false" ht="13.8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customFormat="false" ht="13.8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customFormat="false" ht="13.8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customFormat="false" ht="13.8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customFormat="false" ht="13.8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customFormat="false" ht="13.8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customFormat="false" ht="13.8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customFormat="false" ht="13.8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customFormat="false" ht="13.8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customFormat="false" ht="13.8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customFormat="false" ht="13.8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customFormat="false" ht="13.8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customFormat="false" ht="13.8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customFormat="false" ht="13.8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customFormat="false" ht="13.8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customFormat="false" ht="13.8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customFormat="false" ht="13.8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customFormat="false" ht="13.8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customFormat="false" ht="13.8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customFormat="false" ht="13.8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customFormat="false" ht="13.8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customFormat="false" ht="13.8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customFormat="false" ht="13.8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customFormat="false" ht="13.8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customFormat="false" ht="13.8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customFormat="false" ht="13.8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customFormat="false" ht="13.8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customFormat="false" ht="13.8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customFormat="false" ht="13.8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customFormat="false" ht="13.8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customFormat="false" ht="13.8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customFormat="false" ht="13.8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customFormat="false" ht="13.8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customFormat="false" ht="13.8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customFormat="false" ht="13.8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customFormat="false" ht="13.8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customFormat="false" ht="13.8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customFormat="false" ht="13.8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customFormat="false" ht="13.8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customFormat="false" ht="13.8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customFormat="false" ht="13.8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customFormat="false" ht="13.8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customFormat="false" ht="13.8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customFormat="false" ht="13.8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customFormat="false" ht="13.8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customFormat="false" ht="13.8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customFormat="false" ht="13.8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customFormat="false" ht="13.8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customFormat="false" ht="13.8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customFormat="false" ht="13.8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customFormat="false" ht="13.8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customFormat="false" ht="13.8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customFormat="false" ht="13.8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customFormat="false" ht="13.8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customFormat="false" ht="13.8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customFormat="false" ht="13.8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customFormat="false" ht="13.8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customFormat="false" ht="13.8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customFormat="false" ht="13.8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customFormat="false" ht="13.8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customFormat="false" ht="13.8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customFormat="false" ht="13.8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customFormat="false" ht="13.8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customFormat="false" ht="13.8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customFormat="false" ht="13.8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customFormat="false" ht="13.8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customFormat="false" ht="13.8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customFormat="false" ht="13.8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customFormat="false" ht="13.8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customFormat="false" ht="13.8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customFormat="false" ht="13.8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customFormat="false" ht="13.8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customFormat="false" ht="13.8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customFormat="false" ht="13.8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customFormat="false" ht="13.8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customFormat="false" ht="13.8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customFormat="false" ht="13.8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customFormat="false" ht="13.8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customFormat="false" ht="13.8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customFormat="false" ht="13.8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customFormat="false" ht="13.8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customFormat="false" ht="13.8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customFormat="false" ht="13.8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customFormat="false" ht="13.8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customFormat="false" ht="13.8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customFormat="false" ht="13.8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customFormat="false" ht="13.8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customFormat="false" ht="13.8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customFormat="false" ht="13.8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customFormat="false" ht="13.8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customFormat="false" ht="13.8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customFormat="false" ht="13.8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customFormat="false" ht="13.8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customFormat="false" ht="13.8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customFormat="false" ht="13.8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customFormat="false" ht="13.8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customFormat="false" ht="13.8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customFormat="false" ht="13.8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customFormat="false" ht="13.8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customFormat="false" ht="13.8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customFormat="false" ht="13.8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customFormat="false" ht="13.8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customFormat="false" ht="13.8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customFormat="false" ht="13.8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customFormat="false" ht="13.8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customFormat="false" ht="13.8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customFormat="false" ht="13.8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customFormat="false" ht="13.8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customFormat="false" ht="13.8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customFormat="false" ht="13.8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customFormat="false" ht="13.8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customFormat="false" ht="13.8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customFormat="false" ht="13.8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customFormat="false" ht="13.8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customFormat="false" ht="13.8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customFormat="false" ht="13.8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customFormat="false" ht="13.8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customFormat="false" ht="13.8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customFormat="false" ht="13.8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customFormat="false" ht="13.8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customFormat="false" ht="13.8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customFormat="false" ht="13.8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customFormat="false" ht="13.8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customFormat="false" ht="13.8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customFormat="false" ht="13.8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customFormat="false" ht="13.8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customFormat="false" ht="13.8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customFormat="false" ht="13.8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customFormat="false" ht="13.8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customFormat="false" ht="13.8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customFormat="false" ht="13.8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customFormat="false" ht="13.8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customFormat="false" ht="13.8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customFormat="false" ht="13.8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customFormat="false" ht="13.8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customFormat="false" ht="13.8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customFormat="false" ht="13.8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customFormat="false" ht="13.8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customFormat="false" ht="13.8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customFormat="false" ht="13.8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customFormat="false" ht="13.8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customFormat="false" ht="13.8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customFormat="false" ht="13.8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customFormat="false" ht="13.8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customFormat="false" ht="13.8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customFormat="false" ht="13.8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customFormat="false" ht="13.8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customFormat="false" ht="13.8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customFormat="false" ht="13.8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customFormat="false" ht="13.8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customFormat="false" ht="13.8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customFormat="false" ht="13.8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customFormat="false" ht="13.8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customFormat="false" ht="13.8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customFormat="false" ht="13.8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customFormat="false" ht="13.8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customFormat="false" ht="13.8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customFormat="false" ht="13.8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customFormat="false" ht="13.8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customFormat="false" ht="13.8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customFormat="false" ht="13.8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customFormat="false" ht="13.8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customFormat="false" ht="13.8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customFormat="false" ht="13.8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customFormat="false" ht="13.8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customFormat="false" ht="13.8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customFormat="false" ht="13.8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customFormat="false" ht="13.8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customFormat="false" ht="13.8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customFormat="false" ht="13.8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customFormat="false" ht="13.8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customFormat="false" ht="13.8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customFormat="false" ht="13.8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customFormat="false" ht="13.8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customFormat="false" ht="13.8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customFormat="false" ht="13.8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customFormat="false" ht="13.8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customFormat="false" ht="13.8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customFormat="false" ht="13.8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customFormat="false" ht="13.8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customFormat="false" ht="13.8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customFormat="false" ht="13.8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customFormat="false" ht="13.8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customFormat="false" ht="13.8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customFormat="false" ht="13.8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customFormat="false" ht="13.8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customFormat="false" ht="13.8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customFormat="false" ht="13.8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customFormat="false" ht="13.8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customFormat="false" ht="13.8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customFormat="false" ht="13.8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customFormat="false" ht="13.8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customFormat="false" ht="13.8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customFormat="false" ht="13.8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customFormat="false" ht="13.8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customFormat="false" ht="13.8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customFormat="false" ht="13.8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customFormat="false" ht="13.8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customFormat="false" ht="13.8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customFormat="false" ht="13.8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customFormat="false" ht="13.8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customFormat="false" ht="13.8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customFormat="false" ht="13.8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customFormat="false" ht="13.8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customFormat="false" ht="13.8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customFormat="false" ht="13.8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customFormat="false" ht="13.8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customFormat="false" ht="13.8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customFormat="false" ht="13.8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customFormat="false" ht="13.8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customFormat="false" ht="13.8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customFormat="false" ht="13.8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customFormat="false" ht="13.8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customFormat="false" ht="13.8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customFormat="false" ht="13.8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customFormat="false" ht="13.8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customFormat="false" ht="13.8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customFormat="false" ht="13.8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customFormat="false" ht="13.8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customFormat="false" ht="13.8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customFormat="false" ht="13.8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customFormat="false" ht="13.8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customFormat="false" ht="13.8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customFormat="false" ht="13.8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customFormat="false" ht="13.8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customFormat="false" ht="13.8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customFormat="false" ht="13.8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customFormat="false" ht="13.8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customFormat="false" ht="13.8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customFormat="false" ht="13.8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customFormat="false" ht="13.8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customFormat="false" ht="13.8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customFormat="false" ht="13.8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customFormat="false" ht="13.8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customFormat="false" ht="13.8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customFormat="false" ht="13.8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customFormat="false" ht="13.8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customFormat="false" ht="13.8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customFormat="false" ht="13.8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customFormat="false" ht="13.8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customFormat="false" ht="13.8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customFormat="false" ht="13.8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customFormat="false" ht="13.8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customFormat="false" ht="13.8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customFormat="false" ht="13.8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customFormat="false" ht="13.8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customFormat="false" ht="13.8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customFormat="false" ht="13.8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customFormat="false" ht="13.8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customFormat="false" ht="13.8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customFormat="false" ht="13.8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customFormat="false" ht="13.8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customFormat="false" ht="13.8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customFormat="false" ht="13.8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customFormat="false" ht="13.8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customFormat="false" ht="13.8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customFormat="false" ht="13.8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customFormat="false" ht="13.8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customFormat="false" ht="13.8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customFormat="false" ht="13.8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customFormat="false" ht="13.8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customFormat="false" ht="13.8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customFormat="false" ht="13.8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customFormat="false" ht="13.8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customFormat="false" ht="13.8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customFormat="false" ht="13.8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customFormat="false" ht="13.8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customFormat="false" ht="13.8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customFormat="false" ht="13.8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customFormat="false" ht="13.8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customFormat="false" ht="13.8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customFormat="false" ht="13.8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customFormat="false" ht="13.8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customFormat="false" ht="13.8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customFormat="false" ht="13.8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customFormat="false" ht="13.8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customFormat="false" ht="13.8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customFormat="false" ht="13.8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customFormat="false" ht="13.8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customFormat="false" ht="13.8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customFormat="false" ht="13.8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customFormat="false" ht="13.8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customFormat="false" ht="13.8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customFormat="false" ht="13.8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customFormat="false" ht="13.8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customFormat="false" ht="13.8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customFormat="false" ht="13.8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customFormat="false" ht="13.8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customFormat="false" ht="13.8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customFormat="false" ht="13.8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customFormat="false" ht="13.8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customFormat="false" ht="13.8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customFormat="false" ht="13.8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customFormat="false" ht="13.8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customFormat="false" ht="13.8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customFormat="false" ht="13.8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customFormat="false" ht="13.8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customFormat="false" ht="13.8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customFormat="false" ht="13.8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customFormat="false" ht="13.8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customFormat="false" ht="13.8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customFormat="false" ht="13.8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customFormat="false" ht="13.8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customFormat="false" ht="13.8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customFormat="false" ht="13.8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customFormat="false" ht="13.8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customFormat="false" ht="13.8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customFormat="false" ht="13.8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customFormat="false" ht="13.8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customFormat="false" ht="13.8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customFormat="false" ht="13.8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customFormat="false" ht="13.8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customFormat="false" ht="13.8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customFormat="false" ht="13.8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customFormat="false" ht="13.8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customFormat="false" ht="13.8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customFormat="false" ht="13.8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customFormat="false" ht="13.8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customFormat="false" ht="13.8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customFormat="false" ht="13.8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customFormat="false" ht="13.8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customFormat="false" ht="13.8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customFormat="false" ht="13.8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customFormat="false" ht="13.8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customFormat="false" ht="13.8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customFormat="false" ht="13.8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customFormat="false" ht="13.8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customFormat="false" ht="13.8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customFormat="false" ht="13.8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customFormat="false" ht="13.8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customFormat="false" ht="13.8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customFormat="false" ht="13.8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customFormat="false" ht="13.8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customFormat="false" ht="13.8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customFormat="false" ht="13.8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customFormat="false" ht="13.8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customFormat="false" ht="13.8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customFormat="false" ht="13.8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customFormat="false" ht="13.8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customFormat="false" ht="13.8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customFormat="false" ht="13.8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customFormat="false" ht="13.8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customFormat="false" ht="13.8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customFormat="false" ht="13.8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customFormat="false" ht="13.8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customFormat="false" ht="13.8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customFormat="false" ht="13.8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customFormat="false" ht="13.8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customFormat="false" ht="13.8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customFormat="false" ht="13.8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customFormat="false" ht="13.8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customFormat="false" ht="13.8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customFormat="false" ht="13.8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customFormat="false" ht="13.8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customFormat="false" ht="13.8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customFormat="false" ht="13.8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customFormat="false" ht="13.8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customFormat="false" ht="13.8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customFormat="false" ht="13.8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customFormat="false" ht="13.8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customFormat="false" ht="13.8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customFormat="false" ht="13.8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customFormat="false" ht="13.8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customFormat="false" ht="13.8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customFormat="false" ht="13.8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customFormat="false" ht="13.8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customFormat="false" ht="13.8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customFormat="false" ht="13.8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customFormat="false" ht="13.8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customFormat="false" ht="13.8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customFormat="false" ht="13.8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customFormat="false" ht="13.8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customFormat="false" ht="13.8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customFormat="false" ht="13.8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customFormat="false" ht="13.8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customFormat="false" ht="13.8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customFormat="false" ht="13.8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customFormat="false" ht="13.8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customFormat="false" ht="13.8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customFormat="false" ht="13.8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customFormat="false" ht="13.8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customFormat="false" ht="13.8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customFormat="false" ht="13.8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customFormat="false" ht="13.8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customFormat="false" ht="13.8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customFormat="false" ht="13.8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customFormat="false" ht="13.8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customFormat="false" ht="13.8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customFormat="false" ht="13.8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customFormat="false" ht="13.8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customFormat="false" ht="13.8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customFormat="false" ht="13.8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customFormat="false" ht="13.8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customFormat="false" ht="13.8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customFormat="false" ht="13.8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customFormat="false" ht="13.8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customFormat="false" ht="13.8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customFormat="false" ht="13.8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customFormat="false" ht="13.8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customFormat="false" ht="13.8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customFormat="false" ht="13.8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customFormat="false" ht="13.8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customFormat="false" ht="13.8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customFormat="false" ht="13.8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customFormat="false" ht="13.8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customFormat="false" ht="13.8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customFormat="false" ht="13.8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customFormat="false" ht="13.8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customFormat="false" ht="13.8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customFormat="false" ht="13.8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customFormat="false" ht="13.8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customFormat="false" ht="13.8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customFormat="false" ht="13.8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customFormat="false" ht="13.8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customFormat="false" ht="13.8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customFormat="false" ht="13.8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customFormat="false" ht="13.8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customFormat="false" ht="13.8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customFormat="false" ht="13.8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customFormat="false" ht="13.8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customFormat="false" ht="13.8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customFormat="false" ht="13.8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customFormat="false" ht="13.8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customFormat="false" ht="13.8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customFormat="false" ht="13.8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customFormat="false" ht="13.8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customFormat="false" ht="13.8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customFormat="false" ht="13.8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customFormat="false" ht="13.8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customFormat="false" ht="13.8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customFormat="false" ht="13.8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customFormat="false" ht="13.8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customFormat="false" ht="13.8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customFormat="false" ht="13.8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customFormat="false" ht="13.8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customFormat="false" ht="13.8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customFormat="false" ht="13.8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customFormat="false" ht="13.8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customFormat="false" ht="13.8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customFormat="false" ht="13.8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customFormat="false" ht="13.8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customFormat="false" ht="13.8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customFormat="false" ht="13.8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customFormat="false" ht="13.8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customFormat="false" ht="13.8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customFormat="false" ht="13.8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customFormat="false" ht="13.8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customFormat="false" ht="13.8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customFormat="false" ht="13.8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customFormat="false" ht="13.8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customFormat="false" ht="13.8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customFormat="false" ht="13.8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customFormat="false" ht="13.8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customFormat="false" ht="13.8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customFormat="false" ht="13.8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customFormat="false" ht="13.8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customFormat="false" ht="13.8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customFormat="false" ht="13.8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customFormat="false" ht="13.8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customFormat="false" ht="13.8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customFormat="false" ht="13.8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customFormat="false" ht="13.8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customFormat="false" ht="13.8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customFormat="false" ht="13.8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customFormat="false" ht="13.8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customFormat="false" ht="13.8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customFormat="false" ht="13.8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customFormat="false" ht="13.8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customFormat="false" ht="13.8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customFormat="false" ht="13.8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customFormat="false" ht="13.8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customFormat="false" ht="13.8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customFormat="false" ht="13.8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customFormat="false" ht="13.8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customFormat="false" ht="13.8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customFormat="false" ht="13.8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customFormat="false" ht="13.8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customFormat="false" ht="13.8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customFormat="false" ht="13.8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customFormat="false" ht="13.8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customFormat="false" ht="13.8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customFormat="false" ht="13.8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customFormat="false" ht="13.8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customFormat="false" ht="13.8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customFormat="false" ht="13.8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customFormat="false" ht="13.8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customFormat="false" ht="13.8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customFormat="false" ht="13.8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customFormat="false" ht="13.8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customFormat="false" ht="13.8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customFormat="false" ht="13.8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customFormat="false" ht="13.8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customFormat="false" ht="13.8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customFormat="false" ht="13.8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customFormat="false" ht="13.8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customFormat="false" ht="13.8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customFormat="false" ht="13.8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customFormat="false" ht="13.8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customFormat="false" ht="13.8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customFormat="false" ht="13.8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customFormat="false" ht="13.8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customFormat="false" ht="13.8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customFormat="false" ht="13.8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customFormat="false" ht="13.8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customFormat="false" ht="13.8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customFormat="false" ht="13.8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customFormat="false" ht="13.8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customFormat="false" ht="13.8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customFormat="false" ht="13.8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customFormat="false" ht="13.8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customFormat="false" ht="13.8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customFormat="false" ht="13.8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customFormat="false" ht="13.8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customFormat="false" ht="13.8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customFormat="false" ht="13.8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customFormat="false" ht="13.8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customFormat="false" ht="13.8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customFormat="false" ht="13.8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customFormat="false" ht="13.8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customFormat="false" ht="13.8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customFormat="false" ht="13.8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customFormat="false" ht="13.8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customFormat="false" ht="13.8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customFormat="false" ht="13.8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customFormat="false" ht="13.8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customFormat="false" ht="13.8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customFormat="false" ht="13.8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customFormat="false" ht="13.8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customFormat="false" ht="13.8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customFormat="false" ht="13.8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customFormat="false" ht="13.8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customFormat="false" ht="13.8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customFormat="false" ht="13.8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customFormat="false" ht="13.8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customFormat="false" ht="13.8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customFormat="false" ht="13.8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customFormat="false" ht="13.8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customFormat="false" ht="13.8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customFormat="false" ht="13.8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customFormat="false" ht="13.8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customFormat="false" ht="13.8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customFormat="false" ht="13.8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customFormat="false" ht="13.8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customFormat="false" ht="13.8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customFormat="false" ht="13.8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customFormat="false" ht="13.8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customFormat="false" ht="13.8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customFormat="false" ht="13.8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customFormat="false" ht="13.8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customFormat="false" ht="13.8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customFormat="false" ht="13.8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customFormat="false" ht="13.8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customFormat="false" ht="13.8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customFormat="false" ht="13.8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customFormat="false" ht="13.8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customFormat="false" ht="13.8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customFormat="false" ht="13.8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customFormat="false" ht="13.8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customFormat="false" ht="13.8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customFormat="false" ht="13.8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customFormat="false" ht="13.8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customFormat="false" ht="13.8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customFormat="false" ht="13.8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customFormat="false" ht="13.8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customFormat="false" ht="13.8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customFormat="false" ht="13.8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customFormat="false" ht="13.8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customFormat="false" ht="13.8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customFormat="false" ht="13.8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customFormat="false" ht="13.8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customFormat="false" ht="13.8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customFormat="false" ht="13.8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customFormat="false" ht="13.8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customFormat="false" ht="13.8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customFormat="false" ht="13.8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customFormat="false" ht="13.8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customFormat="false" ht="13.8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customFormat="false" ht="13.8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customFormat="false" ht="13.8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customFormat="false" ht="13.8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customFormat="false" ht="13.8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customFormat="false" ht="13.8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customFormat="false" ht="13.8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customFormat="false" ht="13.8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customFormat="false" ht="13.8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customFormat="false" ht="13.8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customFormat="false" ht="13.8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customFormat="false" ht="13.8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customFormat="false" ht="13.8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customFormat="false" ht="13.8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customFormat="false" ht="13.8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customFormat="false" ht="13.8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customFormat="false" ht="13.8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customFormat="false" ht="13.8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customFormat="false" ht="13.8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customFormat="false" ht="13.8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customFormat="false" ht="13.8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customFormat="false" ht="13.8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customFormat="false" ht="13.8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customFormat="false" ht="13.8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customFormat="false" ht="13.8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customFormat="false" ht="13.8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customFormat="false" ht="13.8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customFormat="false" ht="13.8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customFormat="false" ht="13.8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customFormat="false" ht="13.8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customFormat="false" ht="13.8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customFormat="false" ht="13.8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customFormat="false" ht="13.8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customFormat="false" ht="13.8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customFormat="false" ht="13.8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customFormat="false" ht="13.8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customFormat="false" ht="13.8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customFormat="false" ht="13.8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customFormat="false" ht="13.8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customFormat="false" ht="13.8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customFormat="false" ht="13.8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customFormat="false" ht="13.8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customFormat="false" ht="13.8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customFormat="false" ht="13.8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customFormat="false" ht="13.8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customFormat="false" ht="13.8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customFormat="false" ht="13.8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customFormat="false" ht="13.8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customFormat="false" ht="13.8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customFormat="false" ht="13.8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customFormat="false" ht="13.8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customFormat="false" ht="13.8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customFormat="false" ht="13.8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customFormat="false" ht="13.8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customFormat="false" ht="13.8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customFormat="false" ht="13.8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customFormat="false" ht="13.8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customFormat="false" ht="13.8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customFormat="false" ht="13.8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customFormat="false" ht="13.8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customFormat="false" ht="13.8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customFormat="false" ht="13.8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customFormat="false" ht="13.8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customFormat="false" ht="13.8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customFormat="false" ht="13.8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customFormat="false" ht="13.8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customFormat="false" ht="13.8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customFormat="false" ht="13.8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customFormat="false" ht="13.8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customFormat="false" ht="13.8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customFormat="false" ht="13.8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customFormat="false" ht="13.8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customFormat="false" ht="13.8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customFormat="false" ht="13.8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customFormat="false" ht="13.8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customFormat="false" ht="13.8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customFormat="false" ht="13.8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customFormat="false" ht="13.8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customFormat="false" ht="13.8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customFormat="false" ht="13.8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customFormat="false" ht="13.8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customFormat="false" ht="13.8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customFormat="false" ht="13.8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customFormat="false" ht="13.8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customFormat="false" ht="13.8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customFormat="false" ht="13.8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customFormat="false" ht="13.8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customFormat="false" ht="13.8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customFormat="false" ht="13.8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customFormat="false" ht="13.8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customFormat="false" ht="13.8" hidden="false" customHeight="false" outlineLevel="0" collapsed="false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</sheetData>
  <mergeCells count="14">
    <mergeCell ref="A1:AB1"/>
    <mergeCell ref="A2:A3"/>
    <mergeCell ref="B2:B3"/>
    <mergeCell ref="C2:C3"/>
    <mergeCell ref="D2:D3"/>
    <mergeCell ref="E2:E3"/>
    <mergeCell ref="F2:H2"/>
    <mergeCell ref="I2:I3"/>
    <mergeCell ref="J2:J3"/>
    <mergeCell ref="K2:R3"/>
    <mergeCell ref="S2:S3"/>
    <mergeCell ref="T2:Z3"/>
    <mergeCell ref="AA2:AA3"/>
    <mergeCell ref="AB2:AB3"/>
  </mergeCells>
  <printOptions headings="false" gridLines="true" gridLinesSet="true" horizontalCentered="true" verticalCentered="false"/>
  <pageMargins left="0.108333333333333" right="0.163194444444444" top="0.29375" bottom="0.380555555555556" header="0.511805555555555" footer="0.511805555555555"/>
  <pageSetup paperSize="1" scale="100" firstPageNumber="0" fitToWidth="1" fitToHeight="0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2023-03-28T13:44:05Z</dcterms:modified>
  <cp:revision>2</cp:revision>
  <dc:subject/>
  <dc:title/>
</cp:coreProperties>
</file>