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latihan Skill\1. Datacamp Learn\Datacamp Learn\Skill Track\Course and Certificate fo Completion\Data Analysis With  Spreadsheet\1. Spreadsheet Fundamentals Track\4. Data Vis Spreadsheet\"/>
    </mc:Choice>
  </mc:AlternateContent>
  <bookViews>
    <workbookView xWindow="0" yWindow="0" windowWidth="20490" windowHeight="7770" firstSheet="8" activeTab="11"/>
  </bookViews>
  <sheets>
    <sheet name="Shark Attacks Last 100 Yrs" sheetId="1" r:id="rId1"/>
    <sheet name="Plain ASX Data" sheetId="2" r:id="rId2"/>
    <sheet name="ASX Data" sheetId="3" r:id="rId3"/>
    <sheet name="Inserting the VLOOKUP" sheetId="4" r:id="rId4"/>
    <sheet name="Creating a histogram on the das" sheetId="5" r:id="rId5"/>
    <sheet name="Formatting your histogram" sheetId="6" r:id="rId6"/>
    <sheet name="Changing your dates to text" sheetId="7" r:id="rId7"/>
    <sheet name="Formatting the candlestick" sheetId="8" r:id="rId8"/>
    <sheet name="Creating a scatter chart" sheetId="9" r:id="rId9"/>
    <sheet name="Sparklines" sheetId="10" r:id="rId10"/>
    <sheet name="Changing the color of your spar" sheetId="11" r:id="rId11"/>
    <sheet name="The column sparkline" sheetId="12" r:id="rId12"/>
  </sheets>
  <calcPr calcId="162913"/>
</workbook>
</file>

<file path=xl/calcChain.xml><?xml version="1.0" encoding="utf-8"?>
<calcChain xmlns="http://schemas.openxmlformats.org/spreadsheetml/2006/main">
  <c r="G26" i="12" l="1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G20" i="8"/>
  <c r="F20" i="8"/>
  <c r="E20" i="8"/>
  <c r="D20" i="8"/>
  <c r="C20" i="8"/>
  <c r="B20" i="8"/>
  <c r="G19" i="8"/>
  <c r="F19" i="8"/>
  <c r="E19" i="8"/>
  <c r="D19" i="8"/>
  <c r="C19" i="8"/>
  <c r="B19" i="8"/>
  <c r="G18" i="8"/>
  <c r="F18" i="8"/>
  <c r="E18" i="8"/>
  <c r="D18" i="8"/>
  <c r="C18" i="8"/>
  <c r="B18" i="8"/>
  <c r="G17" i="8"/>
  <c r="F17" i="8"/>
  <c r="E17" i="8"/>
  <c r="D17" i="8"/>
  <c r="C17" i="8"/>
  <c r="B17" i="8"/>
  <c r="G26" i="7"/>
  <c r="F26" i="7"/>
  <c r="E26" i="7"/>
  <c r="D26" i="7"/>
  <c r="C26" i="7"/>
  <c r="B26" i="7"/>
  <c r="G25" i="7"/>
  <c r="F25" i="7"/>
  <c r="E25" i="7"/>
  <c r="D25" i="7"/>
  <c r="C25" i="7"/>
  <c r="B25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G17" i="7"/>
  <c r="F17" i="7"/>
  <c r="E17" i="7"/>
  <c r="D17" i="7"/>
  <c r="C17" i="7"/>
  <c r="B17" i="7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C11" i="1"/>
  <c r="E10" i="1"/>
  <c r="D10" i="1"/>
  <c r="C10" i="1"/>
  <c r="B10" i="1"/>
</calcChain>
</file>

<file path=xl/sharedStrings.xml><?xml version="1.0" encoding="utf-8"?>
<sst xmlns="http://schemas.openxmlformats.org/spreadsheetml/2006/main" count="269" uniqueCount="182">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</sst>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 mmmm\ yyyy"/>
    <numFmt numFmtId="165" formatCode="0.000"/>
    <numFmt numFmtId="166" formatCode="mm&quot;-&quot;dd&quot;-&quot;yyyy"/>
    <numFmt numFmtId="167" formatCode="mm\-dd\-yyyy"/>
    <numFmt numFmtId="168" formatCode="m\-d\-yyyy"/>
  </numFmts>
  <fonts count="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6" fillId="0" borderId="0" xfId="0" applyFont="1" applyAlignment="1"/>
    <xf numFmtId="167" fontId="6" fillId="0" borderId="0" xfId="0" applyNumberFormat="1" applyFont="1" applyAlignment="1"/>
    <xf numFmtId="165" fontId="6" fillId="0" borderId="0" xfId="0" applyNumberFormat="1" applyFont="1"/>
    <xf numFmtId="3" fontId="6" fillId="0" borderId="0" xfId="0" applyNumberFormat="1" applyFont="1"/>
    <xf numFmtId="168" fontId="6" fillId="0" borderId="0" xfId="0" applyNumberFormat="1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# Cases, Fatal, Injured and Uninjured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2-4F9A-B69C-D72BA33479A3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2-4F9A-B69C-D72BA33479A3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2-4F9A-B69C-D72BA33479A3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2-4F9A-B69C-D72BA334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9833"/>
        <c:axId val="1857158088"/>
      </c:scatterChart>
      <c:valAx>
        <c:axId val="1194749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7158088"/>
        <c:crosses val="autoZero"/>
        <c:crossBetween val="midCat"/>
      </c:valAx>
      <c:valAx>
        <c:axId val="185715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74983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histogram on the das'!$B$16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9A-4286-A692-3A35319E9D06}"/>
            </c:ext>
          </c:extLst>
        </c:ser>
        <c:ser>
          <c:idx val="1"/>
          <c:order val="1"/>
          <c:tx>
            <c:strRef>
              <c:f>'Creating a histogram on the das'!$E$16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9A-4286-A692-3A35319E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43814"/>
        <c:axId val="860042896"/>
      </c:lineChart>
      <c:dateAx>
        <c:axId val="43654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042896"/>
        <c:crosses val="autoZero"/>
        <c:auto val="1"/>
        <c:lblOffset val="100"/>
        <c:baseTimeUnit val="days"/>
      </c:dateAx>
      <c:valAx>
        <c:axId val="860042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654381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0-4140-B551-53E7355E0E3D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0-4140-B551-53E7355E0E3D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0-4140-B551-53E7355E0E3D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0-4140-B551-53E7355E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9904"/>
        <c:axId val="1118662246"/>
      </c:scatterChart>
      <c:valAx>
        <c:axId val="590449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662246"/>
        <c:crosses val="autoZero"/>
        <c:crossBetween val="midCat"/>
      </c:valAx>
      <c:valAx>
        <c:axId val="1118662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0449904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Sparklines!$D$16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Sparklines!$B$17:$B$27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Sparklines!$D$17:$D$27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A54-AA1C-230C83E184FB}"/>
            </c:ext>
          </c:extLst>
        </c:ser>
        <c:ser>
          <c:idx val="1"/>
          <c:order val="1"/>
          <c:tx>
            <c:strRef>
              <c:f>Sparklines!$F$16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Sparklines!$B$17:$B$27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Sparklines!$F$17:$F$27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4A54-AA1C-230C83E184FB}"/>
            </c:ext>
          </c:extLst>
        </c:ser>
        <c:ser>
          <c:idx val="2"/>
          <c:order val="2"/>
          <c:tx>
            <c:strRef>
              <c:f>Sparklines!$C$16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Sparklines!$B$17:$B$27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Sparklines!$C$17:$C$27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A-4A54-AA1C-230C83E184FB}"/>
            </c:ext>
          </c:extLst>
        </c:ser>
        <c:ser>
          <c:idx val="3"/>
          <c:order val="3"/>
          <c:tx>
            <c:strRef>
              <c:f>Sparklines!$E$16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Sparklines!$B$17:$B$27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Sparklines!$E$17:$E$27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A-4A54-AA1C-230C83E1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2115268758"/>
        <c:axId val="732714493"/>
      </c:stockChart>
      <c:catAx>
        <c:axId val="211526875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2714493"/>
        <c:crosses val="autoZero"/>
        <c:auto val="1"/>
        <c:lblAlgn val="ctr"/>
        <c:lblOffset val="100"/>
        <c:noMultiLvlLbl val="1"/>
      </c:catAx>
      <c:valAx>
        <c:axId val="732714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26875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6-4850-A3B1-6082292F3965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6-4850-A3B1-6082292F3965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6-4850-A3B1-6082292F3965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46-4850-A3B1-6082292F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26573"/>
        <c:axId val="2009491612"/>
      </c:scatterChart>
      <c:valAx>
        <c:axId val="2095626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9491612"/>
        <c:crosses val="autoZero"/>
        <c:crossBetween val="midCat"/>
      </c:valAx>
      <c:valAx>
        <c:axId val="200949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626573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Sparklines!$C$16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Sparklines!$A$17:$A$26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Sparklines!$C$17:$C$26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33A-B1AE-4E9A5CF84D23}"/>
            </c:ext>
          </c:extLst>
        </c:ser>
        <c:ser>
          <c:idx val="1"/>
          <c:order val="1"/>
          <c:tx>
            <c:strRef>
              <c:f>Sparklines!$F$16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Sparklines!$A$17:$A$26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Sparklines!$F$17:$F$26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33A-B1AE-4E9A5CF8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44150"/>
        <c:axId val="353995349"/>
      </c:lineChart>
      <c:dateAx>
        <c:axId val="1970044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3995349"/>
        <c:crosses val="autoZero"/>
        <c:auto val="1"/>
        <c:lblOffset val="100"/>
        <c:baseTimeUnit val="days"/>
      </c:dateAx>
      <c:valAx>
        <c:axId val="35399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00441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'Changing the color of your spar'!$D$16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the color of your spar'!$B$17:$B$27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the color of your spar'!$D$17:$D$27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83B-B3E4-F87CBE1119EC}"/>
            </c:ext>
          </c:extLst>
        </c:ser>
        <c:ser>
          <c:idx val="1"/>
          <c:order val="1"/>
          <c:tx>
            <c:strRef>
              <c:f>'Changing the color of your spar'!$F$16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the color of your spar'!$B$17:$B$27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the color of your spar'!$F$17:$F$27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8-483B-B3E4-F87CBE1119EC}"/>
            </c:ext>
          </c:extLst>
        </c:ser>
        <c:ser>
          <c:idx val="2"/>
          <c:order val="2"/>
          <c:tx>
            <c:strRef>
              <c:f>'Changing the color of your spar'!$C$16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the color of your spar'!$B$17:$B$27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the color of your spar'!$C$17:$C$27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8-483B-B3E4-F87CBE1119EC}"/>
            </c:ext>
          </c:extLst>
        </c:ser>
        <c:ser>
          <c:idx val="3"/>
          <c:order val="3"/>
          <c:tx>
            <c:strRef>
              <c:f>'Changing the color of your spar'!$E$16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the color of your spar'!$B$17:$B$27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the color of your spar'!$E$17:$E$27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8-483B-B3E4-F87CBE11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659237293"/>
        <c:axId val="1038956501"/>
      </c:stockChart>
      <c:catAx>
        <c:axId val="165923729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956501"/>
        <c:crosses val="autoZero"/>
        <c:auto val="1"/>
        <c:lblAlgn val="ctr"/>
        <c:lblOffset val="100"/>
        <c:noMultiLvlLbl val="1"/>
      </c:catAx>
      <c:valAx>
        <c:axId val="103895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23729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B-4960-A374-0B58CA0E4966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B-4960-A374-0B58CA0E4966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B-4960-A374-0B58CA0E4966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B-4960-A374-0B58CA0E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57666"/>
        <c:axId val="1338497236"/>
      </c:scatterChart>
      <c:valAx>
        <c:axId val="1291457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8497236"/>
        <c:crosses val="autoZero"/>
        <c:crossBetween val="midCat"/>
      </c:valAx>
      <c:valAx>
        <c:axId val="1338497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457666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'Changing the color of your spar'!$C$16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'Changing the color of your spar'!$A$17:$A$26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'Changing the color of your spar'!$C$17:$C$26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4-440F-8AE2-EED7EE26C430}"/>
            </c:ext>
          </c:extLst>
        </c:ser>
        <c:ser>
          <c:idx val="1"/>
          <c:order val="1"/>
          <c:tx>
            <c:strRef>
              <c:f>'Changing the color of your spar'!$F$16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'Changing the color of your spar'!$A$17:$A$26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'Changing the color of your spar'!$F$17:$F$26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4-440F-8AE2-EED7EE2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08818"/>
        <c:axId val="1716750599"/>
      </c:lineChart>
      <c:dateAx>
        <c:axId val="62050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6750599"/>
        <c:crosses val="autoZero"/>
        <c:auto val="1"/>
        <c:lblOffset val="100"/>
        <c:baseTimeUnit val="days"/>
      </c:dateAx>
      <c:valAx>
        <c:axId val="171675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050881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'The column sparkline'!$D$16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'The column sparkline'!$B$17:$B$27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'The column sparkline'!$D$17:$D$27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D43-96E2-508BFC75D43E}"/>
            </c:ext>
          </c:extLst>
        </c:ser>
        <c:ser>
          <c:idx val="1"/>
          <c:order val="1"/>
          <c:tx>
            <c:strRef>
              <c:f>'The column sparkline'!$F$16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'The column sparkline'!$B$17:$B$27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'The column sparkline'!$F$17:$F$27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D43-96E2-508BFC75D43E}"/>
            </c:ext>
          </c:extLst>
        </c:ser>
        <c:ser>
          <c:idx val="2"/>
          <c:order val="2"/>
          <c:tx>
            <c:strRef>
              <c:f>'The column sparkline'!$C$16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'The column sparkline'!$B$17:$B$27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'The column sparkline'!$C$17:$C$27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D43-96E2-508BFC75D43E}"/>
            </c:ext>
          </c:extLst>
        </c:ser>
        <c:ser>
          <c:idx val="3"/>
          <c:order val="3"/>
          <c:tx>
            <c:strRef>
              <c:f>'The column sparkline'!$E$16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'The column sparkline'!$B$17:$B$27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'The column sparkline'!$E$17:$E$27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D43-96E2-508BFC75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393946255"/>
        <c:axId val="381152181"/>
      </c:stockChart>
      <c:catAx>
        <c:axId val="139394625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152181"/>
        <c:crosses val="autoZero"/>
        <c:auto val="1"/>
        <c:lblAlgn val="ctr"/>
        <c:lblOffset val="100"/>
        <c:noMultiLvlLbl val="1"/>
      </c:catAx>
      <c:valAx>
        <c:axId val="38115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94625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D-4A48-BBB4-B94C84E65C11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D-4A48-BBB4-B94C84E65C11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D-4A48-BBB4-B94C84E65C11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D-4A48-BBB4-B94C84E6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98151"/>
        <c:axId val="2084397252"/>
      </c:scatterChart>
      <c:valAx>
        <c:axId val="809398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4397252"/>
        <c:crosses val="autoZero"/>
        <c:crossBetween val="midCat"/>
      </c:valAx>
      <c:valAx>
        <c:axId val="2084397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398151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'Inserting the VLOOKUP'!$B$16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'Inserting the VLOOKUP'!$A$17:$A$26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'Inserting the VLOOKUP'!$B$17:$B$26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6A9-9C30-8306CB02761F}"/>
            </c:ext>
          </c:extLst>
        </c:ser>
        <c:ser>
          <c:idx val="1"/>
          <c:order val="1"/>
          <c:tx>
            <c:strRef>
              <c:f>'Inserting the VLOOKUP'!$E$16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'Inserting the VLOOKUP'!$A$17:$A$26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'Inserting the VLOOKUP'!$E$17:$E$26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5-46A9-9C30-8306CB02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13326"/>
        <c:axId val="848122451"/>
      </c:lineChart>
      <c:dateAx>
        <c:axId val="207141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122451"/>
        <c:crosses val="autoZero"/>
        <c:auto val="1"/>
        <c:lblOffset val="100"/>
        <c:baseTimeUnit val="days"/>
      </c:dateAx>
      <c:valAx>
        <c:axId val="848122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41332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'The column sparkline'!$C$16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'The column sparkline'!$A$17:$A$26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'The column sparkline'!$C$17:$C$26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057-A0D9-FC4A3AED99FB}"/>
            </c:ext>
          </c:extLst>
        </c:ser>
        <c:ser>
          <c:idx val="1"/>
          <c:order val="1"/>
          <c:tx>
            <c:strRef>
              <c:f>'The column sparkline'!$F$16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'The column sparkline'!$A$17:$A$26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'The column sparkline'!$F$17:$F$26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57-A0D9-FC4A3AED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31711"/>
        <c:axId val="834660320"/>
      </c:lineChart>
      <c:dateAx>
        <c:axId val="195683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660320"/>
        <c:crosses val="autoZero"/>
        <c:auto val="1"/>
        <c:lblOffset val="100"/>
        <c:baseTimeUnit val="days"/>
      </c:dateAx>
      <c:valAx>
        <c:axId val="83466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83171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histogram on the das'!$B$16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E5-419B-BA95-FAD629853F31}"/>
            </c:ext>
          </c:extLst>
        </c:ser>
        <c:ser>
          <c:idx val="1"/>
          <c:order val="1"/>
          <c:tx>
            <c:strRef>
              <c:f>'Creating a histogram on the das'!$E$16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E5-419B-BA95-FAD62985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52318"/>
        <c:axId val="657420636"/>
      </c:lineChart>
      <c:dateAx>
        <c:axId val="73585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420636"/>
        <c:crosses val="autoZero"/>
        <c:auto val="1"/>
        <c:lblOffset val="100"/>
        <c:baseTimeUnit val="days"/>
      </c:dateAx>
      <c:valAx>
        <c:axId val="657420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585231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histogram on the das'!$B$16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B3-46B0-97F4-C88EDA0AA0E6}"/>
            </c:ext>
          </c:extLst>
        </c:ser>
        <c:ser>
          <c:idx val="1"/>
          <c:order val="1"/>
          <c:tx>
            <c:strRef>
              <c:f>'Creating a histogram on the das'!$E$16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B3-46B0-97F4-C88EDA0A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25831"/>
        <c:axId val="754877542"/>
      </c:lineChart>
      <c:dateAx>
        <c:axId val="771725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4877542"/>
        <c:crosses val="autoZero"/>
        <c:auto val="1"/>
        <c:lblOffset val="100"/>
        <c:baseTimeUnit val="days"/>
      </c:dateAx>
      <c:valAx>
        <c:axId val="754877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172583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'Changing your dates to text'!$D$16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your dates to text'!$B$17:$B$26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your dates to text'!$D$17:$D$26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8-4818-BA1A-F82EE220F7A0}"/>
            </c:ext>
          </c:extLst>
        </c:ser>
        <c:ser>
          <c:idx val="1"/>
          <c:order val="1"/>
          <c:tx>
            <c:strRef>
              <c:f>'Changing your dates to text'!$F$16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your dates to text'!$B$17:$B$26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your dates to text'!$F$17:$F$26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8-4818-BA1A-F82EE220F7A0}"/>
            </c:ext>
          </c:extLst>
        </c:ser>
        <c:ser>
          <c:idx val="2"/>
          <c:order val="2"/>
          <c:tx>
            <c:strRef>
              <c:f>'Changing your dates to text'!$C$16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your dates to text'!$B$17:$B$26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your dates to text'!$C$17:$C$26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8-4818-BA1A-F82EE220F7A0}"/>
            </c:ext>
          </c:extLst>
        </c:ser>
        <c:ser>
          <c:idx val="3"/>
          <c:order val="3"/>
          <c:tx>
            <c:strRef>
              <c:f>'Changing your dates to text'!$E$16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'Changing your dates to text'!$B$17:$B$26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'Changing your dates to text'!$E$17:$E$26</c:f>
              <c:numCache>
                <c:formatCode>0.000</c:formatCode>
                <c:ptCount val="10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8-4818-BA1A-F82EE220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607791108"/>
        <c:axId val="990903172"/>
      </c:stockChart>
      <c:catAx>
        <c:axId val="6077911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0903172"/>
        <c:crosses val="autoZero"/>
        <c:auto val="1"/>
        <c:lblAlgn val="ctr"/>
        <c:lblOffset val="100"/>
        <c:noMultiLvlLbl val="1"/>
      </c:catAx>
      <c:valAx>
        <c:axId val="990903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911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histogram on the das'!$B$16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80-4C41-8410-8CE0141B3ACF}"/>
            </c:ext>
          </c:extLst>
        </c:ser>
        <c:ser>
          <c:idx val="1"/>
          <c:order val="1"/>
          <c:tx>
            <c:strRef>
              <c:f>'Creating a histogram on the das'!$E$16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80-4C41-8410-8CE0141B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97002"/>
        <c:axId val="1172890846"/>
      </c:lineChart>
      <c:dateAx>
        <c:axId val="55829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2890846"/>
        <c:crosses val="autoZero"/>
        <c:auto val="1"/>
        <c:lblOffset val="100"/>
        <c:baseTimeUnit val="days"/>
      </c:dateAx>
      <c:valAx>
        <c:axId val="1172890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29700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'Formatting the candlestick'!$D$16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'Formatting the candlestick'!$B$17:$B$26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'Formatting the candlestick'!$D$17:$D$26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D-4653-B0CD-ADDBAC426033}"/>
            </c:ext>
          </c:extLst>
        </c:ser>
        <c:ser>
          <c:idx val="1"/>
          <c:order val="1"/>
          <c:tx>
            <c:strRef>
              <c:f>'Formatting the candlestick'!$F$16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'Formatting the candlestick'!$B$17:$B$26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'Formatting the candlestick'!$F$17:$F$26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D-4653-B0CD-ADDBAC426033}"/>
            </c:ext>
          </c:extLst>
        </c:ser>
        <c:ser>
          <c:idx val="2"/>
          <c:order val="2"/>
          <c:tx>
            <c:strRef>
              <c:f>'Formatting the candlestick'!$C$16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'Formatting the candlestick'!$B$17:$B$26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'Formatting the candlestick'!$C$17:$C$26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D-4653-B0CD-ADDBAC426033}"/>
            </c:ext>
          </c:extLst>
        </c:ser>
        <c:ser>
          <c:idx val="3"/>
          <c:order val="3"/>
          <c:tx>
            <c:strRef>
              <c:f>'Formatting the candlestick'!$E$16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'Formatting the candlestick'!$B$17:$B$26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'Formatting the candlestick'!$E$17:$E$26</c:f>
              <c:numCache>
                <c:formatCode>0.000</c:formatCode>
                <c:ptCount val="10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D-4653-B0CD-ADDBAC42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991105585"/>
        <c:axId val="1402975266"/>
      </c:stockChart>
      <c:catAx>
        <c:axId val="199110558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2975266"/>
        <c:crosses val="autoZero"/>
        <c:auto val="1"/>
        <c:lblAlgn val="ctr"/>
        <c:lblOffset val="100"/>
        <c:noMultiLvlLbl val="1"/>
      </c:catAx>
      <c:valAx>
        <c:axId val="1402975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10558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histogram on the das'!$B$16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97-4D3E-BF5E-8D5E1A6A5C1C}"/>
            </c:ext>
          </c:extLst>
        </c:ser>
        <c:ser>
          <c:idx val="1"/>
          <c:order val="1"/>
          <c:tx>
            <c:strRef>
              <c:f>'Creating a histogram on the das'!$E$16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histogram on the das'!$A$17:$A$26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histogram on the das'!$E$17:$E$26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97-4D3E-BF5E-8D5E1A6A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5577"/>
        <c:axId val="1612172389"/>
      </c:lineChart>
      <c:dateAx>
        <c:axId val="136775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2172389"/>
        <c:crosses val="autoZero"/>
        <c:auto val="1"/>
        <c:lblOffset val="100"/>
        <c:baseTimeUnit val="days"/>
      </c:dateAx>
      <c:valAx>
        <c:axId val="161217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7557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'Creating a scatter chart'!$D$16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scatter chart'!$B$17:$B$26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scatter chart'!$D$17:$D$26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8-4E24-AB99-6081818B475D}"/>
            </c:ext>
          </c:extLst>
        </c:ser>
        <c:ser>
          <c:idx val="1"/>
          <c:order val="1"/>
          <c:tx>
            <c:strRef>
              <c:f>'Creating a scatter chart'!$F$16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scatter chart'!$B$17:$B$26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scatter chart'!$F$17:$F$26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8-4E24-AB99-6081818B475D}"/>
            </c:ext>
          </c:extLst>
        </c:ser>
        <c:ser>
          <c:idx val="2"/>
          <c:order val="2"/>
          <c:tx>
            <c:strRef>
              <c:f>'Creating a scatter chart'!$C$16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scatter chart'!$B$17:$B$26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scatter chart'!$C$17:$C$26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8-4E24-AB99-6081818B475D}"/>
            </c:ext>
          </c:extLst>
        </c:ser>
        <c:ser>
          <c:idx val="3"/>
          <c:order val="3"/>
          <c:tx>
            <c:strRef>
              <c:f>'Creating a scatter chart'!$E$16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scatter chart'!$B$17:$B$26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scatter chart'!$E$17:$E$26</c:f>
              <c:numCache>
                <c:formatCode>0.000</c:formatCode>
                <c:ptCount val="10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8-4E24-AB99-6081818B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289169179"/>
        <c:axId val="835239591"/>
      </c:stockChart>
      <c:catAx>
        <c:axId val="28916917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5239591"/>
        <c:crosses val="autoZero"/>
        <c:auto val="1"/>
        <c:lblAlgn val="ctr"/>
        <c:lblOffset val="100"/>
        <c:noMultiLvlLbl val="1"/>
      </c:catAx>
      <c:valAx>
        <c:axId val="83523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16917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1.png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190500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2074746810" name="Chart26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28</xdr:row>
      <xdr:rowOff>114300</xdr:rowOff>
    </xdr:from>
    <xdr:ext cx="5715000" cy="3533775"/>
    <xdr:graphicFrame macro=""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304800</xdr:colOff>
      <xdr:row>1</xdr:row>
      <xdr:rowOff>9525</xdr:rowOff>
    </xdr:from>
    <xdr:ext cx="5715000" cy="3533775"/>
    <xdr:graphicFrame macro=""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47625</xdr:rowOff>
    </xdr:from>
    <xdr:ext cx="5715000" cy="3533775"/>
    <xdr:graphicFrame macro=""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2052082674" name="Chart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2</xdr:row>
      <xdr:rowOff>171450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471806137" name="Chart4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1</xdr:row>
      <xdr:rowOff>9525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2003920394" name="Chart6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26</xdr:row>
      <xdr:rowOff>152400</xdr:rowOff>
    </xdr:from>
    <xdr:ext cx="5715000" cy="3533775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34406964" name="Chart8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26</xdr:row>
      <xdr:rowOff>152400</xdr:rowOff>
    </xdr:from>
    <xdr:ext cx="5715000" cy="353377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409575</xdr:colOff>
      <xdr:row>26</xdr:row>
      <xdr:rowOff>152400</xdr:rowOff>
    </xdr:from>
    <xdr:ext cx="5715000" cy="3533775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404801439" name="Chart11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26</xdr:row>
      <xdr:rowOff>152400</xdr:rowOff>
    </xdr:from>
    <xdr:ext cx="5715000" cy="353377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45</xdr:row>
      <xdr:rowOff>190500</xdr:rowOff>
    </xdr:from>
    <xdr:ext cx="5715000" cy="3533775"/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445077778" name="Chart14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26</xdr:row>
      <xdr:rowOff>152400</xdr:rowOff>
    </xdr:from>
    <xdr:ext cx="5715000" cy="3533775"/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45</xdr:row>
      <xdr:rowOff>190500</xdr:rowOff>
    </xdr:from>
    <xdr:ext cx="5715000" cy="3533775"/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304800</xdr:colOff>
      <xdr:row>1</xdr:row>
      <xdr:rowOff>9525</xdr:rowOff>
    </xdr:from>
    <xdr:ext cx="5715000" cy="3533775"/>
    <xdr:graphicFrame macro=""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90087371" name="Chart18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33</xdr:row>
      <xdr:rowOff>47625</xdr:rowOff>
    </xdr:from>
    <xdr:ext cx="5715000" cy="3533775"/>
    <xdr:graphicFrame macro=""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304800</xdr:colOff>
      <xdr:row>1</xdr:row>
      <xdr:rowOff>9525</xdr:rowOff>
    </xdr:from>
    <xdr:ext cx="5715000" cy="3533775"/>
    <xdr:graphicFrame macro=""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51</xdr:row>
      <xdr:rowOff>171450</xdr:rowOff>
    </xdr:from>
    <xdr:ext cx="5715000" cy="3533775"/>
    <xdr:graphicFrame macro=""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932468594" name="Chart2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28</xdr:row>
      <xdr:rowOff>114300</xdr:rowOff>
    </xdr:from>
    <xdr:ext cx="5715000" cy="3533775"/>
    <xdr:graphicFrame macro=""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304800</xdr:colOff>
      <xdr:row>1</xdr:row>
      <xdr:rowOff>9525</xdr:rowOff>
    </xdr:from>
    <xdr:ext cx="5715000" cy="3533775"/>
    <xdr:graphicFrame macro=""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47625</xdr:rowOff>
    </xdr:from>
    <xdr:ext cx="5715000" cy="3533775"/>
    <xdr:graphicFrame macro=""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">
        <v>6</v>
      </c>
      <c r="B3" s="6">
        <v>221</v>
      </c>
      <c r="C3" s="6">
        <v>47</v>
      </c>
      <c r="D3" s="6">
        <v>119</v>
      </c>
      <c r="E3" s="6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">
        <v>7</v>
      </c>
      <c r="B4" s="6">
        <v>161</v>
      </c>
      <c r="C4" s="6">
        <v>52</v>
      </c>
      <c r="D4" s="6">
        <v>91</v>
      </c>
      <c r="E4" s="6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8</v>
      </c>
      <c r="B5" s="6">
        <v>92</v>
      </c>
      <c r="C5" s="6">
        <v>17</v>
      </c>
      <c r="D5" s="6">
        <v>59</v>
      </c>
      <c r="E5" s="6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9</v>
      </c>
      <c r="B6" s="6">
        <v>43</v>
      </c>
      <c r="C6" s="6">
        <v>13</v>
      </c>
      <c r="D6" s="6">
        <v>22</v>
      </c>
      <c r="E6" s="6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10</v>
      </c>
      <c r="B7" s="6">
        <v>34</v>
      </c>
      <c r="C7" s="6">
        <v>3</v>
      </c>
      <c r="D7" s="6">
        <v>20</v>
      </c>
      <c r="E7" s="6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">
        <v>11</v>
      </c>
      <c r="B8" s="6">
        <v>10</v>
      </c>
      <c r="C8" s="6">
        <v>1</v>
      </c>
      <c r="D8" s="6">
        <v>5</v>
      </c>
      <c r="E8" s="6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">
        <v>12</v>
      </c>
      <c r="B9" s="6">
        <v>8</v>
      </c>
      <c r="C9" s="6">
        <v>1</v>
      </c>
      <c r="D9" s="6">
        <v>6</v>
      </c>
      <c r="E9" s="6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5" t="s">
        <v>13</v>
      </c>
      <c r="B10" s="6">
        <f t="shared" ref="B10:E10" si="0">SUM(B3:B9)</f>
        <v>569</v>
      </c>
      <c r="C10" s="6">
        <f t="shared" si="0"/>
        <v>134</v>
      </c>
      <c r="D10" s="6">
        <f t="shared" si="0"/>
        <v>322</v>
      </c>
      <c r="E10" s="6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" t="s">
        <v>14</v>
      </c>
      <c r="B11" s="3"/>
      <c r="C11" s="6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sqref="A1:E1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  <row r="27" spans="1:7" x14ac:dyDescent="0.2">
      <c r="A27" s="18" t="s">
        <v>181</v>
      </c>
      <c r="C27" s="24"/>
      <c r="D27" s="24"/>
      <c r="E27" s="24"/>
      <c r="F27" s="24"/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sparklines>
            <x14:sparkline>
              <xm:f>Sparklines!F17:F26</xm:f>
              <xm:sqref>F27</xm:sqref>
            </x14:sparkline>
          </x14:sparklines>
        </x14:sparklineGroup>
        <x14:sparklineGroup displayEmptyCellsAs="gap">
          <x14:colorSeries rgb="FF000000"/>
          <x14:sparklines>
            <x14:sparkline>
              <xm:f>Sparklines!E17:E26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Sparklines!D17:D26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Sparklines!C17:C26</xm:f>
              <xm:sqref>C27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sqref="A1:E1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  <row r="27" spans="1:7" x14ac:dyDescent="0.2">
      <c r="A27" s="18" t="s">
        <v>181</v>
      </c>
      <c r="C27" s="24"/>
      <c r="D27" s="24"/>
      <c r="E27" s="24"/>
      <c r="F27" s="24"/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FF0000"/>
          <x14:sparklines>
            <x14:sparkline>
              <xm:f>'Changing the color of your spar'!F17:F26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'Changing the color of your spar'!E17:E26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'Changing the color of your spar'!D17:D26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'Changing the color of your spar'!C17:C26</xm:f>
              <xm:sqref>C27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abSelected="1" topLeftCell="A31" workbookViewId="0">
      <selection activeCell="I26" sqref="I26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  <row r="27" spans="1:7" x14ac:dyDescent="0.2">
      <c r="A27" s="18" t="s">
        <v>181</v>
      </c>
      <c r="C27" s="24"/>
      <c r="D27" s="24"/>
      <c r="E27" s="24"/>
      <c r="F27" s="24"/>
      <c r="G27" s="24"/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'The column sparkline'!G17:G26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'The column sparkline'!F17:F26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'The column sparkline'!E17:E26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'The column sparkline'!D17:D26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'The column sparkline'!C17:C26</xm:f>
              <xm:sqref>C27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15</v>
      </c>
      <c r="B1" s="2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1" t="s">
        <v>23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1" t="s">
        <v>24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1" t="s">
        <v>25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1" t="s">
        <v>26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1" t="s">
        <v>27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1" t="s">
        <v>28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1" t="s">
        <v>29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1" t="s">
        <v>30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1" t="s">
        <v>31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1" t="s">
        <v>32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1" t="s">
        <v>33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1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1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1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1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1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1" t="s">
        <v>179</v>
      </c>
      <c r="B159" s="15">
        <v>0.03</v>
      </c>
      <c r="C159" s="15">
        <v>0.03</v>
      </c>
      <c r="D159" s="15">
        <v>0.03</v>
      </c>
      <c r="E159" s="15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15</v>
      </c>
      <c r="B1" s="2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6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6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6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6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6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6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6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6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6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6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6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6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6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6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6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6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6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6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6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6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6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6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6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6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6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6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6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6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6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6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6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6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6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6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6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6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6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6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6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6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16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6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6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6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6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6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6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6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6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6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6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6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6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6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17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17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17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17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17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17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17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17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17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7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17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17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6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6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6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17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17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17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17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17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17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7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7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7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7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17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6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6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6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6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17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7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17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17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17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17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17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6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6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6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6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6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6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6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6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6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6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6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6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6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6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6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6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6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6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6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6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6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6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6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6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6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6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6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6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6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6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6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6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6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6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6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6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6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6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6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6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6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6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6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6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6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6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6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6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6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6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6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6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6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6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6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6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6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6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6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6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6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6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6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6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6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6">
        <v>43251</v>
      </c>
      <c r="B159" s="15">
        <v>0.03</v>
      </c>
      <c r="C159" s="15">
        <v>0.03</v>
      </c>
      <c r="D159" s="15">
        <v>0.03</v>
      </c>
      <c r="E159" s="15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topLeftCell="A10" workbookViewId="0">
      <selection activeCell="A17" sqref="A17"/>
    </sheetView>
  </sheetViews>
  <sheetFormatPr defaultColWidth="12.5703125" defaultRowHeight="15.75" customHeight="1" x14ac:dyDescent="0.2"/>
  <cols>
    <col min="1" max="1" width="13.85546875" customWidth="1"/>
  </cols>
  <sheetData>
    <row r="1" spans="1:6" x14ac:dyDescent="0.2">
      <c r="A1" s="25" t="s">
        <v>0</v>
      </c>
      <c r="B1" s="26"/>
      <c r="C1" s="26"/>
      <c r="D1" s="26"/>
    </row>
    <row r="15" spans="1:6" x14ac:dyDescent="0.2">
      <c r="A15" s="18" t="s">
        <v>15</v>
      </c>
    </row>
    <row r="16" spans="1:6" x14ac:dyDescent="0.2">
      <c r="A16" s="10" t="s">
        <v>17</v>
      </c>
      <c r="B16" s="10" t="s">
        <v>18</v>
      </c>
      <c r="C16" s="10" t="s">
        <v>19</v>
      </c>
      <c r="D16" s="10" t="s">
        <v>20</v>
      </c>
      <c r="E16" s="10" t="s">
        <v>21</v>
      </c>
      <c r="F16" s="18" t="s">
        <v>22</v>
      </c>
    </row>
    <row r="17" spans="1:6" x14ac:dyDescent="0.2">
      <c r="A17" s="19">
        <v>42997</v>
      </c>
      <c r="B17" s="20">
        <f>VLOOKUP(A17,'ASX Data'!$A$2:$F$159, 2, FALSE)</f>
        <v>2.9000000000000001E-2</v>
      </c>
      <c r="C17" s="20">
        <f>VLOOKUP(A17,'ASX Data'!$A$2:$F$159, 3, FALSE)</f>
        <v>0.03</v>
      </c>
      <c r="D17" s="20">
        <f>VLOOKUP(A17,'ASX Data'!$A$2:$F$159, 4, FALSE)</f>
        <v>2.7E-2</v>
      </c>
      <c r="E17" s="20">
        <f>VLOOKUP(A17,'ASX Data'!$A$2:$F$159, 5, FALSE)</f>
        <v>0.03</v>
      </c>
      <c r="F17" s="21">
        <f>VLOOKUP(A17,'ASX Data'!$A$2:$F$159, 6, FALSE)</f>
        <v>134135</v>
      </c>
    </row>
    <row r="18" spans="1:6" x14ac:dyDescent="0.2">
      <c r="A18" s="19">
        <v>42998</v>
      </c>
      <c r="B18" s="20">
        <f>VLOOKUP(A18,'ASX Data'!$A$2:$F$159, 2, FALSE)</f>
        <v>3.5000000000000003E-2</v>
      </c>
      <c r="C18" s="20">
        <f>VLOOKUP(A18,'ASX Data'!$A$2:$F$159, 3, FALSE)</f>
        <v>3.5000000000000003E-2</v>
      </c>
      <c r="D18" s="20">
        <f>VLOOKUP(A18,'ASX Data'!$A$2:$F$159, 4, FALSE)</f>
        <v>3.5000000000000003E-2</v>
      </c>
      <c r="E18" s="20">
        <f>VLOOKUP(A18,'ASX Data'!$A$2:$F$159, 5, FALSE)</f>
        <v>3.5000000000000003E-2</v>
      </c>
      <c r="F18" s="21">
        <f>VLOOKUP(A18,'ASX Data'!$A$2:$F$159, 6, FALSE)</f>
        <v>2850</v>
      </c>
    </row>
    <row r="19" spans="1:6" x14ac:dyDescent="0.2">
      <c r="A19" s="19">
        <v>43003</v>
      </c>
      <c r="B19" s="20">
        <f>VLOOKUP(A19,'ASX Data'!$A$2:$F$159, 2, FALSE)</f>
        <v>3.6999999999999998E-2</v>
      </c>
      <c r="C19" s="20">
        <f>VLOOKUP(A19,'ASX Data'!$A$2:$F$159, 3, FALSE)</f>
        <v>3.6999999999999998E-2</v>
      </c>
      <c r="D19" s="20">
        <f>VLOOKUP(A19,'ASX Data'!$A$2:$F$159, 4, FALSE)</f>
        <v>3.5999999999999997E-2</v>
      </c>
      <c r="E19" s="20">
        <f>VLOOKUP(A19,'ASX Data'!$A$2:$F$159, 5, FALSE)</f>
        <v>3.5999999999999997E-2</v>
      </c>
      <c r="F19" s="21">
        <f>VLOOKUP(A19,'ASX Data'!$A$2:$F$159, 6, FALSE)</f>
        <v>90919</v>
      </c>
    </row>
    <row r="20" spans="1:6" x14ac:dyDescent="0.2">
      <c r="A20" s="19">
        <v>43005</v>
      </c>
      <c r="B20" s="20">
        <f>VLOOKUP(A20,'ASX Data'!$A$2:$F$159, 2, FALSE)</f>
        <v>3.5999999999999997E-2</v>
      </c>
      <c r="C20" s="20">
        <f>VLOOKUP(A20,'ASX Data'!$A$2:$F$159, 3, FALSE)</f>
        <v>3.5999999999999997E-2</v>
      </c>
      <c r="D20" s="20">
        <f>VLOOKUP(A20,'ASX Data'!$A$2:$F$159, 4, FALSE)</f>
        <v>3.5999999999999997E-2</v>
      </c>
      <c r="E20" s="20">
        <f>VLOOKUP(A20,'ASX Data'!$A$2:$F$159, 5, FALSE)</f>
        <v>3.5999999999999997E-2</v>
      </c>
      <c r="F20" s="21">
        <f>VLOOKUP(A20,'ASX Data'!$A$2:$F$159, 6, FALSE)</f>
        <v>3513</v>
      </c>
    </row>
    <row r="21" spans="1:6" x14ac:dyDescent="0.2">
      <c r="A21" s="19">
        <v>43007</v>
      </c>
      <c r="B21" s="20">
        <f>VLOOKUP(A21,'ASX Data'!$A$2:$F$159, 2, FALSE)</f>
        <v>3.6999999999999998E-2</v>
      </c>
      <c r="C21" s="20">
        <f>VLOOKUP(A21,'ASX Data'!$A$2:$F$159, 3, FALSE)</f>
        <v>3.7999999999999999E-2</v>
      </c>
      <c r="D21" s="20">
        <f>VLOOKUP(A21,'ASX Data'!$A$2:$F$159, 4, FALSE)</f>
        <v>3.5999999999999997E-2</v>
      </c>
      <c r="E21" s="20">
        <f>VLOOKUP(A21,'ASX Data'!$A$2:$F$159, 5, FALSE)</f>
        <v>3.5999999999999997E-2</v>
      </c>
      <c r="F21" s="21">
        <f>VLOOKUP(A21,'ASX Data'!$A$2:$F$159, 6, FALSE)</f>
        <v>140906</v>
      </c>
    </row>
    <row r="22" spans="1:6" x14ac:dyDescent="0.2">
      <c r="A22" s="19">
        <v>43012</v>
      </c>
      <c r="B22" s="20">
        <f>VLOOKUP(A22,'ASX Data'!$A$2:$F$159, 2, FALSE)</f>
        <v>4.4999999999999998E-2</v>
      </c>
      <c r="C22" s="20">
        <f>VLOOKUP(A22,'ASX Data'!$A$2:$F$159, 3, FALSE)</f>
        <v>0.05</v>
      </c>
      <c r="D22" s="20">
        <f>VLOOKUP(A22,'ASX Data'!$A$2:$F$159, 4, FALSE)</f>
        <v>4.4999999999999998E-2</v>
      </c>
      <c r="E22" s="20">
        <f>VLOOKUP(A22,'ASX Data'!$A$2:$F$159, 5, FALSE)</f>
        <v>0.05</v>
      </c>
      <c r="F22" s="21">
        <f>VLOOKUP(A22,'ASX Data'!$A$2:$F$159, 6, FALSE)</f>
        <v>57968</v>
      </c>
    </row>
    <row r="23" spans="1:6" x14ac:dyDescent="0.2">
      <c r="A23" s="19">
        <v>43013</v>
      </c>
      <c r="B23" s="20">
        <f>VLOOKUP(A23,'ASX Data'!$A$2:$F$159, 2, FALSE)</f>
        <v>5.0999999999999997E-2</v>
      </c>
      <c r="C23" s="20">
        <f>VLOOKUP(A23,'ASX Data'!$A$2:$F$159, 3, FALSE)</f>
        <v>5.0999999999999997E-2</v>
      </c>
      <c r="D23" s="20">
        <f>VLOOKUP(A23,'ASX Data'!$A$2:$F$159, 4, FALSE)</f>
        <v>5.0999999999999997E-2</v>
      </c>
      <c r="E23" s="20">
        <f>VLOOKUP(A23,'ASX Data'!$A$2:$F$159, 5, FALSE)</f>
        <v>5.0999999999999997E-2</v>
      </c>
      <c r="F23" s="21">
        <f>VLOOKUP(A23,'ASX Data'!$A$2:$F$159, 6, FALSE)</f>
        <v>10740</v>
      </c>
    </row>
    <row r="24" spans="1:6" x14ac:dyDescent="0.2">
      <c r="A24" s="19">
        <v>43014</v>
      </c>
      <c r="B24" s="20">
        <f>VLOOKUP(A24,'ASX Data'!$A$2:$F$159, 2, FALSE)</f>
        <v>5.1999999999999998E-2</v>
      </c>
      <c r="C24" s="20">
        <f>VLOOKUP(A24,'ASX Data'!$A$2:$F$159, 3, FALSE)</f>
        <v>5.1999999999999998E-2</v>
      </c>
      <c r="D24" s="20">
        <f>VLOOKUP(A24,'ASX Data'!$A$2:$F$159, 4, FALSE)</f>
        <v>5.1999999999999998E-2</v>
      </c>
      <c r="E24" s="20">
        <f>VLOOKUP(A24,'ASX Data'!$A$2:$F$159, 5, FALSE)</f>
        <v>5.1999999999999998E-2</v>
      </c>
      <c r="F24" s="21">
        <f>VLOOKUP(A24,'ASX Data'!$A$2:$F$159, 6, FALSE)</f>
        <v>2223</v>
      </c>
    </row>
    <row r="25" spans="1:6" x14ac:dyDescent="0.2">
      <c r="A25" s="19">
        <v>43017</v>
      </c>
      <c r="B25" s="20">
        <f>VLOOKUP(A25,'ASX Data'!$A$2:$F$159, 2, FALSE)</f>
        <v>5.5E-2</v>
      </c>
      <c r="C25" s="20">
        <f>VLOOKUP(A25,'ASX Data'!$A$2:$F$159, 3, FALSE)</f>
        <v>0.06</v>
      </c>
      <c r="D25" s="20">
        <f>VLOOKUP(A25,'ASX Data'!$A$2:$F$159, 4, FALSE)</f>
        <v>5.5E-2</v>
      </c>
      <c r="E25" s="20">
        <f>VLOOKUP(A25,'ASX Data'!$A$2:$F$159, 5, FALSE)</f>
        <v>0.06</v>
      </c>
      <c r="F25" s="21">
        <f>VLOOKUP(A25,'ASX Data'!$A$2:$F$159, 6, FALSE)</f>
        <v>55000</v>
      </c>
    </row>
    <row r="26" spans="1:6" x14ac:dyDescent="0.2">
      <c r="A26" s="22">
        <v>43018</v>
      </c>
      <c r="B26" s="20">
        <f>VLOOKUP(A26,'ASX Data'!$A$2:$F$159, 2, FALSE)</f>
        <v>6.0999999999999999E-2</v>
      </c>
      <c r="C26" s="20">
        <f>VLOOKUP(A26,'ASX Data'!$A$2:$F$159, 3, FALSE)</f>
        <v>7.9000000000000001E-2</v>
      </c>
      <c r="D26" s="20">
        <f>VLOOKUP(A26,'ASX Data'!$A$2:$F$159, 4, FALSE)</f>
        <v>6.0999999999999999E-2</v>
      </c>
      <c r="E26" s="20">
        <f>VLOOKUP(A26,'ASX Data'!$A$2:$F$159, 5, FALSE)</f>
        <v>7.9000000000000001E-2</v>
      </c>
      <c r="F26" s="21">
        <f>VLOOKUP(A26,'ASX Data'!$A$2:$F$159, 6, FALSE)</f>
        <v>88400</v>
      </c>
    </row>
  </sheetData>
  <mergeCells count="1">
    <mergeCell ref="A1:D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workbookViewId="0">
      <selection sqref="A1:D1"/>
    </sheetView>
  </sheetViews>
  <sheetFormatPr defaultColWidth="12.5703125" defaultRowHeight="15.75" customHeight="1" x14ac:dyDescent="0.2"/>
  <cols>
    <col min="1" max="1" width="13.85546875" customWidth="1"/>
  </cols>
  <sheetData>
    <row r="1" spans="1:6" x14ac:dyDescent="0.2">
      <c r="A1" s="25" t="s">
        <v>0</v>
      </c>
      <c r="B1" s="26"/>
      <c r="C1" s="26"/>
      <c r="D1" s="26"/>
    </row>
    <row r="15" spans="1:6" x14ac:dyDescent="0.2">
      <c r="A15" s="18" t="s">
        <v>15</v>
      </c>
    </row>
    <row r="16" spans="1:6" x14ac:dyDescent="0.2">
      <c r="A16" s="10" t="s">
        <v>17</v>
      </c>
      <c r="B16" s="10" t="s">
        <v>18</v>
      </c>
      <c r="C16" s="10" t="s">
        <v>19</v>
      </c>
      <c r="D16" s="10" t="s">
        <v>20</v>
      </c>
      <c r="E16" s="10" t="s">
        <v>21</v>
      </c>
      <c r="F16" s="18" t="s">
        <v>22</v>
      </c>
    </row>
    <row r="17" spans="1:6" x14ac:dyDescent="0.2">
      <c r="A17" s="19">
        <v>42997</v>
      </c>
      <c r="B17" s="20">
        <f>VLOOKUP(A17,'ASX Data'!$A$2:$F$159, 2, FALSE)</f>
        <v>2.9000000000000001E-2</v>
      </c>
      <c r="C17" s="20">
        <f>VLOOKUP(A17,'ASX Data'!$A$2:$F$159, 3, FALSE)</f>
        <v>0.03</v>
      </c>
      <c r="D17" s="20">
        <f>VLOOKUP(A17,'ASX Data'!$A$2:$F$159, 4, FALSE)</f>
        <v>2.7E-2</v>
      </c>
      <c r="E17" s="20">
        <f>VLOOKUP(A17,'ASX Data'!$A$2:$F$159, 5, FALSE)</f>
        <v>0.03</v>
      </c>
      <c r="F17" s="21">
        <f>VLOOKUP(A17,'ASX Data'!$A$2:$F$159, 6, FALSE)</f>
        <v>134135</v>
      </c>
    </row>
    <row r="18" spans="1:6" x14ac:dyDescent="0.2">
      <c r="A18" s="19">
        <v>42998</v>
      </c>
      <c r="B18" s="20">
        <f>VLOOKUP(A18,'ASX Data'!$A$2:$F$159, 2, FALSE)</f>
        <v>3.5000000000000003E-2</v>
      </c>
      <c r="C18" s="20">
        <f>VLOOKUP(A18,'ASX Data'!$A$2:$F$159, 3, FALSE)</f>
        <v>3.5000000000000003E-2</v>
      </c>
      <c r="D18" s="20">
        <f>VLOOKUP(A18,'ASX Data'!$A$2:$F$159, 4, FALSE)</f>
        <v>3.5000000000000003E-2</v>
      </c>
      <c r="E18" s="20">
        <f>VLOOKUP(A18,'ASX Data'!$A$2:$F$159, 5, FALSE)</f>
        <v>3.5000000000000003E-2</v>
      </c>
      <c r="F18" s="21">
        <f>VLOOKUP(A18,'ASX Data'!$A$2:$F$159, 6, FALSE)</f>
        <v>2850</v>
      </c>
    </row>
    <row r="19" spans="1:6" x14ac:dyDescent="0.2">
      <c r="A19" s="19">
        <v>43003</v>
      </c>
      <c r="B19" s="20">
        <f>VLOOKUP(A19,'ASX Data'!$A$2:$F$159, 2, FALSE)</f>
        <v>3.6999999999999998E-2</v>
      </c>
      <c r="C19" s="20">
        <f>VLOOKUP(A19,'ASX Data'!$A$2:$F$159, 3, FALSE)</f>
        <v>3.6999999999999998E-2</v>
      </c>
      <c r="D19" s="20">
        <f>VLOOKUP(A19,'ASX Data'!$A$2:$F$159, 4, FALSE)</f>
        <v>3.5999999999999997E-2</v>
      </c>
      <c r="E19" s="20">
        <f>VLOOKUP(A19,'ASX Data'!$A$2:$F$159, 5, FALSE)</f>
        <v>3.5999999999999997E-2</v>
      </c>
      <c r="F19" s="21">
        <f>VLOOKUP(A19,'ASX Data'!$A$2:$F$159, 6, FALSE)</f>
        <v>90919</v>
      </c>
    </row>
    <row r="20" spans="1:6" x14ac:dyDescent="0.2">
      <c r="A20" s="19">
        <v>43005</v>
      </c>
      <c r="B20" s="20">
        <f>VLOOKUP(A20,'ASX Data'!$A$2:$F$159, 2, FALSE)</f>
        <v>3.5999999999999997E-2</v>
      </c>
      <c r="C20" s="20">
        <f>VLOOKUP(A20,'ASX Data'!$A$2:$F$159, 3, FALSE)</f>
        <v>3.5999999999999997E-2</v>
      </c>
      <c r="D20" s="20">
        <f>VLOOKUP(A20,'ASX Data'!$A$2:$F$159, 4, FALSE)</f>
        <v>3.5999999999999997E-2</v>
      </c>
      <c r="E20" s="20">
        <f>VLOOKUP(A20,'ASX Data'!$A$2:$F$159, 5, FALSE)</f>
        <v>3.5999999999999997E-2</v>
      </c>
      <c r="F20" s="21">
        <f>VLOOKUP(A20,'ASX Data'!$A$2:$F$159, 6, FALSE)</f>
        <v>3513</v>
      </c>
    </row>
    <row r="21" spans="1:6" x14ac:dyDescent="0.2">
      <c r="A21" s="19">
        <v>43007</v>
      </c>
      <c r="B21" s="20">
        <f>VLOOKUP(A21,'ASX Data'!$A$2:$F$159, 2, FALSE)</f>
        <v>3.6999999999999998E-2</v>
      </c>
      <c r="C21" s="20">
        <f>VLOOKUP(A21,'ASX Data'!$A$2:$F$159, 3, FALSE)</f>
        <v>3.7999999999999999E-2</v>
      </c>
      <c r="D21" s="20">
        <f>VLOOKUP(A21,'ASX Data'!$A$2:$F$159, 4, FALSE)</f>
        <v>3.5999999999999997E-2</v>
      </c>
      <c r="E21" s="20">
        <f>VLOOKUP(A21,'ASX Data'!$A$2:$F$159, 5, FALSE)</f>
        <v>3.5999999999999997E-2</v>
      </c>
      <c r="F21" s="21">
        <f>VLOOKUP(A21,'ASX Data'!$A$2:$F$159, 6, FALSE)</f>
        <v>140906</v>
      </c>
    </row>
    <row r="22" spans="1:6" x14ac:dyDescent="0.2">
      <c r="A22" s="19">
        <v>43012</v>
      </c>
      <c r="B22" s="20">
        <f>VLOOKUP(A22,'ASX Data'!$A$2:$F$159, 2, FALSE)</f>
        <v>4.4999999999999998E-2</v>
      </c>
      <c r="C22" s="20">
        <f>VLOOKUP(A22,'ASX Data'!$A$2:$F$159, 3, FALSE)</f>
        <v>0.05</v>
      </c>
      <c r="D22" s="20">
        <f>VLOOKUP(A22,'ASX Data'!$A$2:$F$159, 4, FALSE)</f>
        <v>4.4999999999999998E-2</v>
      </c>
      <c r="E22" s="20">
        <f>VLOOKUP(A22,'ASX Data'!$A$2:$F$159, 5, FALSE)</f>
        <v>0.05</v>
      </c>
      <c r="F22" s="21">
        <f>VLOOKUP(A22,'ASX Data'!$A$2:$F$159, 6, FALSE)</f>
        <v>57968</v>
      </c>
    </row>
    <row r="23" spans="1:6" x14ac:dyDescent="0.2">
      <c r="A23" s="19">
        <v>43013</v>
      </c>
      <c r="B23" s="20">
        <f>VLOOKUP(A23,'ASX Data'!$A$2:$F$159, 2, FALSE)</f>
        <v>5.0999999999999997E-2</v>
      </c>
      <c r="C23" s="20">
        <f>VLOOKUP(A23,'ASX Data'!$A$2:$F$159, 3, FALSE)</f>
        <v>5.0999999999999997E-2</v>
      </c>
      <c r="D23" s="20">
        <f>VLOOKUP(A23,'ASX Data'!$A$2:$F$159, 4, FALSE)</f>
        <v>5.0999999999999997E-2</v>
      </c>
      <c r="E23" s="20">
        <f>VLOOKUP(A23,'ASX Data'!$A$2:$F$159, 5, FALSE)</f>
        <v>5.0999999999999997E-2</v>
      </c>
      <c r="F23" s="21">
        <f>VLOOKUP(A23,'ASX Data'!$A$2:$F$159, 6, FALSE)</f>
        <v>10740</v>
      </c>
    </row>
    <row r="24" spans="1:6" x14ac:dyDescent="0.2">
      <c r="A24" s="19">
        <v>43014</v>
      </c>
      <c r="B24" s="20">
        <f>VLOOKUP(A24,'ASX Data'!$A$2:$F$159, 2, FALSE)</f>
        <v>5.1999999999999998E-2</v>
      </c>
      <c r="C24" s="20">
        <f>VLOOKUP(A24,'ASX Data'!$A$2:$F$159, 3, FALSE)</f>
        <v>5.1999999999999998E-2</v>
      </c>
      <c r="D24" s="20">
        <f>VLOOKUP(A24,'ASX Data'!$A$2:$F$159, 4, FALSE)</f>
        <v>5.1999999999999998E-2</v>
      </c>
      <c r="E24" s="20">
        <f>VLOOKUP(A24,'ASX Data'!$A$2:$F$159, 5, FALSE)</f>
        <v>5.1999999999999998E-2</v>
      </c>
      <c r="F24" s="21">
        <f>VLOOKUP(A24,'ASX Data'!$A$2:$F$159, 6, FALSE)</f>
        <v>2223</v>
      </c>
    </row>
    <row r="25" spans="1:6" x14ac:dyDescent="0.2">
      <c r="A25" s="19">
        <v>43017</v>
      </c>
      <c r="B25" s="20">
        <f>VLOOKUP(A25,'ASX Data'!$A$2:$F$159, 2, FALSE)</f>
        <v>5.5E-2</v>
      </c>
      <c r="C25" s="20">
        <f>VLOOKUP(A25,'ASX Data'!$A$2:$F$159, 3, FALSE)</f>
        <v>0.06</v>
      </c>
      <c r="D25" s="20">
        <f>VLOOKUP(A25,'ASX Data'!$A$2:$F$159, 4, FALSE)</f>
        <v>5.5E-2</v>
      </c>
      <c r="E25" s="20">
        <f>VLOOKUP(A25,'ASX Data'!$A$2:$F$159, 5, FALSE)</f>
        <v>0.06</v>
      </c>
      <c r="F25" s="21">
        <f>VLOOKUP(A25,'ASX Data'!$A$2:$F$159, 6, FALSE)</f>
        <v>55000</v>
      </c>
    </row>
    <row r="26" spans="1:6" x14ac:dyDescent="0.2">
      <c r="A26" s="22">
        <v>43018</v>
      </c>
      <c r="B26" s="20">
        <f>VLOOKUP(A26,'ASX Data'!$A$2:$F$159, 2, FALSE)</f>
        <v>6.0999999999999999E-2</v>
      </c>
      <c r="C26" s="20">
        <f>VLOOKUP(A26,'ASX Data'!$A$2:$F$159, 3, FALSE)</f>
        <v>7.9000000000000001E-2</v>
      </c>
      <c r="D26" s="20">
        <f>VLOOKUP(A26,'ASX Data'!$A$2:$F$159, 4, FALSE)</f>
        <v>6.0999999999999999E-2</v>
      </c>
      <c r="E26" s="20">
        <f>VLOOKUP(A26,'ASX Data'!$A$2:$F$159, 5, FALSE)</f>
        <v>7.9000000000000001E-2</v>
      </c>
      <c r="F26" s="21">
        <f>VLOOKUP(A26,'ASX Data'!$A$2:$F$159, 6, FALSE)</f>
        <v>88400</v>
      </c>
    </row>
  </sheetData>
  <mergeCells count="1">
    <mergeCell ref="A1:D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workbookViewId="0">
      <selection sqref="A1:D1"/>
    </sheetView>
  </sheetViews>
  <sheetFormatPr defaultColWidth="12.5703125" defaultRowHeight="15.75" customHeight="1" x14ac:dyDescent="0.2"/>
  <cols>
    <col min="1" max="1" width="13.85546875" customWidth="1"/>
  </cols>
  <sheetData>
    <row r="1" spans="1:6" x14ac:dyDescent="0.2">
      <c r="A1" s="25" t="s">
        <v>0</v>
      </c>
      <c r="B1" s="26"/>
      <c r="C1" s="26"/>
      <c r="D1" s="26"/>
    </row>
    <row r="15" spans="1:6" x14ac:dyDescent="0.2">
      <c r="A15" s="18" t="s">
        <v>15</v>
      </c>
    </row>
    <row r="16" spans="1:6" x14ac:dyDescent="0.2">
      <c r="A16" s="10" t="s">
        <v>17</v>
      </c>
      <c r="B16" s="10" t="s">
        <v>18</v>
      </c>
      <c r="C16" s="10" t="s">
        <v>19</v>
      </c>
      <c r="D16" s="10" t="s">
        <v>20</v>
      </c>
      <c r="E16" s="10" t="s">
        <v>21</v>
      </c>
      <c r="F16" s="18" t="s">
        <v>22</v>
      </c>
    </row>
    <row r="17" spans="1:6" x14ac:dyDescent="0.2">
      <c r="A17" s="19">
        <v>42997</v>
      </c>
      <c r="B17" s="20">
        <f>VLOOKUP(A17,'ASX Data'!$A$2:$F$159, 2, FALSE)</f>
        <v>2.9000000000000001E-2</v>
      </c>
      <c r="C17" s="20">
        <f>VLOOKUP(A17,'ASX Data'!$A$2:$F$159, 3, FALSE)</f>
        <v>0.03</v>
      </c>
      <c r="D17" s="20">
        <f>VLOOKUP(A17,'ASX Data'!$A$2:$F$159, 4, FALSE)</f>
        <v>2.7E-2</v>
      </c>
      <c r="E17" s="20">
        <f>VLOOKUP(A17,'ASX Data'!$A$2:$F$159, 5, FALSE)</f>
        <v>0.03</v>
      </c>
      <c r="F17" s="21">
        <f>VLOOKUP(A17,'ASX Data'!$A$2:$F$159, 6, FALSE)</f>
        <v>134135</v>
      </c>
    </row>
    <row r="18" spans="1:6" x14ac:dyDescent="0.2">
      <c r="A18" s="19">
        <v>42998</v>
      </c>
      <c r="B18" s="20">
        <f>VLOOKUP(A18,'ASX Data'!$A$2:$F$159, 2, FALSE)</f>
        <v>3.5000000000000003E-2</v>
      </c>
      <c r="C18" s="20">
        <f>VLOOKUP(A18,'ASX Data'!$A$2:$F$159, 3, FALSE)</f>
        <v>3.5000000000000003E-2</v>
      </c>
      <c r="D18" s="20">
        <f>VLOOKUP(A18,'ASX Data'!$A$2:$F$159, 4, FALSE)</f>
        <v>3.5000000000000003E-2</v>
      </c>
      <c r="E18" s="20">
        <f>VLOOKUP(A18,'ASX Data'!$A$2:$F$159, 5, FALSE)</f>
        <v>3.5000000000000003E-2</v>
      </c>
      <c r="F18" s="21">
        <f>VLOOKUP(A18,'ASX Data'!$A$2:$F$159, 6, FALSE)</f>
        <v>2850</v>
      </c>
    </row>
    <row r="19" spans="1:6" x14ac:dyDescent="0.2">
      <c r="A19" s="19">
        <v>43003</v>
      </c>
      <c r="B19" s="20">
        <f>VLOOKUP(A19,'ASX Data'!$A$2:$F$159, 2, FALSE)</f>
        <v>3.6999999999999998E-2</v>
      </c>
      <c r="C19" s="20">
        <f>VLOOKUP(A19,'ASX Data'!$A$2:$F$159, 3, FALSE)</f>
        <v>3.6999999999999998E-2</v>
      </c>
      <c r="D19" s="20">
        <f>VLOOKUP(A19,'ASX Data'!$A$2:$F$159, 4, FALSE)</f>
        <v>3.5999999999999997E-2</v>
      </c>
      <c r="E19" s="20">
        <f>VLOOKUP(A19,'ASX Data'!$A$2:$F$159, 5, FALSE)</f>
        <v>3.5999999999999997E-2</v>
      </c>
      <c r="F19" s="21">
        <f>VLOOKUP(A19,'ASX Data'!$A$2:$F$159, 6, FALSE)</f>
        <v>90919</v>
      </c>
    </row>
    <row r="20" spans="1:6" x14ac:dyDescent="0.2">
      <c r="A20" s="19">
        <v>43005</v>
      </c>
      <c r="B20" s="20">
        <f>VLOOKUP(A20,'ASX Data'!$A$2:$F$159, 2, FALSE)</f>
        <v>3.5999999999999997E-2</v>
      </c>
      <c r="C20" s="20">
        <f>VLOOKUP(A20,'ASX Data'!$A$2:$F$159, 3, FALSE)</f>
        <v>3.5999999999999997E-2</v>
      </c>
      <c r="D20" s="20">
        <f>VLOOKUP(A20,'ASX Data'!$A$2:$F$159, 4, FALSE)</f>
        <v>3.5999999999999997E-2</v>
      </c>
      <c r="E20" s="20">
        <f>VLOOKUP(A20,'ASX Data'!$A$2:$F$159, 5, FALSE)</f>
        <v>3.5999999999999997E-2</v>
      </c>
      <c r="F20" s="21">
        <f>VLOOKUP(A20,'ASX Data'!$A$2:$F$159, 6, FALSE)</f>
        <v>3513</v>
      </c>
    </row>
    <row r="21" spans="1:6" x14ac:dyDescent="0.2">
      <c r="A21" s="19">
        <v>43007</v>
      </c>
      <c r="B21" s="20">
        <f>VLOOKUP(A21,'ASX Data'!$A$2:$F$159, 2, FALSE)</f>
        <v>3.6999999999999998E-2</v>
      </c>
      <c r="C21" s="20">
        <f>VLOOKUP(A21,'ASX Data'!$A$2:$F$159, 3, FALSE)</f>
        <v>3.7999999999999999E-2</v>
      </c>
      <c r="D21" s="20">
        <f>VLOOKUP(A21,'ASX Data'!$A$2:$F$159, 4, FALSE)</f>
        <v>3.5999999999999997E-2</v>
      </c>
      <c r="E21" s="20">
        <f>VLOOKUP(A21,'ASX Data'!$A$2:$F$159, 5, FALSE)</f>
        <v>3.5999999999999997E-2</v>
      </c>
      <c r="F21" s="21">
        <f>VLOOKUP(A21,'ASX Data'!$A$2:$F$159, 6, FALSE)</f>
        <v>140906</v>
      </c>
    </row>
    <row r="22" spans="1:6" x14ac:dyDescent="0.2">
      <c r="A22" s="19">
        <v>43012</v>
      </c>
      <c r="B22" s="20">
        <f>VLOOKUP(A22,'ASX Data'!$A$2:$F$159, 2, FALSE)</f>
        <v>4.4999999999999998E-2</v>
      </c>
      <c r="C22" s="20">
        <f>VLOOKUP(A22,'ASX Data'!$A$2:$F$159, 3, FALSE)</f>
        <v>0.05</v>
      </c>
      <c r="D22" s="20">
        <f>VLOOKUP(A22,'ASX Data'!$A$2:$F$159, 4, FALSE)</f>
        <v>4.4999999999999998E-2</v>
      </c>
      <c r="E22" s="20">
        <f>VLOOKUP(A22,'ASX Data'!$A$2:$F$159, 5, FALSE)</f>
        <v>0.05</v>
      </c>
      <c r="F22" s="21">
        <f>VLOOKUP(A22,'ASX Data'!$A$2:$F$159, 6, FALSE)</f>
        <v>57968</v>
      </c>
    </row>
    <row r="23" spans="1:6" x14ac:dyDescent="0.2">
      <c r="A23" s="19">
        <v>43013</v>
      </c>
      <c r="B23" s="20">
        <f>VLOOKUP(A23,'ASX Data'!$A$2:$F$159, 2, FALSE)</f>
        <v>5.0999999999999997E-2</v>
      </c>
      <c r="C23" s="20">
        <f>VLOOKUP(A23,'ASX Data'!$A$2:$F$159, 3, FALSE)</f>
        <v>5.0999999999999997E-2</v>
      </c>
      <c r="D23" s="20">
        <f>VLOOKUP(A23,'ASX Data'!$A$2:$F$159, 4, FALSE)</f>
        <v>5.0999999999999997E-2</v>
      </c>
      <c r="E23" s="20">
        <f>VLOOKUP(A23,'ASX Data'!$A$2:$F$159, 5, FALSE)</f>
        <v>5.0999999999999997E-2</v>
      </c>
      <c r="F23" s="21">
        <f>VLOOKUP(A23,'ASX Data'!$A$2:$F$159, 6, FALSE)</f>
        <v>10740</v>
      </c>
    </row>
    <row r="24" spans="1:6" x14ac:dyDescent="0.2">
      <c r="A24" s="19">
        <v>43014</v>
      </c>
      <c r="B24" s="20">
        <f>VLOOKUP(A24,'ASX Data'!$A$2:$F$159, 2, FALSE)</f>
        <v>5.1999999999999998E-2</v>
      </c>
      <c r="C24" s="20">
        <f>VLOOKUP(A24,'ASX Data'!$A$2:$F$159, 3, FALSE)</f>
        <v>5.1999999999999998E-2</v>
      </c>
      <c r="D24" s="20">
        <f>VLOOKUP(A24,'ASX Data'!$A$2:$F$159, 4, FALSE)</f>
        <v>5.1999999999999998E-2</v>
      </c>
      <c r="E24" s="20">
        <f>VLOOKUP(A24,'ASX Data'!$A$2:$F$159, 5, FALSE)</f>
        <v>5.1999999999999998E-2</v>
      </c>
      <c r="F24" s="21">
        <f>VLOOKUP(A24,'ASX Data'!$A$2:$F$159, 6, FALSE)</f>
        <v>2223</v>
      </c>
    </row>
    <row r="25" spans="1:6" x14ac:dyDescent="0.2">
      <c r="A25" s="19">
        <v>43017</v>
      </c>
      <c r="B25" s="20">
        <f>VLOOKUP(A25,'ASX Data'!$A$2:$F$159, 2, FALSE)</f>
        <v>5.5E-2</v>
      </c>
      <c r="C25" s="20">
        <f>VLOOKUP(A25,'ASX Data'!$A$2:$F$159, 3, FALSE)</f>
        <v>0.06</v>
      </c>
      <c r="D25" s="20">
        <f>VLOOKUP(A25,'ASX Data'!$A$2:$F$159, 4, FALSE)</f>
        <v>5.5E-2</v>
      </c>
      <c r="E25" s="20">
        <f>VLOOKUP(A25,'ASX Data'!$A$2:$F$159, 5, FALSE)</f>
        <v>0.06</v>
      </c>
      <c r="F25" s="21">
        <f>VLOOKUP(A25,'ASX Data'!$A$2:$F$159, 6, FALSE)</f>
        <v>55000</v>
      </c>
    </row>
    <row r="26" spans="1:6" x14ac:dyDescent="0.2">
      <c r="A26" s="22">
        <v>43018</v>
      </c>
      <c r="B26" s="20">
        <f>VLOOKUP(A26,'ASX Data'!$A$2:$F$159, 2, FALSE)</f>
        <v>6.0999999999999999E-2</v>
      </c>
      <c r="C26" s="20">
        <f>VLOOKUP(A26,'ASX Data'!$A$2:$F$159, 3, FALSE)</f>
        <v>7.9000000000000001E-2</v>
      </c>
      <c r="D26" s="20">
        <f>VLOOKUP(A26,'ASX Data'!$A$2:$F$159, 4, FALSE)</f>
        <v>6.0999999999999999E-2</v>
      </c>
      <c r="E26" s="20">
        <f>VLOOKUP(A26,'ASX Data'!$A$2:$F$159, 5, FALSE)</f>
        <v>7.9000000000000001E-2</v>
      </c>
      <c r="F26" s="21">
        <f>VLOOKUP(A26,'ASX Data'!$A$2:$F$159, 6, FALSE)</f>
        <v>88400</v>
      </c>
    </row>
  </sheetData>
  <mergeCells count="1">
    <mergeCell ref="A1:D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"/>
  <sheetViews>
    <sheetView workbookViewId="0">
      <selection sqref="A1:E1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"/>
  <sheetViews>
    <sheetView topLeftCell="A13" workbookViewId="0">
      <selection activeCell="H19" sqref="H19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"/>
  <sheetViews>
    <sheetView workbookViewId="0">
      <selection sqref="A1:E1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5" t="s">
        <v>0</v>
      </c>
      <c r="B1" s="26"/>
      <c r="C1" s="26"/>
      <c r="D1" s="26"/>
      <c r="E1" s="26"/>
    </row>
    <row r="15" spans="1:7" x14ac:dyDescent="0.2">
      <c r="A15" s="18" t="s">
        <v>15</v>
      </c>
    </row>
    <row r="16" spans="1:7" x14ac:dyDescent="0.2">
      <c r="A16" s="10" t="s">
        <v>17</v>
      </c>
      <c r="B16" s="23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19">
        <v>42997</v>
      </c>
      <c r="B17" s="24" t="str">
        <f t="shared" ref="B17:B26" si="0">TEXT(A17, "mm-dd-yy")</f>
        <v>09-19-17</v>
      </c>
      <c r="C17" s="20">
        <f>VLOOKUP(A17,'ASX Data'!$A$2:$F$159, 2, FALSE)</f>
        <v>2.9000000000000001E-2</v>
      </c>
      <c r="D17" s="20">
        <f>VLOOKUP(A17,'ASX Data'!$A$2:$F$159, 3, FALSE)</f>
        <v>0.03</v>
      </c>
      <c r="E17" s="20">
        <f>VLOOKUP(A17,'ASX Data'!$A$2:$F$159, 4, FALSE)</f>
        <v>2.7E-2</v>
      </c>
      <c r="F17" s="20">
        <f>VLOOKUP(A17,'ASX Data'!$A$2:$F$159, 5, FALSE)</f>
        <v>0.03</v>
      </c>
      <c r="G17" s="21">
        <f>VLOOKUP(A17,'ASX Data'!$A$2:$F$159, 6, FALSE)</f>
        <v>134135</v>
      </c>
    </row>
    <row r="18" spans="1:7" x14ac:dyDescent="0.2">
      <c r="A18" s="19">
        <v>42998</v>
      </c>
      <c r="B18" s="24" t="str">
        <f t="shared" si="0"/>
        <v>09-20-17</v>
      </c>
      <c r="C18" s="20">
        <f>VLOOKUP(A18,'ASX Data'!$A$2:$F$159, 2, FALSE)</f>
        <v>3.5000000000000003E-2</v>
      </c>
      <c r="D18" s="20">
        <f>VLOOKUP(A18,'ASX Data'!$A$2:$F$159, 3, FALSE)</f>
        <v>3.5000000000000003E-2</v>
      </c>
      <c r="E18" s="20">
        <f>VLOOKUP(A18,'ASX Data'!$A$2:$F$159, 4, FALSE)</f>
        <v>3.5000000000000003E-2</v>
      </c>
      <c r="F18" s="20">
        <f>VLOOKUP(A18,'ASX Data'!$A$2:$F$159, 5, FALSE)</f>
        <v>3.5000000000000003E-2</v>
      </c>
      <c r="G18" s="21">
        <f>VLOOKUP(A18,'ASX Data'!$A$2:$F$159, 6, FALSE)</f>
        <v>2850</v>
      </c>
    </row>
    <row r="19" spans="1:7" x14ac:dyDescent="0.2">
      <c r="A19" s="19">
        <v>43003</v>
      </c>
      <c r="B19" s="24" t="str">
        <f t="shared" si="0"/>
        <v>09-25-17</v>
      </c>
      <c r="C19" s="20">
        <f>VLOOKUP(A19,'ASX Data'!$A$2:$F$159, 2, FALSE)</f>
        <v>3.6999999999999998E-2</v>
      </c>
      <c r="D19" s="20">
        <f>VLOOKUP(A19,'ASX Data'!$A$2:$F$159, 3, FALSE)</f>
        <v>3.6999999999999998E-2</v>
      </c>
      <c r="E19" s="20">
        <f>VLOOKUP(A19,'ASX Data'!$A$2:$F$159, 4, FALSE)</f>
        <v>3.5999999999999997E-2</v>
      </c>
      <c r="F19" s="20">
        <f>VLOOKUP(A19,'ASX Data'!$A$2:$F$159, 5, FALSE)</f>
        <v>3.5999999999999997E-2</v>
      </c>
      <c r="G19" s="21">
        <f>VLOOKUP(A19,'ASX Data'!$A$2:$F$159, 6, FALSE)</f>
        <v>90919</v>
      </c>
    </row>
    <row r="20" spans="1:7" x14ac:dyDescent="0.2">
      <c r="A20" s="19">
        <v>43005</v>
      </c>
      <c r="B20" s="24" t="str">
        <f t="shared" si="0"/>
        <v>09-27-17</v>
      </c>
      <c r="C20" s="20">
        <f>VLOOKUP(A20,'ASX Data'!$A$2:$F$159, 2, FALSE)</f>
        <v>3.5999999999999997E-2</v>
      </c>
      <c r="D20" s="20">
        <f>VLOOKUP(A20,'ASX Data'!$A$2:$F$159, 3, FALSE)</f>
        <v>3.5999999999999997E-2</v>
      </c>
      <c r="E20" s="20">
        <f>VLOOKUP(A20,'ASX Data'!$A$2:$F$159, 4, FALSE)</f>
        <v>3.5999999999999997E-2</v>
      </c>
      <c r="F20" s="20">
        <f>VLOOKUP(A20,'ASX Data'!$A$2:$F$159, 5, FALSE)</f>
        <v>3.5999999999999997E-2</v>
      </c>
      <c r="G20" s="21">
        <f>VLOOKUP(A20,'ASX Data'!$A$2:$F$159, 6, FALSE)</f>
        <v>3513</v>
      </c>
    </row>
    <row r="21" spans="1:7" x14ac:dyDescent="0.2">
      <c r="A21" s="19">
        <v>43007</v>
      </c>
      <c r="B21" s="24" t="str">
        <f t="shared" si="0"/>
        <v>09-29-17</v>
      </c>
      <c r="C21" s="20">
        <f>VLOOKUP(A21,'ASX Data'!$A$2:$F$159, 2, FALSE)</f>
        <v>3.6999999999999998E-2</v>
      </c>
      <c r="D21" s="20">
        <f>VLOOKUP(A21,'ASX Data'!$A$2:$F$159, 3, FALSE)</f>
        <v>3.7999999999999999E-2</v>
      </c>
      <c r="E21" s="20">
        <f>VLOOKUP(A21,'ASX Data'!$A$2:$F$159, 4, FALSE)</f>
        <v>3.5999999999999997E-2</v>
      </c>
      <c r="F21" s="20">
        <f>VLOOKUP(A21,'ASX Data'!$A$2:$F$159, 5, FALSE)</f>
        <v>3.5999999999999997E-2</v>
      </c>
      <c r="G21" s="21">
        <f>VLOOKUP(A21,'ASX Data'!$A$2:$F$159, 6, FALSE)</f>
        <v>140906</v>
      </c>
    </row>
    <row r="22" spans="1:7" x14ac:dyDescent="0.2">
      <c r="A22" s="19">
        <v>43012</v>
      </c>
      <c r="B22" s="24" t="str">
        <f t="shared" si="0"/>
        <v>10-04-17</v>
      </c>
      <c r="C22" s="20">
        <f>VLOOKUP(A22,'ASX Data'!$A$2:$F$159, 2, FALSE)</f>
        <v>4.4999999999999998E-2</v>
      </c>
      <c r="D22" s="20">
        <f>VLOOKUP(A22,'ASX Data'!$A$2:$F$159, 3, FALSE)</f>
        <v>0.05</v>
      </c>
      <c r="E22" s="20">
        <f>VLOOKUP(A22,'ASX Data'!$A$2:$F$159, 4, FALSE)</f>
        <v>4.4999999999999998E-2</v>
      </c>
      <c r="F22" s="20">
        <f>VLOOKUP(A22,'ASX Data'!$A$2:$F$159, 5, FALSE)</f>
        <v>0.05</v>
      </c>
      <c r="G22" s="21">
        <f>VLOOKUP(A22,'ASX Data'!$A$2:$F$159, 6, FALSE)</f>
        <v>57968</v>
      </c>
    </row>
    <row r="23" spans="1:7" x14ac:dyDescent="0.2">
      <c r="A23" s="19">
        <v>43013</v>
      </c>
      <c r="B23" s="24" t="str">
        <f t="shared" si="0"/>
        <v>10-05-17</v>
      </c>
      <c r="C23" s="20">
        <f>VLOOKUP(A23,'ASX Data'!$A$2:$F$159, 2, FALSE)</f>
        <v>5.0999999999999997E-2</v>
      </c>
      <c r="D23" s="20">
        <f>VLOOKUP(A23,'ASX Data'!$A$2:$F$159, 3, FALSE)</f>
        <v>5.0999999999999997E-2</v>
      </c>
      <c r="E23" s="20">
        <f>VLOOKUP(A23,'ASX Data'!$A$2:$F$159, 4, FALSE)</f>
        <v>5.0999999999999997E-2</v>
      </c>
      <c r="F23" s="20">
        <f>VLOOKUP(A23,'ASX Data'!$A$2:$F$159, 5, FALSE)</f>
        <v>5.0999999999999997E-2</v>
      </c>
      <c r="G23" s="21">
        <f>VLOOKUP(A23,'ASX Data'!$A$2:$F$159, 6, FALSE)</f>
        <v>10740</v>
      </c>
    </row>
    <row r="24" spans="1:7" x14ac:dyDescent="0.2">
      <c r="A24" s="19">
        <v>43014</v>
      </c>
      <c r="B24" s="24" t="str">
        <f t="shared" si="0"/>
        <v>10-06-17</v>
      </c>
      <c r="C24" s="20">
        <f>VLOOKUP(A24,'ASX Data'!$A$2:$F$159, 2, FALSE)</f>
        <v>5.1999999999999998E-2</v>
      </c>
      <c r="D24" s="20">
        <f>VLOOKUP(A24,'ASX Data'!$A$2:$F$159, 3, FALSE)</f>
        <v>5.1999999999999998E-2</v>
      </c>
      <c r="E24" s="20">
        <f>VLOOKUP(A24,'ASX Data'!$A$2:$F$159, 4, FALSE)</f>
        <v>5.1999999999999998E-2</v>
      </c>
      <c r="F24" s="20">
        <f>VLOOKUP(A24,'ASX Data'!$A$2:$F$159, 5, FALSE)</f>
        <v>5.1999999999999998E-2</v>
      </c>
      <c r="G24" s="21">
        <f>VLOOKUP(A24,'ASX Data'!$A$2:$F$159, 6, FALSE)</f>
        <v>2223</v>
      </c>
    </row>
    <row r="25" spans="1:7" x14ac:dyDescent="0.2">
      <c r="A25" s="19">
        <v>43017</v>
      </c>
      <c r="B25" s="24" t="str">
        <f t="shared" si="0"/>
        <v>10-09-17</v>
      </c>
      <c r="C25" s="20">
        <f>VLOOKUP(A25,'ASX Data'!$A$2:$F$159, 2, FALSE)</f>
        <v>5.5E-2</v>
      </c>
      <c r="D25" s="20">
        <f>VLOOKUP(A25,'ASX Data'!$A$2:$F$159, 3, FALSE)</f>
        <v>0.06</v>
      </c>
      <c r="E25" s="20">
        <f>VLOOKUP(A25,'ASX Data'!$A$2:$F$159, 4, FALSE)</f>
        <v>5.5E-2</v>
      </c>
      <c r="F25" s="20">
        <f>VLOOKUP(A25,'ASX Data'!$A$2:$F$159, 5, FALSE)</f>
        <v>0.06</v>
      </c>
      <c r="G25" s="21">
        <f>VLOOKUP(A25,'ASX Data'!$A$2:$F$159, 6, FALSE)</f>
        <v>55000</v>
      </c>
    </row>
    <row r="26" spans="1:7" x14ac:dyDescent="0.2">
      <c r="A26" s="22">
        <v>43018</v>
      </c>
      <c r="B26" s="24" t="str">
        <f t="shared" si="0"/>
        <v>10-10-17</v>
      </c>
      <c r="C26" s="20">
        <f>VLOOKUP(A26,'ASX Data'!$A$2:$F$159, 2, FALSE)</f>
        <v>6.0999999999999999E-2</v>
      </c>
      <c r="D26" s="20">
        <f>VLOOKUP(A26,'ASX Data'!$A$2:$F$159, 3, FALSE)</f>
        <v>7.9000000000000001E-2</v>
      </c>
      <c r="E26" s="20">
        <f>VLOOKUP(A26,'ASX Data'!$A$2:$F$159, 4, FALSE)</f>
        <v>6.0999999999999999E-2</v>
      </c>
      <c r="F26" s="20">
        <f>VLOOKUP(A26,'ASX Data'!$A$2:$F$159, 5, FALSE)</f>
        <v>7.9000000000000001E-2</v>
      </c>
      <c r="G26" s="21">
        <f>VLOOKUP(A26,'ASX Data'!$A$2:$F$159, 6, FALSE)</f>
        <v>88400</v>
      </c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Shark Attacks Last 100 Yrs</vt:lpstr>
      <vt:lpstr>Plain ASX Data</vt:lpstr>
      <vt:lpstr>ASX Data</vt:lpstr>
      <vt:lpstr>Inserting the VLOOKUP</vt:lpstr>
      <vt:lpstr>Creating a histogram on the das</vt:lpstr>
      <vt:lpstr>Formatting your histogram</vt:lpstr>
      <vt:lpstr>Changing your dates to text</vt:lpstr>
      <vt:lpstr>Formatting the candlestick</vt:lpstr>
      <vt:lpstr>Creating a scatter chart</vt:lpstr>
      <vt:lpstr>Sparklines</vt:lpstr>
      <vt:lpstr>Changing the color of your spar</vt:lpstr>
      <vt:lpstr>The column sparkline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</cp:lastModifiedBy>
  <dcterms:modified xsi:type="dcterms:W3CDTF">2022-07-01T14:06:26Z</dcterms:modified>
</cp:coreProperties>
</file>